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EB79063F-724D-409F-9C29-45920E69B97D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Diseño Exp" sheetId="1" r:id="rId1"/>
    <sheet name="RawData" sheetId="15" r:id="rId2"/>
    <sheet name="Emergencia" sheetId="2" r:id="rId3"/>
    <sheet name="Controles" sheetId="3" r:id="rId4"/>
    <sheet name="Floración" sheetId="4" r:id="rId5"/>
    <sheet name="BioMass" sheetId="13" r:id="rId6"/>
    <sheet name="Disease" sheetId="5" r:id="rId7"/>
    <sheet name="Controles Disease" sheetId="7" r:id="rId8"/>
    <sheet name="Asco - adjusted" sheetId="6" r:id="rId9"/>
    <sheet name="Asco -corrected" sheetId="8" r:id="rId10"/>
    <sheet name="Summary Asco2" sheetId="9" r:id="rId11"/>
    <sheet name="Roya Adjusted" sheetId="10" r:id="rId12"/>
    <sheet name="Means Roya" sheetId="11" r:id="rId13"/>
    <sheet name="Genstat" sheetId="12" r:id="rId14"/>
    <sheet name="R" sheetId="14" r:id="rId15"/>
  </sheets>
  <definedNames>
    <definedName name="_xlchart.v1.0" hidden="1">Disease!$E$2</definedName>
    <definedName name="_xlchart.v1.1" hidden="1">Disease!$E$3:$E$1087</definedName>
    <definedName name="_xlchart.v1.10" hidden="1">Disease!$F$2:$F$3</definedName>
    <definedName name="_xlchart.v1.11" hidden="1">Disease!$F$4:$F$1087</definedName>
    <definedName name="_xlchart.v1.2" hidden="1">Disease!$F$2:$F$3</definedName>
    <definedName name="_xlchart.v1.3" hidden="1">Disease!$F$4:$F$1087</definedName>
    <definedName name="_xlchart.v1.4" hidden="1">Disease!$G$2</definedName>
    <definedName name="_xlchart.v1.5" hidden="1">Disease!$G$3:$G$1087</definedName>
    <definedName name="_xlchart.v1.6" hidden="1">Disease!$H$2:$H$3</definedName>
    <definedName name="_xlchart.v1.7" hidden="1">Disease!$H$4:$H$1087</definedName>
    <definedName name="_xlchart.v1.8" hidden="1">Disease!$E$2</definedName>
    <definedName name="_xlchart.v1.9" hidden="1">Disease!$E$3:$E$1087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18" i="15" l="1"/>
  <c r="K5" i="13"/>
  <c r="F111" i="10"/>
  <c r="J12" i="10"/>
  <c r="E117" i="7"/>
  <c r="G5" i="13"/>
  <c r="I5" i="13"/>
  <c r="O6" i="6"/>
  <c r="O7" i="6"/>
  <c r="O8" i="6"/>
  <c r="O10" i="6"/>
  <c r="O11" i="6"/>
  <c r="O12" i="6"/>
  <c r="O13" i="6"/>
  <c r="O14" i="6"/>
  <c r="O15" i="6"/>
  <c r="O16" i="6"/>
  <c r="O17" i="6"/>
  <c r="O18" i="6"/>
  <c r="O20" i="6"/>
  <c r="O21" i="6"/>
  <c r="O22" i="6"/>
  <c r="O23" i="6"/>
  <c r="K6" i="7"/>
  <c r="F101" i="10"/>
  <c r="AB115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6" i="10"/>
  <c r="AB117" i="10"/>
  <c r="AB118" i="10"/>
  <c r="AB119" i="10"/>
  <c r="AA120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02" i="10"/>
  <c r="Z103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9" i="10"/>
  <c r="Z120" i="10"/>
  <c r="Z102" i="10"/>
  <c r="Y103" i="10"/>
  <c r="Y104" i="10"/>
  <c r="Y106" i="10"/>
  <c r="Y107" i="10"/>
  <c r="Y108" i="10"/>
  <c r="Y109" i="10"/>
  <c r="Y110" i="10"/>
  <c r="Y111" i="10"/>
  <c r="Y112" i="10"/>
  <c r="Y113" i="10"/>
  <c r="Y114" i="10"/>
  <c r="Y115" i="10"/>
  <c r="Y116" i="10"/>
  <c r="Y118" i="10"/>
  <c r="Y119" i="10"/>
  <c r="Y120" i="10"/>
  <c r="Y102" i="10"/>
  <c r="X103" i="10"/>
  <c r="X104" i="10"/>
  <c r="X105" i="10"/>
  <c r="X107" i="10"/>
  <c r="X108" i="10"/>
  <c r="X109" i="10"/>
  <c r="X110" i="10"/>
  <c r="X111" i="10"/>
  <c r="X112" i="10"/>
  <c r="X113" i="10"/>
  <c r="X114" i="10"/>
  <c r="X115" i="10"/>
  <c r="X117" i="10"/>
  <c r="X118" i="10"/>
  <c r="X119" i="10"/>
  <c r="X120" i="10"/>
  <c r="X102" i="10"/>
  <c r="W103" i="10"/>
  <c r="W104" i="10"/>
  <c r="W105" i="10"/>
  <c r="W106" i="10"/>
  <c r="W108" i="10"/>
  <c r="W109" i="10"/>
  <c r="W110" i="10"/>
  <c r="W111" i="10"/>
  <c r="W112" i="10"/>
  <c r="W113" i="10"/>
  <c r="W114" i="10"/>
  <c r="W116" i="10"/>
  <c r="W117" i="10"/>
  <c r="W118" i="10"/>
  <c r="W119" i="10"/>
  <c r="W120" i="10"/>
  <c r="W102" i="10"/>
  <c r="V103" i="10"/>
  <c r="V104" i="10"/>
  <c r="V105" i="10"/>
  <c r="V106" i="10"/>
  <c r="V107" i="10"/>
  <c r="V109" i="10"/>
  <c r="V110" i="10"/>
  <c r="V111" i="10"/>
  <c r="V112" i="10"/>
  <c r="V113" i="10"/>
  <c r="V115" i="10"/>
  <c r="V116" i="10"/>
  <c r="V117" i="10"/>
  <c r="V118" i="10"/>
  <c r="V119" i="10"/>
  <c r="V120" i="10"/>
  <c r="V102" i="10"/>
  <c r="U120" i="10"/>
  <c r="U103" i="10"/>
  <c r="U104" i="10"/>
  <c r="U105" i="10"/>
  <c r="U106" i="10"/>
  <c r="U107" i="10"/>
  <c r="U108" i="10"/>
  <c r="U110" i="10"/>
  <c r="U111" i="10"/>
  <c r="U112" i="10"/>
  <c r="U114" i="10"/>
  <c r="U115" i="10"/>
  <c r="U116" i="10"/>
  <c r="U117" i="10"/>
  <c r="U118" i="10"/>
  <c r="U119" i="10"/>
  <c r="U102" i="10"/>
  <c r="T103" i="10"/>
  <c r="T104" i="10"/>
  <c r="T105" i="10"/>
  <c r="T106" i="10"/>
  <c r="T107" i="10"/>
  <c r="T108" i="10"/>
  <c r="T109" i="10"/>
  <c r="T111" i="10"/>
  <c r="T113" i="10"/>
  <c r="T114" i="10"/>
  <c r="T115" i="10"/>
  <c r="T116" i="10"/>
  <c r="T117" i="10"/>
  <c r="T118" i="10"/>
  <c r="T119" i="10"/>
  <c r="T120" i="10"/>
  <c r="T102" i="10"/>
  <c r="S120" i="10"/>
  <c r="S103" i="10"/>
  <c r="S104" i="10"/>
  <c r="S105" i="10"/>
  <c r="S106" i="10"/>
  <c r="S107" i="10"/>
  <c r="S108" i="10"/>
  <c r="S109" i="10"/>
  <c r="S110" i="10"/>
  <c r="S112" i="10"/>
  <c r="S113" i="10"/>
  <c r="S114" i="10"/>
  <c r="S115" i="10"/>
  <c r="S116" i="10"/>
  <c r="S117" i="10"/>
  <c r="S118" i="10"/>
  <c r="S119" i="10"/>
  <c r="S102" i="10"/>
  <c r="R103" i="10"/>
  <c r="R104" i="10"/>
  <c r="R105" i="10"/>
  <c r="R106" i="10"/>
  <c r="R107" i="10"/>
  <c r="R108" i="10"/>
  <c r="R109" i="10"/>
  <c r="R111" i="10"/>
  <c r="R113" i="10"/>
  <c r="R114" i="10"/>
  <c r="R115" i="10"/>
  <c r="R116" i="10"/>
  <c r="R117" i="10"/>
  <c r="R118" i="10"/>
  <c r="R119" i="10"/>
  <c r="R120" i="10"/>
  <c r="R102" i="10"/>
  <c r="Q103" i="10"/>
  <c r="Q104" i="10"/>
  <c r="Q105" i="10"/>
  <c r="Q106" i="10"/>
  <c r="Q107" i="10"/>
  <c r="Q108" i="10"/>
  <c r="Q110" i="10"/>
  <c r="Q111" i="10"/>
  <c r="Q112" i="10"/>
  <c r="Q114" i="10"/>
  <c r="Q115" i="10"/>
  <c r="Q116" i="10"/>
  <c r="Q117" i="10"/>
  <c r="Q118" i="10"/>
  <c r="Q119" i="10"/>
  <c r="Q120" i="10"/>
  <c r="Q102" i="10"/>
  <c r="P103" i="10"/>
  <c r="P104" i="10"/>
  <c r="P105" i="10"/>
  <c r="P106" i="10"/>
  <c r="P107" i="10"/>
  <c r="P109" i="10"/>
  <c r="P110" i="10"/>
  <c r="P111" i="10"/>
  <c r="P112" i="10"/>
  <c r="P113" i="10"/>
  <c r="P115" i="10"/>
  <c r="P116" i="10"/>
  <c r="P117" i="10"/>
  <c r="P118" i="10"/>
  <c r="P119" i="10"/>
  <c r="P120" i="10"/>
  <c r="P102" i="10"/>
  <c r="O102" i="10"/>
  <c r="O103" i="10"/>
  <c r="O104" i="10"/>
  <c r="O105" i="10"/>
  <c r="O106" i="10"/>
  <c r="O108" i="10"/>
  <c r="O109" i="10"/>
  <c r="O110" i="10"/>
  <c r="O111" i="10"/>
  <c r="O112" i="10"/>
  <c r="O113" i="10"/>
  <c r="O114" i="10"/>
  <c r="O116" i="10"/>
  <c r="O117" i="10"/>
  <c r="O118" i="10"/>
  <c r="O119" i="10"/>
  <c r="O120" i="10"/>
  <c r="N103" i="10"/>
  <c r="N104" i="10"/>
  <c r="N105" i="10"/>
  <c r="N107" i="10"/>
  <c r="N108" i="10"/>
  <c r="N109" i="10"/>
  <c r="N110" i="10"/>
  <c r="N111" i="10"/>
  <c r="N112" i="10"/>
  <c r="N113" i="10"/>
  <c r="N114" i="10"/>
  <c r="N115" i="10"/>
  <c r="N117" i="10"/>
  <c r="N118" i="10"/>
  <c r="N119" i="10"/>
  <c r="N120" i="10"/>
  <c r="N102" i="10"/>
  <c r="M103" i="10"/>
  <c r="M104" i="10"/>
  <c r="M106" i="10"/>
  <c r="M107" i="10"/>
  <c r="M108" i="10"/>
  <c r="M109" i="10"/>
  <c r="M110" i="10"/>
  <c r="M111" i="10"/>
  <c r="M112" i="10"/>
  <c r="M113" i="10"/>
  <c r="M114" i="10"/>
  <c r="M115" i="10"/>
  <c r="M116" i="10"/>
  <c r="M118" i="10"/>
  <c r="M119" i="10"/>
  <c r="M120" i="10"/>
  <c r="M102" i="10"/>
  <c r="L103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9" i="10"/>
  <c r="L120" i="10"/>
  <c r="L102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20" i="10"/>
  <c r="K102" i="10"/>
  <c r="J119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03" i="10"/>
  <c r="N63" i="10"/>
  <c r="M23" i="10"/>
  <c r="AB70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1" i="10"/>
  <c r="AA53" i="10"/>
  <c r="Z54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70" i="10"/>
  <c r="Z71" i="10"/>
  <c r="Z53" i="10"/>
  <c r="Y54" i="10"/>
  <c r="Y55" i="10"/>
  <c r="Y57" i="10"/>
  <c r="Y58" i="10"/>
  <c r="Y59" i="10"/>
  <c r="Y60" i="10"/>
  <c r="Y61" i="10"/>
  <c r="Y62" i="10"/>
  <c r="Y63" i="10"/>
  <c r="Y64" i="10"/>
  <c r="Y65" i="10"/>
  <c r="Y66" i="10"/>
  <c r="Y67" i="10"/>
  <c r="Y69" i="10"/>
  <c r="Y70" i="10"/>
  <c r="Y71" i="10"/>
  <c r="Y53" i="10"/>
  <c r="X54" i="10"/>
  <c r="X55" i="10"/>
  <c r="X56" i="10"/>
  <c r="X58" i="10"/>
  <c r="X59" i="10"/>
  <c r="X60" i="10"/>
  <c r="X61" i="10"/>
  <c r="X62" i="10"/>
  <c r="X63" i="10"/>
  <c r="X64" i="10"/>
  <c r="X65" i="10"/>
  <c r="X66" i="10"/>
  <c r="X68" i="10"/>
  <c r="X69" i="10"/>
  <c r="X70" i="10"/>
  <c r="X71" i="10"/>
  <c r="X53" i="10"/>
  <c r="W54" i="10"/>
  <c r="W55" i="10"/>
  <c r="W56" i="10"/>
  <c r="W57" i="10"/>
  <c r="W59" i="10"/>
  <c r="W60" i="10"/>
  <c r="W61" i="10"/>
  <c r="W62" i="10"/>
  <c r="W63" i="10"/>
  <c r="W64" i="10"/>
  <c r="W65" i="10"/>
  <c r="W67" i="10"/>
  <c r="W68" i="10"/>
  <c r="W69" i="10"/>
  <c r="W70" i="10"/>
  <c r="W71" i="10"/>
  <c r="W53" i="10"/>
  <c r="V71" i="10"/>
  <c r="V54" i="10"/>
  <c r="V55" i="10"/>
  <c r="V56" i="10"/>
  <c r="V57" i="10"/>
  <c r="V58" i="10"/>
  <c r="V60" i="10"/>
  <c r="V61" i="10"/>
  <c r="V62" i="10"/>
  <c r="V63" i="10"/>
  <c r="V64" i="10"/>
  <c r="V66" i="10"/>
  <c r="V67" i="10"/>
  <c r="V68" i="10"/>
  <c r="V69" i="10"/>
  <c r="V70" i="10"/>
  <c r="V53" i="10"/>
  <c r="U54" i="10"/>
  <c r="U55" i="10"/>
  <c r="U56" i="10"/>
  <c r="U57" i="10"/>
  <c r="U58" i="10"/>
  <c r="U59" i="10"/>
  <c r="U61" i="10"/>
  <c r="U62" i="10"/>
  <c r="U63" i="10"/>
  <c r="U65" i="10"/>
  <c r="U66" i="10"/>
  <c r="U67" i="10"/>
  <c r="U68" i="10"/>
  <c r="U69" i="10"/>
  <c r="U70" i="10"/>
  <c r="U71" i="10"/>
  <c r="U53" i="10"/>
  <c r="T54" i="10"/>
  <c r="T55" i="10"/>
  <c r="T56" i="10"/>
  <c r="T57" i="10"/>
  <c r="T58" i="10"/>
  <c r="T59" i="10"/>
  <c r="T60" i="10"/>
  <c r="T62" i="10"/>
  <c r="T64" i="10"/>
  <c r="T65" i="10"/>
  <c r="T66" i="10"/>
  <c r="T67" i="10"/>
  <c r="T68" i="10"/>
  <c r="T69" i="10"/>
  <c r="T70" i="10"/>
  <c r="T71" i="10"/>
  <c r="T53" i="10"/>
  <c r="S71" i="10"/>
  <c r="S54" i="10"/>
  <c r="S55" i="10"/>
  <c r="S56" i="10"/>
  <c r="S57" i="10"/>
  <c r="S58" i="10"/>
  <c r="S59" i="10"/>
  <c r="S60" i="10"/>
  <c r="S61" i="10"/>
  <c r="S63" i="10"/>
  <c r="S64" i="10"/>
  <c r="S65" i="10"/>
  <c r="S66" i="10"/>
  <c r="S67" i="10"/>
  <c r="S68" i="10"/>
  <c r="S69" i="10"/>
  <c r="S70" i="10"/>
  <c r="S53" i="10"/>
  <c r="R54" i="10"/>
  <c r="R55" i="10"/>
  <c r="R56" i="10"/>
  <c r="R57" i="10"/>
  <c r="R58" i="10"/>
  <c r="R59" i="10"/>
  <c r="R60" i="10"/>
  <c r="R62" i="10"/>
  <c r="R64" i="10"/>
  <c r="R65" i="10"/>
  <c r="R66" i="10"/>
  <c r="R67" i="10"/>
  <c r="R68" i="10"/>
  <c r="R69" i="10"/>
  <c r="R70" i="10"/>
  <c r="R71" i="10"/>
  <c r="R53" i="10"/>
  <c r="Q54" i="10"/>
  <c r="Q55" i="10"/>
  <c r="Q56" i="10"/>
  <c r="Q57" i="10"/>
  <c r="Q58" i="10"/>
  <c r="Q59" i="10"/>
  <c r="Q61" i="10"/>
  <c r="Q62" i="10"/>
  <c r="Q63" i="10"/>
  <c r="Q65" i="10"/>
  <c r="Q66" i="10"/>
  <c r="Q67" i="10"/>
  <c r="Q68" i="10"/>
  <c r="Q69" i="10"/>
  <c r="Q70" i="10"/>
  <c r="Q71" i="10"/>
  <c r="Q53" i="10"/>
  <c r="P54" i="10"/>
  <c r="P55" i="10"/>
  <c r="P56" i="10"/>
  <c r="P57" i="10"/>
  <c r="P58" i="10"/>
  <c r="P60" i="10"/>
  <c r="P61" i="10"/>
  <c r="P62" i="10"/>
  <c r="P63" i="10"/>
  <c r="P64" i="10"/>
  <c r="P66" i="10"/>
  <c r="P67" i="10"/>
  <c r="P68" i="10"/>
  <c r="P69" i="10"/>
  <c r="P70" i="10"/>
  <c r="P71" i="10"/>
  <c r="P53" i="10"/>
  <c r="O54" i="10"/>
  <c r="O55" i="10"/>
  <c r="O56" i="10"/>
  <c r="O57" i="10"/>
  <c r="O59" i="10"/>
  <c r="O60" i="10"/>
  <c r="O61" i="10"/>
  <c r="O62" i="10"/>
  <c r="O63" i="10"/>
  <c r="O64" i="10"/>
  <c r="O65" i="10"/>
  <c r="O67" i="10"/>
  <c r="O68" i="10"/>
  <c r="O69" i="10"/>
  <c r="O70" i="10"/>
  <c r="O71" i="10"/>
  <c r="O53" i="10"/>
  <c r="N54" i="10"/>
  <c r="N55" i="10"/>
  <c r="N56" i="10"/>
  <c r="N58" i="10"/>
  <c r="N59" i="10"/>
  <c r="N60" i="10"/>
  <c r="N61" i="10"/>
  <c r="N62" i="10"/>
  <c r="N64" i="10"/>
  <c r="N65" i="10"/>
  <c r="N66" i="10"/>
  <c r="N68" i="10"/>
  <c r="N69" i="10"/>
  <c r="N70" i="10"/>
  <c r="N71" i="10"/>
  <c r="N53" i="10"/>
  <c r="M54" i="10"/>
  <c r="M55" i="10"/>
  <c r="M57" i="10"/>
  <c r="M58" i="10"/>
  <c r="M59" i="10"/>
  <c r="M60" i="10"/>
  <c r="M61" i="10"/>
  <c r="M62" i="10"/>
  <c r="M63" i="10"/>
  <c r="M64" i="10"/>
  <c r="M65" i="10"/>
  <c r="M66" i="10"/>
  <c r="M67" i="10"/>
  <c r="M69" i="10"/>
  <c r="M70" i="10"/>
  <c r="M71" i="10"/>
  <c r="M53" i="10"/>
  <c r="L71" i="10"/>
  <c r="L54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70" i="10"/>
  <c r="L53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1" i="10"/>
  <c r="K53" i="10"/>
  <c r="J54" i="10"/>
  <c r="J70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3" i="10"/>
  <c r="AA5" i="10"/>
  <c r="Z6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2" i="10"/>
  <c r="Z23" i="10"/>
  <c r="Z5" i="10"/>
  <c r="Y6" i="10"/>
  <c r="Y7" i="10"/>
  <c r="Y9" i="10"/>
  <c r="Y10" i="10"/>
  <c r="Y11" i="10"/>
  <c r="Y12" i="10"/>
  <c r="Y13" i="10"/>
  <c r="Y14" i="10"/>
  <c r="Y15" i="10"/>
  <c r="Y16" i="10"/>
  <c r="Y17" i="10"/>
  <c r="Y18" i="10"/>
  <c r="Y19" i="10"/>
  <c r="Y21" i="10"/>
  <c r="Y22" i="10"/>
  <c r="Y23" i="10"/>
  <c r="Y5" i="10"/>
  <c r="X20" i="10"/>
  <c r="X6" i="10"/>
  <c r="X7" i="10"/>
  <c r="X8" i="10"/>
  <c r="X10" i="10"/>
  <c r="X11" i="10"/>
  <c r="X12" i="10"/>
  <c r="X13" i="10"/>
  <c r="X14" i="10"/>
  <c r="X15" i="10"/>
  <c r="X16" i="10"/>
  <c r="X17" i="10"/>
  <c r="X18" i="10"/>
  <c r="X21" i="10"/>
  <c r="X22" i="10"/>
  <c r="X23" i="10"/>
  <c r="X5" i="10"/>
  <c r="W23" i="10"/>
  <c r="W6" i="10"/>
  <c r="W7" i="10"/>
  <c r="W8" i="10"/>
  <c r="W9" i="10"/>
  <c r="W11" i="10"/>
  <c r="W12" i="10"/>
  <c r="W13" i="10"/>
  <c r="W14" i="10"/>
  <c r="W15" i="10"/>
  <c r="W16" i="10"/>
  <c r="W17" i="10"/>
  <c r="W19" i="10"/>
  <c r="W20" i="10"/>
  <c r="W21" i="10"/>
  <c r="W22" i="10"/>
  <c r="W5" i="10"/>
  <c r="V23" i="10"/>
  <c r="V6" i="10"/>
  <c r="V7" i="10"/>
  <c r="V8" i="10"/>
  <c r="V9" i="10"/>
  <c r="V10" i="10"/>
  <c r="V12" i="10"/>
  <c r="V13" i="10"/>
  <c r="V14" i="10"/>
  <c r="V15" i="10"/>
  <c r="V16" i="10"/>
  <c r="V18" i="10"/>
  <c r="V19" i="10"/>
  <c r="V20" i="10"/>
  <c r="V21" i="10"/>
  <c r="V22" i="10"/>
  <c r="V5" i="10"/>
  <c r="U23" i="10"/>
  <c r="U6" i="10"/>
  <c r="U7" i="10"/>
  <c r="U8" i="10"/>
  <c r="U9" i="10"/>
  <c r="U10" i="10"/>
  <c r="U11" i="10"/>
  <c r="U13" i="10"/>
  <c r="U14" i="10"/>
  <c r="U15" i="10"/>
  <c r="U17" i="10"/>
  <c r="U18" i="10"/>
  <c r="U19" i="10"/>
  <c r="U20" i="10"/>
  <c r="U21" i="10"/>
  <c r="U22" i="10"/>
  <c r="U5" i="10"/>
  <c r="T23" i="10"/>
  <c r="T5" i="10"/>
  <c r="T6" i="10"/>
  <c r="T7" i="10"/>
  <c r="T8" i="10"/>
  <c r="T9" i="10"/>
  <c r="T10" i="10"/>
  <c r="T11" i="10"/>
  <c r="T12" i="10"/>
  <c r="T14" i="10"/>
  <c r="T16" i="10"/>
  <c r="T17" i="10"/>
  <c r="T18" i="10"/>
  <c r="T19" i="10"/>
  <c r="T20" i="10"/>
  <c r="T21" i="10"/>
  <c r="T22" i="10"/>
  <c r="S6" i="10"/>
  <c r="S7" i="10"/>
  <c r="S8" i="10"/>
  <c r="S9" i="10"/>
  <c r="S10" i="10"/>
  <c r="S11" i="10"/>
  <c r="S12" i="10"/>
  <c r="S13" i="10"/>
  <c r="S15" i="10"/>
  <c r="S16" i="10"/>
  <c r="S17" i="10"/>
  <c r="S18" i="10"/>
  <c r="S19" i="10"/>
  <c r="S20" i="10"/>
  <c r="S21" i="10"/>
  <c r="S22" i="10"/>
  <c r="S23" i="10"/>
  <c r="S5" i="10"/>
  <c r="R6" i="10"/>
  <c r="R7" i="10"/>
  <c r="R8" i="10"/>
  <c r="R9" i="10"/>
  <c r="R10" i="10"/>
  <c r="R11" i="10"/>
  <c r="R12" i="10"/>
  <c r="R14" i="10"/>
  <c r="R16" i="10"/>
  <c r="R17" i="10"/>
  <c r="R18" i="10"/>
  <c r="R19" i="10"/>
  <c r="R20" i="10"/>
  <c r="R21" i="10"/>
  <c r="R22" i="10"/>
  <c r="R23" i="10"/>
  <c r="R5" i="10"/>
  <c r="Q6" i="10"/>
  <c r="Q7" i="10"/>
  <c r="Q8" i="10"/>
  <c r="Q9" i="10"/>
  <c r="Q10" i="10"/>
  <c r="Q11" i="10"/>
  <c r="Q13" i="10"/>
  <c r="Q14" i="10"/>
  <c r="Q15" i="10"/>
  <c r="Q17" i="10"/>
  <c r="Q18" i="10"/>
  <c r="Q19" i="10"/>
  <c r="Q20" i="10"/>
  <c r="Q21" i="10"/>
  <c r="Q22" i="10"/>
  <c r="Q23" i="10"/>
  <c r="Q5" i="10"/>
  <c r="P6" i="10"/>
  <c r="P7" i="10"/>
  <c r="P8" i="10"/>
  <c r="P9" i="10"/>
  <c r="P10" i="10"/>
  <c r="P12" i="10"/>
  <c r="P13" i="10"/>
  <c r="P14" i="10"/>
  <c r="P15" i="10"/>
  <c r="P16" i="10"/>
  <c r="P18" i="10"/>
  <c r="P19" i="10"/>
  <c r="P20" i="10"/>
  <c r="P21" i="10"/>
  <c r="P22" i="10"/>
  <c r="P23" i="10"/>
  <c r="P5" i="10"/>
  <c r="O6" i="10"/>
  <c r="O7" i="10"/>
  <c r="O8" i="10"/>
  <c r="O9" i="10"/>
  <c r="O11" i="10"/>
  <c r="O12" i="10"/>
  <c r="O13" i="10"/>
  <c r="O14" i="10"/>
  <c r="O15" i="10"/>
  <c r="O16" i="10"/>
  <c r="O17" i="10"/>
  <c r="O19" i="10"/>
  <c r="O20" i="10"/>
  <c r="O21" i="10"/>
  <c r="O22" i="10"/>
  <c r="O23" i="10"/>
  <c r="O5" i="10"/>
  <c r="N23" i="10"/>
  <c r="N6" i="10"/>
  <c r="N7" i="10"/>
  <c r="N8" i="10"/>
  <c r="N10" i="10"/>
  <c r="N11" i="10"/>
  <c r="N12" i="10"/>
  <c r="N13" i="10"/>
  <c r="N14" i="10"/>
  <c r="N15" i="10"/>
  <c r="N16" i="10"/>
  <c r="N17" i="10"/>
  <c r="N18" i="10"/>
  <c r="N20" i="10"/>
  <c r="N21" i="10"/>
  <c r="N22" i="10"/>
  <c r="N5" i="10"/>
  <c r="M5" i="10"/>
  <c r="M6" i="10"/>
  <c r="M7" i="10"/>
  <c r="M9" i="10"/>
  <c r="M10" i="10"/>
  <c r="M11" i="10"/>
  <c r="M12" i="10"/>
  <c r="M13" i="10"/>
  <c r="M14" i="10"/>
  <c r="M15" i="10"/>
  <c r="M16" i="10"/>
  <c r="M17" i="10"/>
  <c r="M18" i="10"/>
  <c r="M19" i="10"/>
  <c r="M21" i="10"/>
  <c r="M22" i="10"/>
  <c r="L6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2" i="10"/>
  <c r="L23" i="10"/>
  <c r="L5" i="10"/>
  <c r="K23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5" i="10"/>
  <c r="J7" i="10"/>
  <c r="J8" i="10"/>
  <c r="J9" i="10"/>
  <c r="J10" i="10"/>
  <c r="J11" i="10"/>
  <c r="J13" i="10"/>
  <c r="J14" i="10"/>
  <c r="J15" i="10"/>
  <c r="J16" i="10"/>
  <c r="J17" i="10"/>
  <c r="J18" i="10"/>
  <c r="J19" i="10"/>
  <c r="J20" i="10"/>
  <c r="J21" i="10"/>
  <c r="J22" i="10"/>
  <c r="J6" i="10"/>
  <c r="AD3" i="11"/>
  <c r="AE3" i="11" s="1"/>
  <c r="AF3" i="11" s="1"/>
  <c r="AD2" i="11"/>
  <c r="AC119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B120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02" i="6"/>
  <c r="AA102" i="6"/>
  <c r="AA103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9" i="6"/>
  <c r="AA120" i="6"/>
  <c r="Z120" i="6"/>
  <c r="Z103" i="6"/>
  <c r="Z104" i="6"/>
  <c r="Z106" i="6"/>
  <c r="Z107" i="6"/>
  <c r="Z108" i="6"/>
  <c r="Z109" i="6"/>
  <c r="Z110" i="6"/>
  <c r="Z111" i="6"/>
  <c r="Z112" i="6"/>
  <c r="Z113" i="6"/>
  <c r="Z114" i="6"/>
  <c r="Z115" i="6"/>
  <c r="Z116" i="6"/>
  <c r="Z118" i="6"/>
  <c r="Z119" i="6"/>
  <c r="Z102" i="6"/>
  <c r="Y102" i="6"/>
  <c r="Y103" i="6"/>
  <c r="Y104" i="6"/>
  <c r="Y105" i="6"/>
  <c r="Y107" i="6"/>
  <c r="Y108" i="6"/>
  <c r="Y109" i="6"/>
  <c r="Y110" i="6"/>
  <c r="Y111" i="6"/>
  <c r="Y112" i="6"/>
  <c r="Y113" i="6"/>
  <c r="Y114" i="6"/>
  <c r="Y115" i="6"/>
  <c r="Y117" i="6"/>
  <c r="Y118" i="6"/>
  <c r="Y119" i="6"/>
  <c r="Y120" i="6"/>
  <c r="X120" i="6"/>
  <c r="X103" i="6"/>
  <c r="X104" i="6"/>
  <c r="X105" i="6"/>
  <c r="X106" i="6"/>
  <c r="X108" i="6"/>
  <c r="X109" i="6"/>
  <c r="X110" i="6"/>
  <c r="X111" i="6"/>
  <c r="X112" i="6"/>
  <c r="X113" i="6"/>
  <c r="X114" i="6"/>
  <c r="X116" i="6"/>
  <c r="X117" i="6"/>
  <c r="X118" i="6"/>
  <c r="X119" i="6"/>
  <c r="X102" i="6"/>
  <c r="W120" i="6"/>
  <c r="W103" i="6"/>
  <c r="W104" i="6"/>
  <c r="W105" i="6"/>
  <c r="W106" i="6"/>
  <c r="W107" i="6"/>
  <c r="W109" i="6"/>
  <c r="W110" i="6"/>
  <c r="W111" i="6"/>
  <c r="W112" i="6"/>
  <c r="W113" i="6"/>
  <c r="W115" i="6"/>
  <c r="W116" i="6"/>
  <c r="W117" i="6"/>
  <c r="W118" i="6"/>
  <c r="W119" i="6"/>
  <c r="W102" i="6"/>
  <c r="V120" i="6"/>
  <c r="V103" i="6"/>
  <c r="V104" i="6"/>
  <c r="V105" i="6"/>
  <c r="V106" i="6"/>
  <c r="V107" i="6"/>
  <c r="V108" i="6"/>
  <c r="V110" i="6"/>
  <c r="V111" i="6"/>
  <c r="V112" i="6"/>
  <c r="V114" i="6"/>
  <c r="V115" i="6"/>
  <c r="V116" i="6"/>
  <c r="V117" i="6"/>
  <c r="V118" i="6"/>
  <c r="V119" i="6"/>
  <c r="V102" i="6"/>
  <c r="U120" i="6"/>
  <c r="U103" i="6"/>
  <c r="U104" i="6"/>
  <c r="U105" i="6"/>
  <c r="U106" i="6"/>
  <c r="U107" i="6"/>
  <c r="U108" i="6"/>
  <c r="U109" i="6"/>
  <c r="U111" i="6"/>
  <c r="U113" i="6"/>
  <c r="U114" i="6"/>
  <c r="U115" i="6"/>
  <c r="U116" i="6"/>
  <c r="U117" i="6"/>
  <c r="U118" i="6"/>
  <c r="U119" i="6"/>
  <c r="U102" i="6"/>
  <c r="T120" i="6"/>
  <c r="T103" i="6"/>
  <c r="T104" i="6"/>
  <c r="T105" i="6"/>
  <c r="T106" i="6"/>
  <c r="T107" i="6"/>
  <c r="T108" i="6"/>
  <c r="T109" i="6"/>
  <c r="T110" i="6"/>
  <c r="T112" i="6"/>
  <c r="T113" i="6"/>
  <c r="T114" i="6"/>
  <c r="T115" i="6"/>
  <c r="T116" i="6"/>
  <c r="T117" i="6"/>
  <c r="T118" i="6"/>
  <c r="T119" i="6"/>
  <c r="T102" i="6"/>
  <c r="S103" i="6"/>
  <c r="S104" i="6"/>
  <c r="S105" i="6"/>
  <c r="S106" i="6"/>
  <c r="S107" i="6"/>
  <c r="S108" i="6"/>
  <c r="S109" i="6"/>
  <c r="S111" i="6"/>
  <c r="S113" i="6"/>
  <c r="S114" i="6"/>
  <c r="S115" i="6"/>
  <c r="S116" i="6"/>
  <c r="S117" i="6"/>
  <c r="S118" i="6"/>
  <c r="S119" i="6"/>
  <c r="S120" i="6"/>
  <c r="S102" i="6"/>
  <c r="R103" i="6"/>
  <c r="R104" i="6"/>
  <c r="R105" i="6"/>
  <c r="R106" i="6"/>
  <c r="R107" i="6"/>
  <c r="R108" i="6"/>
  <c r="R110" i="6"/>
  <c r="R111" i="6"/>
  <c r="R112" i="6"/>
  <c r="R114" i="6"/>
  <c r="R115" i="6"/>
  <c r="R116" i="6"/>
  <c r="R117" i="6"/>
  <c r="R118" i="6"/>
  <c r="R119" i="6"/>
  <c r="R120" i="6"/>
  <c r="R102" i="6"/>
  <c r="Q120" i="6"/>
  <c r="Q103" i="6"/>
  <c r="Q104" i="6"/>
  <c r="Q105" i="6"/>
  <c r="Q106" i="6"/>
  <c r="Q107" i="6"/>
  <c r="Q109" i="6"/>
  <c r="Q110" i="6"/>
  <c r="Q111" i="6"/>
  <c r="Q112" i="6"/>
  <c r="Q113" i="6"/>
  <c r="Q115" i="6"/>
  <c r="Q116" i="6"/>
  <c r="Q117" i="6"/>
  <c r="Q118" i="6"/>
  <c r="Q119" i="6"/>
  <c r="Q102" i="6"/>
  <c r="P120" i="6"/>
  <c r="P103" i="6"/>
  <c r="P104" i="6"/>
  <c r="P105" i="6"/>
  <c r="P106" i="6"/>
  <c r="P108" i="6"/>
  <c r="P109" i="6"/>
  <c r="P110" i="6"/>
  <c r="P111" i="6"/>
  <c r="P112" i="6"/>
  <c r="P113" i="6"/>
  <c r="P114" i="6"/>
  <c r="P116" i="6"/>
  <c r="P117" i="6"/>
  <c r="P118" i="6"/>
  <c r="P119" i="6"/>
  <c r="P102" i="6"/>
  <c r="O103" i="6"/>
  <c r="O104" i="6"/>
  <c r="O105" i="6"/>
  <c r="O107" i="6"/>
  <c r="O108" i="6"/>
  <c r="O109" i="6"/>
  <c r="O110" i="6"/>
  <c r="O111" i="6"/>
  <c r="O112" i="6"/>
  <c r="O113" i="6"/>
  <c r="O114" i="6"/>
  <c r="O115" i="6"/>
  <c r="O117" i="6"/>
  <c r="O118" i="6"/>
  <c r="O119" i="6"/>
  <c r="O120" i="6"/>
  <c r="O102" i="6"/>
  <c r="N103" i="6"/>
  <c r="N104" i="6"/>
  <c r="N106" i="6"/>
  <c r="N107" i="6"/>
  <c r="N108" i="6"/>
  <c r="N109" i="6"/>
  <c r="N110" i="6"/>
  <c r="N111" i="6"/>
  <c r="N112" i="6"/>
  <c r="N113" i="6"/>
  <c r="N114" i="6"/>
  <c r="N115" i="6"/>
  <c r="N116" i="6"/>
  <c r="N118" i="6"/>
  <c r="N119" i="6"/>
  <c r="N120" i="6"/>
  <c r="N102" i="6"/>
  <c r="M103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9" i="6"/>
  <c r="M120" i="6"/>
  <c r="M102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20" i="6"/>
  <c r="L102" i="6"/>
  <c r="K119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03" i="6"/>
  <c r="R71" i="6"/>
  <c r="R23" i="8"/>
  <c r="K54" i="8"/>
  <c r="U71" i="8"/>
  <c r="G5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71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53" i="6"/>
  <c r="AA53" i="6"/>
  <c r="AA54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70" i="6"/>
  <c r="AA71" i="6"/>
  <c r="Z71" i="6"/>
  <c r="Z54" i="6"/>
  <c r="Z55" i="6"/>
  <c r="Z57" i="6"/>
  <c r="Z58" i="6"/>
  <c r="Z59" i="6"/>
  <c r="Z60" i="6"/>
  <c r="Z61" i="6"/>
  <c r="Z62" i="6"/>
  <c r="Z63" i="6"/>
  <c r="Z64" i="6"/>
  <c r="Z65" i="6"/>
  <c r="Z66" i="6"/>
  <c r="Z67" i="6"/>
  <c r="Z69" i="6"/>
  <c r="Z70" i="6"/>
  <c r="Z53" i="6"/>
  <c r="Y71" i="6"/>
  <c r="Y54" i="6"/>
  <c r="Y55" i="6"/>
  <c r="Y56" i="6"/>
  <c r="Y58" i="6"/>
  <c r="Y59" i="6"/>
  <c r="Y60" i="6"/>
  <c r="Y61" i="6"/>
  <c r="Y62" i="6"/>
  <c r="Y63" i="6"/>
  <c r="Y64" i="6"/>
  <c r="Y65" i="6"/>
  <c r="Y66" i="6"/>
  <c r="Y68" i="6"/>
  <c r="Y69" i="6"/>
  <c r="Y70" i="6"/>
  <c r="Y53" i="6"/>
  <c r="X71" i="6"/>
  <c r="X54" i="6"/>
  <c r="X55" i="6"/>
  <c r="X56" i="6"/>
  <c r="X57" i="6"/>
  <c r="X59" i="6"/>
  <c r="X60" i="6"/>
  <c r="X61" i="6"/>
  <c r="X62" i="6"/>
  <c r="X63" i="6"/>
  <c r="X64" i="6"/>
  <c r="X65" i="6"/>
  <c r="X67" i="6"/>
  <c r="X68" i="6"/>
  <c r="X69" i="6"/>
  <c r="X70" i="6"/>
  <c r="X53" i="6"/>
  <c r="W71" i="6"/>
  <c r="W54" i="6"/>
  <c r="W55" i="6"/>
  <c r="W56" i="6"/>
  <c r="W57" i="6"/>
  <c r="W58" i="6"/>
  <c r="W60" i="6"/>
  <c r="W61" i="6"/>
  <c r="W62" i="6"/>
  <c r="W63" i="6"/>
  <c r="W64" i="6"/>
  <c r="W66" i="6"/>
  <c r="W67" i="6"/>
  <c r="W68" i="6"/>
  <c r="W69" i="6"/>
  <c r="W70" i="6"/>
  <c r="W53" i="6"/>
  <c r="V54" i="6"/>
  <c r="V55" i="6"/>
  <c r="V56" i="6"/>
  <c r="V57" i="6"/>
  <c r="V58" i="6"/>
  <c r="V59" i="6"/>
  <c r="V61" i="6"/>
  <c r="V62" i="6"/>
  <c r="V63" i="6"/>
  <c r="V65" i="6"/>
  <c r="V66" i="6"/>
  <c r="V67" i="6"/>
  <c r="V68" i="6"/>
  <c r="V69" i="6"/>
  <c r="V70" i="6"/>
  <c r="V71" i="6"/>
  <c r="V53" i="6"/>
  <c r="U71" i="6"/>
  <c r="U54" i="6"/>
  <c r="U55" i="6"/>
  <c r="U56" i="6"/>
  <c r="U57" i="6"/>
  <c r="U58" i="6"/>
  <c r="U59" i="6"/>
  <c r="U60" i="6"/>
  <c r="U62" i="6"/>
  <c r="U64" i="6"/>
  <c r="U65" i="6"/>
  <c r="U66" i="6"/>
  <c r="U67" i="6"/>
  <c r="U68" i="6"/>
  <c r="U69" i="6"/>
  <c r="U70" i="6"/>
  <c r="U53" i="6"/>
  <c r="T71" i="6"/>
  <c r="T54" i="6"/>
  <c r="T55" i="6"/>
  <c r="T56" i="6"/>
  <c r="T57" i="6"/>
  <c r="T58" i="6"/>
  <c r="T59" i="6"/>
  <c r="T60" i="6"/>
  <c r="T61" i="6"/>
  <c r="T63" i="6"/>
  <c r="T64" i="6"/>
  <c r="T65" i="6"/>
  <c r="T66" i="6"/>
  <c r="T67" i="6"/>
  <c r="T68" i="6"/>
  <c r="T69" i="6"/>
  <c r="T70" i="6"/>
  <c r="T53" i="6"/>
  <c r="S71" i="6"/>
  <c r="S54" i="6"/>
  <c r="S55" i="6"/>
  <c r="S56" i="6"/>
  <c r="S57" i="6"/>
  <c r="S58" i="6"/>
  <c r="S59" i="6"/>
  <c r="S60" i="6"/>
  <c r="S62" i="6"/>
  <c r="S64" i="6"/>
  <c r="S65" i="6"/>
  <c r="S66" i="6"/>
  <c r="S67" i="6"/>
  <c r="S68" i="6"/>
  <c r="S69" i="6"/>
  <c r="S70" i="6"/>
  <c r="S53" i="6"/>
  <c r="R54" i="6"/>
  <c r="R55" i="6"/>
  <c r="R56" i="6"/>
  <c r="R57" i="6"/>
  <c r="R58" i="6"/>
  <c r="R59" i="6"/>
  <c r="R61" i="6"/>
  <c r="R62" i="6"/>
  <c r="R63" i="6"/>
  <c r="R65" i="6"/>
  <c r="R66" i="6"/>
  <c r="R67" i="6"/>
  <c r="R68" i="6"/>
  <c r="R69" i="6"/>
  <c r="R70" i="6"/>
  <c r="R53" i="6"/>
  <c r="Q53" i="6"/>
  <c r="Q54" i="6"/>
  <c r="Q55" i="6"/>
  <c r="Q56" i="6"/>
  <c r="Q57" i="6"/>
  <c r="Q58" i="6"/>
  <c r="Q60" i="6"/>
  <c r="Q61" i="6"/>
  <c r="Q62" i="6"/>
  <c r="Q63" i="6"/>
  <c r="Q64" i="6"/>
  <c r="Q66" i="6"/>
  <c r="Q67" i="6"/>
  <c r="Q68" i="6"/>
  <c r="Q69" i="6"/>
  <c r="Q70" i="6"/>
  <c r="Q71" i="6"/>
  <c r="P54" i="6"/>
  <c r="P55" i="6"/>
  <c r="P56" i="6"/>
  <c r="P57" i="6"/>
  <c r="P59" i="6"/>
  <c r="P60" i="6"/>
  <c r="P61" i="6"/>
  <c r="P62" i="6"/>
  <c r="P63" i="6"/>
  <c r="P64" i="6"/>
  <c r="P65" i="6"/>
  <c r="P67" i="6"/>
  <c r="P68" i="6"/>
  <c r="P69" i="6"/>
  <c r="P70" i="6"/>
  <c r="P71" i="6"/>
  <c r="P53" i="6"/>
  <c r="O71" i="6"/>
  <c r="O54" i="6"/>
  <c r="O55" i="6"/>
  <c r="O56" i="6"/>
  <c r="O58" i="6"/>
  <c r="O59" i="6"/>
  <c r="O60" i="6"/>
  <c r="O61" i="6"/>
  <c r="O62" i="6"/>
  <c r="O63" i="6"/>
  <c r="O64" i="6"/>
  <c r="O65" i="6"/>
  <c r="O66" i="6"/>
  <c r="O68" i="6"/>
  <c r="O69" i="6"/>
  <c r="O70" i="6"/>
  <c r="O53" i="6"/>
  <c r="N54" i="6"/>
  <c r="N55" i="6"/>
  <c r="N57" i="6"/>
  <c r="N58" i="6"/>
  <c r="N59" i="6"/>
  <c r="N60" i="6"/>
  <c r="N61" i="6"/>
  <c r="N62" i="6"/>
  <c r="N63" i="6"/>
  <c r="N64" i="6"/>
  <c r="N65" i="6"/>
  <c r="N66" i="6"/>
  <c r="N67" i="6"/>
  <c r="N69" i="6"/>
  <c r="N70" i="6"/>
  <c r="N71" i="6"/>
  <c r="N53" i="6"/>
  <c r="M54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70" i="6"/>
  <c r="M71" i="6"/>
  <c r="M53" i="6"/>
  <c r="L71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K70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54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B23" i="6"/>
  <c r="AB5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A23" i="6"/>
  <c r="AA6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2" i="6"/>
  <c r="AA5" i="6"/>
  <c r="Z23" i="6"/>
  <c r="Z6" i="6"/>
  <c r="Z7" i="6"/>
  <c r="Z9" i="6"/>
  <c r="Z10" i="6"/>
  <c r="Z11" i="6"/>
  <c r="Z12" i="6"/>
  <c r="Z13" i="6"/>
  <c r="Z14" i="6"/>
  <c r="Z15" i="6"/>
  <c r="Z16" i="6"/>
  <c r="Z17" i="6"/>
  <c r="Z18" i="6"/>
  <c r="Z19" i="6"/>
  <c r="Z21" i="6"/>
  <c r="Z22" i="6"/>
  <c r="Z5" i="6"/>
  <c r="Y23" i="6"/>
  <c r="Y6" i="6"/>
  <c r="Y7" i="6"/>
  <c r="Y8" i="6"/>
  <c r="Y10" i="6"/>
  <c r="Y11" i="6"/>
  <c r="Y12" i="6"/>
  <c r="Y13" i="6"/>
  <c r="Y14" i="6"/>
  <c r="Y15" i="6"/>
  <c r="Y16" i="6"/>
  <c r="Y17" i="6"/>
  <c r="Y18" i="6"/>
  <c r="Y20" i="6"/>
  <c r="Y21" i="6"/>
  <c r="Y22" i="6"/>
  <c r="Y5" i="6"/>
  <c r="X5" i="6"/>
  <c r="X6" i="6"/>
  <c r="X7" i="6"/>
  <c r="X8" i="6"/>
  <c r="X9" i="6"/>
  <c r="X11" i="6"/>
  <c r="X12" i="6"/>
  <c r="X13" i="6"/>
  <c r="X14" i="6"/>
  <c r="X15" i="6"/>
  <c r="X16" i="6"/>
  <c r="X17" i="6"/>
  <c r="X19" i="6"/>
  <c r="X20" i="6"/>
  <c r="X21" i="6"/>
  <c r="X22" i="6"/>
  <c r="X23" i="6"/>
  <c r="W6" i="6"/>
  <c r="W7" i="6"/>
  <c r="W8" i="6"/>
  <c r="W9" i="6"/>
  <c r="W10" i="6"/>
  <c r="W12" i="6"/>
  <c r="W13" i="6"/>
  <c r="W14" i="6"/>
  <c r="W15" i="6"/>
  <c r="W16" i="6"/>
  <c r="W18" i="6"/>
  <c r="W19" i="6"/>
  <c r="W20" i="6"/>
  <c r="W21" i="6"/>
  <c r="W22" i="6"/>
  <c r="W23" i="6"/>
  <c r="W5" i="6"/>
  <c r="V6" i="6"/>
  <c r="V7" i="6"/>
  <c r="V8" i="6"/>
  <c r="V9" i="6"/>
  <c r="V10" i="6"/>
  <c r="V11" i="6"/>
  <c r="V13" i="6"/>
  <c r="V14" i="6"/>
  <c r="V15" i="6"/>
  <c r="V17" i="6"/>
  <c r="V18" i="6"/>
  <c r="V19" i="6"/>
  <c r="V20" i="6"/>
  <c r="V21" i="6"/>
  <c r="V22" i="6"/>
  <c r="V23" i="6"/>
  <c r="V5" i="6"/>
  <c r="U6" i="6"/>
  <c r="U7" i="6"/>
  <c r="U8" i="6"/>
  <c r="U9" i="6"/>
  <c r="U10" i="6"/>
  <c r="U11" i="6"/>
  <c r="U12" i="6"/>
  <c r="U14" i="6"/>
  <c r="U16" i="6"/>
  <c r="U17" i="6"/>
  <c r="U18" i="6"/>
  <c r="U19" i="6"/>
  <c r="U20" i="6"/>
  <c r="U21" i="6"/>
  <c r="U22" i="6"/>
  <c r="U23" i="6"/>
  <c r="U5" i="6"/>
  <c r="T6" i="6"/>
  <c r="T7" i="6"/>
  <c r="T8" i="6"/>
  <c r="T9" i="6"/>
  <c r="T10" i="6"/>
  <c r="T11" i="6"/>
  <c r="T12" i="6"/>
  <c r="T13" i="6"/>
  <c r="T15" i="6"/>
  <c r="T16" i="6"/>
  <c r="T17" i="6"/>
  <c r="T18" i="6"/>
  <c r="T19" i="6"/>
  <c r="T20" i="6"/>
  <c r="T21" i="6"/>
  <c r="T22" i="6"/>
  <c r="T23" i="6"/>
  <c r="T5" i="6"/>
  <c r="S6" i="6"/>
  <c r="S7" i="6"/>
  <c r="S8" i="6"/>
  <c r="S9" i="6"/>
  <c r="S10" i="6"/>
  <c r="S11" i="6"/>
  <c r="S12" i="6"/>
  <c r="S14" i="6"/>
  <c r="S16" i="6"/>
  <c r="S17" i="6"/>
  <c r="S18" i="6"/>
  <c r="S19" i="6"/>
  <c r="S20" i="6"/>
  <c r="S21" i="6"/>
  <c r="S22" i="6"/>
  <c r="S23" i="6"/>
  <c r="S5" i="6"/>
  <c r="R5" i="6"/>
  <c r="R6" i="6"/>
  <c r="R7" i="6"/>
  <c r="R8" i="6"/>
  <c r="R9" i="6"/>
  <c r="R10" i="6"/>
  <c r="R11" i="6"/>
  <c r="R13" i="6"/>
  <c r="R14" i="6"/>
  <c r="R15" i="6"/>
  <c r="R17" i="6"/>
  <c r="R18" i="6"/>
  <c r="R19" i="6"/>
  <c r="R20" i="6"/>
  <c r="R21" i="6"/>
  <c r="R22" i="6"/>
  <c r="R23" i="6"/>
  <c r="Q23" i="6"/>
  <c r="Q5" i="6"/>
  <c r="Q6" i="6"/>
  <c r="Q7" i="6"/>
  <c r="Q8" i="6"/>
  <c r="Q9" i="6"/>
  <c r="Q10" i="6"/>
  <c r="Q12" i="6"/>
  <c r="Q13" i="6"/>
  <c r="Q14" i="6"/>
  <c r="Q15" i="6"/>
  <c r="Q16" i="6"/>
  <c r="Q18" i="6"/>
  <c r="Q19" i="6"/>
  <c r="Q20" i="6"/>
  <c r="Q21" i="6"/>
  <c r="Q22" i="6"/>
  <c r="P6" i="6"/>
  <c r="P7" i="6"/>
  <c r="P8" i="6"/>
  <c r="P9" i="6"/>
  <c r="P11" i="6"/>
  <c r="P12" i="6"/>
  <c r="P13" i="6"/>
  <c r="P14" i="6"/>
  <c r="P15" i="6"/>
  <c r="P16" i="6"/>
  <c r="P17" i="6"/>
  <c r="P19" i="6"/>
  <c r="P20" i="6"/>
  <c r="P21" i="6"/>
  <c r="P22" i="6"/>
  <c r="P23" i="6"/>
  <c r="P5" i="6"/>
  <c r="O5" i="6"/>
  <c r="N14" i="6"/>
  <c r="N23" i="6"/>
  <c r="N6" i="6"/>
  <c r="N7" i="6"/>
  <c r="N9" i="6"/>
  <c r="N10" i="6"/>
  <c r="N11" i="6"/>
  <c r="N12" i="6"/>
  <c r="N13" i="6"/>
  <c r="N15" i="6"/>
  <c r="N16" i="6"/>
  <c r="N17" i="6"/>
  <c r="N18" i="6"/>
  <c r="N19" i="6"/>
  <c r="N21" i="6"/>
  <c r="N22" i="6"/>
  <c r="N5" i="6"/>
  <c r="M23" i="6"/>
  <c r="M6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2" i="6"/>
  <c r="M5" i="6"/>
  <c r="L23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7" i="6"/>
  <c r="L5" i="6"/>
  <c r="K22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6" i="6"/>
  <c r="AD4" i="11"/>
  <c r="AE4" i="11" s="1"/>
  <c r="AF4" i="11" s="1"/>
  <c r="AD5" i="11"/>
  <c r="AE5" i="11" s="1"/>
  <c r="AF5" i="11" s="1"/>
  <c r="AD6" i="11"/>
  <c r="AE6" i="11" s="1"/>
  <c r="AF6" i="11" s="1"/>
  <c r="AD7" i="11"/>
  <c r="AE7" i="11" s="1"/>
  <c r="AF7" i="11" s="1"/>
  <c r="AD8" i="11"/>
  <c r="AE8" i="11" s="1"/>
  <c r="AF8" i="11" s="1"/>
  <c r="AD9" i="11"/>
  <c r="AE9" i="11" s="1"/>
  <c r="AF9" i="11" s="1"/>
  <c r="AD10" i="11"/>
  <c r="AE10" i="11" s="1"/>
  <c r="AF10" i="11" s="1"/>
  <c r="AD11" i="11"/>
  <c r="AE11" i="11" s="1"/>
  <c r="AF11" i="11" s="1"/>
  <c r="AD12" i="11"/>
  <c r="AE12" i="11" s="1"/>
  <c r="AF12" i="11" s="1"/>
  <c r="AD13" i="11"/>
  <c r="AE13" i="11"/>
  <c r="AF13" i="11" s="1"/>
  <c r="AD14" i="11"/>
  <c r="AE14" i="11" s="1"/>
  <c r="AF14" i="11" s="1"/>
  <c r="AD15" i="11"/>
  <c r="AE15" i="11" s="1"/>
  <c r="AF15" i="11" s="1"/>
  <c r="AD16" i="11"/>
  <c r="AE16" i="11" s="1"/>
  <c r="AF16" i="11" s="1"/>
  <c r="AD17" i="11"/>
  <c r="AE17" i="11" s="1"/>
  <c r="AF17" i="11" s="1"/>
  <c r="AD18" i="11"/>
  <c r="AE18" i="11" s="1"/>
  <c r="AF18" i="11" s="1"/>
  <c r="AD19" i="11"/>
  <c r="AE19" i="11" s="1"/>
  <c r="AF19" i="11" s="1"/>
  <c r="AD20" i="11"/>
  <c r="AE20" i="11"/>
  <c r="AF20" i="11" s="1"/>
  <c r="AD21" i="11"/>
  <c r="AE21" i="11"/>
  <c r="AF21" i="11" s="1"/>
  <c r="AD22" i="11"/>
  <c r="AE22" i="11" s="1"/>
  <c r="AF22" i="11" s="1"/>
  <c r="AD23" i="11"/>
  <c r="AE23" i="11" s="1"/>
  <c r="AF23" i="11" s="1"/>
  <c r="AD24" i="11"/>
  <c r="AE24" i="11" s="1"/>
  <c r="AF24" i="11" s="1"/>
  <c r="AD25" i="11"/>
  <c r="AE25" i="11" s="1"/>
  <c r="AF25" i="11" s="1"/>
  <c r="AD26" i="11"/>
  <c r="AE26" i="11" s="1"/>
  <c r="AF26" i="11" s="1"/>
  <c r="AD27" i="11"/>
  <c r="AE27" i="11" s="1"/>
  <c r="AF27" i="11" s="1"/>
  <c r="AD28" i="11"/>
  <c r="AE28" i="11"/>
  <c r="AF28" i="11" s="1"/>
  <c r="AD29" i="11"/>
  <c r="AE29" i="11"/>
  <c r="AF29" i="11" s="1"/>
  <c r="AD30" i="11"/>
  <c r="AE30" i="11" s="1"/>
  <c r="AF30" i="11" s="1"/>
  <c r="AD31" i="11"/>
  <c r="AE31" i="11" s="1"/>
  <c r="AF31" i="11" s="1"/>
  <c r="AD32" i="11"/>
  <c r="AE32" i="11" s="1"/>
  <c r="AF32" i="11" s="1"/>
  <c r="AD33" i="11"/>
  <c r="AE33" i="11" s="1"/>
  <c r="AF33" i="11" s="1"/>
  <c r="AD34" i="11"/>
  <c r="AE34" i="11" s="1"/>
  <c r="AF34" i="11" s="1"/>
  <c r="AD35" i="11"/>
  <c r="AE35" i="11" s="1"/>
  <c r="AF35" i="11" s="1"/>
  <c r="AD36" i="11"/>
  <c r="AE36" i="11"/>
  <c r="AF36" i="11" s="1"/>
  <c r="AD37" i="11"/>
  <c r="AE37" i="11" s="1"/>
  <c r="AF37" i="11" s="1"/>
  <c r="AD38" i="11"/>
  <c r="AE38" i="11" s="1"/>
  <c r="AF38" i="11" s="1"/>
  <c r="AD39" i="11"/>
  <c r="AE39" i="11" s="1"/>
  <c r="AF39" i="11" s="1"/>
  <c r="AD40" i="11"/>
  <c r="AE40" i="11" s="1"/>
  <c r="AF40" i="11" s="1"/>
  <c r="AD41" i="11"/>
  <c r="AE41" i="11" s="1"/>
  <c r="AF41" i="11" s="1"/>
  <c r="AD42" i="11"/>
  <c r="AE42" i="11" s="1"/>
  <c r="AF42" i="11" s="1"/>
  <c r="AD43" i="11"/>
  <c r="AE43" i="11" s="1"/>
  <c r="AF43" i="11" s="1"/>
  <c r="AD44" i="11"/>
  <c r="AE44" i="11"/>
  <c r="AF44" i="11" s="1"/>
  <c r="AD45" i="11"/>
  <c r="AE45" i="11" s="1"/>
  <c r="AF45" i="11" s="1"/>
  <c r="AD46" i="11"/>
  <c r="AE46" i="11" s="1"/>
  <c r="AF46" i="11" s="1"/>
  <c r="AD47" i="11"/>
  <c r="AE47" i="11" s="1"/>
  <c r="AF47" i="11" s="1"/>
  <c r="AD48" i="11"/>
  <c r="AE48" i="11"/>
  <c r="AF48" i="11" s="1"/>
  <c r="AD49" i="11"/>
  <c r="AE49" i="11" s="1"/>
  <c r="AF49" i="11" s="1"/>
  <c r="AD50" i="11"/>
  <c r="AE50" i="11" s="1"/>
  <c r="AF50" i="11" s="1"/>
  <c r="AD51" i="11"/>
  <c r="AE51" i="11" s="1"/>
  <c r="AF51" i="11" s="1"/>
  <c r="AD52" i="11"/>
  <c r="AE52" i="11"/>
  <c r="AF52" i="11" s="1"/>
  <c r="AD53" i="11"/>
  <c r="AE53" i="11" s="1"/>
  <c r="AF53" i="11" s="1"/>
  <c r="AD54" i="11"/>
  <c r="AE54" i="11" s="1"/>
  <c r="AF54" i="11" s="1"/>
  <c r="AD55" i="11"/>
  <c r="AE55" i="11" s="1"/>
  <c r="AF55" i="11" s="1"/>
  <c r="AD56" i="11"/>
  <c r="AE56" i="11"/>
  <c r="AF56" i="11" s="1"/>
  <c r="AD57" i="11"/>
  <c r="AE57" i="11" s="1"/>
  <c r="AF57" i="11" s="1"/>
  <c r="AD58" i="11"/>
  <c r="AE58" i="11" s="1"/>
  <c r="AF58" i="11" s="1"/>
  <c r="AD59" i="11"/>
  <c r="AE59" i="11" s="1"/>
  <c r="AF59" i="11"/>
  <c r="AD60" i="11"/>
  <c r="AE60" i="11"/>
  <c r="AF60" i="11" s="1"/>
  <c r="AD61" i="11"/>
  <c r="AE61" i="11" s="1"/>
  <c r="AF61" i="11" s="1"/>
  <c r="AD62" i="11"/>
  <c r="AE62" i="11" s="1"/>
  <c r="AF62" i="11" s="1"/>
  <c r="AD63" i="11"/>
  <c r="AE63" i="11" s="1"/>
  <c r="AF63" i="11"/>
  <c r="AD64" i="11"/>
  <c r="AE64" i="11" s="1"/>
  <c r="AF64" i="11" s="1"/>
  <c r="AD65" i="11"/>
  <c r="AE65" i="11" s="1"/>
  <c r="AF65" i="11" s="1"/>
  <c r="AD66" i="11"/>
  <c r="AE66" i="11" s="1"/>
  <c r="AF66" i="11" s="1"/>
  <c r="AD67" i="11"/>
  <c r="AE67" i="11" s="1"/>
  <c r="AF67" i="11"/>
  <c r="AD68" i="11"/>
  <c r="AE68" i="11" s="1"/>
  <c r="AF68" i="11" s="1"/>
  <c r="AD69" i="11"/>
  <c r="AE69" i="11" s="1"/>
  <c r="AF69" i="11" s="1"/>
  <c r="AD70" i="11"/>
  <c r="AE70" i="11" s="1"/>
  <c r="AF70" i="11"/>
  <c r="AD71" i="11"/>
  <c r="AE71" i="11" s="1"/>
  <c r="AF71" i="11" s="1"/>
  <c r="AD72" i="11"/>
  <c r="AE72" i="11" s="1"/>
  <c r="AF72" i="11" s="1"/>
  <c r="AD73" i="11"/>
  <c r="AE73" i="11" s="1"/>
  <c r="AF73" i="11" s="1"/>
  <c r="AD74" i="11"/>
  <c r="AE74" i="11" s="1"/>
  <c r="AF74" i="11"/>
  <c r="AD75" i="11"/>
  <c r="AE75" i="11" s="1"/>
  <c r="AF75" i="11"/>
  <c r="AD76" i="11"/>
  <c r="AE76" i="11" s="1"/>
  <c r="AF76" i="11" s="1"/>
  <c r="AD77" i="11"/>
  <c r="AE77" i="11" s="1"/>
  <c r="AF77" i="11" s="1"/>
  <c r="AD78" i="11"/>
  <c r="AE78" i="11" s="1"/>
  <c r="AF78" i="11" s="1"/>
  <c r="AD79" i="11"/>
  <c r="AE79" i="11" s="1"/>
  <c r="AF79" i="11" s="1"/>
  <c r="AD80" i="11"/>
  <c r="AE80" i="11" s="1"/>
  <c r="AF80" i="11" s="1"/>
  <c r="AD81" i="11"/>
  <c r="AE81" i="11" s="1"/>
  <c r="AF81" i="11" s="1"/>
  <c r="AD82" i="11"/>
  <c r="AE82" i="11" s="1"/>
  <c r="AF82" i="11" s="1"/>
  <c r="AD83" i="11"/>
  <c r="AE83" i="11" s="1"/>
  <c r="AF83" i="11"/>
  <c r="AD84" i="11"/>
  <c r="AE84" i="11" s="1"/>
  <c r="AF84" i="11" s="1"/>
  <c r="AD85" i="11"/>
  <c r="AE85" i="11" s="1"/>
  <c r="AF85" i="11" s="1"/>
  <c r="AD86" i="11"/>
  <c r="AE86" i="11" s="1"/>
  <c r="AF86" i="11" s="1"/>
  <c r="AD87" i="11"/>
  <c r="AE87" i="11" s="1"/>
  <c r="AF87" i="11" s="1"/>
  <c r="AD88" i="11"/>
  <c r="AE88" i="11" s="1"/>
  <c r="AF88" i="11" s="1"/>
  <c r="AD89" i="11"/>
  <c r="AE89" i="11" s="1"/>
  <c r="AF89" i="11" s="1"/>
  <c r="AD90" i="11"/>
  <c r="AE90" i="11" s="1"/>
  <c r="AF90" i="11" s="1"/>
  <c r="AD91" i="11"/>
  <c r="AE91" i="11" s="1"/>
  <c r="AF91" i="11"/>
  <c r="AD92" i="11"/>
  <c r="AE92" i="11" s="1"/>
  <c r="AF92" i="11" s="1"/>
  <c r="AD93" i="11"/>
  <c r="AE93" i="11" s="1"/>
  <c r="AF93" i="11" s="1"/>
  <c r="AD94" i="11"/>
  <c r="AE94" i="11" s="1"/>
  <c r="AF94" i="11" s="1"/>
  <c r="AD95" i="11"/>
  <c r="AE95" i="11" s="1"/>
  <c r="AF95" i="11" s="1"/>
  <c r="AD96" i="11"/>
  <c r="AE96" i="11" s="1"/>
  <c r="AF96" i="11" s="1"/>
  <c r="AD97" i="11"/>
  <c r="AE97" i="11" s="1"/>
  <c r="AF97" i="11" s="1"/>
  <c r="AD98" i="11"/>
  <c r="AE98" i="11" s="1"/>
  <c r="AF98" i="11" s="1"/>
  <c r="AD99" i="11"/>
  <c r="AE99" i="11" s="1"/>
  <c r="AF99" i="11"/>
  <c r="AD100" i="11"/>
  <c r="AE100" i="11" s="1"/>
  <c r="AF100" i="11" s="1"/>
  <c r="AD101" i="11"/>
  <c r="AE101" i="11" s="1"/>
  <c r="AF101" i="11" s="1"/>
  <c r="AD102" i="11"/>
  <c r="AE102" i="11" s="1"/>
  <c r="AF102" i="11" s="1"/>
  <c r="AD103" i="11"/>
  <c r="AE103" i="11" s="1"/>
  <c r="AF103" i="11"/>
  <c r="AD104" i="11"/>
  <c r="AE104" i="11" s="1"/>
  <c r="AF104" i="11" s="1"/>
  <c r="AD105" i="11"/>
  <c r="AE105" i="11" s="1"/>
  <c r="AF105" i="11" s="1"/>
  <c r="AD106" i="11"/>
  <c r="AE106" i="11" s="1"/>
  <c r="AF106" i="11"/>
  <c r="AD107" i="11"/>
  <c r="AE107" i="11" s="1"/>
  <c r="AF107" i="11"/>
  <c r="AD108" i="11"/>
  <c r="AE108" i="11" s="1"/>
  <c r="AF108" i="11" s="1"/>
  <c r="AD109" i="11"/>
  <c r="AE109" i="11" s="1"/>
  <c r="AF109" i="11" s="1"/>
  <c r="AD110" i="11"/>
  <c r="AE110" i="11" s="1"/>
  <c r="AF110" i="11"/>
  <c r="AD111" i="11"/>
  <c r="AE111" i="11" s="1"/>
  <c r="AF111" i="11" s="1"/>
  <c r="AD112" i="11"/>
  <c r="AE112" i="11" s="1"/>
  <c r="AF112" i="11" s="1"/>
  <c r="AD113" i="11"/>
  <c r="AE113" i="11" s="1"/>
  <c r="AF113" i="11" s="1"/>
  <c r="AD114" i="11"/>
  <c r="AE114" i="11" s="1"/>
  <c r="AF114" i="11"/>
  <c r="AD115" i="11"/>
  <c r="AE115" i="11" s="1"/>
  <c r="AF115" i="11" s="1"/>
  <c r="AD116" i="11"/>
  <c r="AE116" i="11" s="1"/>
  <c r="AF116" i="11" s="1"/>
  <c r="AD117" i="11"/>
  <c r="AE117" i="11" s="1"/>
  <c r="AF117" i="11" s="1"/>
  <c r="AD118" i="11"/>
  <c r="AE118" i="11" s="1"/>
  <c r="AF118" i="11"/>
  <c r="AD119" i="11"/>
  <c r="AE119" i="11" s="1"/>
  <c r="AF119" i="11" s="1"/>
  <c r="AD120" i="11"/>
  <c r="AE120" i="11" s="1"/>
  <c r="AF120" i="11" s="1"/>
  <c r="AD121" i="11"/>
  <c r="AE121" i="11" s="1"/>
  <c r="AF121" i="11" s="1"/>
  <c r="AD122" i="11"/>
  <c r="AE122" i="11" s="1"/>
  <c r="AF122" i="11"/>
  <c r="AD123" i="11"/>
  <c r="AE123" i="11" s="1"/>
  <c r="AF123" i="11" s="1"/>
  <c r="AD124" i="11"/>
  <c r="AE124" i="11" s="1"/>
  <c r="AF124" i="11" s="1"/>
  <c r="AD125" i="11"/>
  <c r="AE125" i="11" s="1"/>
  <c r="AF125" i="11" s="1"/>
  <c r="AD126" i="11"/>
  <c r="AE126" i="11" s="1"/>
  <c r="AF126" i="11" s="1"/>
  <c r="AD127" i="11"/>
  <c r="AE127" i="11" s="1"/>
  <c r="AF127" i="11" s="1"/>
  <c r="AD128" i="11"/>
  <c r="AE128" i="11" s="1"/>
  <c r="AF128" i="11" s="1"/>
  <c r="AD129" i="11"/>
  <c r="AE129" i="11" s="1"/>
  <c r="AF129" i="11" s="1"/>
  <c r="AD130" i="11"/>
  <c r="AE130" i="11" s="1"/>
  <c r="AF130" i="11" s="1"/>
  <c r="AD131" i="11"/>
  <c r="AE131" i="11" s="1"/>
  <c r="AF131" i="11"/>
  <c r="AD132" i="11"/>
  <c r="AE132" i="11" s="1"/>
  <c r="AF132" i="11" s="1"/>
  <c r="AD133" i="11"/>
  <c r="AE133" i="11" s="1"/>
  <c r="AF133" i="11" s="1"/>
  <c r="AD134" i="11"/>
  <c r="AE134" i="11" s="1"/>
  <c r="AF134" i="11" s="1"/>
  <c r="AD135" i="11"/>
  <c r="AE135" i="11" s="1"/>
  <c r="AF135" i="11" s="1"/>
  <c r="AD136" i="11"/>
  <c r="AE136" i="11" s="1"/>
  <c r="AF136" i="11" s="1"/>
  <c r="AD137" i="11"/>
  <c r="AE137" i="11" s="1"/>
  <c r="AF137" i="11" s="1"/>
  <c r="AD138" i="11"/>
  <c r="AE138" i="11" s="1"/>
  <c r="AF138" i="11"/>
  <c r="AD139" i="11"/>
  <c r="AE139" i="11" s="1"/>
  <c r="AF139" i="11"/>
  <c r="AD140" i="11"/>
  <c r="AE140" i="11" s="1"/>
  <c r="AF140" i="11" s="1"/>
  <c r="AD141" i="11"/>
  <c r="AE141" i="11" s="1"/>
  <c r="AF141" i="11" s="1"/>
  <c r="AD142" i="11"/>
  <c r="AE142" i="11" s="1"/>
  <c r="AF142" i="11" s="1"/>
  <c r="AD143" i="11"/>
  <c r="AE143" i="11" s="1"/>
  <c r="AF143" i="11" s="1"/>
  <c r="AD144" i="11"/>
  <c r="AE144" i="11" s="1"/>
  <c r="AF144" i="11" s="1"/>
  <c r="AD145" i="11"/>
  <c r="AE145" i="11" s="1"/>
  <c r="AF145" i="11" s="1"/>
  <c r="AD146" i="11"/>
  <c r="AE146" i="11" s="1"/>
  <c r="AF146" i="11"/>
  <c r="AD147" i="11"/>
  <c r="AE147" i="11" s="1"/>
  <c r="AF147" i="11" s="1"/>
  <c r="AD148" i="11"/>
  <c r="AE148" i="11"/>
  <c r="AF148" i="11" s="1"/>
  <c r="AD149" i="11"/>
  <c r="AE149" i="11" s="1"/>
  <c r="AF149" i="11" s="1"/>
  <c r="AD150" i="11"/>
  <c r="AE150" i="11" s="1"/>
  <c r="AF150" i="11" s="1"/>
  <c r="AD151" i="11"/>
  <c r="AE151" i="11" s="1"/>
  <c r="AF151" i="11" s="1"/>
  <c r="AD152" i="11"/>
  <c r="AE152" i="11"/>
  <c r="AF152" i="11" s="1"/>
  <c r="AD153" i="11"/>
  <c r="AE153" i="11" s="1"/>
  <c r="AF153" i="11" s="1"/>
  <c r="AD154" i="11"/>
  <c r="AE154" i="11" s="1"/>
  <c r="AF154" i="11" s="1"/>
  <c r="AD155" i="11"/>
  <c r="AE155" i="11" s="1"/>
  <c r="AF155" i="11"/>
  <c r="AD156" i="11"/>
  <c r="AE156" i="11"/>
  <c r="AF156" i="11" s="1"/>
  <c r="AD157" i="11"/>
  <c r="AE157" i="11" s="1"/>
  <c r="AF157" i="11" s="1"/>
  <c r="AD158" i="11"/>
  <c r="AE158" i="11" s="1"/>
  <c r="AF158" i="11" s="1"/>
  <c r="AD159" i="11"/>
  <c r="AE159" i="11" s="1"/>
  <c r="AF159" i="11"/>
  <c r="AD160" i="11"/>
  <c r="AE160" i="11" s="1"/>
  <c r="AF160" i="11" s="1"/>
  <c r="AD161" i="11"/>
  <c r="AE161" i="11" s="1"/>
  <c r="AF161" i="11" s="1"/>
  <c r="AD162" i="11"/>
  <c r="AE162" i="11" s="1"/>
  <c r="AF162" i="11" s="1"/>
  <c r="AD163" i="11"/>
  <c r="AE163" i="11" s="1"/>
  <c r="AF163" i="11"/>
  <c r="AD164" i="11"/>
  <c r="AE164" i="11" s="1"/>
  <c r="AF164" i="11" s="1"/>
  <c r="AD165" i="11"/>
  <c r="AE165" i="11" s="1"/>
  <c r="AF165" i="11" s="1"/>
  <c r="AD166" i="11"/>
  <c r="AE166" i="11" s="1"/>
  <c r="AF166" i="11" s="1"/>
  <c r="AD167" i="11"/>
  <c r="AE167" i="11" s="1"/>
  <c r="AF167" i="11" s="1"/>
  <c r="AD168" i="11"/>
  <c r="AE168" i="11"/>
  <c r="AF168" i="11" s="1"/>
  <c r="AD169" i="11"/>
  <c r="AE169" i="11" s="1"/>
  <c r="AF169" i="11" s="1"/>
  <c r="AD170" i="11"/>
  <c r="AE170" i="11" s="1"/>
  <c r="AF170" i="11" s="1"/>
  <c r="AD171" i="11"/>
  <c r="AE171" i="11" s="1"/>
  <c r="AF171" i="11" s="1"/>
  <c r="AD172" i="11"/>
  <c r="AE172" i="11"/>
  <c r="AF172" i="11" s="1"/>
  <c r="AD173" i="11"/>
  <c r="AE173" i="11" s="1"/>
  <c r="AF173" i="11" s="1"/>
  <c r="AD174" i="11"/>
  <c r="AE174" i="11" s="1"/>
  <c r="AF174" i="11" s="1"/>
  <c r="AD175" i="11"/>
  <c r="AE175" i="11" s="1"/>
  <c r="AF175" i="11"/>
  <c r="AD176" i="11"/>
  <c r="AE176" i="11" s="1"/>
  <c r="AF176" i="11" s="1"/>
  <c r="AD177" i="11"/>
  <c r="AE177" i="11" s="1"/>
  <c r="AF177" i="11" s="1"/>
  <c r="AD178" i="11"/>
  <c r="AE178" i="11" s="1"/>
  <c r="AF178" i="11" s="1"/>
  <c r="AD179" i="11"/>
  <c r="AE179" i="11" s="1"/>
  <c r="AF179" i="11" s="1"/>
  <c r="AD180" i="11"/>
  <c r="AE180" i="11" s="1"/>
  <c r="AF180" i="11" s="1"/>
  <c r="AD181" i="11"/>
  <c r="AE181" i="11" s="1"/>
  <c r="AF181" i="11" s="1"/>
  <c r="AD182" i="11"/>
  <c r="AE182" i="11" s="1"/>
  <c r="AF182" i="11" s="1"/>
  <c r="AD183" i="11"/>
  <c r="AE183" i="11" s="1"/>
  <c r="AF183" i="11" s="1"/>
  <c r="AD184" i="11"/>
  <c r="AE184" i="11"/>
  <c r="AF184" i="11" s="1"/>
  <c r="AD185" i="11"/>
  <c r="AE185" i="11" s="1"/>
  <c r="AF185" i="11" s="1"/>
  <c r="AD186" i="11"/>
  <c r="AE186" i="11" s="1"/>
  <c r="AF186" i="11" s="1"/>
  <c r="AD187" i="11"/>
  <c r="AE187" i="11" s="1"/>
  <c r="AF187" i="11"/>
  <c r="AD188" i="11"/>
  <c r="AE188" i="11"/>
  <c r="AF188" i="11" s="1"/>
  <c r="AD189" i="11"/>
  <c r="AE189" i="11" s="1"/>
  <c r="AF189" i="11" s="1"/>
  <c r="AD190" i="11"/>
  <c r="AE190" i="11" s="1"/>
  <c r="AF190" i="11" s="1"/>
  <c r="AD191" i="11"/>
  <c r="AE191" i="11" s="1"/>
  <c r="AF191" i="11" s="1"/>
  <c r="AD192" i="11"/>
  <c r="AE192" i="11"/>
  <c r="AF192" i="11" s="1"/>
  <c r="AD193" i="11"/>
  <c r="AE193" i="11" s="1"/>
  <c r="AF193" i="11" s="1"/>
  <c r="AD194" i="11"/>
  <c r="AE194" i="11" s="1"/>
  <c r="AF194" i="11" s="1"/>
  <c r="AD195" i="11"/>
  <c r="AE195" i="11" s="1"/>
  <c r="AF195" i="11" s="1"/>
  <c r="AD196" i="11"/>
  <c r="AE196" i="11" s="1"/>
  <c r="AF196" i="11" s="1"/>
  <c r="AD197" i="11"/>
  <c r="AE197" i="11" s="1"/>
  <c r="AF197" i="11" s="1"/>
  <c r="AD198" i="11"/>
  <c r="AE198" i="11" s="1"/>
  <c r="AF198" i="11" s="1"/>
  <c r="AD199" i="11"/>
  <c r="AE199" i="11" s="1"/>
  <c r="AF199" i="11"/>
  <c r="AD200" i="11"/>
  <c r="AE200" i="11" s="1"/>
  <c r="AF200" i="11" s="1"/>
  <c r="AD201" i="11"/>
  <c r="AE201" i="11" s="1"/>
  <c r="AF201" i="11" s="1"/>
  <c r="AD202" i="11"/>
  <c r="AE202" i="11" s="1"/>
  <c r="AF202" i="11" s="1"/>
  <c r="AD203" i="11"/>
  <c r="AE203" i="11" s="1"/>
  <c r="AF203" i="11" s="1"/>
  <c r="AD204" i="11"/>
  <c r="AE204" i="11" s="1"/>
  <c r="AF204" i="11" s="1"/>
  <c r="AD205" i="11"/>
  <c r="AE205" i="11" s="1"/>
  <c r="AF205" i="11" s="1"/>
  <c r="AD206" i="11"/>
  <c r="AE206" i="11" s="1"/>
  <c r="AF206" i="11"/>
  <c r="AD207" i="11"/>
  <c r="AE207" i="11" s="1"/>
  <c r="AF207" i="11" s="1"/>
  <c r="AD208" i="11"/>
  <c r="AE208" i="11" s="1"/>
  <c r="AF208" i="11" s="1"/>
  <c r="AD209" i="11"/>
  <c r="AE209" i="11" s="1"/>
  <c r="AF209" i="11" s="1"/>
  <c r="AD210" i="11"/>
  <c r="AE210" i="11" s="1"/>
  <c r="AF210" i="11"/>
  <c r="AD211" i="11"/>
  <c r="AE211" i="11" s="1"/>
  <c r="AF211" i="11" s="1"/>
  <c r="AD212" i="11"/>
  <c r="AE212" i="11" s="1"/>
  <c r="AF212" i="11" s="1"/>
  <c r="AD213" i="11"/>
  <c r="AE213" i="11" s="1"/>
  <c r="AF213" i="11" s="1"/>
  <c r="AD214" i="11"/>
  <c r="AE214" i="11" s="1"/>
  <c r="AF214" i="11"/>
  <c r="AD215" i="11"/>
  <c r="AE215" i="11" s="1"/>
  <c r="AF215" i="11" s="1"/>
  <c r="AD216" i="11"/>
  <c r="AE216" i="11" s="1"/>
  <c r="AF216" i="11" s="1"/>
  <c r="AD217" i="11"/>
  <c r="AE217" i="11" s="1"/>
  <c r="AF217" i="11" s="1"/>
  <c r="AD218" i="11"/>
  <c r="AE218" i="11" s="1"/>
  <c r="AF218" i="11"/>
  <c r="AD219" i="11"/>
  <c r="AE219" i="11" s="1"/>
  <c r="AF219" i="11" s="1"/>
  <c r="AD220" i="11"/>
  <c r="AE220" i="11" s="1"/>
  <c r="AF220" i="11" s="1"/>
  <c r="AD221" i="11"/>
  <c r="AE221" i="11" s="1"/>
  <c r="AF221" i="11" s="1"/>
  <c r="AD222" i="11"/>
  <c r="AE222" i="11" s="1"/>
  <c r="AF222" i="11" s="1"/>
  <c r="AD223" i="11"/>
  <c r="AE223" i="11" s="1"/>
  <c r="AF223" i="11"/>
  <c r="AD224" i="11"/>
  <c r="AE224" i="11" s="1"/>
  <c r="AF224" i="11" s="1"/>
  <c r="AD225" i="11"/>
  <c r="AE225" i="11" s="1"/>
  <c r="AF225" i="11" s="1"/>
  <c r="AD226" i="11"/>
  <c r="AE226" i="11" s="1"/>
  <c r="AF226" i="11" s="1"/>
  <c r="AD227" i="11"/>
  <c r="AE227" i="11" s="1"/>
  <c r="AF227" i="11"/>
  <c r="AD228" i="11"/>
  <c r="AE228" i="11" s="1"/>
  <c r="AF228" i="11" s="1"/>
  <c r="AD229" i="11"/>
  <c r="AE229" i="11" s="1"/>
  <c r="AF229" i="11" s="1"/>
  <c r="AD230" i="11"/>
  <c r="AE230" i="11" s="1"/>
  <c r="AF230" i="11"/>
  <c r="AD231" i="11"/>
  <c r="AE231" i="11" s="1"/>
  <c r="AF231" i="11" s="1"/>
  <c r="AD232" i="11"/>
  <c r="AE232" i="11" s="1"/>
  <c r="AF232" i="11" s="1"/>
  <c r="AD233" i="11"/>
  <c r="AE233" i="11" s="1"/>
  <c r="AF233" i="11" s="1"/>
  <c r="AD234" i="11"/>
  <c r="AE234" i="11" s="1"/>
  <c r="AF234" i="11" s="1"/>
  <c r="AD235" i="11"/>
  <c r="AE235" i="11" s="1"/>
  <c r="AF235" i="11" s="1"/>
  <c r="AD236" i="11"/>
  <c r="AE236" i="11" s="1"/>
  <c r="AF236" i="11" s="1"/>
  <c r="AD237" i="11"/>
  <c r="AE237" i="11" s="1"/>
  <c r="AF237" i="11" s="1"/>
  <c r="AD238" i="11"/>
  <c r="AE238" i="11" s="1"/>
  <c r="AF238" i="11" s="1"/>
  <c r="AD239" i="11"/>
  <c r="AE239" i="11" s="1"/>
  <c r="AF239" i="11"/>
  <c r="AD240" i="11"/>
  <c r="AE240" i="11" s="1"/>
  <c r="AF240" i="11" s="1"/>
  <c r="AD241" i="11"/>
  <c r="AE241" i="11" s="1"/>
  <c r="AF241" i="11" s="1"/>
  <c r="AD242" i="11"/>
  <c r="AE242" i="11" s="1"/>
  <c r="AF242" i="11"/>
  <c r="AD243" i="11"/>
  <c r="AE243" i="11" s="1"/>
  <c r="AF243" i="11" s="1"/>
  <c r="AD244" i="11"/>
  <c r="AE244" i="11"/>
  <c r="AF244" i="11" s="1"/>
  <c r="AD245" i="11"/>
  <c r="AE245" i="11" s="1"/>
  <c r="AF245" i="11" s="1"/>
  <c r="AD246" i="11"/>
  <c r="AE246" i="11" s="1"/>
  <c r="AF246" i="11"/>
  <c r="AD247" i="11"/>
  <c r="AE247" i="11" s="1"/>
  <c r="AF247" i="11" s="1"/>
  <c r="AD248" i="11"/>
  <c r="AE248" i="11" s="1"/>
  <c r="AF248" i="11" s="1"/>
  <c r="AD249" i="11"/>
  <c r="AE249" i="11" s="1"/>
  <c r="AF249" i="11" s="1"/>
  <c r="AD250" i="11"/>
  <c r="AE250" i="11" s="1"/>
  <c r="AF250" i="11" s="1"/>
  <c r="AD251" i="11"/>
  <c r="AE251" i="11" s="1"/>
  <c r="AF251" i="11"/>
  <c r="AD252" i="11"/>
  <c r="AE252" i="11"/>
  <c r="AF252" i="11" s="1"/>
  <c r="AD253" i="11"/>
  <c r="AE253" i="11" s="1"/>
  <c r="AF253" i="11" s="1"/>
  <c r="AD254" i="11"/>
  <c r="AE254" i="11" s="1"/>
  <c r="AF254" i="11" s="1"/>
  <c r="AD255" i="11"/>
  <c r="AE255" i="11" s="1"/>
  <c r="AF255" i="11" s="1"/>
  <c r="AD256" i="11"/>
  <c r="AE256" i="11" s="1"/>
  <c r="AF256" i="11" s="1"/>
  <c r="AD257" i="11"/>
  <c r="AE257" i="11" s="1"/>
  <c r="AF257" i="11" s="1"/>
  <c r="AD258" i="11"/>
  <c r="AE258" i="11" s="1"/>
  <c r="AF258" i="11" s="1"/>
  <c r="AD259" i="11"/>
  <c r="AE259" i="11" s="1"/>
  <c r="AF259" i="11"/>
  <c r="AD260" i="11"/>
  <c r="AE260" i="11" s="1"/>
  <c r="AF260" i="11" s="1"/>
  <c r="AD261" i="11"/>
  <c r="AE261" i="11" s="1"/>
  <c r="AF261" i="11" s="1"/>
  <c r="AD262" i="11"/>
  <c r="AE262" i="11" s="1"/>
  <c r="AF262" i="11" s="1"/>
  <c r="AD263" i="11"/>
  <c r="AE263" i="11" s="1"/>
  <c r="AF263" i="11" s="1"/>
  <c r="AD264" i="11"/>
  <c r="AE264" i="11"/>
  <c r="AF264" i="11" s="1"/>
  <c r="AD265" i="11"/>
  <c r="AE265" i="11" s="1"/>
  <c r="AF265" i="11" s="1"/>
  <c r="AD266" i="11"/>
  <c r="AE266" i="11" s="1"/>
  <c r="AF266" i="11" s="1"/>
  <c r="AD267" i="11"/>
  <c r="AE267" i="11" s="1"/>
  <c r="AF267" i="11" s="1"/>
  <c r="AD268" i="11"/>
  <c r="AE268" i="11"/>
  <c r="AF268" i="11" s="1"/>
  <c r="AD269" i="11"/>
  <c r="AE269" i="11" s="1"/>
  <c r="AF269" i="11" s="1"/>
  <c r="AD270" i="11"/>
  <c r="AE270" i="11" s="1"/>
  <c r="AF270" i="11" s="1"/>
  <c r="AD271" i="11"/>
  <c r="AE271" i="11" s="1"/>
  <c r="AF271" i="11"/>
  <c r="AD272" i="11"/>
  <c r="AE272" i="11" s="1"/>
  <c r="AF272" i="11" s="1"/>
  <c r="AD273" i="11"/>
  <c r="AE273" i="11" s="1"/>
  <c r="AF273" i="11" s="1"/>
  <c r="AD274" i="11"/>
  <c r="AE274" i="11" s="1"/>
  <c r="AF274" i="11" s="1"/>
  <c r="AD275" i="11"/>
  <c r="AE275" i="11" s="1"/>
  <c r="AF275" i="11" s="1"/>
  <c r="AD276" i="11"/>
  <c r="AE276" i="11"/>
  <c r="AF276" i="11" s="1"/>
  <c r="AD277" i="11"/>
  <c r="AE277" i="11" s="1"/>
  <c r="AF277" i="11" s="1"/>
  <c r="AD278" i="11"/>
  <c r="AE278" i="11" s="1"/>
  <c r="AF278" i="11" s="1"/>
  <c r="AD279" i="11"/>
  <c r="AE279" i="11" s="1"/>
  <c r="AF279" i="11" s="1"/>
  <c r="AD280" i="11"/>
  <c r="AE280" i="11" s="1"/>
  <c r="AF280" i="11" s="1"/>
  <c r="AD281" i="11"/>
  <c r="AE281" i="11" s="1"/>
  <c r="AF281" i="11" s="1"/>
  <c r="AD282" i="11"/>
  <c r="AE282" i="11" s="1"/>
  <c r="AF282" i="11" s="1"/>
  <c r="AD283" i="11"/>
  <c r="AE283" i="11" s="1"/>
  <c r="AF283" i="11" s="1"/>
  <c r="AD284" i="11"/>
  <c r="AE284" i="11"/>
  <c r="AF284" i="11" s="1"/>
  <c r="AD285" i="11"/>
  <c r="AE285" i="11" s="1"/>
  <c r="AF285" i="11" s="1"/>
  <c r="AD286" i="11"/>
  <c r="AE286" i="11" s="1"/>
  <c r="AF286" i="11" s="1"/>
  <c r="AD287" i="11"/>
  <c r="AE287" i="11" s="1"/>
  <c r="AF287" i="11" s="1"/>
  <c r="AD288" i="11"/>
  <c r="AE288" i="11"/>
  <c r="AF288" i="11" s="1"/>
  <c r="AD289" i="11"/>
  <c r="AE289" i="11" s="1"/>
  <c r="AF289" i="11" s="1"/>
  <c r="AD290" i="11"/>
  <c r="AE290" i="11" s="1"/>
  <c r="AF290" i="11" s="1"/>
  <c r="AD291" i="11"/>
  <c r="AE291" i="11" s="1"/>
  <c r="AF291" i="11"/>
  <c r="AD292" i="11"/>
  <c r="AE292" i="11"/>
  <c r="AF292" i="11" s="1"/>
  <c r="AD293" i="11"/>
  <c r="AE293" i="11" s="1"/>
  <c r="AF293" i="11" s="1"/>
  <c r="AD294" i="11"/>
  <c r="AE294" i="11" s="1"/>
  <c r="AF294" i="11" s="1"/>
  <c r="AD295" i="11"/>
  <c r="AE295" i="11" s="1"/>
  <c r="AF295" i="11"/>
  <c r="AD296" i="11"/>
  <c r="AE296" i="11" s="1"/>
  <c r="AF296" i="11" s="1"/>
  <c r="AD297" i="11"/>
  <c r="AE297" i="11" s="1"/>
  <c r="AF297" i="11" s="1"/>
  <c r="AD298" i="11"/>
  <c r="AE298" i="11" s="1"/>
  <c r="AF298" i="11"/>
  <c r="AD299" i="11"/>
  <c r="AE299" i="11" s="1"/>
  <c r="AF299" i="11"/>
  <c r="AD300" i="11"/>
  <c r="AE300" i="11" s="1"/>
  <c r="AD301" i="11"/>
  <c r="AE301" i="11" s="1"/>
  <c r="AF301" i="11" s="1"/>
  <c r="AD302" i="11"/>
  <c r="AE302" i="11" s="1"/>
  <c r="AF302" i="11"/>
  <c r="AD303" i="11"/>
  <c r="AE303" i="11" s="1"/>
  <c r="AF303" i="11" s="1"/>
  <c r="AD304" i="11"/>
  <c r="AE304" i="11" s="1"/>
  <c r="AF304" i="11" s="1"/>
  <c r="AD305" i="11"/>
  <c r="AE305" i="11" s="1"/>
  <c r="AF305" i="11" s="1"/>
  <c r="AD306" i="11"/>
  <c r="AE306" i="11" s="1"/>
  <c r="AF306" i="11"/>
  <c r="AD307" i="11"/>
  <c r="AE307" i="11" s="1"/>
  <c r="AF307" i="11" s="1"/>
  <c r="AD308" i="11"/>
  <c r="AE308" i="11" s="1"/>
  <c r="AF308" i="11" s="1"/>
  <c r="AD309" i="11"/>
  <c r="AE309" i="11" s="1"/>
  <c r="AF309" i="11" s="1"/>
  <c r="AD310" i="11"/>
  <c r="AE310" i="11" s="1"/>
  <c r="AF310" i="11"/>
  <c r="AD311" i="11"/>
  <c r="AE311" i="11" s="1"/>
  <c r="AF311" i="11" s="1"/>
  <c r="AD312" i="11"/>
  <c r="AE312" i="11" s="1"/>
  <c r="AF312" i="11" s="1"/>
  <c r="AD313" i="11"/>
  <c r="AE313" i="11" s="1"/>
  <c r="AF313" i="11" s="1"/>
  <c r="AD314" i="11"/>
  <c r="AE314" i="11" s="1"/>
  <c r="AF314" i="11"/>
  <c r="AD315" i="11"/>
  <c r="AE315" i="11" s="1"/>
  <c r="AF315" i="11" s="1"/>
  <c r="AD316" i="11"/>
  <c r="AE316" i="11" s="1"/>
  <c r="AF316" i="11" s="1"/>
  <c r="AD317" i="11"/>
  <c r="AE317" i="11" s="1"/>
  <c r="AF317" i="11" s="1"/>
  <c r="AD318" i="11"/>
  <c r="AE318" i="11" s="1"/>
  <c r="AF318" i="11" s="1"/>
  <c r="AD319" i="11"/>
  <c r="AE319" i="11" s="1"/>
  <c r="AF319" i="11"/>
  <c r="AD320" i="11"/>
  <c r="AE320" i="11" s="1"/>
  <c r="AF320" i="11" s="1"/>
  <c r="AD321" i="11"/>
  <c r="AE321" i="11" s="1"/>
  <c r="AF321" i="11" s="1"/>
  <c r="AD322" i="11"/>
  <c r="AE322" i="11" s="1"/>
  <c r="AF322" i="11" s="1"/>
  <c r="AD323" i="11"/>
  <c r="AE323" i="11" s="1"/>
  <c r="AF323" i="11"/>
  <c r="AD324" i="11"/>
  <c r="AE324" i="11" s="1"/>
  <c r="AF324" i="11" s="1"/>
  <c r="AD325" i="11"/>
  <c r="AE325" i="11" s="1"/>
  <c r="AF325" i="11" s="1"/>
  <c r="V7" i="11" l="1"/>
  <c r="AF300" i="11"/>
  <c r="X7" i="11"/>
  <c r="U7" i="11"/>
  <c r="W7" i="11"/>
  <c r="AE2" i="11"/>
  <c r="T7" i="11" s="1"/>
  <c r="Y7" i="11"/>
  <c r="BA10" i="9"/>
  <c r="BA9" i="9"/>
  <c r="BA8" i="9"/>
  <c r="BA7" i="9"/>
  <c r="BA6" i="9"/>
  <c r="BA5" i="9"/>
  <c r="BA4" i="9"/>
  <c r="BA3" i="9"/>
  <c r="BA2" i="9"/>
  <c r="AX6" i="9"/>
  <c r="AX17" i="9"/>
  <c r="AX18" i="9"/>
  <c r="AX29" i="9"/>
  <c r="AX42" i="9"/>
  <c r="AX70" i="9"/>
  <c r="AX78" i="9"/>
  <c r="AX82" i="9"/>
  <c r="AX89" i="9"/>
  <c r="AX90" i="9"/>
  <c r="AX102" i="9"/>
  <c r="AX106" i="9"/>
  <c r="AX113" i="9"/>
  <c r="AX125" i="9"/>
  <c r="AX126" i="9"/>
  <c r="AX135" i="9"/>
  <c r="AX137" i="9"/>
  <c r="AX149" i="9"/>
  <c r="AX166" i="9"/>
  <c r="AX177" i="9"/>
  <c r="AX178" i="9"/>
  <c r="AX198" i="9"/>
  <c r="AX209" i="9"/>
  <c r="AX210" i="9"/>
  <c r="AX214" i="9"/>
  <c r="AX238" i="9"/>
  <c r="AX245" i="9"/>
  <c r="AX262" i="9"/>
  <c r="AX273" i="9"/>
  <c r="AX281" i="9"/>
  <c r="AX285" i="9"/>
  <c r="AX294" i="9"/>
  <c r="AX297" i="9"/>
  <c r="AX303" i="9"/>
  <c r="AX305" i="9"/>
  <c r="AX315" i="9"/>
  <c r="AX321" i="9"/>
  <c r="AX322" i="9"/>
  <c r="AV3" i="9"/>
  <c r="AW3" i="9" s="1"/>
  <c r="AX3" i="9" s="1"/>
  <c r="BA22" i="9" s="1"/>
  <c r="AV4" i="9"/>
  <c r="AW4" i="9" s="1"/>
  <c r="AX4" i="9" s="1"/>
  <c r="AV5" i="9"/>
  <c r="AW5" i="9"/>
  <c r="AX5" i="9" s="1"/>
  <c r="BA23" i="9" s="1"/>
  <c r="AV6" i="9"/>
  <c r="AW6" i="9" s="1"/>
  <c r="AV7" i="9"/>
  <c r="AW7" i="9" s="1"/>
  <c r="AX7" i="9" s="1"/>
  <c r="AV8" i="9"/>
  <c r="AW8" i="9" s="1"/>
  <c r="AX8" i="9" s="1"/>
  <c r="AV9" i="9"/>
  <c r="AW9" i="9" s="1"/>
  <c r="AX9" i="9" s="1"/>
  <c r="AV10" i="9"/>
  <c r="AW10" i="9" s="1"/>
  <c r="AX10" i="9" s="1"/>
  <c r="AV11" i="9"/>
  <c r="AW11" i="9" s="1"/>
  <c r="AX11" i="9" s="1"/>
  <c r="AV12" i="9"/>
  <c r="AW12" i="9" s="1"/>
  <c r="AX12" i="9" s="1"/>
  <c r="AV13" i="9"/>
  <c r="AW13" i="9"/>
  <c r="AX13" i="9" s="1"/>
  <c r="AV14" i="9"/>
  <c r="AW14" i="9" s="1"/>
  <c r="AX14" i="9" s="1"/>
  <c r="AV15" i="9"/>
  <c r="AW15" i="9" s="1"/>
  <c r="AX15" i="9" s="1"/>
  <c r="AV16" i="9"/>
  <c r="AW16" i="9" s="1"/>
  <c r="AX16" i="9" s="1"/>
  <c r="AV17" i="9"/>
  <c r="AW17" i="9" s="1"/>
  <c r="AV18" i="9"/>
  <c r="AW18" i="9" s="1"/>
  <c r="AV19" i="9"/>
  <c r="AW19" i="9" s="1"/>
  <c r="AX19" i="9" s="1"/>
  <c r="AV20" i="9"/>
  <c r="AW20" i="9" s="1"/>
  <c r="AX20" i="9" s="1"/>
  <c r="AV21" i="9"/>
  <c r="AW21" i="9"/>
  <c r="AX21" i="9" s="1"/>
  <c r="AV22" i="9"/>
  <c r="AW22" i="9" s="1"/>
  <c r="AX22" i="9" s="1"/>
  <c r="AV23" i="9"/>
  <c r="AW23" i="9" s="1"/>
  <c r="AX23" i="9" s="1"/>
  <c r="AV24" i="9"/>
  <c r="AW24" i="9" s="1"/>
  <c r="AX24" i="9" s="1"/>
  <c r="AV25" i="9"/>
  <c r="AW25" i="9" s="1"/>
  <c r="AX25" i="9" s="1"/>
  <c r="AV26" i="9"/>
  <c r="AW26" i="9" s="1"/>
  <c r="AX26" i="9" s="1"/>
  <c r="AV27" i="9"/>
  <c r="AW27" i="9" s="1"/>
  <c r="AX27" i="9" s="1"/>
  <c r="AV28" i="9"/>
  <c r="AW28" i="9" s="1"/>
  <c r="AX28" i="9" s="1"/>
  <c r="AV29" i="9"/>
  <c r="AW29" i="9"/>
  <c r="AV30" i="9"/>
  <c r="AW30" i="9" s="1"/>
  <c r="AX30" i="9" s="1"/>
  <c r="AV31" i="9"/>
  <c r="AW31" i="9" s="1"/>
  <c r="AX31" i="9" s="1"/>
  <c r="AV32" i="9"/>
  <c r="AW32" i="9" s="1"/>
  <c r="AX32" i="9" s="1"/>
  <c r="AV33" i="9"/>
  <c r="AW33" i="9" s="1"/>
  <c r="AX33" i="9" s="1"/>
  <c r="AV34" i="9"/>
  <c r="AW34" i="9" s="1"/>
  <c r="AX34" i="9" s="1"/>
  <c r="AV35" i="9"/>
  <c r="AW35" i="9" s="1"/>
  <c r="AX35" i="9" s="1"/>
  <c r="AV36" i="9"/>
  <c r="AW36" i="9" s="1"/>
  <c r="AX36" i="9" s="1"/>
  <c r="AV37" i="9"/>
  <c r="AW37" i="9"/>
  <c r="AX37" i="9" s="1"/>
  <c r="AV38" i="9"/>
  <c r="AW38" i="9" s="1"/>
  <c r="AX38" i="9" s="1"/>
  <c r="AV39" i="9"/>
  <c r="AW39" i="9" s="1"/>
  <c r="AX39" i="9" s="1"/>
  <c r="AV40" i="9"/>
  <c r="AW40" i="9" s="1"/>
  <c r="AX40" i="9" s="1"/>
  <c r="AV41" i="9"/>
  <c r="AW41" i="9" s="1"/>
  <c r="AX41" i="9" s="1"/>
  <c r="AV42" i="9"/>
  <c r="AW42" i="9" s="1"/>
  <c r="AV43" i="9"/>
  <c r="AW43" i="9" s="1"/>
  <c r="AX43" i="9" s="1"/>
  <c r="AV44" i="9"/>
  <c r="AW44" i="9" s="1"/>
  <c r="AX44" i="9" s="1"/>
  <c r="AV45" i="9"/>
  <c r="AW45" i="9"/>
  <c r="AX45" i="9" s="1"/>
  <c r="AV46" i="9"/>
  <c r="AW46" i="9" s="1"/>
  <c r="AX46" i="9" s="1"/>
  <c r="AV47" i="9"/>
  <c r="AW47" i="9" s="1"/>
  <c r="AX47" i="9" s="1"/>
  <c r="AV48" i="9"/>
  <c r="AW48" i="9" s="1"/>
  <c r="AX48" i="9" s="1"/>
  <c r="AV49" i="9"/>
  <c r="AW49" i="9" s="1"/>
  <c r="AX49" i="9" s="1"/>
  <c r="AV50" i="9"/>
  <c r="AW50" i="9" s="1"/>
  <c r="AX50" i="9" s="1"/>
  <c r="AV51" i="9"/>
  <c r="AW51" i="9" s="1"/>
  <c r="AX51" i="9" s="1"/>
  <c r="AV52" i="9"/>
  <c r="AW52" i="9" s="1"/>
  <c r="AX52" i="9" s="1"/>
  <c r="AV53" i="9"/>
  <c r="AW53" i="9"/>
  <c r="AX53" i="9" s="1"/>
  <c r="AV54" i="9"/>
  <c r="AW54" i="9" s="1"/>
  <c r="AX54" i="9" s="1"/>
  <c r="AV55" i="9"/>
  <c r="AW55" i="9" s="1"/>
  <c r="AX55" i="9" s="1"/>
  <c r="AV56" i="9"/>
  <c r="AW56" i="9" s="1"/>
  <c r="AX56" i="9" s="1"/>
  <c r="AV57" i="9"/>
  <c r="AW57" i="9" s="1"/>
  <c r="AX57" i="9" s="1"/>
  <c r="AV58" i="9"/>
  <c r="AW58" i="9" s="1"/>
  <c r="AX58" i="9" s="1"/>
  <c r="AV59" i="9"/>
  <c r="AW59" i="9" s="1"/>
  <c r="AX59" i="9" s="1"/>
  <c r="AV60" i="9"/>
  <c r="AW60" i="9" s="1"/>
  <c r="AX60" i="9" s="1"/>
  <c r="AV61" i="9"/>
  <c r="AW61" i="9"/>
  <c r="AX61" i="9" s="1"/>
  <c r="AV62" i="9"/>
  <c r="AW62" i="9" s="1"/>
  <c r="AX62" i="9" s="1"/>
  <c r="AV63" i="9"/>
  <c r="AW63" i="9" s="1"/>
  <c r="AX63" i="9" s="1"/>
  <c r="AV64" i="9"/>
  <c r="AW64" i="9" s="1"/>
  <c r="AX64" i="9" s="1"/>
  <c r="AV65" i="9"/>
  <c r="AW65" i="9" s="1"/>
  <c r="AX65" i="9" s="1"/>
  <c r="AV66" i="9"/>
  <c r="AW66" i="9" s="1"/>
  <c r="AX66" i="9" s="1"/>
  <c r="AV67" i="9"/>
  <c r="AW67" i="9" s="1"/>
  <c r="AX67" i="9" s="1"/>
  <c r="AV68" i="9"/>
  <c r="AW68" i="9" s="1"/>
  <c r="AX68" i="9" s="1"/>
  <c r="AV69" i="9"/>
  <c r="AW69" i="9"/>
  <c r="AX69" i="9" s="1"/>
  <c r="AV70" i="9"/>
  <c r="AW70" i="9" s="1"/>
  <c r="AV71" i="9"/>
  <c r="AW71" i="9" s="1"/>
  <c r="AX71" i="9" s="1"/>
  <c r="AV72" i="9"/>
  <c r="AW72" i="9" s="1"/>
  <c r="AX72" i="9" s="1"/>
  <c r="AV73" i="9"/>
  <c r="AW73" i="9" s="1"/>
  <c r="AX73" i="9" s="1"/>
  <c r="AV74" i="9"/>
  <c r="AW74" i="9" s="1"/>
  <c r="AX74" i="9" s="1"/>
  <c r="AV75" i="9"/>
  <c r="AW75" i="9" s="1"/>
  <c r="AX75" i="9" s="1"/>
  <c r="AV76" i="9"/>
  <c r="AW76" i="9" s="1"/>
  <c r="AX76" i="9" s="1"/>
  <c r="AV77" i="9"/>
  <c r="AW77" i="9"/>
  <c r="AX77" i="9" s="1"/>
  <c r="AV78" i="9"/>
  <c r="AW78" i="9" s="1"/>
  <c r="AV79" i="9"/>
  <c r="AW79" i="9" s="1"/>
  <c r="AX79" i="9" s="1"/>
  <c r="AV80" i="9"/>
  <c r="AW80" i="9" s="1"/>
  <c r="AX80" i="9" s="1"/>
  <c r="AV81" i="9"/>
  <c r="AW81" i="9" s="1"/>
  <c r="AX81" i="9" s="1"/>
  <c r="AV82" i="9"/>
  <c r="AW82" i="9" s="1"/>
  <c r="AV83" i="9"/>
  <c r="AW83" i="9" s="1"/>
  <c r="AX83" i="9" s="1"/>
  <c r="AV84" i="9"/>
  <c r="AW84" i="9" s="1"/>
  <c r="AX84" i="9" s="1"/>
  <c r="AV85" i="9"/>
  <c r="AW85" i="9"/>
  <c r="AX85" i="9" s="1"/>
  <c r="AV86" i="9"/>
  <c r="AW86" i="9" s="1"/>
  <c r="AX86" i="9" s="1"/>
  <c r="AV87" i="9"/>
  <c r="AW87" i="9" s="1"/>
  <c r="AX87" i="9" s="1"/>
  <c r="AV88" i="9"/>
  <c r="AW88" i="9" s="1"/>
  <c r="AX88" i="9" s="1"/>
  <c r="AV89" i="9"/>
  <c r="AW89" i="9" s="1"/>
  <c r="AV90" i="9"/>
  <c r="AW90" i="9" s="1"/>
  <c r="AV91" i="9"/>
  <c r="AW91" i="9" s="1"/>
  <c r="AX91" i="9" s="1"/>
  <c r="AV92" i="9"/>
  <c r="AW92" i="9" s="1"/>
  <c r="AX92" i="9" s="1"/>
  <c r="AV93" i="9"/>
  <c r="AW93" i="9"/>
  <c r="AX93" i="9" s="1"/>
  <c r="AV94" i="9"/>
  <c r="AW94" i="9" s="1"/>
  <c r="AX94" i="9" s="1"/>
  <c r="AV95" i="9"/>
  <c r="AW95" i="9" s="1"/>
  <c r="AX95" i="9" s="1"/>
  <c r="AV96" i="9"/>
  <c r="AW96" i="9" s="1"/>
  <c r="AX96" i="9" s="1"/>
  <c r="AV97" i="9"/>
  <c r="AW97" i="9" s="1"/>
  <c r="AX97" i="9" s="1"/>
  <c r="AV98" i="9"/>
  <c r="AW98" i="9" s="1"/>
  <c r="AX98" i="9" s="1"/>
  <c r="AV99" i="9"/>
  <c r="AW99" i="9" s="1"/>
  <c r="AX99" i="9" s="1"/>
  <c r="AV100" i="9"/>
  <c r="AW100" i="9" s="1"/>
  <c r="AX100" i="9" s="1"/>
  <c r="AV101" i="9"/>
  <c r="AW101" i="9"/>
  <c r="AX101" i="9" s="1"/>
  <c r="AV102" i="9"/>
  <c r="AW102" i="9" s="1"/>
  <c r="AV103" i="9"/>
  <c r="AW103" i="9" s="1"/>
  <c r="AX103" i="9" s="1"/>
  <c r="AV104" i="9"/>
  <c r="AW104" i="9" s="1"/>
  <c r="AX104" i="9" s="1"/>
  <c r="AV105" i="9"/>
  <c r="AW105" i="9" s="1"/>
  <c r="AX105" i="9" s="1"/>
  <c r="AV106" i="9"/>
  <c r="AW106" i="9" s="1"/>
  <c r="AV107" i="9"/>
  <c r="AW107" i="9" s="1"/>
  <c r="AX107" i="9" s="1"/>
  <c r="AV108" i="9"/>
  <c r="AW108" i="9" s="1"/>
  <c r="AX108" i="9" s="1"/>
  <c r="AV109" i="9"/>
  <c r="AW109" i="9"/>
  <c r="AX109" i="9" s="1"/>
  <c r="AV110" i="9"/>
  <c r="AW110" i="9" s="1"/>
  <c r="AX110" i="9" s="1"/>
  <c r="AV111" i="9"/>
  <c r="AW111" i="9" s="1"/>
  <c r="AX111" i="9" s="1"/>
  <c r="AV112" i="9"/>
  <c r="AW112" i="9" s="1"/>
  <c r="AX112" i="9" s="1"/>
  <c r="AV113" i="9"/>
  <c r="AW113" i="9" s="1"/>
  <c r="AV114" i="9"/>
  <c r="AW114" i="9" s="1"/>
  <c r="AX114" i="9" s="1"/>
  <c r="AV115" i="9"/>
  <c r="AW115" i="9" s="1"/>
  <c r="AX115" i="9" s="1"/>
  <c r="AV116" i="9"/>
  <c r="AW116" i="9" s="1"/>
  <c r="AX116" i="9" s="1"/>
  <c r="AV117" i="9"/>
  <c r="AW117" i="9"/>
  <c r="AX117" i="9" s="1"/>
  <c r="AV118" i="9"/>
  <c r="AW118" i="9" s="1"/>
  <c r="AX118" i="9" s="1"/>
  <c r="AV119" i="9"/>
  <c r="AW119" i="9" s="1"/>
  <c r="AX119" i="9" s="1"/>
  <c r="AV120" i="9"/>
  <c r="AW120" i="9" s="1"/>
  <c r="AX120" i="9" s="1"/>
  <c r="AV121" i="9"/>
  <c r="AW121" i="9" s="1"/>
  <c r="AX121" i="9" s="1"/>
  <c r="AV122" i="9"/>
  <c r="AW122" i="9" s="1"/>
  <c r="AX122" i="9" s="1"/>
  <c r="AV123" i="9"/>
  <c r="AW123" i="9" s="1"/>
  <c r="AX123" i="9" s="1"/>
  <c r="AV124" i="9"/>
  <c r="AW124" i="9" s="1"/>
  <c r="AX124" i="9" s="1"/>
  <c r="AV125" i="9"/>
  <c r="AW125" i="9"/>
  <c r="AV126" i="9"/>
  <c r="AW126" i="9" s="1"/>
  <c r="AV127" i="9"/>
  <c r="AW127" i="9" s="1"/>
  <c r="AX127" i="9" s="1"/>
  <c r="AV128" i="9"/>
  <c r="AW128" i="9" s="1"/>
  <c r="AX128" i="9" s="1"/>
  <c r="AV129" i="9"/>
  <c r="AW129" i="9" s="1"/>
  <c r="AX129" i="9" s="1"/>
  <c r="AV130" i="9"/>
  <c r="AW130" i="9" s="1"/>
  <c r="AX130" i="9" s="1"/>
  <c r="AV131" i="9"/>
  <c r="AW131" i="9" s="1"/>
  <c r="AX131" i="9" s="1"/>
  <c r="AV132" i="9"/>
  <c r="AW132" i="9" s="1"/>
  <c r="AX132" i="9" s="1"/>
  <c r="AV133" i="9"/>
  <c r="AW133" i="9"/>
  <c r="AX133" i="9" s="1"/>
  <c r="AV134" i="9"/>
  <c r="AW134" i="9" s="1"/>
  <c r="AX134" i="9" s="1"/>
  <c r="AV135" i="9"/>
  <c r="AW135" i="9" s="1"/>
  <c r="AV136" i="9"/>
  <c r="AW136" i="9" s="1"/>
  <c r="AX136" i="9" s="1"/>
  <c r="AV137" i="9"/>
  <c r="AW137" i="9" s="1"/>
  <c r="AV138" i="9"/>
  <c r="AW138" i="9" s="1"/>
  <c r="AX138" i="9" s="1"/>
  <c r="AV139" i="9"/>
  <c r="AW139" i="9" s="1"/>
  <c r="AX139" i="9" s="1"/>
  <c r="AV140" i="9"/>
  <c r="AW140" i="9" s="1"/>
  <c r="AX140" i="9" s="1"/>
  <c r="AV141" i="9"/>
  <c r="AW141" i="9"/>
  <c r="AX141" i="9" s="1"/>
  <c r="AV142" i="9"/>
  <c r="AW142" i="9" s="1"/>
  <c r="AX142" i="9" s="1"/>
  <c r="AV143" i="9"/>
  <c r="AW143" i="9" s="1"/>
  <c r="AX143" i="9" s="1"/>
  <c r="AV144" i="9"/>
  <c r="AW144" i="9" s="1"/>
  <c r="AX144" i="9" s="1"/>
  <c r="AV145" i="9"/>
  <c r="AW145" i="9" s="1"/>
  <c r="AX145" i="9" s="1"/>
  <c r="AV146" i="9"/>
  <c r="AW146" i="9" s="1"/>
  <c r="AX146" i="9" s="1"/>
  <c r="AV147" i="9"/>
  <c r="AW147" i="9" s="1"/>
  <c r="AX147" i="9" s="1"/>
  <c r="AV148" i="9"/>
  <c r="AW148" i="9" s="1"/>
  <c r="AX148" i="9" s="1"/>
  <c r="AV149" i="9"/>
  <c r="AW149" i="9"/>
  <c r="AV150" i="9"/>
  <c r="AW150" i="9" s="1"/>
  <c r="AX150" i="9" s="1"/>
  <c r="AV151" i="9"/>
  <c r="AW151" i="9" s="1"/>
  <c r="AX151" i="9" s="1"/>
  <c r="AV152" i="9"/>
  <c r="AW152" i="9" s="1"/>
  <c r="AX152" i="9" s="1"/>
  <c r="AV153" i="9"/>
  <c r="AW153" i="9" s="1"/>
  <c r="AX153" i="9" s="1"/>
  <c r="AV154" i="9"/>
  <c r="AW154" i="9" s="1"/>
  <c r="AX154" i="9" s="1"/>
  <c r="AV155" i="9"/>
  <c r="AW155" i="9" s="1"/>
  <c r="AX155" i="9" s="1"/>
  <c r="AV156" i="9"/>
  <c r="AW156" i="9" s="1"/>
  <c r="AX156" i="9" s="1"/>
  <c r="AV157" i="9"/>
  <c r="AW157" i="9"/>
  <c r="AX157" i="9" s="1"/>
  <c r="AV158" i="9"/>
  <c r="AW158" i="9" s="1"/>
  <c r="AX158" i="9" s="1"/>
  <c r="AV159" i="9"/>
  <c r="AW159" i="9" s="1"/>
  <c r="AX159" i="9" s="1"/>
  <c r="AV160" i="9"/>
  <c r="AW160" i="9" s="1"/>
  <c r="AX160" i="9" s="1"/>
  <c r="AV161" i="9"/>
  <c r="AW161" i="9" s="1"/>
  <c r="AX161" i="9" s="1"/>
  <c r="AV162" i="9"/>
  <c r="AW162" i="9" s="1"/>
  <c r="AX162" i="9" s="1"/>
  <c r="AV163" i="9"/>
  <c r="AW163" i="9" s="1"/>
  <c r="AX163" i="9" s="1"/>
  <c r="AV164" i="9"/>
  <c r="AW164" i="9" s="1"/>
  <c r="AX164" i="9" s="1"/>
  <c r="AV165" i="9"/>
  <c r="AW165" i="9"/>
  <c r="AX165" i="9" s="1"/>
  <c r="AV166" i="9"/>
  <c r="AW166" i="9" s="1"/>
  <c r="AV167" i="9"/>
  <c r="AW167" i="9" s="1"/>
  <c r="AX167" i="9" s="1"/>
  <c r="AV168" i="9"/>
  <c r="AW168" i="9" s="1"/>
  <c r="AX168" i="9" s="1"/>
  <c r="AV169" i="9"/>
  <c r="AW169" i="9" s="1"/>
  <c r="AX169" i="9" s="1"/>
  <c r="AV170" i="9"/>
  <c r="AW170" i="9" s="1"/>
  <c r="AX170" i="9" s="1"/>
  <c r="AV171" i="9"/>
  <c r="AW171" i="9" s="1"/>
  <c r="AX171" i="9" s="1"/>
  <c r="AV172" i="9"/>
  <c r="AW172" i="9" s="1"/>
  <c r="AX172" i="9" s="1"/>
  <c r="AV173" i="9"/>
  <c r="AW173" i="9"/>
  <c r="AX173" i="9" s="1"/>
  <c r="AV174" i="9"/>
  <c r="AW174" i="9" s="1"/>
  <c r="AX174" i="9" s="1"/>
  <c r="AV175" i="9"/>
  <c r="AW175" i="9" s="1"/>
  <c r="AX175" i="9" s="1"/>
  <c r="AV176" i="9"/>
  <c r="AW176" i="9" s="1"/>
  <c r="AX176" i="9" s="1"/>
  <c r="AV177" i="9"/>
  <c r="AW177" i="9" s="1"/>
  <c r="AV178" i="9"/>
  <c r="AW178" i="9" s="1"/>
  <c r="AV179" i="9"/>
  <c r="AW179" i="9" s="1"/>
  <c r="AX179" i="9" s="1"/>
  <c r="AV180" i="9"/>
  <c r="AW180" i="9" s="1"/>
  <c r="AX180" i="9" s="1"/>
  <c r="AV181" i="9"/>
  <c r="AW181" i="9"/>
  <c r="AX181" i="9" s="1"/>
  <c r="AV182" i="9"/>
  <c r="AW182" i="9" s="1"/>
  <c r="AX182" i="9" s="1"/>
  <c r="AV183" i="9"/>
  <c r="AW183" i="9" s="1"/>
  <c r="AX183" i="9" s="1"/>
  <c r="AV184" i="9"/>
  <c r="AW184" i="9" s="1"/>
  <c r="AX184" i="9" s="1"/>
  <c r="AV185" i="9"/>
  <c r="AW185" i="9" s="1"/>
  <c r="AX185" i="9" s="1"/>
  <c r="AV186" i="9"/>
  <c r="AW186" i="9" s="1"/>
  <c r="AX186" i="9" s="1"/>
  <c r="AV187" i="9"/>
  <c r="AW187" i="9" s="1"/>
  <c r="AX187" i="9" s="1"/>
  <c r="AV188" i="9"/>
  <c r="AW188" i="9" s="1"/>
  <c r="AX188" i="9" s="1"/>
  <c r="AV189" i="9"/>
  <c r="AW189" i="9"/>
  <c r="AX189" i="9" s="1"/>
  <c r="AV190" i="9"/>
  <c r="AW190" i="9" s="1"/>
  <c r="AX190" i="9" s="1"/>
  <c r="AV191" i="9"/>
  <c r="AW191" i="9" s="1"/>
  <c r="AX191" i="9" s="1"/>
  <c r="AV192" i="9"/>
  <c r="AW192" i="9" s="1"/>
  <c r="AX192" i="9" s="1"/>
  <c r="AV193" i="9"/>
  <c r="AW193" i="9" s="1"/>
  <c r="AX193" i="9" s="1"/>
  <c r="AV194" i="9"/>
  <c r="AW194" i="9" s="1"/>
  <c r="AX194" i="9" s="1"/>
  <c r="AV195" i="9"/>
  <c r="AW195" i="9" s="1"/>
  <c r="AX195" i="9" s="1"/>
  <c r="AV196" i="9"/>
  <c r="AW196" i="9" s="1"/>
  <c r="AX196" i="9" s="1"/>
  <c r="AV197" i="9"/>
  <c r="AW197" i="9"/>
  <c r="AX197" i="9" s="1"/>
  <c r="AV198" i="9"/>
  <c r="AW198" i="9" s="1"/>
  <c r="AV199" i="9"/>
  <c r="AW199" i="9" s="1"/>
  <c r="AX199" i="9" s="1"/>
  <c r="AV200" i="9"/>
  <c r="AW200" i="9" s="1"/>
  <c r="AX200" i="9" s="1"/>
  <c r="AV201" i="9"/>
  <c r="AW201" i="9" s="1"/>
  <c r="AX201" i="9" s="1"/>
  <c r="AV202" i="9"/>
  <c r="AW202" i="9" s="1"/>
  <c r="AX202" i="9" s="1"/>
  <c r="AV203" i="9"/>
  <c r="AW203" i="9" s="1"/>
  <c r="AX203" i="9" s="1"/>
  <c r="AV204" i="9"/>
  <c r="AW204" i="9" s="1"/>
  <c r="AX204" i="9" s="1"/>
  <c r="AV205" i="9"/>
  <c r="AW205" i="9"/>
  <c r="AX205" i="9" s="1"/>
  <c r="AV206" i="9"/>
  <c r="AW206" i="9" s="1"/>
  <c r="AX206" i="9" s="1"/>
  <c r="AV207" i="9"/>
  <c r="AW207" i="9" s="1"/>
  <c r="AX207" i="9" s="1"/>
  <c r="AV208" i="9"/>
  <c r="AW208" i="9" s="1"/>
  <c r="AX208" i="9" s="1"/>
  <c r="AV209" i="9"/>
  <c r="AW209" i="9" s="1"/>
  <c r="AV210" i="9"/>
  <c r="AW210" i="9" s="1"/>
  <c r="AV211" i="9"/>
  <c r="AW211" i="9" s="1"/>
  <c r="AX211" i="9" s="1"/>
  <c r="AV212" i="9"/>
  <c r="AW212" i="9" s="1"/>
  <c r="AX212" i="9" s="1"/>
  <c r="AV213" i="9"/>
  <c r="AW213" i="9"/>
  <c r="AX213" i="9" s="1"/>
  <c r="AV214" i="9"/>
  <c r="AW214" i="9" s="1"/>
  <c r="AV215" i="9"/>
  <c r="AW215" i="9" s="1"/>
  <c r="AX215" i="9" s="1"/>
  <c r="AV216" i="9"/>
  <c r="AW216" i="9" s="1"/>
  <c r="AX216" i="9" s="1"/>
  <c r="AV217" i="9"/>
  <c r="AW217" i="9" s="1"/>
  <c r="AX217" i="9" s="1"/>
  <c r="AV218" i="9"/>
  <c r="AW218" i="9" s="1"/>
  <c r="AX218" i="9" s="1"/>
  <c r="AV219" i="9"/>
  <c r="AW219" i="9" s="1"/>
  <c r="AX219" i="9" s="1"/>
  <c r="AV220" i="9"/>
  <c r="AW220" i="9" s="1"/>
  <c r="AX220" i="9" s="1"/>
  <c r="AV221" i="9"/>
  <c r="AW221" i="9"/>
  <c r="AX221" i="9" s="1"/>
  <c r="AV222" i="9"/>
  <c r="AW222" i="9" s="1"/>
  <c r="AX222" i="9" s="1"/>
  <c r="AV223" i="9"/>
  <c r="AW223" i="9" s="1"/>
  <c r="AX223" i="9" s="1"/>
  <c r="AV224" i="9"/>
  <c r="AW224" i="9" s="1"/>
  <c r="AX224" i="9" s="1"/>
  <c r="AV225" i="9"/>
  <c r="AW225" i="9" s="1"/>
  <c r="AX225" i="9" s="1"/>
  <c r="AV226" i="9"/>
  <c r="AW226" i="9" s="1"/>
  <c r="AX226" i="9" s="1"/>
  <c r="AV227" i="9"/>
  <c r="AW227" i="9" s="1"/>
  <c r="AX227" i="9" s="1"/>
  <c r="AV228" i="9"/>
  <c r="AW228" i="9" s="1"/>
  <c r="AX228" i="9" s="1"/>
  <c r="AV229" i="9"/>
  <c r="AW229" i="9"/>
  <c r="AX229" i="9" s="1"/>
  <c r="AV230" i="9"/>
  <c r="AW230" i="9" s="1"/>
  <c r="AX230" i="9" s="1"/>
  <c r="AV231" i="9"/>
  <c r="AW231" i="9" s="1"/>
  <c r="AX231" i="9" s="1"/>
  <c r="AV232" i="9"/>
  <c r="AW232" i="9" s="1"/>
  <c r="AX232" i="9" s="1"/>
  <c r="AV233" i="9"/>
  <c r="AW233" i="9" s="1"/>
  <c r="AX233" i="9" s="1"/>
  <c r="AV234" i="9"/>
  <c r="AW234" i="9" s="1"/>
  <c r="AX234" i="9" s="1"/>
  <c r="AV235" i="9"/>
  <c r="AW235" i="9" s="1"/>
  <c r="AX235" i="9" s="1"/>
  <c r="AV236" i="9"/>
  <c r="AW236" i="9" s="1"/>
  <c r="AX236" i="9" s="1"/>
  <c r="AV237" i="9"/>
  <c r="AW237" i="9"/>
  <c r="AX237" i="9" s="1"/>
  <c r="AV238" i="9"/>
  <c r="AW238" i="9" s="1"/>
  <c r="AV239" i="9"/>
  <c r="AW239" i="9" s="1"/>
  <c r="AX239" i="9" s="1"/>
  <c r="AV240" i="9"/>
  <c r="AW240" i="9" s="1"/>
  <c r="AX240" i="9" s="1"/>
  <c r="AV241" i="9"/>
  <c r="AW241" i="9" s="1"/>
  <c r="AX241" i="9" s="1"/>
  <c r="AV242" i="9"/>
  <c r="AW242" i="9" s="1"/>
  <c r="AX242" i="9" s="1"/>
  <c r="AV243" i="9"/>
  <c r="AW243" i="9" s="1"/>
  <c r="AX243" i="9" s="1"/>
  <c r="AV244" i="9"/>
  <c r="AW244" i="9" s="1"/>
  <c r="AX244" i="9" s="1"/>
  <c r="AV245" i="9"/>
  <c r="AW245" i="9"/>
  <c r="AV246" i="9"/>
  <c r="AW246" i="9" s="1"/>
  <c r="AX246" i="9" s="1"/>
  <c r="AV247" i="9"/>
  <c r="AW247" i="9" s="1"/>
  <c r="AX247" i="9" s="1"/>
  <c r="AV248" i="9"/>
  <c r="AW248" i="9" s="1"/>
  <c r="AX248" i="9" s="1"/>
  <c r="AV249" i="9"/>
  <c r="AW249" i="9" s="1"/>
  <c r="AX249" i="9" s="1"/>
  <c r="AV250" i="9"/>
  <c r="AW250" i="9" s="1"/>
  <c r="AX250" i="9" s="1"/>
  <c r="AV251" i="9"/>
  <c r="AW251" i="9" s="1"/>
  <c r="AX251" i="9" s="1"/>
  <c r="AV252" i="9"/>
  <c r="AW252" i="9" s="1"/>
  <c r="AX252" i="9" s="1"/>
  <c r="AV253" i="9"/>
  <c r="AW253" i="9"/>
  <c r="AX253" i="9" s="1"/>
  <c r="AV254" i="9"/>
  <c r="AW254" i="9" s="1"/>
  <c r="AX254" i="9" s="1"/>
  <c r="AV255" i="9"/>
  <c r="AW255" i="9" s="1"/>
  <c r="AX255" i="9" s="1"/>
  <c r="AV256" i="9"/>
  <c r="AW256" i="9" s="1"/>
  <c r="AX256" i="9" s="1"/>
  <c r="AV257" i="9"/>
  <c r="AW257" i="9" s="1"/>
  <c r="AX257" i="9" s="1"/>
  <c r="AV258" i="9"/>
  <c r="AW258" i="9" s="1"/>
  <c r="AX258" i="9" s="1"/>
  <c r="AV259" i="9"/>
  <c r="AW259" i="9" s="1"/>
  <c r="AX259" i="9" s="1"/>
  <c r="AV260" i="9"/>
  <c r="AW260" i="9" s="1"/>
  <c r="AX260" i="9" s="1"/>
  <c r="AV261" i="9"/>
  <c r="AW261" i="9"/>
  <c r="AX261" i="9" s="1"/>
  <c r="AV262" i="9"/>
  <c r="AW262" i="9" s="1"/>
  <c r="AV263" i="9"/>
  <c r="AW263" i="9" s="1"/>
  <c r="AX263" i="9" s="1"/>
  <c r="AV264" i="9"/>
  <c r="AW264" i="9" s="1"/>
  <c r="AX264" i="9" s="1"/>
  <c r="AV265" i="9"/>
  <c r="AW265" i="9" s="1"/>
  <c r="AX265" i="9" s="1"/>
  <c r="AV266" i="9"/>
  <c r="AW266" i="9" s="1"/>
  <c r="AX266" i="9" s="1"/>
  <c r="AV267" i="9"/>
  <c r="AW267" i="9" s="1"/>
  <c r="AX267" i="9" s="1"/>
  <c r="AV268" i="9"/>
  <c r="AW268" i="9" s="1"/>
  <c r="AX268" i="9" s="1"/>
  <c r="AV269" i="9"/>
  <c r="AW269" i="9" s="1"/>
  <c r="AX269" i="9" s="1"/>
  <c r="AV270" i="9"/>
  <c r="AW270" i="9" s="1"/>
  <c r="AX270" i="9" s="1"/>
  <c r="AV271" i="9"/>
  <c r="AW271" i="9" s="1"/>
  <c r="AX271" i="9" s="1"/>
  <c r="AV272" i="9"/>
  <c r="AW272" i="9" s="1"/>
  <c r="AX272" i="9" s="1"/>
  <c r="AV273" i="9"/>
  <c r="AW273" i="9" s="1"/>
  <c r="AV274" i="9"/>
  <c r="AW274" i="9" s="1"/>
  <c r="AX274" i="9" s="1"/>
  <c r="AV275" i="9"/>
  <c r="AW275" i="9" s="1"/>
  <c r="AX275" i="9" s="1"/>
  <c r="AV276" i="9"/>
  <c r="AW276" i="9" s="1"/>
  <c r="AX276" i="9" s="1"/>
  <c r="AV277" i="9"/>
  <c r="AW277" i="9" s="1"/>
  <c r="AX277" i="9" s="1"/>
  <c r="AV278" i="9"/>
  <c r="AW278" i="9"/>
  <c r="AX278" i="9" s="1"/>
  <c r="AV279" i="9"/>
  <c r="AW279" i="9" s="1"/>
  <c r="AX279" i="9" s="1"/>
  <c r="AV280" i="9"/>
  <c r="AW280" i="9" s="1"/>
  <c r="AX280" i="9" s="1"/>
  <c r="AV281" i="9"/>
  <c r="AW281" i="9" s="1"/>
  <c r="AV282" i="9"/>
  <c r="AW282" i="9"/>
  <c r="AX282" i="9" s="1"/>
  <c r="AV283" i="9"/>
  <c r="AW283" i="9" s="1"/>
  <c r="AX283" i="9" s="1"/>
  <c r="AV284" i="9"/>
  <c r="AW284" i="9" s="1"/>
  <c r="AX284" i="9" s="1"/>
  <c r="AV285" i="9"/>
  <c r="AW285" i="9" s="1"/>
  <c r="AV286" i="9"/>
  <c r="AW286" i="9"/>
  <c r="AX286" i="9" s="1"/>
  <c r="AV287" i="9"/>
  <c r="AW287" i="9" s="1"/>
  <c r="AX287" i="9" s="1"/>
  <c r="AV288" i="9"/>
  <c r="AW288" i="9" s="1"/>
  <c r="AX288" i="9" s="1"/>
  <c r="AV289" i="9"/>
  <c r="AW289" i="9" s="1"/>
  <c r="AX289" i="9" s="1"/>
  <c r="AV290" i="9"/>
  <c r="AW290" i="9" s="1"/>
  <c r="AX290" i="9" s="1"/>
  <c r="AV291" i="9"/>
  <c r="AW291" i="9" s="1"/>
  <c r="AX291" i="9" s="1"/>
  <c r="AV292" i="9"/>
  <c r="AW292" i="9" s="1"/>
  <c r="AX292" i="9" s="1"/>
  <c r="AV293" i="9"/>
  <c r="AW293" i="9" s="1"/>
  <c r="AX293" i="9" s="1"/>
  <c r="AV294" i="9"/>
  <c r="AW294" i="9"/>
  <c r="AV295" i="9"/>
  <c r="AW295" i="9" s="1"/>
  <c r="AX295" i="9" s="1"/>
  <c r="AV296" i="9"/>
  <c r="AW296" i="9" s="1"/>
  <c r="AX296" i="9" s="1"/>
  <c r="AV297" i="9"/>
  <c r="AW297" i="9" s="1"/>
  <c r="AV298" i="9"/>
  <c r="AW298" i="9"/>
  <c r="AX298" i="9" s="1"/>
  <c r="AV299" i="9"/>
  <c r="AW299" i="9" s="1"/>
  <c r="AX299" i="9" s="1"/>
  <c r="AV300" i="9"/>
  <c r="AW300" i="9" s="1"/>
  <c r="AX300" i="9" s="1"/>
  <c r="AV301" i="9"/>
  <c r="AW301" i="9" s="1"/>
  <c r="AX301" i="9" s="1"/>
  <c r="AV302" i="9"/>
  <c r="AW302" i="9"/>
  <c r="AX302" i="9" s="1"/>
  <c r="AV303" i="9"/>
  <c r="AW303" i="9" s="1"/>
  <c r="AV304" i="9"/>
  <c r="AW304" i="9" s="1"/>
  <c r="AX304" i="9" s="1"/>
  <c r="AV305" i="9"/>
  <c r="AW305" i="9" s="1"/>
  <c r="AV306" i="9"/>
  <c r="AW306" i="9" s="1"/>
  <c r="AX306" i="9" s="1"/>
  <c r="AV307" i="9"/>
  <c r="AW307" i="9" s="1"/>
  <c r="AX307" i="9" s="1"/>
  <c r="AV308" i="9"/>
  <c r="AW308" i="9" s="1"/>
  <c r="AX308" i="9" s="1"/>
  <c r="AV309" i="9"/>
  <c r="AW309" i="9" s="1"/>
  <c r="AX309" i="9" s="1"/>
  <c r="AV310" i="9"/>
  <c r="AW310" i="9"/>
  <c r="AX310" i="9" s="1"/>
  <c r="AV311" i="9"/>
  <c r="AW311" i="9" s="1"/>
  <c r="AX311" i="9" s="1"/>
  <c r="AV312" i="9"/>
  <c r="AW312" i="9" s="1"/>
  <c r="AX312" i="9" s="1"/>
  <c r="AV313" i="9"/>
  <c r="AW313" i="9" s="1"/>
  <c r="AX313" i="9" s="1"/>
  <c r="AV314" i="9"/>
  <c r="AW314" i="9" s="1"/>
  <c r="AX314" i="9" s="1"/>
  <c r="AV315" i="9"/>
  <c r="AW315" i="9" s="1"/>
  <c r="AV316" i="9"/>
  <c r="AW316" i="9" s="1"/>
  <c r="AX316" i="9" s="1"/>
  <c r="AV317" i="9"/>
  <c r="AW317" i="9" s="1"/>
  <c r="AX317" i="9" s="1"/>
  <c r="AV318" i="9"/>
  <c r="AW318" i="9"/>
  <c r="AX318" i="9" s="1"/>
  <c r="AV319" i="9"/>
  <c r="AW319" i="9" s="1"/>
  <c r="AX319" i="9" s="1"/>
  <c r="AV320" i="9"/>
  <c r="AW320" i="9" s="1"/>
  <c r="AX320" i="9" s="1"/>
  <c r="AV321" i="9"/>
  <c r="AW321" i="9" s="1"/>
  <c r="AV322" i="9"/>
  <c r="AW322" i="9" s="1"/>
  <c r="AV323" i="9"/>
  <c r="AW323" i="9" s="1"/>
  <c r="AX323" i="9" s="1"/>
  <c r="AV324" i="9"/>
  <c r="AW324" i="9" s="1"/>
  <c r="AX324" i="9" s="1"/>
  <c r="AV325" i="9"/>
  <c r="AW325" i="9" s="1"/>
  <c r="AX325" i="9" s="1"/>
  <c r="AV2" i="9"/>
  <c r="AW2" i="9" s="1"/>
  <c r="AX2" i="9" s="1"/>
  <c r="AF2" i="11" l="1"/>
  <c r="BA25" i="9"/>
  <c r="BA24" i="9"/>
  <c r="BA26" i="9"/>
  <c r="F6" i="10"/>
  <c r="F5" i="10"/>
  <c r="M6" i="2"/>
  <c r="Z6" i="9" l="1"/>
  <c r="G5" i="8"/>
  <c r="G7" i="6"/>
  <c r="E123" i="7"/>
  <c r="M6" i="7"/>
  <c r="L6" i="7"/>
  <c r="O15" i="5"/>
  <c r="N12" i="5"/>
  <c r="N11" i="5"/>
  <c r="I676" i="13" l="1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7" i="13"/>
  <c r="I678" i="13"/>
  <c r="I679" i="13"/>
  <c r="I680" i="13"/>
  <c r="I681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6" i="13"/>
  <c r="I697" i="13"/>
  <c r="I698" i="13"/>
  <c r="I699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G6" i="13"/>
  <c r="G7" i="13"/>
  <c r="G8" i="13"/>
  <c r="K8" i="13" s="1"/>
  <c r="G9" i="13"/>
  <c r="G10" i="13"/>
  <c r="K10" i="13" s="1"/>
  <c r="G11" i="13"/>
  <c r="K11" i="13" s="1"/>
  <c r="G12" i="13"/>
  <c r="K12" i="13" s="1"/>
  <c r="G13" i="13"/>
  <c r="G14" i="13"/>
  <c r="G15" i="13"/>
  <c r="K15" i="13" s="1"/>
  <c r="G16" i="13"/>
  <c r="K16" i="13" s="1"/>
  <c r="G17" i="13"/>
  <c r="K17" i="13" s="1"/>
  <c r="G18" i="13"/>
  <c r="G19" i="13"/>
  <c r="G20" i="13"/>
  <c r="K20" i="13" s="1"/>
  <c r="G21" i="13"/>
  <c r="G22" i="13"/>
  <c r="K22" i="13" s="1"/>
  <c r="G23" i="13"/>
  <c r="K23" i="13" s="1"/>
  <c r="G24" i="13"/>
  <c r="K24" i="13" s="1"/>
  <c r="G25" i="13"/>
  <c r="G26" i="13"/>
  <c r="G27" i="13"/>
  <c r="K27" i="13" s="1"/>
  <c r="G28" i="13"/>
  <c r="K28" i="13" s="1"/>
  <c r="G29" i="13"/>
  <c r="K29" i="13" s="1"/>
  <c r="G30" i="13"/>
  <c r="G31" i="13"/>
  <c r="G32" i="13"/>
  <c r="K32" i="13" s="1"/>
  <c r="G33" i="13"/>
  <c r="G34" i="13"/>
  <c r="K34" i="13" s="1"/>
  <c r="G35" i="13"/>
  <c r="K35" i="13" s="1"/>
  <c r="G36" i="13"/>
  <c r="K36" i="13" s="1"/>
  <c r="G37" i="13"/>
  <c r="G38" i="13"/>
  <c r="G39" i="13"/>
  <c r="K39" i="13" s="1"/>
  <c r="G40" i="13"/>
  <c r="K40" i="13" s="1"/>
  <c r="G41" i="13"/>
  <c r="K41" i="13" s="1"/>
  <c r="G42" i="13"/>
  <c r="G43" i="13"/>
  <c r="G44" i="13"/>
  <c r="K44" i="13" s="1"/>
  <c r="G45" i="13"/>
  <c r="G46" i="13"/>
  <c r="K46" i="13" s="1"/>
  <c r="G47" i="13"/>
  <c r="G48" i="13"/>
  <c r="G49" i="13"/>
  <c r="G50" i="13"/>
  <c r="G51" i="13"/>
  <c r="K51" i="13" s="1"/>
  <c r="G52" i="13"/>
  <c r="K52" i="13" s="1"/>
  <c r="G53" i="13"/>
  <c r="K53" i="13" s="1"/>
  <c r="G54" i="13"/>
  <c r="K54" i="13" s="1"/>
  <c r="G55" i="13"/>
  <c r="G56" i="13"/>
  <c r="K56" i="13" s="1"/>
  <c r="G57" i="13"/>
  <c r="G58" i="13"/>
  <c r="K58" i="13" s="1"/>
  <c r="G59" i="13"/>
  <c r="K59" i="13" s="1"/>
  <c r="G60" i="13"/>
  <c r="K60" i="13" s="1"/>
  <c r="G61" i="13"/>
  <c r="G62" i="13"/>
  <c r="G63" i="13"/>
  <c r="K63" i="13" s="1"/>
  <c r="G64" i="13"/>
  <c r="K64" i="13" s="1"/>
  <c r="G65" i="13"/>
  <c r="K65" i="13" s="1"/>
  <c r="G66" i="13"/>
  <c r="K66" i="13" s="1"/>
  <c r="G67" i="13"/>
  <c r="G68" i="13"/>
  <c r="G69" i="13"/>
  <c r="G70" i="13"/>
  <c r="G71" i="13"/>
  <c r="K71" i="13" s="1"/>
  <c r="G72" i="13"/>
  <c r="K72" i="13" s="1"/>
  <c r="G73" i="13"/>
  <c r="G74" i="13"/>
  <c r="G75" i="13"/>
  <c r="K75" i="13" s="1"/>
  <c r="G76" i="13"/>
  <c r="K76" i="13" s="1"/>
  <c r="G77" i="13"/>
  <c r="K77" i="13" s="1"/>
  <c r="G78" i="13"/>
  <c r="G79" i="13"/>
  <c r="G80" i="13"/>
  <c r="K80" i="13" s="1"/>
  <c r="G81" i="13"/>
  <c r="G82" i="13"/>
  <c r="K82" i="13" s="1"/>
  <c r="G83" i="13"/>
  <c r="K83" i="13" s="1"/>
  <c r="G84" i="13"/>
  <c r="K84" i="13" s="1"/>
  <c r="G85" i="13"/>
  <c r="G86" i="13"/>
  <c r="G87" i="13"/>
  <c r="K87" i="13" s="1"/>
  <c r="G88" i="13"/>
  <c r="K88" i="13" s="1"/>
  <c r="G89" i="13"/>
  <c r="K89" i="13" s="1"/>
  <c r="G90" i="13"/>
  <c r="G91" i="13"/>
  <c r="G92" i="13"/>
  <c r="K92" i="13" s="1"/>
  <c r="G93" i="13"/>
  <c r="G94" i="13"/>
  <c r="K94" i="13" s="1"/>
  <c r="G95" i="13"/>
  <c r="K95" i="13" s="1"/>
  <c r="G96" i="13"/>
  <c r="K96" i="13" s="1"/>
  <c r="G97" i="13"/>
  <c r="G98" i="13"/>
  <c r="G99" i="13"/>
  <c r="K99" i="13" s="1"/>
  <c r="G100" i="13"/>
  <c r="K100" i="13" s="1"/>
  <c r="G101" i="13"/>
  <c r="K101" i="13" s="1"/>
  <c r="G102" i="13"/>
  <c r="G103" i="13"/>
  <c r="G104" i="13"/>
  <c r="K104" i="13" s="1"/>
  <c r="G105" i="13"/>
  <c r="G106" i="13"/>
  <c r="K106" i="13" s="1"/>
  <c r="G107" i="13"/>
  <c r="K107" i="13" s="1"/>
  <c r="G108" i="13"/>
  <c r="K108" i="13" s="1"/>
  <c r="G109" i="13"/>
  <c r="K109" i="13" s="1"/>
  <c r="G110" i="13"/>
  <c r="G111" i="13"/>
  <c r="K111" i="13" s="1"/>
  <c r="G112" i="13"/>
  <c r="K112" i="13" s="1"/>
  <c r="G113" i="13"/>
  <c r="K113" i="13" s="1"/>
  <c r="G114" i="13"/>
  <c r="G115" i="13"/>
  <c r="G116" i="13"/>
  <c r="K116" i="13" s="1"/>
  <c r="G117" i="13"/>
  <c r="K117" i="13" s="1"/>
  <c r="G118" i="13"/>
  <c r="K118" i="13" s="1"/>
  <c r="G119" i="13"/>
  <c r="K119" i="13" s="1"/>
  <c r="G120" i="13"/>
  <c r="K120" i="13" s="1"/>
  <c r="G121" i="13"/>
  <c r="G122" i="13"/>
  <c r="G123" i="13"/>
  <c r="K123" i="13" s="1"/>
  <c r="G124" i="13"/>
  <c r="K124" i="13" s="1"/>
  <c r="G125" i="13"/>
  <c r="K125" i="13" s="1"/>
  <c r="G126" i="13"/>
  <c r="G127" i="13"/>
  <c r="G128" i="13"/>
  <c r="K128" i="13" s="1"/>
  <c r="G129" i="13"/>
  <c r="G130" i="13"/>
  <c r="K130" i="13" s="1"/>
  <c r="G131" i="13"/>
  <c r="K131" i="13" s="1"/>
  <c r="G132" i="13"/>
  <c r="K132" i="13" s="1"/>
  <c r="G133" i="13"/>
  <c r="K133" i="13" s="1"/>
  <c r="G134" i="13"/>
  <c r="G135" i="13"/>
  <c r="K135" i="13" s="1"/>
  <c r="G136" i="13"/>
  <c r="K136" i="13" s="1"/>
  <c r="G137" i="13"/>
  <c r="K137" i="13" s="1"/>
  <c r="G138" i="13"/>
  <c r="G139" i="13"/>
  <c r="G140" i="13"/>
  <c r="K140" i="13" s="1"/>
  <c r="G141" i="13"/>
  <c r="G142" i="13"/>
  <c r="K142" i="13" s="1"/>
  <c r="G143" i="13"/>
  <c r="G144" i="13"/>
  <c r="K144" i="13" s="1"/>
  <c r="G145" i="13"/>
  <c r="K145" i="13" s="1"/>
  <c r="G146" i="13"/>
  <c r="K146" i="13" s="1"/>
  <c r="G147" i="13"/>
  <c r="K147" i="13" s="1"/>
  <c r="G148" i="13"/>
  <c r="K148" i="13" s="1"/>
  <c r="G149" i="13"/>
  <c r="K149" i="13" s="1"/>
  <c r="G150" i="13"/>
  <c r="G151" i="13"/>
  <c r="G152" i="13"/>
  <c r="K152" i="13" s="1"/>
  <c r="G153" i="13"/>
  <c r="G154" i="13"/>
  <c r="K154" i="13" s="1"/>
  <c r="G155" i="13"/>
  <c r="K155" i="13" s="1"/>
  <c r="G156" i="13"/>
  <c r="K156" i="13" s="1"/>
  <c r="G157" i="13"/>
  <c r="K157" i="13" s="1"/>
  <c r="G158" i="13"/>
  <c r="K158" i="13" s="1"/>
  <c r="G159" i="13"/>
  <c r="K159" i="13" s="1"/>
  <c r="G160" i="13"/>
  <c r="G161" i="13"/>
  <c r="K161" i="13" s="1"/>
  <c r="G162" i="13"/>
  <c r="G163" i="13"/>
  <c r="G164" i="13"/>
  <c r="K164" i="13" s="1"/>
  <c r="G165" i="13"/>
  <c r="G166" i="13"/>
  <c r="K166" i="13" s="1"/>
  <c r="G167" i="13"/>
  <c r="K167" i="13" s="1"/>
  <c r="G169" i="13"/>
  <c r="K169" i="13" s="1"/>
  <c r="G170" i="13"/>
  <c r="K170" i="13" s="1"/>
  <c r="G171" i="13"/>
  <c r="K171" i="13" s="1"/>
  <c r="G172" i="13"/>
  <c r="K172" i="13" s="1"/>
  <c r="G173" i="13"/>
  <c r="K173" i="13" s="1"/>
  <c r="G174" i="13"/>
  <c r="K174" i="13" s="1"/>
  <c r="G175" i="13"/>
  <c r="G176" i="13"/>
  <c r="G177" i="13"/>
  <c r="K177" i="13" s="1"/>
  <c r="G178" i="13"/>
  <c r="G179" i="13"/>
  <c r="K179" i="13" s="1"/>
  <c r="G180" i="13"/>
  <c r="K180" i="13" s="1"/>
  <c r="G181" i="13"/>
  <c r="K181" i="13" s="1"/>
  <c r="G182" i="13"/>
  <c r="K182" i="13" s="1"/>
  <c r="G183" i="13"/>
  <c r="K183" i="13" s="1"/>
  <c r="G184" i="13"/>
  <c r="K184" i="13" s="1"/>
  <c r="G185" i="13"/>
  <c r="K185" i="13" s="1"/>
  <c r="G186" i="13"/>
  <c r="K186" i="13" s="1"/>
  <c r="G187" i="13"/>
  <c r="G188" i="13"/>
  <c r="G189" i="13"/>
  <c r="K189" i="13" s="1"/>
  <c r="G190" i="13"/>
  <c r="G191" i="13"/>
  <c r="K191" i="13" s="1"/>
  <c r="G192" i="13"/>
  <c r="K192" i="13" s="1"/>
  <c r="G193" i="13"/>
  <c r="K193" i="13" s="1"/>
  <c r="G194" i="13"/>
  <c r="K194" i="13" s="1"/>
  <c r="G195" i="13"/>
  <c r="K195" i="13" s="1"/>
  <c r="G196" i="13"/>
  <c r="K196" i="13" s="1"/>
  <c r="G197" i="13"/>
  <c r="K197" i="13" s="1"/>
  <c r="G198" i="13"/>
  <c r="K198" i="13" s="1"/>
  <c r="G199" i="13"/>
  <c r="G200" i="13"/>
  <c r="G201" i="13"/>
  <c r="K201" i="13" s="1"/>
  <c r="G202" i="13"/>
  <c r="G203" i="13"/>
  <c r="K203" i="13" s="1"/>
  <c r="G204" i="13"/>
  <c r="K204" i="13" s="1"/>
  <c r="G205" i="13"/>
  <c r="K205" i="13" s="1"/>
  <c r="G206" i="13"/>
  <c r="K206" i="13" s="1"/>
  <c r="G207" i="13"/>
  <c r="K207" i="13" s="1"/>
  <c r="G208" i="13"/>
  <c r="K208" i="13" s="1"/>
  <c r="G209" i="13"/>
  <c r="K209" i="13" s="1"/>
  <c r="G210" i="13"/>
  <c r="K210" i="13" s="1"/>
  <c r="G211" i="13"/>
  <c r="G212" i="13"/>
  <c r="G213" i="13"/>
  <c r="K213" i="13" s="1"/>
  <c r="G214" i="13"/>
  <c r="G215" i="13"/>
  <c r="K215" i="13" s="1"/>
  <c r="G216" i="13"/>
  <c r="K216" i="13" s="1"/>
  <c r="G217" i="13"/>
  <c r="K217" i="13" s="1"/>
  <c r="G218" i="13"/>
  <c r="K218" i="13" s="1"/>
  <c r="G219" i="13"/>
  <c r="K219" i="13" s="1"/>
  <c r="G220" i="13"/>
  <c r="G221" i="13"/>
  <c r="K221" i="13" s="1"/>
  <c r="G222" i="13"/>
  <c r="K222" i="13" s="1"/>
  <c r="G223" i="13"/>
  <c r="K223" i="13" s="1"/>
  <c r="G224" i="13"/>
  <c r="G225" i="13"/>
  <c r="G226" i="13"/>
  <c r="K226" i="13" s="1"/>
  <c r="G227" i="13"/>
  <c r="G228" i="13"/>
  <c r="K228" i="13" s="1"/>
  <c r="G229" i="13"/>
  <c r="K229" i="13" s="1"/>
  <c r="G230" i="13"/>
  <c r="K230" i="13" s="1"/>
  <c r="G231" i="13"/>
  <c r="K231" i="13" s="1"/>
  <c r="G232" i="13"/>
  <c r="K232" i="13" s="1"/>
  <c r="G233" i="13"/>
  <c r="K233" i="13" s="1"/>
  <c r="G234" i="13"/>
  <c r="K234" i="13" s="1"/>
  <c r="G235" i="13"/>
  <c r="K235" i="13" s="1"/>
  <c r="G236" i="13"/>
  <c r="G237" i="13"/>
  <c r="G238" i="13"/>
  <c r="K238" i="13" s="1"/>
  <c r="G239" i="13"/>
  <c r="G240" i="13"/>
  <c r="K240" i="13" s="1"/>
  <c r="G241" i="13"/>
  <c r="K241" i="13" s="1"/>
  <c r="G242" i="13"/>
  <c r="K242" i="13" s="1"/>
  <c r="G243" i="13"/>
  <c r="K243" i="13" s="1"/>
  <c r="G244" i="13"/>
  <c r="K244" i="13" s="1"/>
  <c r="G245" i="13"/>
  <c r="K245" i="13" s="1"/>
  <c r="G246" i="13"/>
  <c r="K246" i="13" s="1"/>
  <c r="G247" i="13"/>
  <c r="K247" i="13" s="1"/>
  <c r="G248" i="13"/>
  <c r="G249" i="13"/>
  <c r="G250" i="13"/>
  <c r="K250" i="13" s="1"/>
  <c r="G251" i="13"/>
  <c r="G252" i="13"/>
  <c r="K252" i="13" s="1"/>
  <c r="G253" i="13"/>
  <c r="K253" i="13" s="1"/>
  <c r="G254" i="13"/>
  <c r="K254" i="13" s="1"/>
  <c r="G255" i="13"/>
  <c r="K255" i="13" s="1"/>
  <c r="G256" i="13"/>
  <c r="K256" i="13" s="1"/>
  <c r="G257" i="13"/>
  <c r="K257" i="13" s="1"/>
  <c r="G258" i="13"/>
  <c r="K258" i="13" s="1"/>
  <c r="G259" i="13"/>
  <c r="K259" i="13" s="1"/>
  <c r="G260" i="13"/>
  <c r="G261" i="13"/>
  <c r="G262" i="13"/>
  <c r="K262" i="13" s="1"/>
  <c r="G263" i="13"/>
  <c r="G264" i="13"/>
  <c r="K264" i="13" s="1"/>
  <c r="G265" i="13"/>
  <c r="K265" i="13" s="1"/>
  <c r="G266" i="13"/>
  <c r="K266" i="13" s="1"/>
  <c r="G267" i="13"/>
  <c r="K267" i="13" s="1"/>
  <c r="G268" i="13"/>
  <c r="K268" i="13" s="1"/>
  <c r="G269" i="13"/>
  <c r="K269" i="13" s="1"/>
  <c r="G270" i="13"/>
  <c r="K270" i="13" s="1"/>
  <c r="G271" i="13"/>
  <c r="K271" i="13" s="1"/>
  <c r="G272" i="13"/>
  <c r="G273" i="13"/>
  <c r="G274" i="13"/>
  <c r="K274" i="13" s="1"/>
  <c r="G275" i="13"/>
  <c r="G276" i="13"/>
  <c r="K276" i="13" s="1"/>
  <c r="G277" i="13"/>
  <c r="K277" i="13" s="1"/>
  <c r="G278" i="13"/>
  <c r="K278" i="13" s="1"/>
  <c r="G279" i="13"/>
  <c r="K279" i="13" s="1"/>
  <c r="G280" i="13"/>
  <c r="K280" i="13" s="1"/>
  <c r="G281" i="13"/>
  <c r="K281" i="13" s="1"/>
  <c r="G282" i="13"/>
  <c r="K282" i="13" s="1"/>
  <c r="G283" i="13"/>
  <c r="K283" i="13" s="1"/>
  <c r="G284" i="13"/>
  <c r="G285" i="13"/>
  <c r="G286" i="13"/>
  <c r="K286" i="13" s="1"/>
  <c r="G287" i="13"/>
  <c r="G288" i="13"/>
  <c r="K288" i="13" s="1"/>
  <c r="G289" i="13"/>
  <c r="K289" i="13" s="1"/>
  <c r="G290" i="13"/>
  <c r="K290" i="13" s="1"/>
  <c r="G291" i="13"/>
  <c r="K291" i="13" s="1"/>
  <c r="G292" i="13"/>
  <c r="K292" i="13" s="1"/>
  <c r="G293" i="13"/>
  <c r="K293" i="13" s="1"/>
  <c r="G294" i="13"/>
  <c r="K294" i="13" s="1"/>
  <c r="G295" i="13"/>
  <c r="K295" i="13" s="1"/>
  <c r="G296" i="13"/>
  <c r="G297" i="13"/>
  <c r="G298" i="13"/>
  <c r="K298" i="13" s="1"/>
  <c r="G299" i="13"/>
  <c r="G300" i="13"/>
  <c r="K300" i="13" s="1"/>
  <c r="G301" i="13"/>
  <c r="K301" i="13" s="1"/>
  <c r="G302" i="13"/>
  <c r="K302" i="13" s="1"/>
  <c r="G303" i="13"/>
  <c r="K303" i="13" s="1"/>
  <c r="G304" i="13"/>
  <c r="K304" i="13" s="1"/>
  <c r="G305" i="13"/>
  <c r="K305" i="13" s="1"/>
  <c r="G306" i="13"/>
  <c r="K306" i="13" s="1"/>
  <c r="G307" i="13"/>
  <c r="K307" i="13" s="1"/>
  <c r="G308" i="13"/>
  <c r="G309" i="13"/>
  <c r="G310" i="13"/>
  <c r="K310" i="13" s="1"/>
  <c r="G311" i="13"/>
  <c r="G312" i="13"/>
  <c r="K312" i="13" s="1"/>
  <c r="G313" i="13"/>
  <c r="K313" i="13" s="1"/>
  <c r="G314" i="13"/>
  <c r="K314" i="13" s="1"/>
  <c r="G315" i="13"/>
  <c r="K315" i="13" s="1"/>
  <c r="G316" i="13"/>
  <c r="K316" i="13" s="1"/>
  <c r="G317" i="13"/>
  <c r="K317" i="13" s="1"/>
  <c r="G318" i="13"/>
  <c r="K318" i="13" s="1"/>
  <c r="G319" i="13"/>
  <c r="K319" i="13" s="1"/>
  <c r="G320" i="13"/>
  <c r="G321" i="13"/>
  <c r="G322" i="13"/>
  <c r="K322" i="13" s="1"/>
  <c r="G323" i="13"/>
  <c r="G324" i="13"/>
  <c r="K324" i="13" s="1"/>
  <c r="G325" i="13"/>
  <c r="K325" i="13" s="1"/>
  <c r="G326" i="13"/>
  <c r="K326" i="13" s="1"/>
  <c r="G327" i="13"/>
  <c r="K327" i="13" s="1"/>
  <c r="G328" i="13"/>
  <c r="K328" i="13" s="1"/>
  <c r="G329" i="13"/>
  <c r="K329" i="13" s="1"/>
  <c r="G330" i="13"/>
  <c r="K330" i="13" s="1"/>
  <c r="G331" i="13"/>
  <c r="K331" i="13" s="1"/>
  <c r="G332" i="13"/>
  <c r="G333" i="13"/>
  <c r="G334" i="13"/>
  <c r="K334" i="13" s="1"/>
  <c r="G335" i="13"/>
  <c r="G336" i="13"/>
  <c r="K336" i="13" s="1"/>
  <c r="G337" i="13"/>
  <c r="K337" i="13" s="1"/>
  <c r="G338" i="13"/>
  <c r="K338" i="13" s="1"/>
  <c r="G339" i="13"/>
  <c r="K339" i="13" s="1"/>
  <c r="G340" i="13"/>
  <c r="K340" i="13" s="1"/>
  <c r="G341" i="13"/>
  <c r="K341" i="13" s="1"/>
  <c r="G342" i="13"/>
  <c r="K342" i="13" s="1"/>
  <c r="G343" i="13"/>
  <c r="K343" i="13" s="1"/>
  <c r="G344" i="13"/>
  <c r="G345" i="13"/>
  <c r="G346" i="13"/>
  <c r="K346" i="13" s="1"/>
  <c r="G347" i="13"/>
  <c r="G348" i="13"/>
  <c r="K348" i="13" s="1"/>
  <c r="G349" i="13"/>
  <c r="K349" i="13" s="1"/>
  <c r="G350" i="13"/>
  <c r="G351" i="13"/>
  <c r="K351" i="13" s="1"/>
  <c r="G352" i="13"/>
  <c r="K352" i="13" s="1"/>
  <c r="G353" i="13"/>
  <c r="K353" i="13" s="1"/>
  <c r="G354" i="13"/>
  <c r="K354" i="13" s="1"/>
  <c r="G355" i="13"/>
  <c r="K355" i="13" s="1"/>
  <c r="G356" i="13"/>
  <c r="G357" i="13"/>
  <c r="G358" i="13"/>
  <c r="K358" i="13" s="1"/>
  <c r="G359" i="13"/>
  <c r="G360" i="13"/>
  <c r="K360" i="13" s="1"/>
  <c r="G361" i="13"/>
  <c r="K361" i="13" s="1"/>
  <c r="G362" i="13"/>
  <c r="K362" i="13" s="1"/>
  <c r="G363" i="13"/>
  <c r="K363" i="13" s="1"/>
  <c r="G364" i="13"/>
  <c r="K364" i="13" s="1"/>
  <c r="G365" i="13"/>
  <c r="K365" i="13" s="1"/>
  <c r="G366" i="13"/>
  <c r="K366" i="13" s="1"/>
  <c r="G367" i="13"/>
  <c r="K367" i="13" s="1"/>
  <c r="G368" i="13"/>
  <c r="G369" i="13"/>
  <c r="G370" i="13"/>
  <c r="K370" i="13" s="1"/>
  <c r="G372" i="13"/>
  <c r="K372" i="13" s="1"/>
  <c r="G373" i="13"/>
  <c r="K373" i="13" s="1"/>
  <c r="G374" i="13"/>
  <c r="K374" i="13" s="1"/>
  <c r="G375" i="13"/>
  <c r="K375" i="13" s="1"/>
  <c r="G376" i="13"/>
  <c r="K376" i="13" s="1"/>
  <c r="G377" i="13"/>
  <c r="K377" i="13" s="1"/>
  <c r="G378" i="13"/>
  <c r="K378" i="13" s="1"/>
  <c r="G379" i="13"/>
  <c r="K379" i="13" s="1"/>
  <c r="G380" i="13"/>
  <c r="G381" i="13"/>
  <c r="G382" i="13"/>
  <c r="K382" i="13" s="1"/>
  <c r="G383" i="13"/>
  <c r="G384" i="13"/>
  <c r="K384" i="13" s="1"/>
  <c r="G385" i="13"/>
  <c r="K385" i="13" s="1"/>
  <c r="G386" i="13"/>
  <c r="K386" i="13" s="1"/>
  <c r="G387" i="13"/>
  <c r="K387" i="13" s="1"/>
  <c r="G388" i="13"/>
  <c r="K388" i="13" s="1"/>
  <c r="G389" i="13"/>
  <c r="K389" i="13" s="1"/>
  <c r="G390" i="13"/>
  <c r="K390" i="13" s="1"/>
  <c r="G391" i="13"/>
  <c r="K391" i="13" s="1"/>
  <c r="G392" i="13"/>
  <c r="G393" i="13"/>
  <c r="G394" i="13"/>
  <c r="K394" i="13" s="1"/>
  <c r="G395" i="13"/>
  <c r="G396" i="13"/>
  <c r="K396" i="13" s="1"/>
  <c r="G397" i="13"/>
  <c r="K397" i="13" s="1"/>
  <c r="G398" i="13"/>
  <c r="K398" i="13" s="1"/>
  <c r="G399" i="13"/>
  <c r="K399" i="13" s="1"/>
  <c r="G400" i="13"/>
  <c r="K400" i="13" s="1"/>
  <c r="G401" i="13"/>
  <c r="K401" i="13" s="1"/>
  <c r="G402" i="13"/>
  <c r="K402" i="13" s="1"/>
  <c r="G403" i="13"/>
  <c r="K403" i="13" s="1"/>
  <c r="G404" i="13"/>
  <c r="G405" i="13"/>
  <c r="G406" i="13"/>
  <c r="K406" i="13" s="1"/>
  <c r="G407" i="13"/>
  <c r="G408" i="13"/>
  <c r="K408" i="13" s="1"/>
  <c r="G409" i="13"/>
  <c r="K409" i="13" s="1"/>
  <c r="G410" i="13"/>
  <c r="K410" i="13" s="1"/>
  <c r="G411" i="13"/>
  <c r="K411" i="13" s="1"/>
  <c r="G412" i="13"/>
  <c r="K412" i="13" s="1"/>
  <c r="G414" i="13"/>
  <c r="K414" i="13" s="1"/>
  <c r="G415" i="13"/>
  <c r="K415" i="13" s="1"/>
  <c r="G416" i="13"/>
  <c r="K416" i="13" s="1"/>
  <c r="G417" i="13"/>
  <c r="G418" i="13"/>
  <c r="G419" i="13"/>
  <c r="K419" i="13" s="1"/>
  <c r="G420" i="13"/>
  <c r="G421" i="13"/>
  <c r="K421" i="13" s="1"/>
  <c r="G422" i="13"/>
  <c r="K422" i="13" s="1"/>
  <c r="G423" i="13"/>
  <c r="K423" i="13" s="1"/>
  <c r="G424" i="13"/>
  <c r="K424" i="13" s="1"/>
  <c r="G425" i="13"/>
  <c r="K425" i="13" s="1"/>
  <c r="G426" i="13"/>
  <c r="K426" i="13" s="1"/>
  <c r="G427" i="13"/>
  <c r="K427" i="13" s="1"/>
  <c r="G428" i="13"/>
  <c r="K428" i="13" s="1"/>
  <c r="G429" i="13"/>
  <c r="G430" i="13"/>
  <c r="G431" i="13"/>
  <c r="K431" i="13" s="1"/>
  <c r="G432" i="13"/>
  <c r="G433" i="13"/>
  <c r="K433" i="13" s="1"/>
  <c r="G434" i="13"/>
  <c r="K434" i="13" s="1"/>
  <c r="G435" i="13"/>
  <c r="K435" i="13" s="1"/>
  <c r="G436" i="13"/>
  <c r="K436" i="13" s="1"/>
  <c r="G437" i="13"/>
  <c r="K437" i="13" s="1"/>
  <c r="G438" i="13"/>
  <c r="K438" i="13" s="1"/>
  <c r="G439" i="13"/>
  <c r="K439" i="13" s="1"/>
  <c r="G440" i="13"/>
  <c r="K440" i="13" s="1"/>
  <c r="G441" i="13"/>
  <c r="G442" i="13"/>
  <c r="G443" i="13"/>
  <c r="K443" i="13" s="1"/>
  <c r="G444" i="13"/>
  <c r="G445" i="13"/>
  <c r="K445" i="13" s="1"/>
  <c r="G446" i="13"/>
  <c r="K446" i="13" s="1"/>
  <c r="G447" i="13"/>
  <c r="K447" i="13" s="1"/>
  <c r="G448" i="13"/>
  <c r="K448" i="13" s="1"/>
  <c r="G449" i="13"/>
  <c r="K449" i="13" s="1"/>
  <c r="G450" i="13"/>
  <c r="K450" i="13" s="1"/>
  <c r="G451" i="13"/>
  <c r="K451" i="13" s="1"/>
  <c r="G452" i="13"/>
  <c r="K452" i="13" s="1"/>
  <c r="G453" i="13"/>
  <c r="G454" i="13"/>
  <c r="G455" i="13"/>
  <c r="K455" i="13" s="1"/>
  <c r="G456" i="13"/>
  <c r="G457" i="13"/>
  <c r="K457" i="13" s="1"/>
  <c r="G458" i="13"/>
  <c r="K458" i="13" s="1"/>
  <c r="G459" i="13"/>
  <c r="K459" i="13" s="1"/>
  <c r="G460" i="13"/>
  <c r="K460" i="13" s="1"/>
  <c r="G461" i="13"/>
  <c r="K461" i="13" s="1"/>
  <c r="G462" i="13"/>
  <c r="K462" i="13" s="1"/>
  <c r="G463" i="13"/>
  <c r="K463" i="13" s="1"/>
  <c r="G464" i="13"/>
  <c r="K464" i="13" s="1"/>
  <c r="G465" i="13"/>
  <c r="G466" i="13"/>
  <c r="G467" i="13"/>
  <c r="K467" i="13" s="1"/>
  <c r="G468" i="13"/>
  <c r="G469" i="13"/>
  <c r="K469" i="13" s="1"/>
  <c r="G470" i="13"/>
  <c r="K470" i="13" s="1"/>
  <c r="G471" i="13"/>
  <c r="K471" i="13" s="1"/>
  <c r="G472" i="13"/>
  <c r="K472" i="13" s="1"/>
  <c r="G473" i="13"/>
  <c r="K473" i="13" s="1"/>
  <c r="G474" i="13"/>
  <c r="K474" i="13" s="1"/>
  <c r="G475" i="13"/>
  <c r="K475" i="13" s="1"/>
  <c r="G476" i="13"/>
  <c r="K476" i="13" s="1"/>
  <c r="G477" i="13"/>
  <c r="G478" i="13"/>
  <c r="G479" i="13"/>
  <c r="K479" i="13" s="1"/>
  <c r="G480" i="13"/>
  <c r="G481" i="13"/>
  <c r="K481" i="13" s="1"/>
  <c r="G482" i="13"/>
  <c r="K482" i="13" s="1"/>
  <c r="G483" i="13"/>
  <c r="K483" i="13" s="1"/>
  <c r="G484" i="13"/>
  <c r="K484" i="13" s="1"/>
  <c r="G485" i="13"/>
  <c r="K485" i="13" s="1"/>
  <c r="G486" i="13"/>
  <c r="K486" i="13" s="1"/>
  <c r="G487" i="13"/>
  <c r="K487" i="13" s="1"/>
  <c r="G488" i="13"/>
  <c r="K488" i="13" s="1"/>
  <c r="G489" i="13"/>
  <c r="G490" i="13"/>
  <c r="G491" i="13"/>
  <c r="K491" i="13" s="1"/>
  <c r="G492" i="13"/>
  <c r="G493" i="13"/>
  <c r="K493" i="13" s="1"/>
  <c r="G494" i="13"/>
  <c r="K494" i="13" s="1"/>
  <c r="G495" i="13"/>
  <c r="K495" i="13" s="1"/>
  <c r="G496" i="13"/>
  <c r="K496" i="13" s="1"/>
  <c r="G497" i="13"/>
  <c r="K497" i="13" s="1"/>
  <c r="G498" i="13"/>
  <c r="K498" i="13" s="1"/>
  <c r="G499" i="13"/>
  <c r="K499" i="13" s="1"/>
  <c r="G500" i="13"/>
  <c r="K500" i="13" s="1"/>
  <c r="G501" i="13"/>
  <c r="G502" i="13"/>
  <c r="G503" i="13"/>
  <c r="K503" i="13" s="1"/>
  <c r="G504" i="13"/>
  <c r="G505" i="13"/>
  <c r="K505" i="13" s="1"/>
  <c r="G506" i="13"/>
  <c r="K506" i="13" s="1"/>
  <c r="G507" i="13"/>
  <c r="K507" i="13" s="1"/>
  <c r="G508" i="13"/>
  <c r="K508" i="13" s="1"/>
  <c r="G509" i="13"/>
  <c r="K509" i="13" s="1"/>
  <c r="G510" i="13"/>
  <c r="K510" i="13" s="1"/>
  <c r="G511" i="13"/>
  <c r="K511" i="13" s="1"/>
  <c r="G512" i="13"/>
  <c r="K512" i="13" s="1"/>
  <c r="G513" i="13"/>
  <c r="G514" i="13"/>
  <c r="G515" i="13"/>
  <c r="K515" i="13" s="1"/>
  <c r="G516" i="13"/>
  <c r="G517" i="13"/>
  <c r="K517" i="13" s="1"/>
  <c r="G518" i="13"/>
  <c r="K518" i="13" s="1"/>
  <c r="G519" i="13"/>
  <c r="K519" i="13" s="1"/>
  <c r="G520" i="13"/>
  <c r="K520" i="13" s="1"/>
  <c r="G521" i="13"/>
  <c r="K521" i="13" s="1"/>
  <c r="G522" i="13"/>
  <c r="K522" i="13" s="1"/>
  <c r="G523" i="13"/>
  <c r="K523" i="13" s="1"/>
  <c r="G524" i="13"/>
  <c r="K524" i="13" s="1"/>
  <c r="G525" i="13"/>
  <c r="G526" i="13"/>
  <c r="G527" i="13"/>
  <c r="K527" i="13" s="1"/>
  <c r="G528" i="13"/>
  <c r="G529" i="13"/>
  <c r="K529" i="13" s="1"/>
  <c r="G530" i="13"/>
  <c r="K530" i="13" s="1"/>
  <c r="G531" i="13"/>
  <c r="K531" i="13" s="1"/>
  <c r="G532" i="13"/>
  <c r="K532" i="13" s="1"/>
  <c r="G533" i="13"/>
  <c r="K533" i="13" s="1"/>
  <c r="G534" i="13"/>
  <c r="K534" i="13" s="1"/>
  <c r="G535" i="13"/>
  <c r="K535" i="13" s="1"/>
  <c r="G536" i="13"/>
  <c r="K536" i="13" s="1"/>
  <c r="G537" i="13"/>
  <c r="G538" i="13"/>
  <c r="G539" i="13"/>
  <c r="K539" i="13" s="1"/>
  <c r="G540" i="13"/>
  <c r="G541" i="13"/>
  <c r="K541" i="13" s="1"/>
  <c r="G542" i="13"/>
  <c r="K542" i="13" s="1"/>
  <c r="G543" i="13"/>
  <c r="K543" i="13" s="1"/>
  <c r="G544" i="13"/>
  <c r="K544" i="13" s="1"/>
  <c r="G545" i="13"/>
  <c r="K545" i="13" s="1"/>
  <c r="G546" i="13"/>
  <c r="K546" i="13" s="1"/>
  <c r="G547" i="13"/>
  <c r="K547" i="13" s="1"/>
  <c r="G548" i="13"/>
  <c r="K548" i="13" s="1"/>
  <c r="G549" i="13"/>
  <c r="G550" i="13"/>
  <c r="G551" i="13"/>
  <c r="K551" i="13" s="1"/>
  <c r="G552" i="13"/>
  <c r="G553" i="13"/>
  <c r="K553" i="13" s="1"/>
  <c r="G554" i="13"/>
  <c r="K554" i="13" s="1"/>
  <c r="G555" i="13"/>
  <c r="K555" i="13" s="1"/>
  <c r="G556" i="13"/>
  <c r="K556" i="13" s="1"/>
  <c r="G557" i="13"/>
  <c r="K557" i="13" s="1"/>
  <c r="G558" i="13"/>
  <c r="K558" i="13" s="1"/>
  <c r="G559" i="13"/>
  <c r="K559" i="13" s="1"/>
  <c r="G560" i="13"/>
  <c r="K560" i="13" s="1"/>
  <c r="G561" i="13"/>
  <c r="G562" i="13"/>
  <c r="G563" i="13"/>
  <c r="K563" i="13" s="1"/>
  <c r="G564" i="13"/>
  <c r="G565" i="13"/>
  <c r="K565" i="13" s="1"/>
  <c r="G566" i="13"/>
  <c r="K566" i="13" s="1"/>
  <c r="G567" i="13"/>
  <c r="K567" i="13" s="1"/>
  <c r="G568" i="13"/>
  <c r="K568" i="13" s="1"/>
  <c r="G569" i="13"/>
  <c r="K569" i="13" s="1"/>
  <c r="G570" i="13"/>
  <c r="K570" i="13" s="1"/>
  <c r="G571" i="13"/>
  <c r="K571" i="13" s="1"/>
  <c r="G572" i="13"/>
  <c r="K572" i="13" s="1"/>
  <c r="G573" i="13"/>
  <c r="G574" i="13"/>
  <c r="G575" i="13"/>
  <c r="K575" i="13" s="1"/>
  <c r="G576" i="13"/>
  <c r="G577" i="13"/>
  <c r="K577" i="13" s="1"/>
  <c r="G578" i="13"/>
  <c r="K578" i="13" s="1"/>
  <c r="G579" i="13"/>
  <c r="K579" i="13" s="1"/>
  <c r="G580" i="13"/>
  <c r="K580" i="13" s="1"/>
  <c r="G581" i="13"/>
  <c r="K581" i="13" s="1"/>
  <c r="G582" i="13"/>
  <c r="K582" i="13" s="1"/>
  <c r="G583" i="13"/>
  <c r="K583" i="13" s="1"/>
  <c r="G584" i="13"/>
  <c r="K584" i="13" s="1"/>
  <c r="G585" i="13"/>
  <c r="G586" i="13"/>
  <c r="G587" i="13"/>
  <c r="K587" i="13" s="1"/>
  <c r="G588" i="13"/>
  <c r="G589" i="13"/>
  <c r="K589" i="13" s="1"/>
  <c r="G590" i="13"/>
  <c r="K590" i="13" s="1"/>
  <c r="G591" i="13"/>
  <c r="K591" i="13" s="1"/>
  <c r="G592" i="13"/>
  <c r="K592" i="13" s="1"/>
  <c r="G593" i="13"/>
  <c r="K593" i="13" s="1"/>
  <c r="G594" i="13"/>
  <c r="K594" i="13" s="1"/>
  <c r="G595" i="13"/>
  <c r="K595" i="13" s="1"/>
  <c r="G596" i="13"/>
  <c r="K596" i="13" s="1"/>
  <c r="G597" i="13"/>
  <c r="G598" i="13"/>
  <c r="G599" i="13"/>
  <c r="K599" i="13" s="1"/>
  <c r="G600" i="13"/>
  <c r="G601" i="13"/>
  <c r="K601" i="13" s="1"/>
  <c r="G602" i="13"/>
  <c r="K602" i="13" s="1"/>
  <c r="G603" i="13"/>
  <c r="K603" i="13" s="1"/>
  <c r="G604" i="13"/>
  <c r="K604" i="13" s="1"/>
  <c r="G605" i="13"/>
  <c r="K605" i="13" s="1"/>
  <c r="G606" i="13"/>
  <c r="K606" i="13" s="1"/>
  <c r="G607" i="13"/>
  <c r="K607" i="13" s="1"/>
  <c r="G608" i="13"/>
  <c r="K608" i="13" s="1"/>
  <c r="G609" i="13"/>
  <c r="G610" i="13"/>
  <c r="G611" i="13"/>
  <c r="K611" i="13" s="1"/>
  <c r="G612" i="13"/>
  <c r="G613" i="13"/>
  <c r="K613" i="13" s="1"/>
  <c r="G614" i="13"/>
  <c r="K614" i="13" s="1"/>
  <c r="G615" i="13"/>
  <c r="K615" i="13" s="1"/>
  <c r="G616" i="13"/>
  <c r="K616" i="13" s="1"/>
  <c r="G617" i="13"/>
  <c r="K617" i="13" s="1"/>
  <c r="G618" i="13"/>
  <c r="K618" i="13" s="1"/>
  <c r="G619" i="13"/>
  <c r="K619" i="13" s="1"/>
  <c r="G620" i="13"/>
  <c r="K620" i="13" s="1"/>
  <c r="G621" i="13"/>
  <c r="G622" i="13"/>
  <c r="G623" i="13"/>
  <c r="K623" i="13" s="1"/>
  <c r="G624" i="13"/>
  <c r="G625" i="13"/>
  <c r="K625" i="13" s="1"/>
  <c r="G626" i="13"/>
  <c r="K626" i="13" s="1"/>
  <c r="G627" i="13"/>
  <c r="K627" i="13" s="1"/>
  <c r="G628" i="13"/>
  <c r="K628" i="13" s="1"/>
  <c r="G629" i="13"/>
  <c r="K629" i="13" s="1"/>
  <c r="G630" i="13"/>
  <c r="K630" i="13" s="1"/>
  <c r="G631" i="13"/>
  <c r="K631" i="13" s="1"/>
  <c r="G632" i="13"/>
  <c r="K632" i="13" s="1"/>
  <c r="G633" i="13"/>
  <c r="G634" i="13"/>
  <c r="G635" i="13"/>
  <c r="K635" i="13" s="1"/>
  <c r="G636" i="13"/>
  <c r="G637" i="13"/>
  <c r="K637" i="13" s="1"/>
  <c r="G638" i="13"/>
  <c r="K638" i="13" s="1"/>
  <c r="G639" i="13"/>
  <c r="K639" i="13" s="1"/>
  <c r="G640" i="13"/>
  <c r="K640" i="13" s="1"/>
  <c r="G641" i="13"/>
  <c r="K641" i="13" s="1"/>
  <c r="G642" i="13"/>
  <c r="K642" i="13" s="1"/>
  <c r="G643" i="13"/>
  <c r="K643" i="13" s="1"/>
  <c r="G644" i="13"/>
  <c r="K644" i="13" s="1"/>
  <c r="G645" i="13"/>
  <c r="G646" i="13"/>
  <c r="G647" i="13"/>
  <c r="K647" i="13" s="1"/>
  <c r="G648" i="13"/>
  <c r="G650" i="13"/>
  <c r="K650" i="13" s="1"/>
  <c r="G651" i="13"/>
  <c r="K651" i="13" s="1"/>
  <c r="G652" i="13"/>
  <c r="K652" i="13" s="1"/>
  <c r="G653" i="13"/>
  <c r="K653" i="13" s="1"/>
  <c r="G654" i="13"/>
  <c r="K654" i="13" s="1"/>
  <c r="G655" i="13"/>
  <c r="K655" i="13" s="1"/>
  <c r="G656" i="13"/>
  <c r="K656" i="13" s="1"/>
  <c r="G657" i="13"/>
  <c r="K657" i="13" s="1"/>
  <c r="G658" i="13"/>
  <c r="G659" i="13"/>
  <c r="G660" i="13"/>
  <c r="K660" i="13" s="1"/>
  <c r="G661" i="13"/>
  <c r="G662" i="13"/>
  <c r="K662" i="13" s="1"/>
  <c r="G663" i="13"/>
  <c r="K663" i="13" s="1"/>
  <c r="G664" i="13"/>
  <c r="K664" i="13" s="1"/>
  <c r="G665" i="13"/>
  <c r="K665" i="13" s="1"/>
  <c r="G666" i="13"/>
  <c r="K666" i="13" s="1"/>
  <c r="G667" i="13"/>
  <c r="K667" i="13" s="1"/>
  <c r="G668" i="13"/>
  <c r="K668" i="13" s="1"/>
  <c r="G669" i="13"/>
  <c r="K669" i="13" s="1"/>
  <c r="G670" i="13"/>
  <c r="G671" i="13"/>
  <c r="G672" i="13"/>
  <c r="K672" i="13" s="1"/>
  <c r="G673" i="13"/>
  <c r="G674" i="13"/>
  <c r="K674" i="13" s="1"/>
  <c r="G675" i="13"/>
  <c r="K675" i="13" s="1"/>
  <c r="G676" i="13"/>
  <c r="G677" i="13"/>
  <c r="K677" i="13" s="1"/>
  <c r="G678" i="13"/>
  <c r="K678" i="13" s="1"/>
  <c r="G679" i="13"/>
  <c r="K679" i="13" s="1"/>
  <c r="G680" i="13"/>
  <c r="K680" i="13" s="1"/>
  <c r="G681" i="13"/>
  <c r="K681" i="13" s="1"/>
  <c r="G682" i="13"/>
  <c r="G683" i="13"/>
  <c r="K683" i="13" s="1"/>
  <c r="G684" i="13"/>
  <c r="G685" i="13"/>
  <c r="G686" i="13"/>
  <c r="K686" i="13" s="1"/>
  <c r="G687" i="13"/>
  <c r="G688" i="13"/>
  <c r="K688" i="13" s="1"/>
  <c r="G689" i="13"/>
  <c r="K689" i="13" s="1"/>
  <c r="G690" i="13"/>
  <c r="K690" i="13" s="1"/>
  <c r="G691" i="13"/>
  <c r="K691" i="13" s="1"/>
  <c r="G692" i="13"/>
  <c r="K692" i="13" s="1"/>
  <c r="G693" i="13"/>
  <c r="K693" i="13" s="1"/>
  <c r="G694" i="13"/>
  <c r="K694" i="13" s="1"/>
  <c r="G695" i="13"/>
  <c r="G696" i="13"/>
  <c r="K696" i="13" s="1"/>
  <c r="G697" i="13"/>
  <c r="G698" i="13"/>
  <c r="G699" i="13"/>
  <c r="K699" i="13" s="1"/>
  <c r="G700" i="13"/>
  <c r="G701" i="13"/>
  <c r="G702" i="13"/>
  <c r="K702" i="13" s="1"/>
  <c r="G703" i="13"/>
  <c r="K703" i="13" s="1"/>
  <c r="G704" i="13"/>
  <c r="K704" i="13" s="1"/>
  <c r="G705" i="13"/>
  <c r="K705" i="13" s="1"/>
  <c r="G706" i="13"/>
  <c r="K706" i="13" s="1"/>
  <c r="G707" i="13"/>
  <c r="G708" i="13"/>
  <c r="K708" i="13" s="1"/>
  <c r="G709" i="13"/>
  <c r="K709" i="13" s="1"/>
  <c r="G710" i="13"/>
  <c r="G711" i="13"/>
  <c r="G712" i="13"/>
  <c r="K712" i="13" s="1"/>
  <c r="G713" i="13"/>
  <c r="G714" i="13"/>
  <c r="K714" i="13" s="1"/>
  <c r="G715" i="13"/>
  <c r="K715" i="13" s="1"/>
  <c r="G716" i="13"/>
  <c r="K716" i="13" s="1"/>
  <c r="G717" i="13"/>
  <c r="K717" i="13" s="1"/>
  <c r="G718" i="13"/>
  <c r="K718" i="13" s="1"/>
  <c r="G719" i="13"/>
  <c r="G720" i="13"/>
  <c r="K720" i="13" s="1"/>
  <c r="G721" i="13"/>
  <c r="K721" i="13" s="1"/>
  <c r="G722" i="13"/>
  <c r="G723" i="13"/>
  <c r="G724" i="13"/>
  <c r="K724" i="13" s="1"/>
  <c r="G725" i="13"/>
  <c r="G726" i="13"/>
  <c r="K726" i="13" s="1"/>
  <c r="G727" i="13"/>
  <c r="K727" i="13" s="1"/>
  <c r="G728" i="13"/>
  <c r="G729" i="13"/>
  <c r="K729" i="13" s="1"/>
  <c r="G730" i="13"/>
  <c r="K730" i="13" s="1"/>
  <c r="G731" i="13"/>
  <c r="G732" i="13"/>
  <c r="K732" i="13" s="1"/>
  <c r="G733" i="13"/>
  <c r="K733" i="13" s="1"/>
  <c r="G734" i="13"/>
  <c r="K734" i="13" s="1"/>
  <c r="G735" i="13"/>
  <c r="G736" i="13"/>
  <c r="K736" i="13" s="1"/>
  <c r="G737" i="13"/>
  <c r="G738" i="13"/>
  <c r="K738" i="13" s="1"/>
  <c r="G739" i="13"/>
  <c r="K739" i="13" s="1"/>
  <c r="G740" i="13"/>
  <c r="K740" i="13" s="1"/>
  <c r="G741" i="13"/>
  <c r="K741" i="13" s="1"/>
  <c r="G742" i="13"/>
  <c r="K742" i="13" s="1"/>
  <c r="G743" i="13"/>
  <c r="G744" i="13"/>
  <c r="K744" i="13" s="1"/>
  <c r="G745" i="13"/>
  <c r="K745" i="13" s="1"/>
  <c r="G746" i="13"/>
  <c r="K746" i="13" s="1"/>
  <c r="G747" i="13"/>
  <c r="G748" i="13"/>
  <c r="K748" i="13" s="1"/>
  <c r="G749" i="13"/>
  <c r="G750" i="13"/>
  <c r="K750" i="13" s="1"/>
  <c r="G751" i="13"/>
  <c r="K751" i="13" s="1"/>
  <c r="G752" i="13"/>
  <c r="G755" i="13"/>
  <c r="K755" i="13" s="1"/>
  <c r="G756" i="13"/>
  <c r="K756" i="13" s="1"/>
  <c r="G757" i="13"/>
  <c r="K757" i="13" s="1"/>
  <c r="G758" i="13"/>
  <c r="G760" i="13"/>
  <c r="K760" i="13" s="1"/>
  <c r="G761" i="13"/>
  <c r="G762" i="13"/>
  <c r="K762" i="13" s="1"/>
  <c r="G763" i="13"/>
  <c r="K763" i="13" s="1"/>
  <c r="G764" i="13"/>
  <c r="G765" i="13"/>
  <c r="G766" i="13"/>
  <c r="K766" i="13" s="1"/>
  <c r="G767" i="13"/>
  <c r="K767" i="13" s="1"/>
  <c r="G768" i="13"/>
  <c r="K768" i="13" s="1"/>
  <c r="G769" i="13"/>
  <c r="K769" i="13" s="1"/>
  <c r="G770" i="13"/>
  <c r="K770" i="13" s="1"/>
  <c r="G771" i="13"/>
  <c r="G772" i="13"/>
  <c r="G773" i="13"/>
  <c r="K773" i="13" s="1"/>
  <c r="G774" i="13"/>
  <c r="G775" i="13"/>
  <c r="K775" i="13" s="1"/>
  <c r="G776" i="13"/>
  <c r="K776" i="13" s="1"/>
  <c r="G777" i="13"/>
  <c r="K777" i="13" s="1"/>
  <c r="G778" i="13"/>
  <c r="K778" i="13" s="1"/>
  <c r="G779" i="13"/>
  <c r="G780" i="13"/>
  <c r="K780" i="13" s="1"/>
  <c r="G781" i="13"/>
  <c r="K781" i="13" s="1"/>
  <c r="G782" i="13"/>
  <c r="K782" i="13" s="1"/>
  <c r="G783" i="13"/>
  <c r="G784" i="13"/>
  <c r="G785" i="13"/>
  <c r="K785" i="13" s="1"/>
  <c r="G786" i="13"/>
  <c r="G787" i="13"/>
  <c r="K787" i="13" s="1"/>
  <c r="G788" i="13"/>
  <c r="K788" i="13" s="1"/>
  <c r="G789" i="13"/>
  <c r="K789" i="13" s="1"/>
  <c r="G790" i="13"/>
  <c r="K790" i="13" s="1"/>
  <c r="G791" i="13"/>
  <c r="K791" i="13" s="1"/>
  <c r="G792" i="13"/>
  <c r="K792" i="13" s="1"/>
  <c r="G793" i="13"/>
  <c r="K793" i="13" s="1"/>
  <c r="G794" i="13"/>
  <c r="K794" i="13" s="1"/>
  <c r="G795" i="13"/>
  <c r="G796" i="13"/>
  <c r="G797" i="13"/>
  <c r="K797" i="13" s="1"/>
  <c r="G798" i="13"/>
  <c r="G799" i="13"/>
  <c r="K799" i="13" s="1"/>
  <c r="G800" i="13"/>
  <c r="K800" i="13" s="1"/>
  <c r="G801" i="13"/>
  <c r="K801" i="13" s="1"/>
  <c r="G802" i="13"/>
  <c r="G803" i="13"/>
  <c r="K803" i="13" s="1"/>
  <c r="G804" i="13"/>
  <c r="K804" i="13" s="1"/>
  <c r="G805" i="13"/>
  <c r="K805" i="13" s="1"/>
  <c r="G806" i="13"/>
  <c r="K806" i="13" s="1"/>
  <c r="G807" i="13"/>
  <c r="G808" i="13"/>
  <c r="G809" i="13"/>
  <c r="K809" i="13" s="1"/>
  <c r="G810" i="13"/>
  <c r="G811" i="13"/>
  <c r="K811" i="13" s="1"/>
  <c r="G812" i="13"/>
  <c r="K812" i="13" s="1"/>
  <c r="G813" i="13"/>
  <c r="K813" i="13" s="1"/>
  <c r="G814" i="13"/>
  <c r="K814" i="13" s="1"/>
  <c r="G815" i="13"/>
  <c r="K815" i="13" s="1"/>
  <c r="G816" i="13"/>
  <c r="K816" i="13" s="1"/>
  <c r="G817" i="13"/>
  <c r="K817" i="13" s="1"/>
  <c r="G818" i="13"/>
  <c r="K818" i="13" s="1"/>
  <c r="G819" i="13"/>
  <c r="G820" i="13"/>
  <c r="G821" i="13"/>
  <c r="K821" i="13" s="1"/>
  <c r="G822" i="13"/>
  <c r="G823" i="13"/>
  <c r="K823" i="13" s="1"/>
  <c r="G824" i="13"/>
  <c r="K824" i="13" s="1"/>
  <c r="G825" i="13"/>
  <c r="K825" i="13" s="1"/>
  <c r="G826" i="13"/>
  <c r="K826" i="13" s="1"/>
  <c r="G827" i="13"/>
  <c r="K827" i="13" s="1"/>
  <c r="G828" i="13"/>
  <c r="K828" i="13" s="1"/>
  <c r="G829" i="13"/>
  <c r="K829" i="13" s="1"/>
  <c r="G830" i="13"/>
  <c r="K830" i="13" s="1"/>
  <c r="G831" i="13"/>
  <c r="G832" i="13"/>
  <c r="G833" i="13"/>
  <c r="K833" i="13" s="1"/>
  <c r="G834" i="13"/>
  <c r="G835" i="13"/>
  <c r="K835" i="13" s="1"/>
  <c r="G836" i="13"/>
  <c r="K836" i="13" s="1"/>
  <c r="G837" i="13"/>
  <c r="K837" i="13" s="1"/>
  <c r="G838" i="13"/>
  <c r="K838" i="13" s="1"/>
  <c r="G839" i="13"/>
  <c r="K839" i="13" s="1"/>
  <c r="G840" i="13"/>
  <c r="K840" i="13" s="1"/>
  <c r="G841" i="13"/>
  <c r="K841" i="13" s="1"/>
  <c r="G842" i="13"/>
  <c r="K842" i="13" s="1"/>
  <c r="G843" i="13"/>
  <c r="G844" i="13"/>
  <c r="G845" i="13"/>
  <c r="K845" i="13" s="1"/>
  <c r="G846" i="13"/>
  <c r="G847" i="13"/>
  <c r="K847" i="13" s="1"/>
  <c r="G848" i="13"/>
  <c r="K848" i="13" s="1"/>
  <c r="G849" i="13"/>
  <c r="K849" i="13" s="1"/>
  <c r="G850" i="13"/>
  <c r="K850" i="13" s="1"/>
  <c r="G851" i="13"/>
  <c r="K851" i="13" s="1"/>
  <c r="G852" i="13"/>
  <c r="K852" i="13" s="1"/>
  <c r="G853" i="13"/>
  <c r="K853" i="13" s="1"/>
  <c r="G854" i="13"/>
  <c r="K854" i="13" s="1"/>
  <c r="G855" i="13"/>
  <c r="G856" i="13"/>
  <c r="G857" i="13"/>
  <c r="K857" i="13" s="1"/>
  <c r="G858" i="13"/>
  <c r="G859" i="13"/>
  <c r="K859" i="13" s="1"/>
  <c r="G860" i="13"/>
  <c r="K860" i="13" s="1"/>
  <c r="G861" i="13"/>
  <c r="K861" i="13" s="1"/>
  <c r="G862" i="13"/>
  <c r="K862" i="13" s="1"/>
  <c r="G863" i="13"/>
  <c r="G864" i="13"/>
  <c r="K864" i="13" s="1"/>
  <c r="G865" i="13"/>
  <c r="G866" i="13"/>
  <c r="K866" i="13" s="1"/>
  <c r="G867" i="13"/>
  <c r="G868" i="13"/>
  <c r="G869" i="13"/>
  <c r="K869" i="13" s="1"/>
  <c r="G870" i="13"/>
  <c r="G871" i="13"/>
  <c r="K871" i="13" s="1"/>
  <c r="G872" i="13"/>
  <c r="K872" i="13" s="1"/>
  <c r="G873" i="13"/>
  <c r="K873" i="13" s="1"/>
  <c r="G874" i="13"/>
  <c r="K874" i="13" s="1"/>
  <c r="G875" i="13"/>
  <c r="K875" i="13" s="1"/>
  <c r="G876" i="13"/>
  <c r="K876" i="13" s="1"/>
  <c r="G877" i="13"/>
  <c r="G878" i="13"/>
  <c r="K878" i="13" s="1"/>
  <c r="G880" i="13"/>
  <c r="G881" i="13"/>
  <c r="G882" i="13"/>
  <c r="K882" i="13" s="1"/>
  <c r="G883" i="13"/>
  <c r="G884" i="13"/>
  <c r="K884" i="13" s="1"/>
  <c r="G885" i="13"/>
  <c r="K885" i="13" s="1"/>
  <c r="G886" i="13"/>
  <c r="K886" i="13" s="1"/>
  <c r="G887" i="13"/>
  <c r="K887" i="13" s="1"/>
  <c r="G888" i="13"/>
  <c r="K888" i="13" s="1"/>
  <c r="G889" i="13"/>
  <c r="K889" i="13" s="1"/>
  <c r="G890" i="13"/>
  <c r="K890" i="13" s="1"/>
  <c r="G891" i="13"/>
  <c r="K891" i="13" s="1"/>
  <c r="G892" i="13"/>
  <c r="G893" i="13"/>
  <c r="G894" i="13"/>
  <c r="K894" i="13" s="1"/>
  <c r="G895" i="13"/>
  <c r="G896" i="13"/>
  <c r="K896" i="13" s="1"/>
  <c r="G897" i="13"/>
  <c r="K897" i="13" s="1"/>
  <c r="G898" i="13"/>
  <c r="K898" i="13" s="1"/>
  <c r="G900" i="13"/>
  <c r="K900" i="13" s="1"/>
  <c r="G901" i="13"/>
  <c r="K901" i="13" s="1"/>
  <c r="G902" i="13"/>
  <c r="K902" i="13" s="1"/>
  <c r="G903" i="13"/>
  <c r="K903" i="13" s="1"/>
  <c r="G904" i="13"/>
  <c r="K904" i="13" s="1"/>
  <c r="G905" i="13"/>
  <c r="G906" i="13"/>
  <c r="G907" i="13"/>
  <c r="K907" i="13" s="1"/>
  <c r="G908" i="13"/>
  <c r="G909" i="13"/>
  <c r="K909" i="13" s="1"/>
  <c r="G910" i="13"/>
  <c r="K910" i="13" s="1"/>
  <c r="G911" i="13"/>
  <c r="K911" i="13" s="1"/>
  <c r="G912" i="13"/>
  <c r="K912" i="13" s="1"/>
  <c r="G913" i="13"/>
  <c r="K913" i="13" s="1"/>
  <c r="G914" i="13"/>
  <c r="K914" i="13" s="1"/>
  <c r="G915" i="13"/>
  <c r="K915" i="13" s="1"/>
  <c r="G916" i="13"/>
  <c r="K916" i="13" s="1"/>
  <c r="G917" i="13"/>
  <c r="G918" i="13"/>
  <c r="G919" i="13"/>
  <c r="K919" i="13" s="1"/>
  <c r="G920" i="13"/>
  <c r="G921" i="13"/>
  <c r="K921" i="13" s="1"/>
  <c r="G922" i="13"/>
  <c r="G923" i="13"/>
  <c r="K923" i="13" s="1"/>
  <c r="G924" i="13"/>
  <c r="K924" i="13" s="1"/>
  <c r="G925" i="13"/>
  <c r="K925" i="13" s="1"/>
  <c r="G926" i="13"/>
  <c r="K926" i="13" s="1"/>
  <c r="G927" i="13"/>
  <c r="K927" i="13" s="1"/>
  <c r="G928" i="13"/>
  <c r="K928" i="13" s="1"/>
  <c r="G929" i="13"/>
  <c r="K929" i="13" s="1"/>
  <c r="G930" i="13"/>
  <c r="G931" i="13"/>
  <c r="K931" i="13" s="1"/>
  <c r="G932" i="13"/>
  <c r="G933" i="13"/>
  <c r="K933" i="13" s="1"/>
  <c r="G934" i="13"/>
  <c r="K934" i="13" s="1"/>
  <c r="G935" i="13"/>
  <c r="K935" i="13" s="1"/>
  <c r="G936" i="13"/>
  <c r="K936" i="13" s="1"/>
  <c r="G937" i="13"/>
  <c r="K937" i="13" s="1"/>
  <c r="G938" i="13"/>
  <c r="K938" i="13" s="1"/>
  <c r="G939" i="13"/>
  <c r="K939" i="13" s="1"/>
  <c r="G940" i="13"/>
  <c r="K940" i="13" s="1"/>
  <c r="G941" i="13"/>
  <c r="K941" i="13" s="1"/>
  <c r="G942" i="13"/>
  <c r="G943" i="13"/>
  <c r="K943" i="13" s="1"/>
  <c r="G944" i="13"/>
  <c r="G945" i="13"/>
  <c r="K945" i="13" s="1"/>
  <c r="G946" i="13"/>
  <c r="K946" i="13" s="1"/>
  <c r="G947" i="13"/>
  <c r="K947" i="13" s="1"/>
  <c r="G948" i="13"/>
  <c r="K948" i="13" s="1"/>
  <c r="G949" i="13"/>
  <c r="K949" i="13" s="1"/>
  <c r="G950" i="13"/>
  <c r="K950" i="13" s="1"/>
  <c r="G951" i="13"/>
  <c r="K951" i="13" s="1"/>
  <c r="G952" i="13"/>
  <c r="K952" i="13" s="1"/>
  <c r="G953" i="13"/>
  <c r="G954" i="13"/>
  <c r="K954" i="13" s="1"/>
  <c r="G955" i="13"/>
  <c r="K955" i="13" s="1"/>
  <c r="G956" i="13"/>
  <c r="G957" i="13"/>
  <c r="K957" i="13" s="1"/>
  <c r="G958" i="13"/>
  <c r="K958" i="13" s="1"/>
  <c r="G959" i="13"/>
  <c r="K959" i="13" s="1"/>
  <c r="G960" i="13"/>
  <c r="K960" i="13" s="1"/>
  <c r="G961" i="13"/>
  <c r="K961" i="13" s="1"/>
  <c r="G962" i="13"/>
  <c r="K962" i="13" s="1"/>
  <c r="G963" i="13"/>
  <c r="K963" i="13" s="1"/>
  <c r="G964" i="13"/>
  <c r="K964" i="13" s="1"/>
  <c r="G965" i="13"/>
  <c r="G966" i="13"/>
  <c r="K966" i="13" s="1"/>
  <c r="G967" i="13"/>
  <c r="K967" i="13" s="1"/>
  <c r="G968" i="13"/>
  <c r="G969" i="13"/>
  <c r="K969" i="13" s="1"/>
  <c r="G970" i="13"/>
  <c r="G971" i="13"/>
  <c r="K971" i="13" s="1"/>
  <c r="G972" i="13"/>
  <c r="K972" i="13" s="1"/>
  <c r="G973" i="13"/>
  <c r="K973" i="13" s="1"/>
  <c r="G974" i="13"/>
  <c r="G975" i="13"/>
  <c r="K975" i="13" s="1"/>
  <c r="G976" i="13"/>
  <c r="K976" i="13" s="1"/>
  <c r="G977" i="13"/>
  <c r="K977" i="13" s="1"/>
  <c r="G978" i="13"/>
  <c r="G979" i="13"/>
  <c r="G980" i="13"/>
  <c r="G981" i="13"/>
  <c r="G982" i="13"/>
  <c r="K982" i="13" s="1"/>
  <c r="G983" i="13"/>
  <c r="K983" i="13" s="1"/>
  <c r="G984" i="13"/>
  <c r="K984" i="13" s="1"/>
  <c r="G985" i="13"/>
  <c r="K985" i="13" s="1"/>
  <c r="G986" i="13"/>
  <c r="K986" i="13" s="1"/>
  <c r="G987" i="13"/>
  <c r="K987" i="13" s="1"/>
  <c r="G988" i="13"/>
  <c r="K988" i="13" s="1"/>
  <c r="G989" i="13"/>
  <c r="K989" i="13" s="1"/>
  <c r="G990" i="13"/>
  <c r="G991" i="13"/>
  <c r="G992" i="13"/>
  <c r="G993" i="13"/>
  <c r="G994" i="13"/>
  <c r="K994" i="13" s="1"/>
  <c r="G995" i="13"/>
  <c r="K995" i="13" s="1"/>
  <c r="G996" i="13"/>
  <c r="K996" i="13" s="1"/>
  <c r="G997" i="13"/>
  <c r="K997" i="13" s="1"/>
  <c r="G998" i="13"/>
  <c r="G999" i="13"/>
  <c r="K999" i="13" s="1"/>
  <c r="G1000" i="13"/>
  <c r="K1000" i="13" s="1"/>
  <c r="G1001" i="13"/>
  <c r="K1001" i="13" s="1"/>
  <c r="G1002" i="13"/>
  <c r="G1003" i="13"/>
  <c r="G1004" i="13"/>
  <c r="K1004" i="13" s="1"/>
  <c r="G1008" i="13"/>
  <c r="K1008" i="13" s="1"/>
  <c r="G1012" i="13"/>
  <c r="K1012" i="13" s="1"/>
  <c r="G1013" i="13"/>
  <c r="K1013" i="13" s="1"/>
  <c r="G1014" i="13"/>
  <c r="K1014" i="13" s="1"/>
  <c r="G1015" i="13"/>
  <c r="K1015" i="13" s="1"/>
  <c r="G1016" i="13"/>
  <c r="K1016" i="13" s="1"/>
  <c r="G1017" i="13"/>
  <c r="K1017" i="13" s="1"/>
  <c r="G1018" i="13"/>
  <c r="K1018" i="13" s="1"/>
  <c r="G1019" i="13"/>
  <c r="K1019" i="13" s="1"/>
  <c r="G1020" i="13"/>
  <c r="K1020" i="13" s="1"/>
  <c r="G1022" i="13"/>
  <c r="K1022" i="13" s="1"/>
  <c r="G1028" i="13"/>
  <c r="K1028" i="13" s="1"/>
  <c r="G1031" i="13"/>
  <c r="K1031" i="13" s="1"/>
  <c r="G1032" i="13"/>
  <c r="K1032" i="13" s="1"/>
  <c r="G1033" i="13"/>
  <c r="K1033" i="13" s="1"/>
  <c r="G1034" i="13"/>
  <c r="K1034" i="13" s="1"/>
  <c r="G1035" i="13"/>
  <c r="K1035" i="13" s="1"/>
  <c r="G1036" i="13"/>
  <c r="K1036" i="13" s="1"/>
  <c r="G1037" i="13"/>
  <c r="K1037" i="13" s="1"/>
  <c r="G1038" i="13"/>
  <c r="G1039" i="13"/>
  <c r="G1048" i="13"/>
  <c r="K1048" i="13" s="1"/>
  <c r="G1050" i="13"/>
  <c r="G1051" i="13"/>
  <c r="G1052" i="13"/>
  <c r="K1052" i="13" s="1"/>
  <c r="G1053" i="13"/>
  <c r="G1054" i="13"/>
  <c r="K1054" i="13" s="1"/>
  <c r="G1055" i="13"/>
  <c r="K1055" i="13" s="1"/>
  <c r="G1056" i="13"/>
  <c r="K1056" i="13" s="1"/>
  <c r="G1057" i="13"/>
  <c r="K1057" i="13" s="1"/>
  <c r="G1060" i="13"/>
  <c r="K1060" i="13" s="1"/>
  <c r="G1062" i="13"/>
  <c r="G1063" i="13"/>
  <c r="G1064" i="13"/>
  <c r="K1064" i="13" s="1"/>
  <c r="G1065" i="13"/>
  <c r="G1067" i="13"/>
  <c r="K1067" i="13" s="1"/>
  <c r="G1069" i="13"/>
  <c r="K1069" i="13" s="1"/>
  <c r="G1070" i="13"/>
  <c r="K1070" i="13" s="1"/>
  <c r="G1071" i="13"/>
  <c r="K1071" i="13" s="1"/>
  <c r="G1072" i="13"/>
  <c r="K1072" i="13" s="1"/>
  <c r="G1073" i="13"/>
  <c r="K1073" i="13" s="1"/>
  <c r="G1074" i="13"/>
  <c r="G1075" i="13"/>
  <c r="G1079" i="13"/>
  <c r="K1079" i="13" s="1"/>
  <c r="G1080" i="13"/>
  <c r="K1080" i="13" s="1"/>
  <c r="G1084" i="13"/>
  <c r="K1084" i="13" s="1"/>
  <c r="G1086" i="13"/>
  <c r="G1087" i="13"/>
  <c r="K908" i="13" l="1"/>
  <c r="K673" i="13"/>
  <c r="K624" i="13"/>
  <c r="K588" i="13"/>
  <c r="K540" i="13"/>
  <c r="K504" i="13"/>
  <c r="K407" i="13"/>
  <c r="K743" i="13"/>
  <c r="K731" i="13"/>
  <c r="K719" i="13"/>
  <c r="K707" i="13"/>
  <c r="K134" i="13"/>
  <c r="K110" i="13"/>
  <c r="K98" i="13"/>
  <c r="K86" i="13"/>
  <c r="K74" i="13"/>
  <c r="K62" i="13"/>
  <c r="K50" i="13"/>
  <c r="K38" i="13"/>
  <c r="K26" i="13"/>
  <c r="K14" i="13"/>
  <c r="K1053" i="13"/>
  <c r="K749" i="13"/>
  <c r="K737" i="13"/>
  <c r="K725" i="13"/>
  <c r="K713" i="13"/>
  <c r="K701" i="13"/>
  <c r="K97" i="13"/>
  <c r="K85" i="13"/>
  <c r="K61" i="13"/>
  <c r="K49" i="13"/>
  <c r="K37" i="13"/>
  <c r="K25" i="13"/>
  <c r="K13" i="13"/>
  <c r="K981" i="13"/>
  <c r="K956" i="13"/>
  <c r="K944" i="13"/>
  <c r="K883" i="13"/>
  <c r="K870" i="13"/>
  <c r="K858" i="13"/>
  <c r="K846" i="13"/>
  <c r="K834" i="13"/>
  <c r="K822" i="13"/>
  <c r="K810" i="13"/>
  <c r="K798" i="13"/>
  <c r="K786" i="13"/>
  <c r="K774" i="13"/>
  <c r="K687" i="13"/>
  <c r="K968" i="13"/>
  <c r="K920" i="13"/>
  <c r="K761" i="13"/>
  <c r="K359" i="13"/>
  <c r="K347" i="13"/>
  <c r="K335" i="13"/>
  <c r="K323" i="13"/>
  <c r="K311" i="13"/>
  <c r="K299" i="13"/>
  <c r="K287" i="13"/>
  <c r="K275" i="13"/>
  <c r="K263" i="13"/>
  <c r="K251" i="13"/>
  <c r="K239" i="13"/>
  <c r="K227" i="13"/>
  <c r="K993" i="13"/>
  <c r="K932" i="13"/>
  <c r="K1065" i="13"/>
  <c r="K661" i="13"/>
  <c r="K636" i="13"/>
  <c r="K612" i="13"/>
  <c r="K600" i="13"/>
  <c r="K576" i="13"/>
  <c r="K552" i="13"/>
  <c r="K528" i="13"/>
  <c r="K516" i="13"/>
  <c r="K492" i="13"/>
  <c r="K480" i="13"/>
  <c r="K468" i="13"/>
  <c r="K456" i="13"/>
  <c r="K444" i="13"/>
  <c r="K420" i="13"/>
  <c r="K395" i="13"/>
  <c r="K383" i="13"/>
  <c r="K214" i="13"/>
  <c r="K202" i="13"/>
  <c r="K190" i="13"/>
  <c r="K165" i="13"/>
  <c r="K153" i="13"/>
  <c r="K141" i="13"/>
  <c r="K129" i="13"/>
  <c r="K105" i="13"/>
  <c r="K93" i="13"/>
  <c r="K81" i="13"/>
  <c r="K69" i="13"/>
  <c r="K57" i="13"/>
  <c r="K45" i="13"/>
  <c r="K33" i="13"/>
  <c r="K9" i="13"/>
  <c r="K895" i="13"/>
  <c r="K648" i="13"/>
  <c r="K564" i="13"/>
  <c r="K432" i="13"/>
  <c r="K978" i="13"/>
  <c r="K918" i="13"/>
  <c r="K856" i="13"/>
  <c r="K808" i="13"/>
  <c r="K1074" i="13"/>
  <c r="K980" i="13"/>
  <c r="K1087" i="13"/>
  <c r="K1051" i="13"/>
  <c r="K747" i="13"/>
  <c r="K735" i="13"/>
  <c r="K723" i="13"/>
  <c r="K711" i="13"/>
  <c r="K1086" i="13"/>
  <c r="K1050" i="13"/>
  <c r="K991" i="13"/>
  <c r="K979" i="13"/>
  <c r="K722" i="13"/>
  <c r="K710" i="13"/>
  <c r="K698" i="13"/>
  <c r="K881" i="13"/>
  <c r="K784" i="13"/>
  <c r="K772" i="13"/>
  <c r="K697" i="13"/>
  <c r="K685" i="13"/>
  <c r="K906" i="13"/>
  <c r="K832" i="13"/>
  <c r="K1039" i="13"/>
  <c r="K953" i="13"/>
  <c r="K917" i="13"/>
  <c r="K905" i="13"/>
  <c r="K892" i="13"/>
  <c r="K880" i="13"/>
  <c r="K867" i="13"/>
  <c r="K855" i="13"/>
  <c r="K843" i="13"/>
  <c r="K831" i="13"/>
  <c r="K819" i="13"/>
  <c r="K807" i="13"/>
  <c r="K795" i="13"/>
  <c r="K783" i="13"/>
  <c r="K771" i="13"/>
  <c r="K684" i="13"/>
  <c r="K369" i="13"/>
  <c r="K357" i="13"/>
  <c r="K345" i="13"/>
  <c r="K333" i="13"/>
  <c r="K321" i="13"/>
  <c r="K309" i="13"/>
  <c r="K297" i="13"/>
  <c r="K285" i="13"/>
  <c r="K273" i="13"/>
  <c r="K261" i="13"/>
  <c r="K249" i="13"/>
  <c r="K237" i="13"/>
  <c r="K225" i="13"/>
  <c r="K990" i="13"/>
  <c r="K930" i="13"/>
  <c r="K844" i="13"/>
  <c r="K796" i="13"/>
  <c r="K1063" i="13"/>
  <c r="K965" i="13"/>
  <c r="K1062" i="13"/>
  <c r="K1038" i="13"/>
  <c r="K671" i="13"/>
  <c r="K659" i="13"/>
  <c r="K646" i="13"/>
  <c r="K634" i="13"/>
  <c r="K622" i="13"/>
  <c r="K610" i="13"/>
  <c r="K598" i="13"/>
  <c r="K586" i="13"/>
  <c r="K574" i="13"/>
  <c r="K562" i="13"/>
  <c r="K550" i="13"/>
  <c r="K538" i="13"/>
  <c r="K526" i="13"/>
  <c r="K514" i="13"/>
  <c r="K502" i="13"/>
  <c r="K490" i="13"/>
  <c r="K478" i="13"/>
  <c r="K466" i="13"/>
  <c r="K454" i="13"/>
  <c r="K442" i="13"/>
  <c r="K430" i="13"/>
  <c r="K418" i="13"/>
  <c r="K405" i="13"/>
  <c r="K393" i="13"/>
  <c r="K381" i="13"/>
  <c r="K368" i="13"/>
  <c r="K356" i="13"/>
  <c r="K344" i="13"/>
  <c r="K332" i="13"/>
  <c r="K320" i="13"/>
  <c r="K308" i="13"/>
  <c r="K296" i="13"/>
  <c r="K284" i="13"/>
  <c r="K272" i="13"/>
  <c r="K260" i="13"/>
  <c r="K248" i="13"/>
  <c r="K224" i="13"/>
  <c r="K212" i="13"/>
  <c r="K200" i="13"/>
  <c r="K188" i="13"/>
  <c r="K176" i="13"/>
  <c r="K163" i="13"/>
  <c r="K151" i="13"/>
  <c r="K139" i="13"/>
  <c r="K127" i="13"/>
  <c r="K115" i="13"/>
  <c r="K103" i="13"/>
  <c r="K91" i="13"/>
  <c r="K79" i="13"/>
  <c r="K67" i="13"/>
  <c r="K55" i="13"/>
  <c r="K43" i="13"/>
  <c r="K31" i="13"/>
  <c r="K19" i="13"/>
  <c r="K7" i="13"/>
  <c r="K1002" i="13"/>
  <c r="K893" i="13"/>
  <c r="K868" i="13"/>
  <c r="K820" i="13"/>
  <c r="K1075" i="13"/>
  <c r="K670" i="13"/>
  <c r="K658" i="13"/>
  <c r="K645" i="13"/>
  <c r="K633" i="13"/>
  <c r="K621" i="13"/>
  <c r="K609" i="13"/>
  <c r="K597" i="13"/>
  <c r="K585" i="13"/>
  <c r="K573" i="13"/>
  <c r="K561" i="13"/>
  <c r="K549" i="13"/>
  <c r="K537" i="13"/>
  <c r="K525" i="13"/>
  <c r="K513" i="13"/>
  <c r="K501" i="13"/>
  <c r="K489" i="13"/>
  <c r="K477" i="13"/>
  <c r="K465" i="13"/>
  <c r="K453" i="13"/>
  <c r="K441" i="13"/>
  <c r="K429" i="13"/>
  <c r="K417" i="13"/>
  <c r="K404" i="13"/>
  <c r="K392" i="13"/>
  <c r="K380" i="13"/>
  <c r="K211" i="13"/>
  <c r="K199" i="13"/>
  <c r="K187" i="13"/>
  <c r="K175" i="13"/>
  <c r="K162" i="13"/>
  <c r="K150" i="13"/>
  <c r="K138" i="13"/>
  <c r="K126" i="13"/>
  <c r="K114" i="13"/>
  <c r="K102" i="13"/>
  <c r="K90" i="13"/>
  <c r="K78" i="13"/>
  <c r="K42" i="13"/>
  <c r="K30" i="13"/>
  <c r="K6" i="13"/>
  <c r="Z6" i="11" l="1"/>
  <c r="Z5" i="11"/>
  <c r="G975" i="11"/>
  <c r="G1086" i="11"/>
  <c r="H1087" i="11"/>
  <c r="G1087" i="11"/>
  <c r="H1086" i="11"/>
  <c r="H1084" i="11"/>
  <c r="G1084" i="11"/>
  <c r="H1083" i="11"/>
  <c r="G1083" i="11"/>
  <c r="H1081" i="11"/>
  <c r="G1081" i="11"/>
  <c r="H1080" i="11"/>
  <c r="G1080" i="11"/>
  <c r="H1078" i="11"/>
  <c r="G1078" i="11"/>
  <c r="H1077" i="11"/>
  <c r="G1077" i="11"/>
  <c r="H1075" i="11"/>
  <c r="G1075" i="11"/>
  <c r="H1074" i="11"/>
  <c r="G1074" i="11"/>
  <c r="H1072" i="11"/>
  <c r="G1072" i="11"/>
  <c r="H1071" i="11"/>
  <c r="G1071" i="11"/>
  <c r="H1069" i="11"/>
  <c r="G1069" i="11"/>
  <c r="H1068" i="11"/>
  <c r="G1068" i="11"/>
  <c r="H1066" i="11"/>
  <c r="G1066" i="11"/>
  <c r="H1065" i="11"/>
  <c r="G1065" i="11"/>
  <c r="H1063" i="11"/>
  <c r="G1063" i="11"/>
  <c r="H1062" i="11"/>
  <c r="G1062" i="11"/>
  <c r="H1060" i="11"/>
  <c r="G1060" i="11"/>
  <c r="H1059" i="11"/>
  <c r="G1059" i="11"/>
  <c r="H1057" i="11"/>
  <c r="G1057" i="11"/>
  <c r="H1056" i="11"/>
  <c r="G1056" i="11"/>
  <c r="H1054" i="11"/>
  <c r="G1054" i="11"/>
  <c r="H1053" i="11"/>
  <c r="G1053" i="11"/>
  <c r="H1051" i="11"/>
  <c r="G1051" i="11"/>
  <c r="H1050" i="11"/>
  <c r="G1050" i="11"/>
  <c r="H1048" i="11"/>
  <c r="G1048" i="11"/>
  <c r="H1047" i="11"/>
  <c r="G1047" i="11"/>
  <c r="H1045" i="11"/>
  <c r="G1045" i="11"/>
  <c r="H1044" i="11"/>
  <c r="G1044" i="11"/>
  <c r="H1042" i="11"/>
  <c r="G1042" i="11"/>
  <c r="H1041" i="11"/>
  <c r="G1041" i="11"/>
  <c r="H1039" i="11"/>
  <c r="G1039" i="11"/>
  <c r="H1038" i="11"/>
  <c r="G1038" i="11"/>
  <c r="H1036" i="11"/>
  <c r="G1036" i="11"/>
  <c r="H1035" i="11"/>
  <c r="G1035" i="11"/>
  <c r="H1033" i="11"/>
  <c r="G1033" i="11"/>
  <c r="H1032" i="11"/>
  <c r="G1032" i="11"/>
  <c r="H1030" i="11"/>
  <c r="G1030" i="11"/>
  <c r="H1029" i="11"/>
  <c r="G1029" i="11"/>
  <c r="H1027" i="11"/>
  <c r="G1027" i="11"/>
  <c r="H1026" i="11"/>
  <c r="G1026" i="11"/>
  <c r="H1024" i="11"/>
  <c r="G1024" i="11"/>
  <c r="H1023" i="11"/>
  <c r="G1023" i="11"/>
  <c r="H1021" i="11"/>
  <c r="G1021" i="11"/>
  <c r="H1020" i="11"/>
  <c r="G1020" i="11"/>
  <c r="H1018" i="11"/>
  <c r="G1018" i="11"/>
  <c r="H1017" i="11"/>
  <c r="G1017" i="11"/>
  <c r="H1015" i="11"/>
  <c r="G1015" i="11"/>
  <c r="H1014" i="11"/>
  <c r="G1014" i="11"/>
  <c r="H1012" i="11"/>
  <c r="G1012" i="11"/>
  <c r="H1011" i="11"/>
  <c r="G1011" i="11"/>
  <c r="H1009" i="11"/>
  <c r="G1009" i="11"/>
  <c r="H1008" i="11"/>
  <c r="G1008" i="11"/>
  <c r="H1006" i="11"/>
  <c r="G1006" i="11"/>
  <c r="H1005" i="11"/>
  <c r="G1005" i="11"/>
  <c r="H1003" i="11"/>
  <c r="G1003" i="11"/>
  <c r="H1002" i="11"/>
  <c r="G1002" i="11"/>
  <c r="H1000" i="11"/>
  <c r="G1000" i="11"/>
  <c r="H999" i="11"/>
  <c r="G999" i="11"/>
  <c r="H997" i="11"/>
  <c r="G997" i="11"/>
  <c r="H996" i="11"/>
  <c r="G996" i="11"/>
  <c r="H994" i="11"/>
  <c r="G994" i="11"/>
  <c r="H993" i="11"/>
  <c r="G993" i="11"/>
  <c r="H991" i="11"/>
  <c r="G991" i="11"/>
  <c r="H990" i="11"/>
  <c r="G990" i="11"/>
  <c r="H988" i="11"/>
  <c r="G988" i="11"/>
  <c r="H987" i="11"/>
  <c r="G987" i="11"/>
  <c r="H985" i="11"/>
  <c r="G985" i="11"/>
  <c r="H984" i="11"/>
  <c r="G984" i="11"/>
  <c r="H982" i="11"/>
  <c r="G982" i="11"/>
  <c r="H981" i="11"/>
  <c r="G981" i="11"/>
  <c r="H979" i="11"/>
  <c r="G979" i="11"/>
  <c r="H978" i="11"/>
  <c r="G978" i="11"/>
  <c r="H976" i="11"/>
  <c r="G976" i="11"/>
  <c r="H975" i="11"/>
  <c r="H973" i="11"/>
  <c r="G973" i="11"/>
  <c r="H972" i="11"/>
  <c r="G972" i="11"/>
  <c r="H970" i="11"/>
  <c r="G970" i="11"/>
  <c r="H969" i="11"/>
  <c r="G969" i="11"/>
  <c r="H967" i="11"/>
  <c r="G967" i="11"/>
  <c r="H966" i="11"/>
  <c r="G966" i="11"/>
  <c r="H964" i="11"/>
  <c r="G964" i="11"/>
  <c r="H963" i="11"/>
  <c r="G963" i="11"/>
  <c r="H961" i="11"/>
  <c r="G961" i="11"/>
  <c r="H960" i="11"/>
  <c r="G960" i="11"/>
  <c r="H958" i="11"/>
  <c r="G958" i="11"/>
  <c r="H957" i="11"/>
  <c r="G957" i="11"/>
  <c r="H955" i="11"/>
  <c r="G955" i="11"/>
  <c r="H954" i="11"/>
  <c r="G954" i="11"/>
  <c r="H952" i="11"/>
  <c r="G952" i="11"/>
  <c r="H951" i="11"/>
  <c r="G951" i="11"/>
  <c r="H949" i="11"/>
  <c r="G949" i="11"/>
  <c r="H948" i="11"/>
  <c r="G948" i="11"/>
  <c r="H946" i="11"/>
  <c r="G946" i="11"/>
  <c r="H945" i="11"/>
  <c r="G945" i="11"/>
  <c r="H943" i="11"/>
  <c r="G943" i="11"/>
  <c r="H942" i="11"/>
  <c r="G942" i="11"/>
  <c r="H940" i="11"/>
  <c r="G940" i="11"/>
  <c r="H939" i="11"/>
  <c r="G939" i="11"/>
  <c r="H937" i="11"/>
  <c r="G937" i="11"/>
  <c r="H936" i="11"/>
  <c r="G936" i="11"/>
  <c r="H934" i="11"/>
  <c r="G934" i="11"/>
  <c r="H933" i="11"/>
  <c r="G933" i="11"/>
  <c r="H931" i="11"/>
  <c r="G931" i="11"/>
  <c r="H930" i="11"/>
  <c r="G930" i="11"/>
  <c r="H928" i="11"/>
  <c r="G928" i="11"/>
  <c r="H927" i="11"/>
  <c r="G927" i="11"/>
  <c r="H925" i="11"/>
  <c r="G925" i="11"/>
  <c r="H924" i="11"/>
  <c r="G924" i="11"/>
  <c r="H922" i="11"/>
  <c r="G922" i="11"/>
  <c r="H921" i="11"/>
  <c r="G921" i="11"/>
  <c r="H919" i="11"/>
  <c r="G919" i="11"/>
  <c r="H918" i="11"/>
  <c r="G918" i="11"/>
  <c r="H916" i="11"/>
  <c r="G916" i="11"/>
  <c r="H915" i="11"/>
  <c r="G915" i="11"/>
  <c r="H913" i="11"/>
  <c r="G913" i="11"/>
  <c r="H912" i="11"/>
  <c r="G912" i="11"/>
  <c r="H910" i="11"/>
  <c r="G910" i="11"/>
  <c r="H909" i="11"/>
  <c r="G909" i="11"/>
  <c r="H907" i="11"/>
  <c r="G907" i="11"/>
  <c r="H906" i="11"/>
  <c r="G906" i="11"/>
  <c r="H904" i="11"/>
  <c r="G904" i="11"/>
  <c r="H903" i="11"/>
  <c r="G903" i="11"/>
  <c r="H901" i="11"/>
  <c r="G901" i="11"/>
  <c r="H900" i="11"/>
  <c r="G900" i="11"/>
  <c r="H898" i="11"/>
  <c r="G898" i="11"/>
  <c r="H897" i="11"/>
  <c r="G897" i="11"/>
  <c r="H895" i="11"/>
  <c r="G895" i="11"/>
  <c r="H894" i="11"/>
  <c r="G894" i="11"/>
  <c r="H892" i="11"/>
  <c r="G892" i="11"/>
  <c r="H891" i="11"/>
  <c r="G891" i="11"/>
  <c r="H889" i="11"/>
  <c r="G889" i="11"/>
  <c r="H888" i="11"/>
  <c r="G888" i="11"/>
  <c r="H886" i="11"/>
  <c r="G886" i="11"/>
  <c r="H885" i="11"/>
  <c r="G885" i="11"/>
  <c r="H883" i="11"/>
  <c r="G883" i="11"/>
  <c r="H882" i="11"/>
  <c r="G882" i="11"/>
  <c r="H880" i="11"/>
  <c r="G880" i="11"/>
  <c r="H879" i="11"/>
  <c r="G879" i="11"/>
  <c r="H877" i="11"/>
  <c r="G877" i="11"/>
  <c r="H876" i="11"/>
  <c r="G876" i="11"/>
  <c r="H874" i="11"/>
  <c r="G874" i="11"/>
  <c r="H873" i="11"/>
  <c r="G873" i="11"/>
  <c r="H871" i="11"/>
  <c r="G871" i="11"/>
  <c r="H870" i="11"/>
  <c r="G870" i="11"/>
  <c r="H868" i="11"/>
  <c r="G868" i="11"/>
  <c r="H867" i="11"/>
  <c r="G867" i="11"/>
  <c r="H865" i="11"/>
  <c r="G865" i="11"/>
  <c r="H864" i="11"/>
  <c r="G864" i="11"/>
  <c r="H862" i="11"/>
  <c r="G862" i="11"/>
  <c r="H861" i="11"/>
  <c r="G861" i="11"/>
  <c r="H859" i="11"/>
  <c r="G859" i="11"/>
  <c r="H858" i="11"/>
  <c r="G858" i="11"/>
  <c r="H856" i="11"/>
  <c r="G856" i="11"/>
  <c r="H855" i="11"/>
  <c r="G855" i="11"/>
  <c r="H853" i="11"/>
  <c r="G853" i="11"/>
  <c r="H852" i="11"/>
  <c r="G852" i="11"/>
  <c r="H850" i="11"/>
  <c r="G850" i="11"/>
  <c r="H849" i="11"/>
  <c r="G849" i="11"/>
  <c r="H847" i="11"/>
  <c r="G847" i="11"/>
  <c r="H846" i="11"/>
  <c r="G846" i="11"/>
  <c r="H844" i="11"/>
  <c r="G844" i="11"/>
  <c r="H843" i="11"/>
  <c r="G843" i="11"/>
  <c r="H841" i="11"/>
  <c r="G841" i="11"/>
  <c r="H840" i="11"/>
  <c r="G840" i="11"/>
  <c r="H838" i="11"/>
  <c r="G838" i="11"/>
  <c r="H837" i="11"/>
  <c r="G837" i="11"/>
  <c r="H835" i="11"/>
  <c r="G835" i="11"/>
  <c r="H834" i="11"/>
  <c r="G834" i="11"/>
  <c r="H832" i="11"/>
  <c r="G832" i="11"/>
  <c r="H831" i="11"/>
  <c r="G831" i="11"/>
  <c r="H829" i="11"/>
  <c r="G829" i="11"/>
  <c r="H828" i="11"/>
  <c r="G828" i="11"/>
  <c r="H826" i="11"/>
  <c r="G826" i="11"/>
  <c r="H825" i="11"/>
  <c r="G825" i="11"/>
  <c r="H823" i="11"/>
  <c r="G823" i="11"/>
  <c r="H822" i="11"/>
  <c r="G822" i="11"/>
  <c r="H820" i="11"/>
  <c r="G820" i="11"/>
  <c r="H819" i="11"/>
  <c r="G819" i="11"/>
  <c r="H817" i="11"/>
  <c r="G817" i="11"/>
  <c r="H816" i="11"/>
  <c r="G816" i="11"/>
  <c r="H814" i="11"/>
  <c r="G814" i="11"/>
  <c r="H813" i="11"/>
  <c r="G813" i="11"/>
  <c r="H811" i="11"/>
  <c r="G811" i="11"/>
  <c r="H810" i="11"/>
  <c r="G810" i="11"/>
  <c r="H808" i="11"/>
  <c r="G808" i="11"/>
  <c r="H807" i="11"/>
  <c r="G807" i="11"/>
  <c r="H805" i="11"/>
  <c r="G805" i="11"/>
  <c r="H804" i="11"/>
  <c r="G804" i="11"/>
  <c r="H802" i="11"/>
  <c r="G802" i="11"/>
  <c r="H801" i="11"/>
  <c r="G801" i="11"/>
  <c r="H799" i="11"/>
  <c r="G799" i="11"/>
  <c r="H798" i="11"/>
  <c r="G798" i="11"/>
  <c r="H796" i="11"/>
  <c r="G796" i="11"/>
  <c r="H795" i="11"/>
  <c r="G795" i="11"/>
  <c r="H793" i="11"/>
  <c r="G793" i="11"/>
  <c r="H792" i="11"/>
  <c r="G792" i="11"/>
  <c r="H790" i="11"/>
  <c r="G790" i="11"/>
  <c r="H789" i="11"/>
  <c r="G789" i="11"/>
  <c r="H787" i="11"/>
  <c r="G787" i="11"/>
  <c r="H786" i="11"/>
  <c r="G786" i="11"/>
  <c r="H784" i="11"/>
  <c r="G784" i="11"/>
  <c r="H783" i="11"/>
  <c r="G783" i="11"/>
  <c r="H781" i="11"/>
  <c r="G781" i="11"/>
  <c r="H780" i="11"/>
  <c r="G780" i="11"/>
  <c r="H778" i="11"/>
  <c r="G778" i="11"/>
  <c r="H777" i="11"/>
  <c r="G777" i="11"/>
  <c r="H775" i="11"/>
  <c r="G775" i="11"/>
  <c r="H774" i="11"/>
  <c r="G774" i="11"/>
  <c r="H772" i="11"/>
  <c r="G772" i="11"/>
  <c r="H771" i="11"/>
  <c r="G771" i="11"/>
  <c r="H769" i="11"/>
  <c r="G769" i="11"/>
  <c r="H768" i="11"/>
  <c r="G768" i="11"/>
  <c r="H766" i="11"/>
  <c r="G766" i="11"/>
  <c r="H765" i="11"/>
  <c r="G765" i="11"/>
  <c r="H763" i="11"/>
  <c r="G763" i="11"/>
  <c r="H762" i="11"/>
  <c r="G762" i="11"/>
  <c r="H760" i="11"/>
  <c r="G760" i="11"/>
  <c r="H759" i="11"/>
  <c r="G759" i="11"/>
  <c r="H757" i="11"/>
  <c r="G757" i="11"/>
  <c r="H756" i="11"/>
  <c r="G756" i="11"/>
  <c r="H754" i="11"/>
  <c r="G754" i="11"/>
  <c r="H753" i="11"/>
  <c r="G753" i="11"/>
  <c r="H751" i="11"/>
  <c r="G751" i="11"/>
  <c r="H750" i="11"/>
  <c r="G750" i="11"/>
  <c r="H748" i="11"/>
  <c r="G748" i="11"/>
  <c r="H747" i="11"/>
  <c r="G747" i="11"/>
  <c r="H745" i="11"/>
  <c r="G745" i="11"/>
  <c r="H744" i="11"/>
  <c r="G744" i="11"/>
  <c r="H742" i="11"/>
  <c r="G742" i="11"/>
  <c r="H741" i="11"/>
  <c r="G741" i="11"/>
  <c r="H739" i="11"/>
  <c r="G739" i="11"/>
  <c r="H738" i="11"/>
  <c r="G738" i="11"/>
  <c r="H736" i="11"/>
  <c r="G736" i="11"/>
  <c r="H735" i="11"/>
  <c r="G735" i="11"/>
  <c r="H733" i="11"/>
  <c r="G733" i="11"/>
  <c r="H732" i="11"/>
  <c r="G732" i="11"/>
  <c r="H730" i="11"/>
  <c r="G730" i="11"/>
  <c r="H729" i="11"/>
  <c r="G729" i="11"/>
  <c r="H727" i="11"/>
  <c r="G727" i="11"/>
  <c r="H726" i="11"/>
  <c r="G726" i="11"/>
  <c r="H724" i="11"/>
  <c r="G724" i="11"/>
  <c r="H723" i="11"/>
  <c r="G723" i="11"/>
  <c r="H721" i="11"/>
  <c r="G721" i="11"/>
  <c r="H720" i="11"/>
  <c r="G720" i="11"/>
  <c r="H718" i="11"/>
  <c r="G718" i="11"/>
  <c r="H717" i="11"/>
  <c r="G717" i="11"/>
  <c r="H715" i="11"/>
  <c r="G715" i="11"/>
  <c r="H714" i="11"/>
  <c r="G714" i="11"/>
  <c r="H712" i="11"/>
  <c r="G712" i="11"/>
  <c r="H711" i="11"/>
  <c r="G711" i="11"/>
  <c r="H709" i="11"/>
  <c r="G709" i="11"/>
  <c r="H708" i="11"/>
  <c r="G708" i="11"/>
  <c r="H706" i="11"/>
  <c r="G706" i="11"/>
  <c r="H705" i="11"/>
  <c r="G705" i="11"/>
  <c r="H703" i="11"/>
  <c r="G703" i="11"/>
  <c r="H702" i="11"/>
  <c r="G702" i="11"/>
  <c r="H700" i="11"/>
  <c r="G700" i="11"/>
  <c r="H699" i="11"/>
  <c r="G699" i="11"/>
  <c r="H697" i="11"/>
  <c r="G697" i="11"/>
  <c r="H696" i="11"/>
  <c r="G696" i="11"/>
  <c r="H694" i="11"/>
  <c r="G694" i="11"/>
  <c r="H693" i="11"/>
  <c r="G693" i="11"/>
  <c r="H691" i="11"/>
  <c r="G691" i="11"/>
  <c r="H690" i="11"/>
  <c r="G690" i="11"/>
  <c r="H688" i="11"/>
  <c r="G688" i="11"/>
  <c r="H687" i="11"/>
  <c r="G687" i="11"/>
  <c r="H685" i="11"/>
  <c r="G685" i="11"/>
  <c r="H684" i="11"/>
  <c r="G684" i="11"/>
  <c r="H682" i="11"/>
  <c r="G682" i="11"/>
  <c r="H681" i="11"/>
  <c r="G681" i="11"/>
  <c r="H679" i="11"/>
  <c r="G679" i="11"/>
  <c r="H678" i="11"/>
  <c r="G678" i="11"/>
  <c r="H676" i="11"/>
  <c r="G676" i="11"/>
  <c r="H675" i="11"/>
  <c r="G675" i="11"/>
  <c r="H673" i="11"/>
  <c r="G673" i="11"/>
  <c r="H672" i="11"/>
  <c r="G672" i="11"/>
  <c r="H670" i="11"/>
  <c r="G670" i="11"/>
  <c r="H669" i="11"/>
  <c r="G669" i="11"/>
  <c r="H667" i="11"/>
  <c r="G667" i="11"/>
  <c r="H666" i="11"/>
  <c r="G666" i="11"/>
  <c r="H664" i="11"/>
  <c r="G664" i="11"/>
  <c r="H663" i="11"/>
  <c r="G663" i="11"/>
  <c r="H661" i="11"/>
  <c r="G661" i="11"/>
  <c r="H660" i="11"/>
  <c r="G660" i="11"/>
  <c r="H658" i="11"/>
  <c r="G658" i="11"/>
  <c r="H657" i="11"/>
  <c r="G657" i="11"/>
  <c r="H655" i="11"/>
  <c r="G655" i="11"/>
  <c r="H654" i="11"/>
  <c r="G654" i="11"/>
  <c r="H652" i="11"/>
  <c r="G652" i="11"/>
  <c r="H651" i="11"/>
  <c r="G651" i="11"/>
  <c r="H649" i="11"/>
  <c r="G649" i="11"/>
  <c r="H648" i="11"/>
  <c r="G648" i="11"/>
  <c r="H646" i="11"/>
  <c r="G646" i="11"/>
  <c r="H645" i="11"/>
  <c r="G645" i="11"/>
  <c r="H643" i="11"/>
  <c r="G643" i="11"/>
  <c r="H642" i="11"/>
  <c r="G642" i="11"/>
  <c r="H640" i="11"/>
  <c r="G640" i="11"/>
  <c r="H639" i="11"/>
  <c r="G639" i="11"/>
  <c r="H637" i="11"/>
  <c r="G637" i="11"/>
  <c r="H636" i="11"/>
  <c r="G636" i="11"/>
  <c r="H634" i="11"/>
  <c r="G634" i="11"/>
  <c r="H633" i="11"/>
  <c r="G633" i="11"/>
  <c r="H631" i="11"/>
  <c r="G631" i="11"/>
  <c r="H630" i="11"/>
  <c r="G630" i="11"/>
  <c r="H628" i="11"/>
  <c r="G628" i="11"/>
  <c r="H627" i="11"/>
  <c r="G627" i="11"/>
  <c r="H625" i="11"/>
  <c r="G625" i="11"/>
  <c r="H624" i="11"/>
  <c r="G624" i="11"/>
  <c r="H622" i="11"/>
  <c r="G622" i="11"/>
  <c r="H621" i="11"/>
  <c r="G621" i="11"/>
  <c r="H619" i="11"/>
  <c r="G619" i="11"/>
  <c r="H618" i="11"/>
  <c r="G618" i="11"/>
  <c r="H616" i="11"/>
  <c r="G616" i="11"/>
  <c r="H615" i="11"/>
  <c r="G615" i="11"/>
  <c r="H613" i="11"/>
  <c r="G613" i="11"/>
  <c r="H612" i="11"/>
  <c r="G612" i="11"/>
  <c r="H610" i="11"/>
  <c r="G610" i="11"/>
  <c r="H609" i="11"/>
  <c r="G609" i="11"/>
  <c r="H607" i="11"/>
  <c r="G607" i="11"/>
  <c r="H606" i="11"/>
  <c r="G606" i="11"/>
  <c r="H604" i="11"/>
  <c r="G604" i="11"/>
  <c r="H603" i="11"/>
  <c r="G603" i="11"/>
  <c r="H601" i="11"/>
  <c r="G601" i="11"/>
  <c r="H600" i="11"/>
  <c r="G600" i="11"/>
  <c r="H598" i="11"/>
  <c r="G598" i="11"/>
  <c r="H597" i="11"/>
  <c r="G597" i="11"/>
  <c r="H595" i="11"/>
  <c r="G595" i="11"/>
  <c r="H594" i="11"/>
  <c r="G594" i="11"/>
  <c r="H592" i="11"/>
  <c r="G592" i="11"/>
  <c r="H591" i="11"/>
  <c r="G591" i="11"/>
  <c r="H589" i="11"/>
  <c r="G589" i="11"/>
  <c r="H588" i="11"/>
  <c r="G588" i="11"/>
  <c r="H586" i="11"/>
  <c r="G586" i="11"/>
  <c r="H585" i="11"/>
  <c r="G585" i="11"/>
  <c r="H583" i="11"/>
  <c r="G583" i="11"/>
  <c r="H582" i="11"/>
  <c r="G582" i="11"/>
  <c r="H580" i="11"/>
  <c r="G580" i="11"/>
  <c r="H579" i="11"/>
  <c r="G579" i="11"/>
  <c r="H577" i="11"/>
  <c r="G577" i="11"/>
  <c r="H576" i="11"/>
  <c r="G576" i="11"/>
  <c r="H574" i="11"/>
  <c r="G574" i="11"/>
  <c r="H573" i="11"/>
  <c r="G573" i="11"/>
  <c r="H571" i="11"/>
  <c r="G571" i="11"/>
  <c r="H570" i="11"/>
  <c r="G570" i="11"/>
  <c r="H568" i="11"/>
  <c r="G568" i="11"/>
  <c r="H567" i="11"/>
  <c r="G567" i="11"/>
  <c r="H565" i="11"/>
  <c r="G565" i="11"/>
  <c r="H564" i="11"/>
  <c r="G564" i="11"/>
  <c r="H562" i="11"/>
  <c r="G562" i="11"/>
  <c r="H561" i="11"/>
  <c r="G561" i="11"/>
  <c r="H559" i="11"/>
  <c r="G559" i="11"/>
  <c r="H558" i="11"/>
  <c r="G558" i="11"/>
  <c r="H556" i="11"/>
  <c r="G556" i="11"/>
  <c r="H555" i="11"/>
  <c r="G555" i="11"/>
  <c r="H553" i="11"/>
  <c r="G553" i="11"/>
  <c r="H552" i="11"/>
  <c r="G552" i="11"/>
  <c r="H550" i="11"/>
  <c r="G550" i="11"/>
  <c r="H549" i="11"/>
  <c r="G549" i="11"/>
  <c r="H547" i="11"/>
  <c r="G547" i="11"/>
  <c r="H546" i="11"/>
  <c r="G546" i="11"/>
  <c r="H544" i="11"/>
  <c r="G544" i="11"/>
  <c r="H543" i="11"/>
  <c r="G543" i="11"/>
  <c r="H541" i="11"/>
  <c r="G541" i="11"/>
  <c r="H540" i="11"/>
  <c r="G540" i="11"/>
  <c r="H538" i="11"/>
  <c r="G538" i="11"/>
  <c r="H537" i="11"/>
  <c r="G537" i="11"/>
  <c r="H535" i="11"/>
  <c r="G535" i="11"/>
  <c r="H534" i="11"/>
  <c r="G534" i="11"/>
  <c r="H532" i="11"/>
  <c r="G532" i="11"/>
  <c r="H531" i="11"/>
  <c r="G531" i="11"/>
  <c r="H529" i="11"/>
  <c r="G529" i="11"/>
  <c r="H528" i="11"/>
  <c r="G528" i="11"/>
  <c r="H526" i="11"/>
  <c r="G526" i="11"/>
  <c r="H525" i="11"/>
  <c r="G525" i="11"/>
  <c r="H523" i="11"/>
  <c r="G523" i="11"/>
  <c r="H522" i="11"/>
  <c r="G522" i="11"/>
  <c r="H520" i="11"/>
  <c r="G520" i="11"/>
  <c r="H519" i="11"/>
  <c r="G519" i="11"/>
  <c r="H517" i="11"/>
  <c r="G517" i="11"/>
  <c r="H516" i="11"/>
  <c r="G516" i="11"/>
  <c r="H514" i="11"/>
  <c r="G514" i="11"/>
  <c r="H513" i="11"/>
  <c r="G513" i="11"/>
  <c r="H511" i="11"/>
  <c r="G511" i="11"/>
  <c r="H510" i="11"/>
  <c r="G510" i="11"/>
  <c r="H508" i="11"/>
  <c r="G508" i="11"/>
  <c r="H507" i="11"/>
  <c r="G507" i="11"/>
  <c r="H505" i="11"/>
  <c r="G505" i="11"/>
  <c r="H504" i="11"/>
  <c r="G504" i="11"/>
  <c r="H502" i="11"/>
  <c r="G502" i="11"/>
  <c r="H501" i="11"/>
  <c r="G501" i="11"/>
  <c r="H499" i="11"/>
  <c r="G499" i="11"/>
  <c r="H498" i="11"/>
  <c r="G498" i="11"/>
  <c r="H496" i="11"/>
  <c r="G496" i="11"/>
  <c r="H495" i="11"/>
  <c r="G495" i="11"/>
  <c r="H493" i="11"/>
  <c r="G493" i="11"/>
  <c r="H492" i="11"/>
  <c r="G492" i="11"/>
  <c r="H490" i="11"/>
  <c r="G490" i="11"/>
  <c r="H489" i="11"/>
  <c r="G489" i="11"/>
  <c r="H487" i="11"/>
  <c r="G487" i="11"/>
  <c r="H486" i="11"/>
  <c r="G486" i="11"/>
  <c r="H484" i="11"/>
  <c r="G484" i="11"/>
  <c r="H483" i="11"/>
  <c r="G483" i="11"/>
  <c r="H481" i="11"/>
  <c r="G481" i="11"/>
  <c r="H480" i="11"/>
  <c r="G480" i="11"/>
  <c r="H478" i="11"/>
  <c r="G478" i="11"/>
  <c r="H477" i="11"/>
  <c r="G477" i="11"/>
  <c r="H475" i="11"/>
  <c r="G475" i="11"/>
  <c r="H474" i="11"/>
  <c r="G474" i="11"/>
  <c r="H472" i="11"/>
  <c r="G472" i="11"/>
  <c r="H471" i="11"/>
  <c r="G471" i="11"/>
  <c r="H469" i="11"/>
  <c r="G469" i="11"/>
  <c r="H468" i="11"/>
  <c r="G468" i="11"/>
  <c r="H466" i="11"/>
  <c r="G466" i="11"/>
  <c r="H465" i="11"/>
  <c r="G465" i="11"/>
  <c r="H463" i="11"/>
  <c r="G463" i="11"/>
  <c r="H462" i="11"/>
  <c r="G462" i="11"/>
  <c r="H460" i="11"/>
  <c r="G460" i="11"/>
  <c r="H459" i="11"/>
  <c r="G459" i="11"/>
  <c r="H457" i="11"/>
  <c r="G457" i="11"/>
  <c r="H456" i="11"/>
  <c r="G456" i="11"/>
  <c r="H454" i="11"/>
  <c r="G454" i="11"/>
  <c r="H453" i="11"/>
  <c r="G453" i="11"/>
  <c r="H451" i="11"/>
  <c r="G451" i="11"/>
  <c r="H450" i="11"/>
  <c r="G450" i="11"/>
  <c r="H448" i="11"/>
  <c r="G448" i="11"/>
  <c r="H447" i="11"/>
  <c r="G447" i="11"/>
  <c r="H445" i="11"/>
  <c r="G445" i="11"/>
  <c r="H444" i="11"/>
  <c r="G444" i="11"/>
  <c r="H442" i="11"/>
  <c r="G442" i="11"/>
  <c r="H441" i="11"/>
  <c r="G441" i="11"/>
  <c r="H439" i="11"/>
  <c r="G439" i="11"/>
  <c r="H438" i="11"/>
  <c r="G438" i="11"/>
  <c r="H436" i="11"/>
  <c r="G436" i="11"/>
  <c r="H435" i="11"/>
  <c r="G435" i="11"/>
  <c r="H433" i="11"/>
  <c r="G433" i="11"/>
  <c r="H432" i="11"/>
  <c r="G432" i="11"/>
  <c r="H430" i="11"/>
  <c r="G430" i="11"/>
  <c r="H429" i="11"/>
  <c r="G429" i="11"/>
  <c r="H427" i="11"/>
  <c r="G427" i="11"/>
  <c r="H426" i="11"/>
  <c r="G426" i="11"/>
  <c r="H424" i="11"/>
  <c r="G424" i="11"/>
  <c r="H423" i="11"/>
  <c r="G423" i="11"/>
  <c r="H421" i="11"/>
  <c r="G421" i="11"/>
  <c r="H420" i="11"/>
  <c r="G420" i="11"/>
  <c r="H418" i="11"/>
  <c r="G418" i="11"/>
  <c r="H417" i="11"/>
  <c r="G417" i="11"/>
  <c r="H415" i="11"/>
  <c r="G415" i="11"/>
  <c r="H414" i="11"/>
  <c r="G414" i="11"/>
  <c r="H412" i="11"/>
  <c r="G412" i="11"/>
  <c r="H411" i="11"/>
  <c r="G411" i="11"/>
  <c r="H409" i="11"/>
  <c r="G409" i="11"/>
  <c r="H408" i="11"/>
  <c r="G408" i="11"/>
  <c r="H406" i="11"/>
  <c r="G406" i="11"/>
  <c r="H405" i="11"/>
  <c r="G405" i="11"/>
  <c r="H403" i="11"/>
  <c r="G403" i="11"/>
  <c r="H402" i="11"/>
  <c r="G402" i="11"/>
  <c r="H400" i="11"/>
  <c r="G400" i="11"/>
  <c r="H399" i="11"/>
  <c r="G399" i="11"/>
  <c r="H397" i="11"/>
  <c r="G397" i="11"/>
  <c r="H396" i="11"/>
  <c r="G396" i="11"/>
  <c r="H394" i="11"/>
  <c r="G394" i="11"/>
  <c r="H393" i="11"/>
  <c r="G393" i="11"/>
  <c r="H391" i="11"/>
  <c r="G391" i="11"/>
  <c r="H390" i="11"/>
  <c r="G390" i="11"/>
  <c r="H388" i="11"/>
  <c r="G388" i="11"/>
  <c r="H387" i="11"/>
  <c r="G387" i="11"/>
  <c r="H385" i="11"/>
  <c r="G385" i="11"/>
  <c r="H384" i="11"/>
  <c r="G384" i="11"/>
  <c r="H382" i="11"/>
  <c r="G382" i="11"/>
  <c r="H381" i="11"/>
  <c r="G381" i="11"/>
  <c r="H379" i="11"/>
  <c r="G379" i="11"/>
  <c r="H378" i="11"/>
  <c r="G378" i="11"/>
  <c r="H376" i="11"/>
  <c r="G376" i="11"/>
  <c r="H375" i="11"/>
  <c r="G375" i="11"/>
  <c r="H373" i="11"/>
  <c r="G373" i="11"/>
  <c r="H372" i="11"/>
  <c r="G372" i="11"/>
  <c r="H370" i="11"/>
  <c r="G370" i="11"/>
  <c r="H369" i="11"/>
  <c r="G369" i="11"/>
  <c r="H367" i="11"/>
  <c r="G367" i="11"/>
  <c r="H366" i="11"/>
  <c r="G366" i="11"/>
  <c r="H364" i="11"/>
  <c r="G364" i="11"/>
  <c r="H363" i="11"/>
  <c r="G363" i="11"/>
  <c r="H361" i="11"/>
  <c r="G361" i="11"/>
  <c r="H360" i="11"/>
  <c r="G360" i="11"/>
  <c r="H358" i="11"/>
  <c r="G358" i="11"/>
  <c r="H357" i="11"/>
  <c r="G357" i="11"/>
  <c r="H355" i="11"/>
  <c r="G355" i="11"/>
  <c r="H354" i="11"/>
  <c r="G354" i="11"/>
  <c r="H352" i="11"/>
  <c r="G352" i="11"/>
  <c r="H351" i="11"/>
  <c r="G351" i="11"/>
  <c r="H349" i="11"/>
  <c r="G349" i="11"/>
  <c r="H348" i="11"/>
  <c r="G348" i="11"/>
  <c r="H346" i="11"/>
  <c r="G346" i="11"/>
  <c r="H345" i="11"/>
  <c r="G345" i="11"/>
  <c r="H343" i="11"/>
  <c r="G343" i="11"/>
  <c r="H342" i="11"/>
  <c r="G342" i="11"/>
  <c r="H340" i="11"/>
  <c r="G340" i="11"/>
  <c r="H339" i="11"/>
  <c r="G339" i="11"/>
  <c r="H337" i="11"/>
  <c r="G337" i="11"/>
  <c r="H336" i="11"/>
  <c r="G336" i="11"/>
  <c r="H334" i="11"/>
  <c r="G334" i="11"/>
  <c r="H333" i="11"/>
  <c r="G333" i="11"/>
  <c r="H331" i="11"/>
  <c r="G331" i="11"/>
  <c r="H330" i="11"/>
  <c r="G330" i="11"/>
  <c r="H328" i="11"/>
  <c r="G328" i="11"/>
  <c r="H327" i="11"/>
  <c r="G327" i="11"/>
  <c r="H325" i="11"/>
  <c r="G325" i="11"/>
  <c r="H324" i="11"/>
  <c r="G324" i="11"/>
  <c r="H322" i="11"/>
  <c r="G322" i="11"/>
  <c r="H321" i="11"/>
  <c r="G321" i="11"/>
  <c r="H319" i="11"/>
  <c r="G319" i="11"/>
  <c r="H318" i="11"/>
  <c r="G318" i="11"/>
  <c r="H316" i="11"/>
  <c r="G316" i="11"/>
  <c r="H315" i="11"/>
  <c r="G315" i="11"/>
  <c r="H313" i="11"/>
  <c r="G313" i="11"/>
  <c r="H312" i="11"/>
  <c r="G312" i="11"/>
  <c r="H310" i="11"/>
  <c r="G310" i="11"/>
  <c r="H309" i="11"/>
  <c r="G309" i="11"/>
  <c r="H307" i="11"/>
  <c r="G307" i="11"/>
  <c r="H306" i="11"/>
  <c r="G306" i="11"/>
  <c r="H304" i="11"/>
  <c r="G304" i="11"/>
  <c r="H303" i="11"/>
  <c r="G303" i="11"/>
  <c r="H301" i="11"/>
  <c r="G301" i="11"/>
  <c r="H300" i="11"/>
  <c r="G300" i="11"/>
  <c r="H298" i="11"/>
  <c r="G298" i="11"/>
  <c r="H297" i="11"/>
  <c r="G297" i="11"/>
  <c r="H295" i="11"/>
  <c r="G295" i="11"/>
  <c r="H294" i="11"/>
  <c r="G294" i="11"/>
  <c r="H292" i="11"/>
  <c r="G292" i="11"/>
  <c r="H291" i="11"/>
  <c r="G291" i="11"/>
  <c r="H289" i="11"/>
  <c r="G289" i="11"/>
  <c r="H288" i="11"/>
  <c r="G288" i="11"/>
  <c r="H286" i="11"/>
  <c r="G286" i="11"/>
  <c r="H285" i="11"/>
  <c r="G285" i="11"/>
  <c r="H283" i="11"/>
  <c r="G283" i="11"/>
  <c r="H282" i="11"/>
  <c r="G282" i="11"/>
  <c r="H280" i="11"/>
  <c r="G280" i="11"/>
  <c r="H279" i="11"/>
  <c r="G279" i="11"/>
  <c r="H277" i="11"/>
  <c r="G277" i="11"/>
  <c r="H276" i="11"/>
  <c r="G276" i="11"/>
  <c r="H274" i="11"/>
  <c r="G274" i="11"/>
  <c r="H273" i="11"/>
  <c r="G273" i="11"/>
  <c r="H271" i="11"/>
  <c r="G271" i="11"/>
  <c r="H270" i="11"/>
  <c r="G270" i="11"/>
  <c r="H268" i="11"/>
  <c r="G268" i="11"/>
  <c r="H267" i="11"/>
  <c r="G267" i="11"/>
  <c r="H265" i="11"/>
  <c r="G265" i="11"/>
  <c r="H264" i="11"/>
  <c r="G264" i="11"/>
  <c r="H262" i="11"/>
  <c r="G262" i="11"/>
  <c r="H261" i="11"/>
  <c r="G261" i="11"/>
  <c r="H259" i="11"/>
  <c r="G259" i="11"/>
  <c r="H258" i="11"/>
  <c r="G258" i="11"/>
  <c r="H256" i="11"/>
  <c r="G256" i="11"/>
  <c r="H255" i="11"/>
  <c r="G255" i="11"/>
  <c r="H253" i="11"/>
  <c r="G253" i="11"/>
  <c r="H252" i="11"/>
  <c r="G252" i="11"/>
  <c r="H250" i="11"/>
  <c r="G250" i="11"/>
  <c r="H249" i="11"/>
  <c r="G249" i="11"/>
  <c r="H247" i="11"/>
  <c r="G247" i="11"/>
  <c r="H246" i="11"/>
  <c r="G246" i="11"/>
  <c r="H244" i="11"/>
  <c r="G244" i="11"/>
  <c r="H243" i="11"/>
  <c r="G243" i="11"/>
  <c r="H241" i="11"/>
  <c r="G241" i="11"/>
  <c r="H240" i="11"/>
  <c r="G240" i="11"/>
  <c r="H238" i="11"/>
  <c r="G238" i="11"/>
  <c r="H237" i="11"/>
  <c r="G237" i="11"/>
  <c r="H235" i="11"/>
  <c r="G235" i="11"/>
  <c r="H234" i="11"/>
  <c r="G234" i="11"/>
  <c r="H232" i="11"/>
  <c r="G232" i="11"/>
  <c r="H231" i="11"/>
  <c r="G231" i="11"/>
  <c r="H229" i="11"/>
  <c r="G229" i="11"/>
  <c r="H228" i="11"/>
  <c r="G228" i="11"/>
  <c r="H226" i="11"/>
  <c r="G226" i="11"/>
  <c r="H225" i="11"/>
  <c r="G225" i="11"/>
  <c r="H223" i="11"/>
  <c r="G223" i="11"/>
  <c r="H222" i="11"/>
  <c r="G222" i="11"/>
  <c r="H220" i="11"/>
  <c r="G220" i="11"/>
  <c r="H219" i="11"/>
  <c r="G219" i="11"/>
  <c r="H217" i="11"/>
  <c r="G217" i="11"/>
  <c r="H216" i="11"/>
  <c r="G216" i="11"/>
  <c r="H214" i="11"/>
  <c r="G214" i="11"/>
  <c r="H213" i="11"/>
  <c r="G213" i="11"/>
  <c r="H211" i="11"/>
  <c r="G211" i="11"/>
  <c r="H210" i="11"/>
  <c r="G210" i="11"/>
  <c r="H208" i="11"/>
  <c r="G208" i="11"/>
  <c r="H207" i="11"/>
  <c r="G207" i="11"/>
  <c r="H205" i="11"/>
  <c r="G205" i="11"/>
  <c r="H204" i="11"/>
  <c r="G204" i="11"/>
  <c r="H202" i="11"/>
  <c r="G202" i="11"/>
  <c r="H201" i="11"/>
  <c r="G201" i="11"/>
  <c r="H199" i="11"/>
  <c r="G199" i="11"/>
  <c r="H198" i="11"/>
  <c r="G198" i="11"/>
  <c r="H196" i="11"/>
  <c r="G196" i="11"/>
  <c r="H195" i="11"/>
  <c r="G195" i="11"/>
  <c r="H193" i="11"/>
  <c r="G193" i="11"/>
  <c r="H192" i="11"/>
  <c r="G192" i="11"/>
  <c r="H190" i="11"/>
  <c r="G190" i="11"/>
  <c r="H189" i="11"/>
  <c r="G189" i="11"/>
  <c r="H187" i="11"/>
  <c r="G187" i="11"/>
  <c r="H186" i="11"/>
  <c r="G186" i="11"/>
  <c r="H184" i="11"/>
  <c r="G184" i="11"/>
  <c r="H183" i="11"/>
  <c r="G183" i="11"/>
  <c r="H181" i="11"/>
  <c r="G181" i="11"/>
  <c r="H180" i="11"/>
  <c r="G180" i="11"/>
  <c r="H178" i="11"/>
  <c r="G178" i="11"/>
  <c r="H177" i="11"/>
  <c r="G177" i="11"/>
  <c r="H175" i="11"/>
  <c r="G175" i="11"/>
  <c r="H174" i="11"/>
  <c r="G174" i="11"/>
  <c r="H172" i="11"/>
  <c r="G172" i="11"/>
  <c r="H171" i="11"/>
  <c r="G171" i="11"/>
  <c r="H169" i="11"/>
  <c r="G169" i="11"/>
  <c r="H168" i="11"/>
  <c r="G168" i="11"/>
  <c r="H166" i="11"/>
  <c r="G166" i="11"/>
  <c r="H165" i="11"/>
  <c r="G165" i="11"/>
  <c r="H163" i="11"/>
  <c r="G163" i="11"/>
  <c r="H162" i="11"/>
  <c r="G162" i="11"/>
  <c r="H160" i="11"/>
  <c r="G160" i="11"/>
  <c r="H159" i="11"/>
  <c r="G159" i="11"/>
  <c r="H157" i="11"/>
  <c r="G157" i="11"/>
  <c r="H156" i="11"/>
  <c r="G156" i="11"/>
  <c r="H154" i="11"/>
  <c r="G154" i="11"/>
  <c r="H153" i="11"/>
  <c r="G153" i="11"/>
  <c r="H151" i="11"/>
  <c r="G151" i="11"/>
  <c r="H150" i="11"/>
  <c r="G150" i="11"/>
  <c r="H148" i="11"/>
  <c r="G148" i="11"/>
  <c r="H147" i="11"/>
  <c r="G147" i="11"/>
  <c r="H145" i="11"/>
  <c r="G145" i="11"/>
  <c r="H144" i="11"/>
  <c r="G144" i="11"/>
  <c r="H142" i="11"/>
  <c r="G142" i="11"/>
  <c r="H141" i="11"/>
  <c r="G141" i="11"/>
  <c r="H139" i="11"/>
  <c r="G139" i="11"/>
  <c r="H138" i="11"/>
  <c r="G138" i="11"/>
  <c r="H136" i="11"/>
  <c r="G136" i="11"/>
  <c r="H135" i="11"/>
  <c r="G135" i="11"/>
  <c r="H133" i="11"/>
  <c r="G133" i="11"/>
  <c r="H132" i="11"/>
  <c r="G132" i="11"/>
  <c r="H130" i="11"/>
  <c r="G130" i="11"/>
  <c r="H129" i="11"/>
  <c r="G129" i="11"/>
  <c r="H127" i="11"/>
  <c r="G127" i="11"/>
  <c r="H126" i="11"/>
  <c r="G126" i="11"/>
  <c r="H124" i="11"/>
  <c r="G124" i="11"/>
  <c r="H123" i="11"/>
  <c r="G123" i="11"/>
  <c r="H121" i="11"/>
  <c r="G121" i="11"/>
  <c r="H120" i="11"/>
  <c r="G120" i="11"/>
  <c r="H118" i="11"/>
  <c r="G118" i="11"/>
  <c r="H117" i="11"/>
  <c r="G117" i="11"/>
  <c r="H115" i="11"/>
  <c r="G115" i="11"/>
  <c r="H114" i="11"/>
  <c r="G114" i="11"/>
  <c r="H112" i="11"/>
  <c r="G112" i="11"/>
  <c r="H111" i="11"/>
  <c r="G111" i="11"/>
  <c r="H109" i="11"/>
  <c r="G109" i="11"/>
  <c r="H108" i="11"/>
  <c r="G108" i="11"/>
  <c r="H106" i="11"/>
  <c r="G106" i="11"/>
  <c r="H105" i="11"/>
  <c r="G105" i="11"/>
  <c r="H103" i="11"/>
  <c r="G103" i="11"/>
  <c r="H102" i="11"/>
  <c r="G102" i="11"/>
  <c r="H100" i="11"/>
  <c r="G100" i="11"/>
  <c r="H99" i="11"/>
  <c r="G99" i="11"/>
  <c r="H97" i="11"/>
  <c r="G97" i="11"/>
  <c r="H96" i="11"/>
  <c r="G96" i="11"/>
  <c r="H94" i="11"/>
  <c r="G94" i="11"/>
  <c r="H93" i="11"/>
  <c r="G93" i="11"/>
  <c r="H91" i="11"/>
  <c r="G91" i="11"/>
  <c r="H90" i="11"/>
  <c r="G90" i="11"/>
  <c r="H88" i="11"/>
  <c r="G88" i="11"/>
  <c r="H87" i="11"/>
  <c r="G87" i="11"/>
  <c r="H85" i="11"/>
  <c r="G85" i="11"/>
  <c r="H84" i="11"/>
  <c r="G84" i="11"/>
  <c r="H82" i="11"/>
  <c r="G82" i="11"/>
  <c r="H81" i="11"/>
  <c r="G81" i="11"/>
  <c r="H79" i="11"/>
  <c r="G79" i="11"/>
  <c r="H78" i="11"/>
  <c r="G78" i="11"/>
  <c r="H76" i="11"/>
  <c r="G76" i="11"/>
  <c r="H75" i="11"/>
  <c r="G75" i="11"/>
  <c r="H73" i="11"/>
  <c r="G73" i="11"/>
  <c r="H72" i="11"/>
  <c r="G72" i="11"/>
  <c r="H70" i="11"/>
  <c r="G70" i="11"/>
  <c r="H69" i="11"/>
  <c r="G69" i="11"/>
  <c r="H67" i="11"/>
  <c r="G67" i="11"/>
  <c r="H66" i="11"/>
  <c r="G66" i="11"/>
  <c r="H64" i="11"/>
  <c r="G64" i="11"/>
  <c r="H63" i="11"/>
  <c r="G63" i="11"/>
  <c r="H61" i="11"/>
  <c r="G61" i="11"/>
  <c r="H60" i="11"/>
  <c r="G60" i="11"/>
  <c r="H58" i="11"/>
  <c r="G58" i="11"/>
  <c r="H57" i="11"/>
  <c r="G57" i="11"/>
  <c r="H55" i="11"/>
  <c r="G55" i="11"/>
  <c r="H54" i="11"/>
  <c r="G54" i="11"/>
  <c r="H52" i="11"/>
  <c r="G52" i="11"/>
  <c r="H51" i="11"/>
  <c r="G51" i="11"/>
  <c r="H49" i="11"/>
  <c r="G49" i="11"/>
  <c r="H48" i="11"/>
  <c r="G48" i="11"/>
  <c r="H46" i="11"/>
  <c r="G46" i="11"/>
  <c r="H45" i="11"/>
  <c r="G45" i="11"/>
  <c r="H43" i="11"/>
  <c r="G43" i="11"/>
  <c r="H42" i="11"/>
  <c r="G42" i="11"/>
  <c r="H40" i="11"/>
  <c r="G40" i="11"/>
  <c r="H39" i="11"/>
  <c r="G39" i="11"/>
  <c r="H37" i="11"/>
  <c r="G37" i="11"/>
  <c r="H36" i="11"/>
  <c r="G36" i="11"/>
  <c r="H34" i="11"/>
  <c r="G34" i="11"/>
  <c r="H33" i="11"/>
  <c r="G33" i="11"/>
  <c r="H31" i="11"/>
  <c r="G31" i="11"/>
  <c r="H30" i="11"/>
  <c r="G30" i="11"/>
  <c r="H28" i="11"/>
  <c r="G28" i="11"/>
  <c r="H27" i="11"/>
  <c r="G27" i="11"/>
  <c r="H25" i="11"/>
  <c r="G25" i="11"/>
  <c r="H24" i="11"/>
  <c r="G24" i="11"/>
  <c r="H22" i="11"/>
  <c r="G22" i="11"/>
  <c r="H21" i="11"/>
  <c r="G21" i="11"/>
  <c r="H19" i="11"/>
  <c r="G19" i="11"/>
  <c r="H18" i="11"/>
  <c r="G18" i="11"/>
  <c r="H16" i="11"/>
  <c r="G16" i="11"/>
  <c r="H15" i="11"/>
  <c r="G15" i="11"/>
  <c r="H13" i="11"/>
  <c r="G13" i="11"/>
  <c r="H12" i="11"/>
  <c r="G12" i="11"/>
  <c r="H10" i="11"/>
  <c r="G10" i="11"/>
  <c r="H9" i="11"/>
  <c r="G9" i="11"/>
  <c r="H6" i="11"/>
  <c r="H7" i="11"/>
  <c r="G7" i="11"/>
  <c r="G6" i="11"/>
  <c r="F406" i="10"/>
  <c r="F1055" i="10"/>
  <c r="F1056" i="10"/>
  <c r="F1057" i="10"/>
  <c r="F1062" i="10"/>
  <c r="F1068" i="10"/>
  <c r="F1036" i="10"/>
  <c r="F1038" i="10"/>
  <c r="F1039" i="10"/>
  <c r="F1040" i="10"/>
  <c r="F1041" i="10"/>
  <c r="F1043" i="10"/>
  <c r="F1046" i="10"/>
  <c r="F1035" i="10"/>
  <c r="F1020" i="10"/>
  <c r="F1021" i="10"/>
  <c r="F1024" i="10"/>
  <c r="F1025" i="10"/>
  <c r="F1026" i="10"/>
  <c r="F1018" i="10"/>
  <c r="F1017" i="10"/>
  <c r="F1029" i="10"/>
  <c r="F1028" i="10"/>
  <c r="F1004" i="10"/>
  <c r="F1005" i="10"/>
  <c r="F1006" i="10"/>
  <c r="F1000" i="10"/>
  <c r="F998" i="10"/>
  <c r="F1010" i="10"/>
  <c r="F1008" i="10"/>
  <c r="F995" i="10"/>
  <c r="F996" i="10"/>
  <c r="F985" i="10"/>
  <c r="F984" i="10"/>
  <c r="F983" i="10"/>
  <c r="F982" i="10"/>
  <c r="F981" i="10"/>
  <c r="F991" i="10"/>
  <c r="F989" i="10"/>
  <c r="F988" i="10"/>
  <c r="F975" i="10"/>
  <c r="F976" i="10"/>
  <c r="F978" i="10"/>
  <c r="F966" i="10"/>
  <c r="F965" i="10"/>
  <c r="F963" i="10"/>
  <c r="F972" i="10"/>
  <c r="F971" i="10"/>
  <c r="F968" i="10"/>
  <c r="F957" i="10"/>
  <c r="F958" i="10"/>
  <c r="F945" i="10"/>
  <c r="F944" i="10"/>
  <c r="F954" i="10"/>
  <c r="F953" i="10"/>
  <c r="F951" i="10"/>
  <c r="F949" i="10"/>
  <c r="F948" i="10"/>
  <c r="F937" i="10"/>
  <c r="F940" i="10"/>
  <c r="F941" i="10"/>
  <c r="F942" i="10"/>
  <c r="F935" i="10"/>
  <c r="F932" i="10"/>
  <c r="F931" i="10"/>
  <c r="F930" i="10"/>
  <c r="F929" i="10"/>
  <c r="F928" i="10"/>
  <c r="F919" i="10"/>
  <c r="F920" i="10"/>
  <c r="F921" i="10"/>
  <c r="F916" i="10"/>
  <c r="F915" i="10"/>
  <c r="F913" i="10"/>
  <c r="F911" i="10"/>
  <c r="F910" i="10"/>
  <c r="F909" i="10"/>
  <c r="F900" i="10"/>
  <c r="F902" i="10"/>
  <c r="F903" i="10"/>
  <c r="F906" i="10"/>
  <c r="F896" i="10"/>
  <c r="F895" i="10"/>
  <c r="F894" i="10"/>
  <c r="F890" i="10"/>
  <c r="F880" i="10"/>
  <c r="F881" i="10"/>
  <c r="F883" i="10"/>
  <c r="F885" i="10"/>
  <c r="F886" i="10"/>
  <c r="F888" i="10"/>
  <c r="F868" i="10"/>
  <c r="F877" i="10"/>
  <c r="F875" i="10"/>
  <c r="F861" i="10"/>
  <c r="F862" i="10"/>
  <c r="F864" i="10"/>
  <c r="F866" i="10"/>
  <c r="F852" i="10"/>
  <c r="F859" i="10"/>
  <c r="F858" i="10"/>
  <c r="F857" i="10"/>
  <c r="F855" i="10"/>
  <c r="F842" i="10"/>
  <c r="F843" i="10"/>
  <c r="F844" i="10"/>
  <c r="F845" i="10"/>
  <c r="F846" i="10"/>
  <c r="F834" i="10"/>
  <c r="F832" i="10"/>
  <c r="F831" i="10"/>
  <c r="F829" i="10"/>
  <c r="F840" i="10"/>
  <c r="F839" i="10"/>
  <c r="F838" i="10"/>
  <c r="F837" i="10"/>
  <c r="F824" i="10"/>
  <c r="F825" i="10"/>
  <c r="F826" i="10"/>
  <c r="F813" i="10"/>
  <c r="F814" i="10"/>
  <c r="F815" i="10"/>
  <c r="F816" i="10"/>
  <c r="F808" i="10"/>
  <c r="F820" i="10"/>
  <c r="F819" i="10"/>
  <c r="F818" i="10"/>
  <c r="F806" i="10"/>
  <c r="F802" i="10"/>
  <c r="F800" i="10"/>
  <c r="F793" i="10"/>
  <c r="F794" i="10"/>
  <c r="F795" i="10"/>
  <c r="F798" i="10"/>
  <c r="F790" i="10"/>
  <c r="F789" i="10"/>
  <c r="F786" i="10"/>
  <c r="F771" i="10"/>
  <c r="F772" i="10"/>
  <c r="F773" i="10"/>
  <c r="F777" i="10"/>
  <c r="F778" i="10"/>
  <c r="F780" i="10"/>
  <c r="F783" i="10"/>
  <c r="F782" i="10"/>
  <c r="F766" i="10"/>
  <c r="F749" i="10"/>
  <c r="F752" i="10"/>
  <c r="F753" i="10"/>
  <c r="F754" i="10"/>
  <c r="F755" i="10"/>
  <c r="F757" i="10"/>
  <c r="F758" i="10"/>
  <c r="F759" i="10"/>
  <c r="F760" i="10"/>
  <c r="F761" i="10"/>
  <c r="F762" i="10"/>
  <c r="F748" i="10"/>
  <c r="F764" i="10"/>
  <c r="F1071" i="10"/>
  <c r="F1073" i="10"/>
  <c r="F1074" i="10"/>
  <c r="F1075" i="10"/>
  <c r="F1076" i="10"/>
  <c r="F1077" i="10"/>
  <c r="F1078" i="10"/>
  <c r="F1079" i="10"/>
  <c r="F1080" i="10"/>
  <c r="F1083" i="10"/>
  <c r="F1084" i="10"/>
  <c r="F1050" i="10"/>
  <c r="F1031" i="10"/>
  <c r="F1012" i="10"/>
  <c r="F936" i="10"/>
  <c r="F917" i="10"/>
  <c r="F898" i="10"/>
  <c r="F879" i="10"/>
  <c r="F822" i="10"/>
  <c r="F803" i="10"/>
  <c r="F784" i="10"/>
  <c r="F955" i="10"/>
  <c r="F974" i="10"/>
  <c r="F730" i="10"/>
  <c r="F731" i="10"/>
  <c r="F732" i="10"/>
  <c r="F733" i="10"/>
  <c r="F734" i="10"/>
  <c r="F735" i="10"/>
  <c r="F736" i="10"/>
  <c r="F737" i="10"/>
  <c r="F738" i="10"/>
  <c r="F740" i="10"/>
  <c r="F742" i="10"/>
  <c r="F743" i="10"/>
  <c r="F744" i="10"/>
  <c r="F728" i="10"/>
  <c r="F692" i="10"/>
  <c r="F693" i="10"/>
  <c r="F694" i="10"/>
  <c r="F701" i="10"/>
  <c r="F702" i="10"/>
  <c r="F705" i="10"/>
  <c r="F691" i="10"/>
  <c r="F675" i="10"/>
  <c r="F676" i="10"/>
  <c r="F679" i="10"/>
  <c r="F680" i="10"/>
  <c r="F681" i="10"/>
  <c r="F684" i="10"/>
  <c r="F685" i="10"/>
  <c r="F673" i="10"/>
  <c r="F688" i="10"/>
  <c r="F687" i="10"/>
  <c r="F659" i="10"/>
  <c r="F660" i="10"/>
  <c r="F663" i="10"/>
  <c r="F664" i="10"/>
  <c r="F656" i="10"/>
  <c r="F669" i="10"/>
  <c r="F668" i="10"/>
  <c r="F667" i="10"/>
  <c r="F652" i="10"/>
  <c r="F649" i="10"/>
  <c r="F648" i="10"/>
  <c r="F647" i="10"/>
  <c r="F642" i="10"/>
  <c r="F640" i="10"/>
  <c r="F638" i="10"/>
  <c r="F633" i="10"/>
  <c r="F634" i="10"/>
  <c r="F625" i="10"/>
  <c r="F620" i="10"/>
  <c r="F630" i="10"/>
  <c r="F629" i="10"/>
  <c r="F628" i="10"/>
  <c r="F627" i="10"/>
  <c r="F615" i="10"/>
  <c r="F617" i="10"/>
  <c r="F604" i="10"/>
  <c r="F603" i="10"/>
  <c r="F602" i="10"/>
  <c r="F611" i="10"/>
  <c r="F609" i="10"/>
  <c r="F607" i="10"/>
  <c r="F597" i="10"/>
  <c r="F598" i="10"/>
  <c r="F599" i="10"/>
  <c r="F585" i="10"/>
  <c r="F584" i="10"/>
  <c r="F583" i="10"/>
  <c r="F593" i="10"/>
  <c r="F592" i="10"/>
  <c r="F591" i="10"/>
  <c r="F588" i="10"/>
  <c r="F587" i="10"/>
  <c r="F576" i="10"/>
  <c r="F579" i="10"/>
  <c r="F580" i="10"/>
  <c r="F574" i="10"/>
  <c r="F573" i="10"/>
  <c r="F571" i="10"/>
  <c r="F569" i="10"/>
  <c r="F568" i="10"/>
  <c r="F558" i="10"/>
  <c r="F559" i="10"/>
  <c r="F554" i="10"/>
  <c r="F553" i="10"/>
  <c r="F550" i="10"/>
  <c r="F549" i="10"/>
  <c r="F548" i="10"/>
  <c r="F547" i="10"/>
  <c r="F541" i="10"/>
  <c r="F543" i="10"/>
  <c r="F545" i="10"/>
  <c r="F527" i="10"/>
  <c r="F536" i="10"/>
  <c r="F535" i="10"/>
  <c r="F534" i="10"/>
  <c r="F533" i="10"/>
  <c r="F530" i="10"/>
  <c r="F529" i="10"/>
  <c r="F519" i="10"/>
  <c r="F520" i="10"/>
  <c r="F522" i="10"/>
  <c r="F523" i="10"/>
  <c r="F507" i="10"/>
  <c r="F516" i="10"/>
  <c r="F515" i="10"/>
  <c r="F514" i="10"/>
  <c r="F512" i="10"/>
  <c r="F511" i="10"/>
  <c r="F500" i="10"/>
  <c r="F501" i="10"/>
  <c r="F502" i="10"/>
  <c r="F503" i="10"/>
  <c r="F491" i="10"/>
  <c r="F490" i="10"/>
  <c r="F489" i="10"/>
  <c r="F488" i="10"/>
  <c r="F498" i="10"/>
  <c r="F497" i="10"/>
  <c r="F495" i="10"/>
  <c r="F482" i="10"/>
  <c r="F483" i="10"/>
  <c r="F484" i="10"/>
  <c r="F472" i="10"/>
  <c r="F473" i="10"/>
  <c r="F471" i="10"/>
  <c r="F470" i="10"/>
  <c r="F468" i="10"/>
  <c r="F478" i="10"/>
  <c r="F477" i="10"/>
  <c r="F475" i="10"/>
  <c r="F462" i="10"/>
  <c r="F463" i="10"/>
  <c r="F465" i="10"/>
  <c r="F454" i="10"/>
  <c r="F455" i="10"/>
  <c r="F450" i="10"/>
  <c r="F448" i="10"/>
  <c r="F447" i="10"/>
  <c r="F460" i="10"/>
  <c r="F459" i="10"/>
  <c r="F444" i="10"/>
  <c r="F441" i="10"/>
  <c r="F440" i="10"/>
  <c r="F432" i="10"/>
  <c r="F433" i="10"/>
  <c r="F435" i="10"/>
  <c r="F428" i="10"/>
  <c r="F427" i="10"/>
  <c r="F409" i="10"/>
  <c r="F410" i="10"/>
  <c r="F411" i="10"/>
  <c r="F415" i="10"/>
  <c r="F416" i="10"/>
  <c r="F417" i="10"/>
  <c r="F418" i="10"/>
  <c r="F407" i="10"/>
  <c r="F422" i="10"/>
  <c r="F389" i="10"/>
  <c r="F391" i="10"/>
  <c r="F392" i="10"/>
  <c r="F393" i="10"/>
  <c r="F395" i="10"/>
  <c r="F396" i="10"/>
  <c r="F397" i="10"/>
  <c r="F399" i="10"/>
  <c r="F401" i="10"/>
  <c r="F387" i="10"/>
  <c r="F368" i="10"/>
  <c r="F369" i="10"/>
  <c r="F371" i="10"/>
  <c r="F372" i="10"/>
  <c r="F373" i="10"/>
  <c r="F374" i="10"/>
  <c r="F379" i="10"/>
  <c r="F380" i="10"/>
  <c r="F381" i="10"/>
  <c r="F382" i="10"/>
  <c r="F710" i="10"/>
  <c r="F711" i="10"/>
  <c r="F713" i="10"/>
  <c r="F717" i="10"/>
  <c r="F718" i="10"/>
  <c r="F719" i="10"/>
  <c r="F721" i="10"/>
  <c r="F722" i="10"/>
  <c r="F723" i="10"/>
  <c r="F724" i="10"/>
  <c r="F632" i="10"/>
  <c r="F613" i="10"/>
  <c r="F594" i="10"/>
  <c r="F556" i="10"/>
  <c r="F537" i="10"/>
  <c r="F518" i="10"/>
  <c r="F480" i="10"/>
  <c r="F442" i="10"/>
  <c r="F404" i="10"/>
  <c r="F461" i="10"/>
  <c r="F670" i="10"/>
  <c r="F689" i="10"/>
  <c r="F351" i="10"/>
  <c r="F353" i="10"/>
  <c r="F354" i="10"/>
  <c r="F355" i="10"/>
  <c r="F358" i="10"/>
  <c r="F359" i="10"/>
  <c r="F361" i="10"/>
  <c r="F362" i="10"/>
  <c r="F363" i="10"/>
  <c r="F348" i="10"/>
  <c r="F331" i="10"/>
  <c r="F332" i="10"/>
  <c r="F334" i="10"/>
  <c r="F337" i="10"/>
  <c r="F339" i="10"/>
  <c r="F340" i="10"/>
  <c r="F341" i="10"/>
  <c r="F342" i="10"/>
  <c r="F343" i="10"/>
  <c r="F344" i="10"/>
  <c r="F346" i="10"/>
  <c r="F315" i="10"/>
  <c r="F318" i="10"/>
  <c r="F319" i="10"/>
  <c r="F321" i="10"/>
  <c r="F322" i="10"/>
  <c r="F323" i="10"/>
  <c r="F326" i="10"/>
  <c r="F310" i="10"/>
  <c r="F298" i="10"/>
  <c r="F299" i="10"/>
  <c r="F300" i="10"/>
  <c r="F301" i="10"/>
  <c r="F302" i="10"/>
  <c r="F295" i="10"/>
  <c r="F294" i="10"/>
  <c r="F307" i="10"/>
  <c r="F292" i="10"/>
  <c r="F280" i="10"/>
  <c r="F281" i="10"/>
  <c r="F282" i="10"/>
  <c r="F283" i="10"/>
  <c r="F278" i="10"/>
  <c r="F276" i="10"/>
  <c r="F287" i="10"/>
  <c r="F286" i="10"/>
  <c r="F272" i="10"/>
  <c r="F264" i="10"/>
  <c r="F262" i="10"/>
  <c r="F260" i="10"/>
  <c r="F259" i="10"/>
  <c r="F270" i="10"/>
  <c r="F269" i="10"/>
  <c r="F268" i="10"/>
  <c r="F267" i="10"/>
  <c r="F254" i="10"/>
  <c r="F256" i="10"/>
  <c r="F244" i="10"/>
  <c r="F241" i="10"/>
  <c r="F251" i="10"/>
  <c r="F249" i="10"/>
  <c r="F248" i="10"/>
  <c r="F247" i="10"/>
  <c r="F234" i="10"/>
  <c r="F235" i="10"/>
  <c r="F236" i="10"/>
  <c r="F238" i="10"/>
  <c r="F224" i="10"/>
  <c r="F223" i="10"/>
  <c r="F222" i="10"/>
  <c r="F232" i="10"/>
  <c r="F231" i="10"/>
  <c r="F229" i="10"/>
  <c r="F228" i="10"/>
  <c r="F227" i="10"/>
  <c r="F216" i="10"/>
  <c r="F217" i="10"/>
  <c r="F218" i="10"/>
  <c r="F220" i="10"/>
  <c r="F212" i="10"/>
  <c r="F210" i="10"/>
  <c r="F209" i="10"/>
  <c r="F206" i="10"/>
  <c r="F196" i="10"/>
  <c r="F197" i="10"/>
  <c r="F199" i="10"/>
  <c r="F200" i="10"/>
  <c r="F194" i="10"/>
  <c r="F191" i="10"/>
  <c r="F190" i="10"/>
  <c r="F189" i="10"/>
  <c r="F188" i="10"/>
  <c r="F177" i="10"/>
  <c r="F178" i="10"/>
  <c r="F180" i="10"/>
  <c r="F182" i="10"/>
  <c r="F183" i="10"/>
  <c r="F184" i="10"/>
  <c r="F170" i="10"/>
  <c r="F174" i="10"/>
  <c r="F169" i="10"/>
  <c r="F160" i="10"/>
  <c r="F161" i="10"/>
  <c r="F163" i="10"/>
  <c r="F147" i="10"/>
  <c r="F146" i="10"/>
  <c r="F155" i="10"/>
  <c r="F153" i="10"/>
  <c r="F152" i="10"/>
  <c r="F151" i="10"/>
  <c r="F141" i="10"/>
  <c r="F144" i="10"/>
  <c r="F128" i="10"/>
  <c r="F127" i="10"/>
  <c r="F126" i="10"/>
  <c r="F132" i="10"/>
  <c r="F122" i="10"/>
  <c r="F123" i="10"/>
  <c r="F124" i="10"/>
  <c r="F112" i="10"/>
  <c r="F108" i="10"/>
  <c r="F107" i="10"/>
  <c r="F106" i="10"/>
  <c r="F117" i="10"/>
  <c r="F116" i="10"/>
  <c r="F115" i="10"/>
  <c r="F114" i="10"/>
  <c r="F102" i="10"/>
  <c r="F104" i="10"/>
  <c r="F91" i="10"/>
  <c r="F92" i="10"/>
  <c r="F93" i="10"/>
  <c r="F94" i="10"/>
  <c r="F89" i="10"/>
  <c r="F88" i="10"/>
  <c r="F87" i="10"/>
  <c r="F99" i="10"/>
  <c r="F96" i="10"/>
  <c r="F70" i="10"/>
  <c r="F71" i="10"/>
  <c r="F72" i="10"/>
  <c r="F74" i="10"/>
  <c r="F63" i="10"/>
  <c r="F64" i="10"/>
  <c r="F52" i="10"/>
  <c r="F53" i="10"/>
  <c r="F54" i="10"/>
  <c r="F55" i="10"/>
  <c r="F57" i="10"/>
  <c r="F58" i="10"/>
  <c r="F47" i="10"/>
  <c r="F61" i="10"/>
  <c r="F39" i="10"/>
  <c r="F28" i="10"/>
  <c r="F29" i="10"/>
  <c r="F30" i="10"/>
  <c r="F31" i="10"/>
  <c r="F32" i="10"/>
  <c r="F33" i="10"/>
  <c r="F35" i="10"/>
  <c r="F37" i="10"/>
  <c r="F38" i="10"/>
  <c r="F26" i="10"/>
  <c r="F8" i="10"/>
  <c r="F9" i="10"/>
  <c r="F10" i="10"/>
  <c r="F11" i="10"/>
  <c r="F15" i="10"/>
  <c r="F16" i="10"/>
  <c r="F18" i="10"/>
  <c r="F20" i="10"/>
  <c r="F22" i="10"/>
  <c r="F328" i="10"/>
  <c r="F252" i="10"/>
  <c r="F233" i="10"/>
  <c r="F176" i="10"/>
  <c r="F157" i="10"/>
  <c r="F138" i="10"/>
  <c r="F119" i="10"/>
  <c r="F100" i="10"/>
  <c r="F62" i="10"/>
  <c r="F214" i="10"/>
  <c r="F290" i="10"/>
  <c r="F24" i="10"/>
  <c r="F1087" i="10"/>
  <c r="F1069" i="10"/>
  <c r="F1067" i="10"/>
  <c r="F1051" i="10"/>
  <c r="F1047" i="10"/>
  <c r="F1033" i="10"/>
  <c r="F1027" i="10"/>
  <c r="F1015" i="10"/>
  <c r="F1007" i="10"/>
  <c r="F997" i="10"/>
  <c r="F987" i="10"/>
  <c r="F979" i="10"/>
  <c r="F967" i="10"/>
  <c r="F961" i="10"/>
  <c r="F947" i="10"/>
  <c r="F943" i="10"/>
  <c r="F927" i="10"/>
  <c r="F925" i="10"/>
  <c r="F907" i="10"/>
  <c r="F889" i="10"/>
  <c r="F887" i="10"/>
  <c r="F871" i="10"/>
  <c r="F867" i="10"/>
  <c r="F853" i="10"/>
  <c r="F847" i="10"/>
  <c r="F835" i="10"/>
  <c r="F827" i="10"/>
  <c r="F817" i="10"/>
  <c r="F807" i="10"/>
  <c r="F799" i="10"/>
  <c r="F787" i="10"/>
  <c r="F781" i="10"/>
  <c r="F767" i="10"/>
  <c r="F763" i="10"/>
  <c r="F747" i="10"/>
  <c r="F745" i="10"/>
  <c r="F727" i="10"/>
  <c r="F726" i="10"/>
  <c r="F708" i="10"/>
  <c r="F706" i="10"/>
  <c r="F690" i="10"/>
  <c r="F686" i="10"/>
  <c r="F672" i="10"/>
  <c r="F666" i="10"/>
  <c r="F654" i="10"/>
  <c r="F646" i="10"/>
  <c r="F636" i="10"/>
  <c r="F626" i="10"/>
  <c r="F618" i="10"/>
  <c r="F606" i="10"/>
  <c r="F600" i="10"/>
  <c r="F586" i="10"/>
  <c r="F582" i="10"/>
  <c r="F566" i="10"/>
  <c r="F564" i="10"/>
  <c r="F546" i="10"/>
  <c r="F528" i="10"/>
  <c r="F526" i="10"/>
  <c r="F510" i="10"/>
  <c r="F506" i="10"/>
  <c r="F492" i="10"/>
  <c r="F486" i="10"/>
  <c r="F474" i="10"/>
  <c r="F466" i="10"/>
  <c r="F456" i="10"/>
  <c r="F446" i="10"/>
  <c r="F438" i="10"/>
  <c r="F426" i="10"/>
  <c r="F420" i="10"/>
  <c r="F402" i="10"/>
  <c r="F386" i="10"/>
  <c r="F384" i="10"/>
  <c r="F366" i="10"/>
  <c r="F365" i="10"/>
  <c r="F347" i="10"/>
  <c r="F345" i="10"/>
  <c r="F333" i="10"/>
  <c r="F329" i="10"/>
  <c r="F325" i="10"/>
  <c r="F311" i="10"/>
  <c r="F305" i="10"/>
  <c r="F293" i="10"/>
  <c r="F285" i="10"/>
  <c r="F275" i="10"/>
  <c r="F265" i="10"/>
  <c r="F257" i="10"/>
  <c r="F245" i="10"/>
  <c r="F239" i="10"/>
  <c r="F225" i="10"/>
  <c r="F221" i="10"/>
  <c r="F205" i="10"/>
  <c r="F203" i="10"/>
  <c r="F185" i="10"/>
  <c r="F167" i="10"/>
  <c r="F165" i="10"/>
  <c r="F158" i="10"/>
  <c r="F149" i="10"/>
  <c r="F145" i="10"/>
  <c r="F131" i="10"/>
  <c r="F125" i="10"/>
  <c r="F1049" i="10"/>
  <c r="F1030" i="10"/>
  <c r="F1011" i="10"/>
  <c r="F992" i="10"/>
  <c r="F973" i="10"/>
  <c r="F897" i="10"/>
  <c r="F878" i="10"/>
  <c r="F821" i="10"/>
  <c r="F1086" i="10"/>
  <c r="F1048" i="10"/>
  <c r="F934" i="10"/>
  <c r="F801" i="10"/>
  <c r="F1085" i="10"/>
  <c r="F1066" i="10"/>
  <c r="F1009" i="10"/>
  <c r="F990" i="10"/>
  <c r="F952" i="10"/>
  <c r="F933" i="10"/>
  <c r="F914" i="10"/>
  <c r="F876" i="10"/>
  <c r="F1065" i="10"/>
  <c r="F970" i="10"/>
  <c r="F856" i="10"/>
  <c r="F1064" i="10"/>
  <c r="F1045" i="10"/>
  <c r="F969" i="10"/>
  <c r="F950" i="10"/>
  <c r="F912" i="10"/>
  <c r="F893" i="10"/>
  <c r="F874" i="10"/>
  <c r="F836" i="10"/>
  <c r="F779" i="10"/>
  <c r="F741" i="10"/>
  <c r="F1082" i="10"/>
  <c r="F1063" i="10"/>
  <c r="F1044" i="10"/>
  <c r="F892" i="10"/>
  <c r="F873" i="10"/>
  <c r="F854" i="10"/>
  <c r="F797" i="10"/>
  <c r="F1081" i="10"/>
  <c r="F986" i="10"/>
  <c r="F891" i="10"/>
  <c r="F872" i="10"/>
  <c r="F796" i="10"/>
  <c r="F739" i="10"/>
  <c r="F1061" i="10"/>
  <c r="F1042" i="10"/>
  <c r="F1023" i="10"/>
  <c r="F833" i="10"/>
  <c r="F776" i="10"/>
  <c r="F113" i="10"/>
  <c r="F1060" i="10"/>
  <c r="F1022" i="10"/>
  <c r="F1003" i="10"/>
  <c r="F946" i="10"/>
  <c r="F908" i="10"/>
  <c r="F870" i="10"/>
  <c r="F851" i="10"/>
  <c r="F775" i="10"/>
  <c r="F756" i="10"/>
  <c r="F1059" i="10"/>
  <c r="F1002" i="10"/>
  <c r="F964" i="10"/>
  <c r="F926" i="10"/>
  <c r="F869" i="10"/>
  <c r="F850" i="10"/>
  <c r="F812" i="10"/>
  <c r="F774" i="10"/>
  <c r="F1058" i="10"/>
  <c r="F1001" i="10"/>
  <c r="F849" i="10"/>
  <c r="F830" i="10"/>
  <c r="F811" i="10"/>
  <c r="F792" i="10"/>
  <c r="F1019" i="10"/>
  <c r="F962" i="10"/>
  <c r="F924" i="10"/>
  <c r="F905" i="10"/>
  <c r="F848" i="10"/>
  <c r="F810" i="10"/>
  <c r="F791" i="10"/>
  <c r="F1037" i="10"/>
  <c r="F999" i="10"/>
  <c r="F980" i="10"/>
  <c r="F923" i="10"/>
  <c r="F904" i="10"/>
  <c r="F828" i="10"/>
  <c r="F809" i="10"/>
  <c r="F960" i="10"/>
  <c r="F922" i="10"/>
  <c r="F884" i="10"/>
  <c r="F865" i="10"/>
  <c r="F770" i="10"/>
  <c r="F751" i="10"/>
  <c r="F1054" i="10"/>
  <c r="F1016" i="10"/>
  <c r="F959" i="10"/>
  <c r="F788" i="10"/>
  <c r="F769" i="10"/>
  <c r="F750" i="10"/>
  <c r="F1072" i="10"/>
  <c r="F1053" i="10"/>
  <c r="F1034" i="10"/>
  <c r="F977" i="10"/>
  <c r="F939" i="10"/>
  <c r="F901" i="10"/>
  <c r="F882" i="10"/>
  <c r="F863" i="10"/>
  <c r="F768" i="10"/>
  <c r="F105" i="10"/>
  <c r="F1052" i="10"/>
  <c r="F1014" i="10"/>
  <c r="F938" i="10"/>
  <c r="F805" i="10"/>
  <c r="F729" i="10"/>
  <c r="F1070" i="10"/>
  <c r="F1032" i="10"/>
  <c r="F1013" i="10"/>
  <c r="F994" i="10"/>
  <c r="F956" i="10"/>
  <c r="F918" i="10"/>
  <c r="F899" i="10"/>
  <c r="F823" i="10"/>
  <c r="F804" i="10"/>
  <c r="F785" i="10"/>
  <c r="F993" i="10"/>
  <c r="F860" i="10"/>
  <c r="F841" i="10"/>
  <c r="F765" i="10"/>
  <c r="F746" i="10"/>
  <c r="F95" i="10"/>
  <c r="F85" i="10"/>
  <c r="F82" i="10"/>
  <c r="F77" i="10"/>
  <c r="F707" i="10"/>
  <c r="F650" i="10"/>
  <c r="F631" i="10"/>
  <c r="F612" i="10"/>
  <c r="F555" i="10"/>
  <c r="F517" i="10"/>
  <c r="F479" i="10"/>
  <c r="F403" i="10"/>
  <c r="F725" i="10"/>
  <c r="F421" i="10"/>
  <c r="F383" i="10"/>
  <c r="F610" i="10"/>
  <c r="F572" i="10"/>
  <c r="F496" i="10"/>
  <c r="F458" i="10"/>
  <c r="F439" i="10"/>
  <c r="F704" i="10"/>
  <c r="F590" i="10"/>
  <c r="F552" i="10"/>
  <c r="F476" i="10"/>
  <c r="F457" i="10"/>
  <c r="F419" i="10"/>
  <c r="F400" i="10"/>
  <c r="F703" i="10"/>
  <c r="F665" i="10"/>
  <c r="F608" i="10"/>
  <c r="F589" i="10"/>
  <c r="F570" i="10"/>
  <c r="F551" i="10"/>
  <c r="F532" i="10"/>
  <c r="F513" i="10"/>
  <c r="F494" i="10"/>
  <c r="F437" i="10"/>
  <c r="F683" i="10"/>
  <c r="F645" i="10"/>
  <c r="F531" i="10"/>
  <c r="F493" i="10"/>
  <c r="F436" i="10"/>
  <c r="F398" i="10"/>
  <c r="F720" i="10"/>
  <c r="F682" i="10"/>
  <c r="F644" i="10"/>
  <c r="F378" i="10"/>
  <c r="F65" i="10"/>
  <c r="F700" i="10"/>
  <c r="F662" i="10"/>
  <c r="F643" i="10"/>
  <c r="F624" i="10"/>
  <c r="F605" i="10"/>
  <c r="F567" i="10"/>
  <c r="F453" i="10"/>
  <c r="F434" i="10"/>
  <c r="F377" i="10"/>
  <c r="F699" i="10"/>
  <c r="F661" i="10"/>
  <c r="F623" i="10"/>
  <c r="F509" i="10"/>
  <c r="F452" i="10"/>
  <c r="F414" i="10"/>
  <c r="F376" i="10"/>
  <c r="F698" i="10"/>
  <c r="F641" i="10"/>
  <c r="F622" i="10"/>
  <c r="F565" i="10"/>
  <c r="F508" i="10"/>
  <c r="F451" i="10"/>
  <c r="F413" i="10"/>
  <c r="F394" i="10"/>
  <c r="F375" i="10"/>
  <c r="F716" i="10"/>
  <c r="F697" i="10"/>
  <c r="F678" i="10"/>
  <c r="F621" i="10"/>
  <c r="F469" i="10"/>
  <c r="F431" i="10"/>
  <c r="F412" i="10"/>
  <c r="F715" i="10"/>
  <c r="F696" i="10"/>
  <c r="F677" i="10"/>
  <c r="F658" i="10"/>
  <c r="F639" i="10"/>
  <c r="F601" i="10"/>
  <c r="F563" i="10"/>
  <c r="F544" i="10"/>
  <c r="F525" i="10"/>
  <c r="F487" i="10"/>
  <c r="F449" i="10"/>
  <c r="F430" i="10"/>
  <c r="F714" i="10"/>
  <c r="F695" i="10"/>
  <c r="F657" i="10"/>
  <c r="F619" i="10"/>
  <c r="F581" i="10"/>
  <c r="F562" i="10"/>
  <c r="F524" i="10"/>
  <c r="F505" i="10"/>
  <c r="F467" i="10"/>
  <c r="F429" i="10"/>
  <c r="F59" i="10"/>
  <c r="F637" i="10"/>
  <c r="F561" i="10"/>
  <c r="F542" i="10"/>
  <c r="F504" i="10"/>
  <c r="F485" i="10"/>
  <c r="F390" i="10"/>
  <c r="F712" i="10"/>
  <c r="F674" i="10"/>
  <c r="F655" i="10"/>
  <c r="F560" i="10"/>
  <c r="F408" i="10"/>
  <c r="F370" i="10"/>
  <c r="F635" i="10"/>
  <c r="F616" i="10"/>
  <c r="F578" i="10"/>
  <c r="F540" i="10"/>
  <c r="F521" i="10"/>
  <c r="F464" i="10"/>
  <c r="F445" i="10"/>
  <c r="F388" i="10"/>
  <c r="F653" i="10"/>
  <c r="F596" i="10"/>
  <c r="F577" i="10"/>
  <c r="F539" i="10"/>
  <c r="F425" i="10"/>
  <c r="F709" i="10"/>
  <c r="F671" i="10"/>
  <c r="F614" i="10"/>
  <c r="F595" i="10"/>
  <c r="F557" i="10"/>
  <c r="F538" i="10"/>
  <c r="F481" i="10"/>
  <c r="F443" i="10"/>
  <c r="F424" i="10"/>
  <c r="F405" i="10"/>
  <c r="F367" i="10"/>
  <c r="F651" i="10"/>
  <c r="F575" i="10"/>
  <c r="F499" i="10"/>
  <c r="F423" i="10"/>
  <c r="F385" i="10"/>
  <c r="F45" i="10"/>
  <c r="F41" i="10"/>
  <c r="F25" i="10"/>
  <c r="F327" i="10"/>
  <c r="F308" i="10"/>
  <c r="F289" i="10"/>
  <c r="F213" i="10"/>
  <c r="F175" i="10"/>
  <c r="F156" i="10"/>
  <c r="F137" i="10"/>
  <c r="F118" i="10"/>
  <c r="F80" i="10"/>
  <c r="F42" i="10"/>
  <c r="F23" i="10"/>
  <c r="F364" i="10"/>
  <c r="F288" i="10"/>
  <c r="F250" i="10"/>
  <c r="F193" i="10"/>
  <c r="F136" i="10"/>
  <c r="F98" i="10"/>
  <c r="F79" i="10"/>
  <c r="F60" i="10"/>
  <c r="F306" i="10"/>
  <c r="F230" i="10"/>
  <c r="F211" i="10"/>
  <c r="F192" i="10"/>
  <c r="F173" i="10"/>
  <c r="F154" i="10"/>
  <c r="F135" i="10"/>
  <c r="F97" i="10"/>
  <c r="F78" i="10"/>
  <c r="F40" i="10"/>
  <c r="F21" i="10"/>
  <c r="F324" i="10"/>
  <c r="F172" i="10"/>
  <c r="F134" i="10"/>
  <c r="F304" i="10"/>
  <c r="F266" i="10"/>
  <c r="F171" i="10"/>
  <c r="F133" i="10"/>
  <c r="F76" i="10"/>
  <c r="F19" i="10"/>
  <c r="F360" i="10"/>
  <c r="F303" i="10"/>
  <c r="F284" i="10"/>
  <c r="F246" i="10"/>
  <c r="F208" i="10"/>
  <c r="F75" i="10"/>
  <c r="F56" i="10"/>
  <c r="F226" i="10"/>
  <c r="F207" i="10"/>
  <c r="F150" i="10"/>
  <c r="F36" i="10"/>
  <c r="F17" i="10"/>
  <c r="F320" i="10"/>
  <c r="F263" i="10"/>
  <c r="F187" i="10"/>
  <c r="F130" i="10"/>
  <c r="F73" i="10"/>
  <c r="F357" i="10"/>
  <c r="F338" i="10"/>
  <c r="F243" i="10"/>
  <c r="F186" i="10"/>
  <c r="F148" i="10"/>
  <c r="F129" i="10"/>
  <c r="F110" i="10"/>
  <c r="F34" i="10"/>
  <c r="F356" i="10"/>
  <c r="F261" i="10"/>
  <c r="F242" i="10"/>
  <c r="F204" i="10"/>
  <c r="F166" i="10"/>
  <c r="F109" i="10"/>
  <c r="F90" i="10"/>
  <c r="F14" i="10"/>
  <c r="F336" i="10"/>
  <c r="F317" i="10"/>
  <c r="F279" i="10"/>
  <c r="F51" i="10"/>
  <c r="F13" i="10"/>
  <c r="F335" i="10"/>
  <c r="F316" i="10"/>
  <c r="F297" i="10"/>
  <c r="F240" i="10"/>
  <c r="F202" i="10"/>
  <c r="F164" i="10"/>
  <c r="F69" i="10"/>
  <c r="F50" i="10"/>
  <c r="F12" i="10"/>
  <c r="F296" i="10"/>
  <c r="F277" i="10"/>
  <c r="F258" i="10"/>
  <c r="F201" i="10"/>
  <c r="F68" i="10"/>
  <c r="F49" i="10"/>
  <c r="F352" i="10"/>
  <c r="F314" i="10"/>
  <c r="F219" i="10"/>
  <c r="F181" i="10"/>
  <c r="F162" i="10"/>
  <c r="F143" i="10"/>
  <c r="F86" i="10"/>
  <c r="F67" i="10"/>
  <c r="F48" i="10"/>
  <c r="F313" i="10"/>
  <c r="F237" i="10"/>
  <c r="F142" i="10"/>
  <c r="F66" i="10"/>
  <c r="F350" i="10"/>
  <c r="F312" i="10"/>
  <c r="F274" i="10"/>
  <c r="F255" i="10"/>
  <c r="F198" i="10"/>
  <c r="F179" i="10"/>
  <c r="F103" i="10"/>
  <c r="F84" i="10"/>
  <c r="F46" i="10"/>
  <c r="F27" i="10"/>
  <c r="F349" i="10"/>
  <c r="F330" i="10"/>
  <c r="F273" i="10"/>
  <c r="F159" i="10"/>
  <c r="F140" i="10"/>
  <c r="F121" i="10"/>
  <c r="F83" i="10"/>
  <c r="F7" i="10"/>
  <c r="F291" i="10"/>
  <c r="F253" i="10"/>
  <c r="F215" i="10"/>
  <c r="F139" i="10"/>
  <c r="F120" i="10"/>
  <c r="F44" i="10"/>
  <c r="F309" i="10"/>
  <c r="F271" i="10"/>
  <c r="F195" i="10"/>
  <c r="F81" i="10"/>
  <c r="F43" i="10"/>
  <c r="Z7" i="9" l="1"/>
  <c r="Z8" i="9"/>
  <c r="Z5" i="9"/>
  <c r="L855" i="9"/>
  <c r="I856" i="9"/>
  <c r="I855" i="9"/>
  <c r="L1087" i="9"/>
  <c r="K1087" i="9"/>
  <c r="J1087" i="9"/>
  <c r="I1087" i="9"/>
  <c r="L1086" i="9"/>
  <c r="K1086" i="9"/>
  <c r="J1086" i="9"/>
  <c r="I1086" i="9"/>
  <c r="L1084" i="9"/>
  <c r="K1084" i="9"/>
  <c r="J1084" i="9"/>
  <c r="I1084" i="9"/>
  <c r="L1083" i="9"/>
  <c r="K1083" i="9"/>
  <c r="J1083" i="9"/>
  <c r="I1083" i="9"/>
  <c r="L1081" i="9"/>
  <c r="K1081" i="9"/>
  <c r="J1081" i="9"/>
  <c r="I1081" i="9"/>
  <c r="L1080" i="9"/>
  <c r="K1080" i="9"/>
  <c r="J1080" i="9"/>
  <c r="I1080" i="9"/>
  <c r="L1078" i="9"/>
  <c r="K1078" i="9"/>
  <c r="J1078" i="9"/>
  <c r="I1078" i="9"/>
  <c r="L1077" i="9"/>
  <c r="K1077" i="9"/>
  <c r="J1077" i="9"/>
  <c r="I1077" i="9"/>
  <c r="L1075" i="9"/>
  <c r="K1075" i="9"/>
  <c r="J1075" i="9"/>
  <c r="I1075" i="9"/>
  <c r="L1074" i="9"/>
  <c r="K1074" i="9"/>
  <c r="J1074" i="9"/>
  <c r="I1074" i="9"/>
  <c r="L1072" i="9"/>
  <c r="K1072" i="9"/>
  <c r="J1072" i="9"/>
  <c r="I1072" i="9"/>
  <c r="L1071" i="9"/>
  <c r="K1071" i="9"/>
  <c r="J1071" i="9"/>
  <c r="I1071" i="9"/>
  <c r="L1069" i="9"/>
  <c r="K1069" i="9"/>
  <c r="J1069" i="9"/>
  <c r="I1069" i="9"/>
  <c r="L1068" i="9"/>
  <c r="K1068" i="9"/>
  <c r="J1068" i="9"/>
  <c r="I1068" i="9"/>
  <c r="L1066" i="9"/>
  <c r="K1066" i="9"/>
  <c r="J1066" i="9"/>
  <c r="I1066" i="9"/>
  <c r="L1065" i="9"/>
  <c r="K1065" i="9"/>
  <c r="J1065" i="9"/>
  <c r="I1065" i="9"/>
  <c r="L1063" i="9"/>
  <c r="K1063" i="9"/>
  <c r="J1063" i="9"/>
  <c r="I1063" i="9"/>
  <c r="L1062" i="9"/>
  <c r="K1062" i="9"/>
  <c r="J1062" i="9"/>
  <c r="I1062" i="9"/>
  <c r="L1060" i="9"/>
  <c r="K1060" i="9"/>
  <c r="J1060" i="9"/>
  <c r="I1060" i="9"/>
  <c r="L1059" i="9"/>
  <c r="K1059" i="9"/>
  <c r="J1059" i="9"/>
  <c r="I1059" i="9"/>
  <c r="L1057" i="9"/>
  <c r="K1057" i="9"/>
  <c r="J1057" i="9"/>
  <c r="I1057" i="9"/>
  <c r="L1056" i="9"/>
  <c r="K1056" i="9"/>
  <c r="J1056" i="9"/>
  <c r="I1056" i="9"/>
  <c r="L1054" i="9"/>
  <c r="K1054" i="9"/>
  <c r="J1054" i="9"/>
  <c r="I1054" i="9"/>
  <c r="L1053" i="9"/>
  <c r="K1053" i="9"/>
  <c r="J1053" i="9"/>
  <c r="I1053" i="9"/>
  <c r="L1051" i="9"/>
  <c r="K1051" i="9"/>
  <c r="J1051" i="9"/>
  <c r="I1051" i="9"/>
  <c r="L1050" i="9"/>
  <c r="K1050" i="9"/>
  <c r="J1050" i="9"/>
  <c r="I1050" i="9"/>
  <c r="L1048" i="9"/>
  <c r="K1048" i="9"/>
  <c r="J1048" i="9"/>
  <c r="I1048" i="9"/>
  <c r="L1047" i="9"/>
  <c r="K1047" i="9"/>
  <c r="J1047" i="9"/>
  <c r="I1047" i="9"/>
  <c r="L1045" i="9"/>
  <c r="K1045" i="9"/>
  <c r="J1045" i="9"/>
  <c r="I1045" i="9"/>
  <c r="L1044" i="9"/>
  <c r="K1044" i="9"/>
  <c r="J1044" i="9"/>
  <c r="I1044" i="9"/>
  <c r="L1042" i="9"/>
  <c r="K1042" i="9"/>
  <c r="J1042" i="9"/>
  <c r="I1042" i="9"/>
  <c r="L1041" i="9"/>
  <c r="K1041" i="9"/>
  <c r="J1041" i="9"/>
  <c r="I1041" i="9"/>
  <c r="L1039" i="9"/>
  <c r="K1039" i="9"/>
  <c r="J1039" i="9"/>
  <c r="I1039" i="9"/>
  <c r="L1038" i="9"/>
  <c r="K1038" i="9"/>
  <c r="J1038" i="9"/>
  <c r="I1038" i="9"/>
  <c r="L1036" i="9"/>
  <c r="K1036" i="9"/>
  <c r="J1036" i="9"/>
  <c r="I1036" i="9"/>
  <c r="L1035" i="9"/>
  <c r="K1035" i="9"/>
  <c r="J1035" i="9"/>
  <c r="I1035" i="9"/>
  <c r="L1033" i="9"/>
  <c r="K1033" i="9"/>
  <c r="J1033" i="9"/>
  <c r="I1033" i="9"/>
  <c r="L1032" i="9"/>
  <c r="K1032" i="9"/>
  <c r="J1032" i="9"/>
  <c r="I1032" i="9"/>
  <c r="L1030" i="9"/>
  <c r="K1030" i="9"/>
  <c r="J1030" i="9"/>
  <c r="I1030" i="9"/>
  <c r="L1029" i="9"/>
  <c r="K1029" i="9"/>
  <c r="J1029" i="9"/>
  <c r="I1029" i="9"/>
  <c r="L1027" i="9"/>
  <c r="K1027" i="9"/>
  <c r="J1027" i="9"/>
  <c r="I1027" i="9"/>
  <c r="L1026" i="9"/>
  <c r="K1026" i="9"/>
  <c r="J1026" i="9"/>
  <c r="I1026" i="9"/>
  <c r="L1024" i="9"/>
  <c r="K1024" i="9"/>
  <c r="J1024" i="9"/>
  <c r="I1024" i="9"/>
  <c r="L1023" i="9"/>
  <c r="K1023" i="9"/>
  <c r="J1023" i="9"/>
  <c r="I1023" i="9"/>
  <c r="L1021" i="9"/>
  <c r="K1021" i="9"/>
  <c r="J1021" i="9"/>
  <c r="I1021" i="9"/>
  <c r="L1020" i="9"/>
  <c r="K1020" i="9"/>
  <c r="J1020" i="9"/>
  <c r="I1020" i="9"/>
  <c r="L1018" i="9"/>
  <c r="K1018" i="9"/>
  <c r="J1018" i="9"/>
  <c r="I1018" i="9"/>
  <c r="L1017" i="9"/>
  <c r="K1017" i="9"/>
  <c r="J1017" i="9"/>
  <c r="I1017" i="9"/>
  <c r="L1015" i="9"/>
  <c r="K1015" i="9"/>
  <c r="J1015" i="9"/>
  <c r="I1015" i="9"/>
  <c r="L1014" i="9"/>
  <c r="K1014" i="9"/>
  <c r="J1014" i="9"/>
  <c r="I1014" i="9"/>
  <c r="L1012" i="9"/>
  <c r="K1012" i="9"/>
  <c r="J1012" i="9"/>
  <c r="I1012" i="9"/>
  <c r="L1011" i="9"/>
  <c r="K1011" i="9"/>
  <c r="J1011" i="9"/>
  <c r="I1011" i="9"/>
  <c r="L1009" i="9"/>
  <c r="K1009" i="9"/>
  <c r="J1009" i="9"/>
  <c r="I1009" i="9"/>
  <c r="L1008" i="9"/>
  <c r="K1008" i="9"/>
  <c r="J1008" i="9"/>
  <c r="I1008" i="9"/>
  <c r="L1006" i="9"/>
  <c r="K1006" i="9"/>
  <c r="J1006" i="9"/>
  <c r="I1006" i="9"/>
  <c r="L1005" i="9"/>
  <c r="K1005" i="9"/>
  <c r="J1005" i="9"/>
  <c r="I1005" i="9"/>
  <c r="L1003" i="9"/>
  <c r="K1003" i="9"/>
  <c r="J1003" i="9"/>
  <c r="I1003" i="9"/>
  <c r="L1002" i="9"/>
  <c r="K1002" i="9"/>
  <c r="J1002" i="9"/>
  <c r="I1002" i="9"/>
  <c r="L1000" i="9"/>
  <c r="K1000" i="9"/>
  <c r="J1000" i="9"/>
  <c r="I1000" i="9"/>
  <c r="L999" i="9"/>
  <c r="K999" i="9"/>
  <c r="J999" i="9"/>
  <c r="I999" i="9"/>
  <c r="L997" i="9"/>
  <c r="K997" i="9"/>
  <c r="J997" i="9"/>
  <c r="I997" i="9"/>
  <c r="L996" i="9"/>
  <c r="K996" i="9"/>
  <c r="J996" i="9"/>
  <c r="I996" i="9"/>
  <c r="L994" i="9"/>
  <c r="K994" i="9"/>
  <c r="J994" i="9"/>
  <c r="I994" i="9"/>
  <c r="L993" i="9"/>
  <c r="K993" i="9"/>
  <c r="J993" i="9"/>
  <c r="I993" i="9"/>
  <c r="L991" i="9"/>
  <c r="K991" i="9"/>
  <c r="J991" i="9"/>
  <c r="I991" i="9"/>
  <c r="L990" i="9"/>
  <c r="K990" i="9"/>
  <c r="J990" i="9"/>
  <c r="I990" i="9"/>
  <c r="L988" i="9"/>
  <c r="K988" i="9"/>
  <c r="J988" i="9"/>
  <c r="I988" i="9"/>
  <c r="L987" i="9"/>
  <c r="K987" i="9"/>
  <c r="J987" i="9"/>
  <c r="I987" i="9"/>
  <c r="L985" i="9"/>
  <c r="K985" i="9"/>
  <c r="J985" i="9"/>
  <c r="I985" i="9"/>
  <c r="L984" i="9"/>
  <c r="K984" i="9"/>
  <c r="J984" i="9"/>
  <c r="I984" i="9"/>
  <c r="L982" i="9"/>
  <c r="K982" i="9"/>
  <c r="J982" i="9"/>
  <c r="I982" i="9"/>
  <c r="L981" i="9"/>
  <c r="K981" i="9"/>
  <c r="J981" i="9"/>
  <c r="I981" i="9"/>
  <c r="L979" i="9"/>
  <c r="K979" i="9"/>
  <c r="J979" i="9"/>
  <c r="I979" i="9"/>
  <c r="L978" i="9"/>
  <c r="K978" i="9"/>
  <c r="J978" i="9"/>
  <c r="I978" i="9"/>
  <c r="L976" i="9"/>
  <c r="K976" i="9"/>
  <c r="J976" i="9"/>
  <c r="I976" i="9"/>
  <c r="L975" i="9"/>
  <c r="K975" i="9"/>
  <c r="J975" i="9"/>
  <c r="I975" i="9"/>
  <c r="L973" i="9"/>
  <c r="K973" i="9"/>
  <c r="J973" i="9"/>
  <c r="I973" i="9"/>
  <c r="L972" i="9"/>
  <c r="K972" i="9"/>
  <c r="J972" i="9"/>
  <c r="I972" i="9"/>
  <c r="L970" i="9"/>
  <c r="K970" i="9"/>
  <c r="J970" i="9"/>
  <c r="I970" i="9"/>
  <c r="L969" i="9"/>
  <c r="K969" i="9"/>
  <c r="J969" i="9"/>
  <c r="I969" i="9"/>
  <c r="L967" i="9"/>
  <c r="K967" i="9"/>
  <c r="J967" i="9"/>
  <c r="I967" i="9"/>
  <c r="L966" i="9"/>
  <c r="K966" i="9"/>
  <c r="J966" i="9"/>
  <c r="I966" i="9"/>
  <c r="L964" i="9"/>
  <c r="K964" i="9"/>
  <c r="J964" i="9"/>
  <c r="I964" i="9"/>
  <c r="L963" i="9"/>
  <c r="K963" i="9"/>
  <c r="J963" i="9"/>
  <c r="I963" i="9"/>
  <c r="L961" i="9"/>
  <c r="K961" i="9"/>
  <c r="J961" i="9"/>
  <c r="I961" i="9"/>
  <c r="L960" i="9"/>
  <c r="K960" i="9"/>
  <c r="J960" i="9"/>
  <c r="I960" i="9"/>
  <c r="L958" i="9"/>
  <c r="K958" i="9"/>
  <c r="J958" i="9"/>
  <c r="I958" i="9"/>
  <c r="L957" i="9"/>
  <c r="K957" i="9"/>
  <c r="J957" i="9"/>
  <c r="I957" i="9"/>
  <c r="L955" i="9"/>
  <c r="K955" i="9"/>
  <c r="J955" i="9"/>
  <c r="I955" i="9"/>
  <c r="L954" i="9"/>
  <c r="K954" i="9"/>
  <c r="J954" i="9"/>
  <c r="I954" i="9"/>
  <c r="L952" i="9"/>
  <c r="K952" i="9"/>
  <c r="J952" i="9"/>
  <c r="I952" i="9"/>
  <c r="L951" i="9"/>
  <c r="K951" i="9"/>
  <c r="J951" i="9"/>
  <c r="I951" i="9"/>
  <c r="L949" i="9"/>
  <c r="K949" i="9"/>
  <c r="J949" i="9"/>
  <c r="I949" i="9"/>
  <c r="L948" i="9"/>
  <c r="K948" i="9"/>
  <c r="J948" i="9"/>
  <c r="I948" i="9"/>
  <c r="L946" i="9"/>
  <c r="K946" i="9"/>
  <c r="J946" i="9"/>
  <c r="I946" i="9"/>
  <c r="L945" i="9"/>
  <c r="K945" i="9"/>
  <c r="J945" i="9"/>
  <c r="I945" i="9"/>
  <c r="L943" i="9"/>
  <c r="K943" i="9"/>
  <c r="J943" i="9"/>
  <c r="I943" i="9"/>
  <c r="L942" i="9"/>
  <c r="K942" i="9"/>
  <c r="J942" i="9"/>
  <c r="I942" i="9"/>
  <c r="L940" i="9"/>
  <c r="K940" i="9"/>
  <c r="J940" i="9"/>
  <c r="I940" i="9"/>
  <c r="L939" i="9"/>
  <c r="K939" i="9"/>
  <c r="J939" i="9"/>
  <c r="I939" i="9"/>
  <c r="L937" i="9"/>
  <c r="K937" i="9"/>
  <c r="J937" i="9"/>
  <c r="I937" i="9"/>
  <c r="L936" i="9"/>
  <c r="K936" i="9"/>
  <c r="J936" i="9"/>
  <c r="I936" i="9"/>
  <c r="L934" i="9"/>
  <c r="K934" i="9"/>
  <c r="J934" i="9"/>
  <c r="I934" i="9"/>
  <c r="L933" i="9"/>
  <c r="K933" i="9"/>
  <c r="J933" i="9"/>
  <c r="I933" i="9"/>
  <c r="L931" i="9"/>
  <c r="K931" i="9"/>
  <c r="J931" i="9"/>
  <c r="I931" i="9"/>
  <c r="L930" i="9"/>
  <c r="K930" i="9"/>
  <c r="J930" i="9"/>
  <c r="I930" i="9"/>
  <c r="L928" i="9"/>
  <c r="K928" i="9"/>
  <c r="J928" i="9"/>
  <c r="I928" i="9"/>
  <c r="L927" i="9"/>
  <c r="K927" i="9"/>
  <c r="J927" i="9"/>
  <c r="I927" i="9"/>
  <c r="L925" i="9"/>
  <c r="K925" i="9"/>
  <c r="J925" i="9"/>
  <c r="I925" i="9"/>
  <c r="L924" i="9"/>
  <c r="K924" i="9"/>
  <c r="J924" i="9"/>
  <c r="I924" i="9"/>
  <c r="L922" i="9"/>
  <c r="K922" i="9"/>
  <c r="J922" i="9"/>
  <c r="I922" i="9"/>
  <c r="L921" i="9"/>
  <c r="K921" i="9"/>
  <c r="J921" i="9"/>
  <c r="I921" i="9"/>
  <c r="L919" i="9"/>
  <c r="K919" i="9"/>
  <c r="J919" i="9"/>
  <c r="I919" i="9"/>
  <c r="L918" i="9"/>
  <c r="K918" i="9"/>
  <c r="J918" i="9"/>
  <c r="I918" i="9"/>
  <c r="L916" i="9"/>
  <c r="K916" i="9"/>
  <c r="J916" i="9"/>
  <c r="I916" i="9"/>
  <c r="L915" i="9"/>
  <c r="K915" i="9"/>
  <c r="J915" i="9"/>
  <c r="I915" i="9"/>
  <c r="L913" i="9"/>
  <c r="K913" i="9"/>
  <c r="J913" i="9"/>
  <c r="I913" i="9"/>
  <c r="L912" i="9"/>
  <c r="K912" i="9"/>
  <c r="J912" i="9"/>
  <c r="I912" i="9"/>
  <c r="L910" i="9"/>
  <c r="K910" i="9"/>
  <c r="J910" i="9"/>
  <c r="I910" i="9"/>
  <c r="L909" i="9"/>
  <c r="K909" i="9"/>
  <c r="J909" i="9"/>
  <c r="I909" i="9"/>
  <c r="L907" i="9"/>
  <c r="K907" i="9"/>
  <c r="J907" i="9"/>
  <c r="I907" i="9"/>
  <c r="L906" i="9"/>
  <c r="K906" i="9"/>
  <c r="J906" i="9"/>
  <c r="I906" i="9"/>
  <c r="L904" i="9"/>
  <c r="K904" i="9"/>
  <c r="J904" i="9"/>
  <c r="I904" i="9"/>
  <c r="L903" i="9"/>
  <c r="K903" i="9"/>
  <c r="J903" i="9"/>
  <c r="I903" i="9"/>
  <c r="L901" i="9"/>
  <c r="K901" i="9"/>
  <c r="J901" i="9"/>
  <c r="I901" i="9"/>
  <c r="L900" i="9"/>
  <c r="K900" i="9"/>
  <c r="J900" i="9"/>
  <c r="I900" i="9"/>
  <c r="L898" i="9"/>
  <c r="K898" i="9"/>
  <c r="J898" i="9"/>
  <c r="I898" i="9"/>
  <c r="L897" i="9"/>
  <c r="K897" i="9"/>
  <c r="J897" i="9"/>
  <c r="I897" i="9"/>
  <c r="L895" i="9"/>
  <c r="K895" i="9"/>
  <c r="J895" i="9"/>
  <c r="I895" i="9"/>
  <c r="L894" i="9"/>
  <c r="K894" i="9"/>
  <c r="J894" i="9"/>
  <c r="I894" i="9"/>
  <c r="L892" i="9"/>
  <c r="K892" i="9"/>
  <c r="J892" i="9"/>
  <c r="I892" i="9"/>
  <c r="L891" i="9"/>
  <c r="K891" i="9"/>
  <c r="J891" i="9"/>
  <c r="I891" i="9"/>
  <c r="L889" i="9"/>
  <c r="K889" i="9"/>
  <c r="J889" i="9"/>
  <c r="I889" i="9"/>
  <c r="L888" i="9"/>
  <c r="K888" i="9"/>
  <c r="J888" i="9"/>
  <c r="I888" i="9"/>
  <c r="L886" i="9"/>
  <c r="K886" i="9"/>
  <c r="J886" i="9"/>
  <c r="I886" i="9"/>
  <c r="L885" i="9"/>
  <c r="K885" i="9"/>
  <c r="J885" i="9"/>
  <c r="I885" i="9"/>
  <c r="L883" i="9"/>
  <c r="K883" i="9"/>
  <c r="J883" i="9"/>
  <c r="I883" i="9"/>
  <c r="L882" i="9"/>
  <c r="K882" i="9"/>
  <c r="J882" i="9"/>
  <c r="I882" i="9"/>
  <c r="L880" i="9"/>
  <c r="K880" i="9"/>
  <c r="J880" i="9"/>
  <c r="I880" i="9"/>
  <c r="L879" i="9"/>
  <c r="K879" i="9"/>
  <c r="J879" i="9"/>
  <c r="I879" i="9"/>
  <c r="L877" i="9"/>
  <c r="K877" i="9"/>
  <c r="J877" i="9"/>
  <c r="I877" i="9"/>
  <c r="L876" i="9"/>
  <c r="K876" i="9"/>
  <c r="J876" i="9"/>
  <c r="I876" i="9"/>
  <c r="L874" i="9"/>
  <c r="K874" i="9"/>
  <c r="J874" i="9"/>
  <c r="I874" i="9"/>
  <c r="L873" i="9"/>
  <c r="K873" i="9"/>
  <c r="J873" i="9"/>
  <c r="I873" i="9"/>
  <c r="L871" i="9"/>
  <c r="K871" i="9"/>
  <c r="J871" i="9"/>
  <c r="I871" i="9"/>
  <c r="L870" i="9"/>
  <c r="K870" i="9"/>
  <c r="J870" i="9"/>
  <c r="I870" i="9"/>
  <c r="L868" i="9"/>
  <c r="K868" i="9"/>
  <c r="J868" i="9"/>
  <c r="I868" i="9"/>
  <c r="L867" i="9"/>
  <c r="K867" i="9"/>
  <c r="J867" i="9"/>
  <c r="I867" i="9"/>
  <c r="L865" i="9"/>
  <c r="K865" i="9"/>
  <c r="J865" i="9"/>
  <c r="I865" i="9"/>
  <c r="L864" i="9"/>
  <c r="K864" i="9"/>
  <c r="J864" i="9"/>
  <c r="I864" i="9"/>
  <c r="L862" i="9"/>
  <c r="K862" i="9"/>
  <c r="J862" i="9"/>
  <c r="I862" i="9"/>
  <c r="L861" i="9"/>
  <c r="K861" i="9"/>
  <c r="J861" i="9"/>
  <c r="I861" i="9"/>
  <c r="L859" i="9"/>
  <c r="K859" i="9"/>
  <c r="J859" i="9"/>
  <c r="I859" i="9"/>
  <c r="L858" i="9"/>
  <c r="K858" i="9"/>
  <c r="J858" i="9"/>
  <c r="I858" i="9"/>
  <c r="L856" i="9"/>
  <c r="K856" i="9"/>
  <c r="J856" i="9"/>
  <c r="K855" i="9"/>
  <c r="J855" i="9"/>
  <c r="L853" i="9"/>
  <c r="K853" i="9"/>
  <c r="J853" i="9"/>
  <c r="I853" i="9"/>
  <c r="L852" i="9"/>
  <c r="K852" i="9"/>
  <c r="J852" i="9"/>
  <c r="I852" i="9"/>
  <c r="L850" i="9"/>
  <c r="K850" i="9"/>
  <c r="J850" i="9"/>
  <c r="I850" i="9"/>
  <c r="L849" i="9"/>
  <c r="K849" i="9"/>
  <c r="J849" i="9"/>
  <c r="I849" i="9"/>
  <c r="L847" i="9"/>
  <c r="K847" i="9"/>
  <c r="J847" i="9"/>
  <c r="I847" i="9"/>
  <c r="L846" i="9"/>
  <c r="K846" i="9"/>
  <c r="J846" i="9"/>
  <c r="I846" i="9"/>
  <c r="L844" i="9"/>
  <c r="K844" i="9"/>
  <c r="J844" i="9"/>
  <c r="I844" i="9"/>
  <c r="L843" i="9"/>
  <c r="K843" i="9"/>
  <c r="J843" i="9"/>
  <c r="I843" i="9"/>
  <c r="L841" i="9"/>
  <c r="K841" i="9"/>
  <c r="J841" i="9"/>
  <c r="I841" i="9"/>
  <c r="L840" i="9"/>
  <c r="K840" i="9"/>
  <c r="J840" i="9"/>
  <c r="I840" i="9"/>
  <c r="L838" i="9"/>
  <c r="K838" i="9"/>
  <c r="J838" i="9"/>
  <c r="I838" i="9"/>
  <c r="L837" i="9"/>
  <c r="K837" i="9"/>
  <c r="J837" i="9"/>
  <c r="I837" i="9"/>
  <c r="L835" i="9"/>
  <c r="K835" i="9"/>
  <c r="J835" i="9"/>
  <c r="I835" i="9"/>
  <c r="L834" i="9"/>
  <c r="K834" i="9"/>
  <c r="J834" i="9"/>
  <c r="I834" i="9"/>
  <c r="L832" i="9"/>
  <c r="K832" i="9"/>
  <c r="J832" i="9"/>
  <c r="I832" i="9"/>
  <c r="L831" i="9"/>
  <c r="K831" i="9"/>
  <c r="J831" i="9"/>
  <c r="I831" i="9"/>
  <c r="L829" i="9"/>
  <c r="K829" i="9"/>
  <c r="J829" i="9"/>
  <c r="I829" i="9"/>
  <c r="L828" i="9"/>
  <c r="K828" i="9"/>
  <c r="J828" i="9"/>
  <c r="I828" i="9"/>
  <c r="L826" i="9"/>
  <c r="K826" i="9"/>
  <c r="J826" i="9"/>
  <c r="I826" i="9"/>
  <c r="L825" i="9"/>
  <c r="K825" i="9"/>
  <c r="J825" i="9"/>
  <c r="I825" i="9"/>
  <c r="L823" i="9"/>
  <c r="K823" i="9"/>
  <c r="J823" i="9"/>
  <c r="I823" i="9"/>
  <c r="L822" i="9"/>
  <c r="K822" i="9"/>
  <c r="J822" i="9"/>
  <c r="I822" i="9"/>
  <c r="L820" i="9"/>
  <c r="K820" i="9"/>
  <c r="J820" i="9"/>
  <c r="I820" i="9"/>
  <c r="L819" i="9"/>
  <c r="K819" i="9"/>
  <c r="J819" i="9"/>
  <c r="I819" i="9"/>
  <c r="L817" i="9"/>
  <c r="K817" i="9"/>
  <c r="J817" i="9"/>
  <c r="I817" i="9"/>
  <c r="L816" i="9"/>
  <c r="K816" i="9"/>
  <c r="J816" i="9"/>
  <c r="I816" i="9"/>
  <c r="L814" i="9"/>
  <c r="K814" i="9"/>
  <c r="J814" i="9"/>
  <c r="I814" i="9"/>
  <c r="L813" i="9"/>
  <c r="K813" i="9"/>
  <c r="J813" i="9"/>
  <c r="I813" i="9"/>
  <c r="L811" i="9"/>
  <c r="K811" i="9"/>
  <c r="J811" i="9"/>
  <c r="I811" i="9"/>
  <c r="L810" i="9"/>
  <c r="K810" i="9"/>
  <c r="J810" i="9"/>
  <c r="I810" i="9"/>
  <c r="L808" i="9"/>
  <c r="K808" i="9"/>
  <c r="J808" i="9"/>
  <c r="I808" i="9"/>
  <c r="L807" i="9"/>
  <c r="K807" i="9"/>
  <c r="J807" i="9"/>
  <c r="I807" i="9"/>
  <c r="L805" i="9"/>
  <c r="K805" i="9"/>
  <c r="J805" i="9"/>
  <c r="I805" i="9"/>
  <c r="L804" i="9"/>
  <c r="K804" i="9"/>
  <c r="J804" i="9"/>
  <c r="I804" i="9"/>
  <c r="L802" i="9"/>
  <c r="K802" i="9"/>
  <c r="J802" i="9"/>
  <c r="I802" i="9"/>
  <c r="L801" i="9"/>
  <c r="K801" i="9"/>
  <c r="J801" i="9"/>
  <c r="I801" i="9"/>
  <c r="L799" i="9"/>
  <c r="K799" i="9"/>
  <c r="J799" i="9"/>
  <c r="I799" i="9"/>
  <c r="L798" i="9"/>
  <c r="K798" i="9"/>
  <c r="J798" i="9"/>
  <c r="I798" i="9"/>
  <c r="L796" i="9"/>
  <c r="K796" i="9"/>
  <c r="J796" i="9"/>
  <c r="I796" i="9"/>
  <c r="L795" i="9"/>
  <c r="K795" i="9"/>
  <c r="J795" i="9"/>
  <c r="I795" i="9"/>
  <c r="L793" i="9"/>
  <c r="K793" i="9"/>
  <c r="J793" i="9"/>
  <c r="I793" i="9"/>
  <c r="L792" i="9"/>
  <c r="K792" i="9"/>
  <c r="J792" i="9"/>
  <c r="I792" i="9"/>
  <c r="L790" i="9"/>
  <c r="K790" i="9"/>
  <c r="J790" i="9"/>
  <c r="I790" i="9"/>
  <c r="L789" i="9"/>
  <c r="K789" i="9"/>
  <c r="J789" i="9"/>
  <c r="I789" i="9"/>
  <c r="L787" i="9"/>
  <c r="K787" i="9"/>
  <c r="J787" i="9"/>
  <c r="I787" i="9"/>
  <c r="L786" i="9"/>
  <c r="K786" i="9"/>
  <c r="J786" i="9"/>
  <c r="I786" i="9"/>
  <c r="L784" i="9"/>
  <c r="K784" i="9"/>
  <c r="J784" i="9"/>
  <c r="I784" i="9"/>
  <c r="L783" i="9"/>
  <c r="K783" i="9"/>
  <c r="J783" i="9"/>
  <c r="I783" i="9"/>
  <c r="L781" i="9"/>
  <c r="K781" i="9"/>
  <c r="J781" i="9"/>
  <c r="I781" i="9"/>
  <c r="L780" i="9"/>
  <c r="K780" i="9"/>
  <c r="J780" i="9"/>
  <c r="I780" i="9"/>
  <c r="L778" i="9"/>
  <c r="K778" i="9"/>
  <c r="J778" i="9"/>
  <c r="I778" i="9"/>
  <c r="L777" i="9"/>
  <c r="K777" i="9"/>
  <c r="J777" i="9"/>
  <c r="I777" i="9"/>
  <c r="L775" i="9"/>
  <c r="K775" i="9"/>
  <c r="J775" i="9"/>
  <c r="I775" i="9"/>
  <c r="L774" i="9"/>
  <c r="K774" i="9"/>
  <c r="J774" i="9"/>
  <c r="I774" i="9"/>
  <c r="L772" i="9"/>
  <c r="K772" i="9"/>
  <c r="J772" i="9"/>
  <c r="I772" i="9"/>
  <c r="L771" i="9"/>
  <c r="K771" i="9"/>
  <c r="J771" i="9"/>
  <c r="I771" i="9"/>
  <c r="L769" i="9"/>
  <c r="K769" i="9"/>
  <c r="J769" i="9"/>
  <c r="I769" i="9"/>
  <c r="L768" i="9"/>
  <c r="K768" i="9"/>
  <c r="J768" i="9"/>
  <c r="I768" i="9"/>
  <c r="L766" i="9"/>
  <c r="K766" i="9"/>
  <c r="J766" i="9"/>
  <c r="I766" i="9"/>
  <c r="L765" i="9"/>
  <c r="K765" i="9"/>
  <c r="J765" i="9"/>
  <c r="I765" i="9"/>
  <c r="L763" i="9"/>
  <c r="K763" i="9"/>
  <c r="J763" i="9"/>
  <c r="I763" i="9"/>
  <c r="L762" i="9"/>
  <c r="K762" i="9"/>
  <c r="J762" i="9"/>
  <c r="I762" i="9"/>
  <c r="L760" i="9"/>
  <c r="K760" i="9"/>
  <c r="J760" i="9"/>
  <c r="I760" i="9"/>
  <c r="L759" i="9"/>
  <c r="K759" i="9"/>
  <c r="J759" i="9"/>
  <c r="I759" i="9"/>
  <c r="L757" i="9"/>
  <c r="K757" i="9"/>
  <c r="J757" i="9"/>
  <c r="I757" i="9"/>
  <c r="L756" i="9"/>
  <c r="K756" i="9"/>
  <c r="J756" i="9"/>
  <c r="I756" i="9"/>
  <c r="L754" i="9"/>
  <c r="K754" i="9"/>
  <c r="J754" i="9"/>
  <c r="I754" i="9"/>
  <c r="L753" i="9"/>
  <c r="K753" i="9"/>
  <c r="J753" i="9"/>
  <c r="I753" i="9"/>
  <c r="L751" i="9"/>
  <c r="K751" i="9"/>
  <c r="J751" i="9"/>
  <c r="I751" i="9"/>
  <c r="L750" i="9"/>
  <c r="K750" i="9"/>
  <c r="J750" i="9"/>
  <c r="I750" i="9"/>
  <c r="L748" i="9"/>
  <c r="K748" i="9"/>
  <c r="J748" i="9"/>
  <c r="I748" i="9"/>
  <c r="L747" i="9"/>
  <c r="K747" i="9"/>
  <c r="J747" i="9"/>
  <c r="I747" i="9"/>
  <c r="L745" i="9"/>
  <c r="K745" i="9"/>
  <c r="J745" i="9"/>
  <c r="I745" i="9"/>
  <c r="L744" i="9"/>
  <c r="K744" i="9"/>
  <c r="J744" i="9"/>
  <c r="I744" i="9"/>
  <c r="L742" i="9"/>
  <c r="K742" i="9"/>
  <c r="J742" i="9"/>
  <c r="I742" i="9"/>
  <c r="L741" i="9"/>
  <c r="K741" i="9"/>
  <c r="J741" i="9"/>
  <c r="I741" i="9"/>
  <c r="L739" i="9"/>
  <c r="K739" i="9"/>
  <c r="J739" i="9"/>
  <c r="I739" i="9"/>
  <c r="L738" i="9"/>
  <c r="K738" i="9"/>
  <c r="J738" i="9"/>
  <c r="I738" i="9"/>
  <c r="L736" i="9"/>
  <c r="K736" i="9"/>
  <c r="J736" i="9"/>
  <c r="I736" i="9"/>
  <c r="L735" i="9"/>
  <c r="K735" i="9"/>
  <c r="J735" i="9"/>
  <c r="I735" i="9"/>
  <c r="L733" i="9"/>
  <c r="K733" i="9"/>
  <c r="J733" i="9"/>
  <c r="I733" i="9"/>
  <c r="L732" i="9"/>
  <c r="K732" i="9"/>
  <c r="J732" i="9"/>
  <c r="I732" i="9"/>
  <c r="L730" i="9"/>
  <c r="K730" i="9"/>
  <c r="J730" i="9"/>
  <c r="I730" i="9"/>
  <c r="L729" i="9"/>
  <c r="K729" i="9"/>
  <c r="J729" i="9"/>
  <c r="I729" i="9"/>
  <c r="L727" i="9"/>
  <c r="K727" i="9"/>
  <c r="J727" i="9"/>
  <c r="I727" i="9"/>
  <c r="L726" i="9"/>
  <c r="K726" i="9"/>
  <c r="J726" i="9"/>
  <c r="I726" i="9"/>
  <c r="L724" i="9"/>
  <c r="K724" i="9"/>
  <c r="J724" i="9"/>
  <c r="I724" i="9"/>
  <c r="L723" i="9"/>
  <c r="K723" i="9"/>
  <c r="J723" i="9"/>
  <c r="I723" i="9"/>
  <c r="L721" i="9"/>
  <c r="K721" i="9"/>
  <c r="J721" i="9"/>
  <c r="I721" i="9"/>
  <c r="L720" i="9"/>
  <c r="K720" i="9"/>
  <c r="J720" i="9"/>
  <c r="I720" i="9"/>
  <c r="L718" i="9"/>
  <c r="K718" i="9"/>
  <c r="J718" i="9"/>
  <c r="I718" i="9"/>
  <c r="L717" i="9"/>
  <c r="K717" i="9"/>
  <c r="J717" i="9"/>
  <c r="I717" i="9"/>
  <c r="L715" i="9"/>
  <c r="K715" i="9"/>
  <c r="J715" i="9"/>
  <c r="I715" i="9"/>
  <c r="L714" i="9"/>
  <c r="K714" i="9"/>
  <c r="J714" i="9"/>
  <c r="I714" i="9"/>
  <c r="L712" i="9"/>
  <c r="K712" i="9"/>
  <c r="J712" i="9"/>
  <c r="I712" i="9"/>
  <c r="L711" i="9"/>
  <c r="K711" i="9"/>
  <c r="J711" i="9"/>
  <c r="I711" i="9"/>
  <c r="L709" i="9"/>
  <c r="K709" i="9"/>
  <c r="J709" i="9"/>
  <c r="I709" i="9"/>
  <c r="L708" i="9"/>
  <c r="K708" i="9"/>
  <c r="J708" i="9"/>
  <c r="I708" i="9"/>
  <c r="L706" i="9"/>
  <c r="K706" i="9"/>
  <c r="J706" i="9"/>
  <c r="I706" i="9"/>
  <c r="L705" i="9"/>
  <c r="K705" i="9"/>
  <c r="J705" i="9"/>
  <c r="I705" i="9"/>
  <c r="L703" i="9"/>
  <c r="K703" i="9"/>
  <c r="J703" i="9"/>
  <c r="I703" i="9"/>
  <c r="L702" i="9"/>
  <c r="K702" i="9"/>
  <c r="J702" i="9"/>
  <c r="I702" i="9"/>
  <c r="L700" i="9"/>
  <c r="K700" i="9"/>
  <c r="J700" i="9"/>
  <c r="I700" i="9"/>
  <c r="L699" i="9"/>
  <c r="K699" i="9"/>
  <c r="J699" i="9"/>
  <c r="I699" i="9"/>
  <c r="L697" i="9"/>
  <c r="K697" i="9"/>
  <c r="J697" i="9"/>
  <c r="I697" i="9"/>
  <c r="L696" i="9"/>
  <c r="K696" i="9"/>
  <c r="J696" i="9"/>
  <c r="I696" i="9"/>
  <c r="L694" i="9"/>
  <c r="K694" i="9"/>
  <c r="J694" i="9"/>
  <c r="I694" i="9"/>
  <c r="L693" i="9"/>
  <c r="K693" i="9"/>
  <c r="J693" i="9"/>
  <c r="I693" i="9"/>
  <c r="L691" i="9"/>
  <c r="K691" i="9"/>
  <c r="J691" i="9"/>
  <c r="I691" i="9"/>
  <c r="L690" i="9"/>
  <c r="K690" i="9"/>
  <c r="J690" i="9"/>
  <c r="I690" i="9"/>
  <c r="L688" i="9"/>
  <c r="K688" i="9"/>
  <c r="J688" i="9"/>
  <c r="I688" i="9"/>
  <c r="L687" i="9"/>
  <c r="K687" i="9"/>
  <c r="J687" i="9"/>
  <c r="I687" i="9"/>
  <c r="L685" i="9"/>
  <c r="K685" i="9"/>
  <c r="J685" i="9"/>
  <c r="I685" i="9"/>
  <c r="L684" i="9"/>
  <c r="K684" i="9"/>
  <c r="J684" i="9"/>
  <c r="I684" i="9"/>
  <c r="L682" i="9"/>
  <c r="K682" i="9"/>
  <c r="J682" i="9"/>
  <c r="I682" i="9"/>
  <c r="L681" i="9"/>
  <c r="K681" i="9"/>
  <c r="J681" i="9"/>
  <c r="I681" i="9"/>
  <c r="L679" i="9"/>
  <c r="K679" i="9"/>
  <c r="J679" i="9"/>
  <c r="I679" i="9"/>
  <c r="L678" i="9"/>
  <c r="K678" i="9"/>
  <c r="J678" i="9"/>
  <c r="I678" i="9"/>
  <c r="L676" i="9"/>
  <c r="K676" i="9"/>
  <c r="J676" i="9"/>
  <c r="I676" i="9"/>
  <c r="L675" i="9"/>
  <c r="K675" i="9"/>
  <c r="J675" i="9"/>
  <c r="I675" i="9"/>
  <c r="L673" i="9"/>
  <c r="K673" i="9"/>
  <c r="J673" i="9"/>
  <c r="I673" i="9"/>
  <c r="L672" i="9"/>
  <c r="K672" i="9"/>
  <c r="J672" i="9"/>
  <c r="I672" i="9"/>
  <c r="L670" i="9"/>
  <c r="K670" i="9"/>
  <c r="J670" i="9"/>
  <c r="I670" i="9"/>
  <c r="L669" i="9"/>
  <c r="K669" i="9"/>
  <c r="J669" i="9"/>
  <c r="I669" i="9"/>
  <c r="L667" i="9"/>
  <c r="K667" i="9"/>
  <c r="J667" i="9"/>
  <c r="I667" i="9"/>
  <c r="L666" i="9"/>
  <c r="K666" i="9"/>
  <c r="J666" i="9"/>
  <c r="I666" i="9"/>
  <c r="L664" i="9"/>
  <c r="K664" i="9"/>
  <c r="J664" i="9"/>
  <c r="I664" i="9"/>
  <c r="L663" i="9"/>
  <c r="K663" i="9"/>
  <c r="J663" i="9"/>
  <c r="I663" i="9"/>
  <c r="L661" i="9"/>
  <c r="K661" i="9"/>
  <c r="J661" i="9"/>
  <c r="I661" i="9"/>
  <c r="L660" i="9"/>
  <c r="K660" i="9"/>
  <c r="J660" i="9"/>
  <c r="I660" i="9"/>
  <c r="L658" i="9"/>
  <c r="K658" i="9"/>
  <c r="J658" i="9"/>
  <c r="I658" i="9"/>
  <c r="L657" i="9"/>
  <c r="K657" i="9"/>
  <c r="J657" i="9"/>
  <c r="I657" i="9"/>
  <c r="L655" i="9"/>
  <c r="K655" i="9"/>
  <c r="J655" i="9"/>
  <c r="I655" i="9"/>
  <c r="L654" i="9"/>
  <c r="K654" i="9"/>
  <c r="J654" i="9"/>
  <c r="I654" i="9"/>
  <c r="L652" i="9"/>
  <c r="K652" i="9"/>
  <c r="J652" i="9"/>
  <c r="I652" i="9"/>
  <c r="L651" i="9"/>
  <c r="K651" i="9"/>
  <c r="J651" i="9"/>
  <c r="I651" i="9"/>
  <c r="L649" i="9"/>
  <c r="K649" i="9"/>
  <c r="J649" i="9"/>
  <c r="I649" i="9"/>
  <c r="L648" i="9"/>
  <c r="K648" i="9"/>
  <c r="J648" i="9"/>
  <c r="I648" i="9"/>
  <c r="L646" i="9"/>
  <c r="K646" i="9"/>
  <c r="J646" i="9"/>
  <c r="I646" i="9"/>
  <c r="L645" i="9"/>
  <c r="K645" i="9"/>
  <c r="J645" i="9"/>
  <c r="I645" i="9"/>
  <c r="L643" i="9"/>
  <c r="K643" i="9"/>
  <c r="J643" i="9"/>
  <c r="I643" i="9"/>
  <c r="L642" i="9"/>
  <c r="K642" i="9"/>
  <c r="J642" i="9"/>
  <c r="I642" i="9"/>
  <c r="L640" i="9"/>
  <c r="K640" i="9"/>
  <c r="J640" i="9"/>
  <c r="I640" i="9"/>
  <c r="L639" i="9"/>
  <c r="K639" i="9"/>
  <c r="J639" i="9"/>
  <c r="I639" i="9"/>
  <c r="L637" i="9"/>
  <c r="K637" i="9"/>
  <c r="J637" i="9"/>
  <c r="I637" i="9"/>
  <c r="L636" i="9"/>
  <c r="K636" i="9"/>
  <c r="J636" i="9"/>
  <c r="I636" i="9"/>
  <c r="L634" i="9"/>
  <c r="K634" i="9"/>
  <c r="J634" i="9"/>
  <c r="I634" i="9"/>
  <c r="L633" i="9"/>
  <c r="K633" i="9"/>
  <c r="J633" i="9"/>
  <c r="I633" i="9"/>
  <c r="L631" i="9"/>
  <c r="K631" i="9"/>
  <c r="J631" i="9"/>
  <c r="I631" i="9"/>
  <c r="L630" i="9"/>
  <c r="K630" i="9"/>
  <c r="J630" i="9"/>
  <c r="I630" i="9"/>
  <c r="L628" i="9"/>
  <c r="K628" i="9"/>
  <c r="J628" i="9"/>
  <c r="I628" i="9"/>
  <c r="L627" i="9"/>
  <c r="K627" i="9"/>
  <c r="J627" i="9"/>
  <c r="I627" i="9"/>
  <c r="L625" i="9"/>
  <c r="K625" i="9"/>
  <c r="J625" i="9"/>
  <c r="I625" i="9"/>
  <c r="L624" i="9"/>
  <c r="K624" i="9"/>
  <c r="J624" i="9"/>
  <c r="I624" i="9"/>
  <c r="L622" i="9"/>
  <c r="K622" i="9"/>
  <c r="J622" i="9"/>
  <c r="I622" i="9"/>
  <c r="L621" i="9"/>
  <c r="K621" i="9"/>
  <c r="J621" i="9"/>
  <c r="I621" i="9"/>
  <c r="L619" i="9"/>
  <c r="K619" i="9"/>
  <c r="J619" i="9"/>
  <c r="I619" i="9"/>
  <c r="L618" i="9"/>
  <c r="K618" i="9"/>
  <c r="J618" i="9"/>
  <c r="I618" i="9"/>
  <c r="L616" i="9"/>
  <c r="K616" i="9"/>
  <c r="J616" i="9"/>
  <c r="I616" i="9"/>
  <c r="L615" i="9"/>
  <c r="K615" i="9"/>
  <c r="J615" i="9"/>
  <c r="I615" i="9"/>
  <c r="L613" i="9"/>
  <c r="K613" i="9"/>
  <c r="J613" i="9"/>
  <c r="I613" i="9"/>
  <c r="L612" i="9"/>
  <c r="K612" i="9"/>
  <c r="J612" i="9"/>
  <c r="I612" i="9"/>
  <c r="L610" i="9"/>
  <c r="K610" i="9"/>
  <c r="J610" i="9"/>
  <c r="I610" i="9"/>
  <c r="L609" i="9"/>
  <c r="K609" i="9"/>
  <c r="J609" i="9"/>
  <c r="I609" i="9"/>
  <c r="L607" i="9"/>
  <c r="K607" i="9"/>
  <c r="J607" i="9"/>
  <c r="I607" i="9"/>
  <c r="L606" i="9"/>
  <c r="K606" i="9"/>
  <c r="J606" i="9"/>
  <c r="I606" i="9"/>
  <c r="L604" i="9"/>
  <c r="K604" i="9"/>
  <c r="J604" i="9"/>
  <c r="I604" i="9"/>
  <c r="L603" i="9"/>
  <c r="K603" i="9"/>
  <c r="J603" i="9"/>
  <c r="I603" i="9"/>
  <c r="L601" i="9"/>
  <c r="K601" i="9"/>
  <c r="J601" i="9"/>
  <c r="I601" i="9"/>
  <c r="L600" i="9"/>
  <c r="K600" i="9"/>
  <c r="J600" i="9"/>
  <c r="I600" i="9"/>
  <c r="L598" i="9"/>
  <c r="K598" i="9"/>
  <c r="J598" i="9"/>
  <c r="I598" i="9"/>
  <c r="L597" i="9"/>
  <c r="K597" i="9"/>
  <c r="J597" i="9"/>
  <c r="I597" i="9"/>
  <c r="L595" i="9"/>
  <c r="K595" i="9"/>
  <c r="J595" i="9"/>
  <c r="I595" i="9"/>
  <c r="L594" i="9"/>
  <c r="K594" i="9"/>
  <c r="J594" i="9"/>
  <c r="I594" i="9"/>
  <c r="L592" i="9"/>
  <c r="K592" i="9"/>
  <c r="J592" i="9"/>
  <c r="I592" i="9"/>
  <c r="L591" i="9"/>
  <c r="K591" i="9"/>
  <c r="J591" i="9"/>
  <c r="I591" i="9"/>
  <c r="L589" i="9"/>
  <c r="K589" i="9"/>
  <c r="J589" i="9"/>
  <c r="I589" i="9"/>
  <c r="L588" i="9"/>
  <c r="K588" i="9"/>
  <c r="J588" i="9"/>
  <c r="I588" i="9"/>
  <c r="L586" i="9"/>
  <c r="K586" i="9"/>
  <c r="J586" i="9"/>
  <c r="I586" i="9"/>
  <c r="L585" i="9"/>
  <c r="K585" i="9"/>
  <c r="J585" i="9"/>
  <c r="I585" i="9"/>
  <c r="L583" i="9"/>
  <c r="K583" i="9"/>
  <c r="J583" i="9"/>
  <c r="I583" i="9"/>
  <c r="L582" i="9"/>
  <c r="K582" i="9"/>
  <c r="J582" i="9"/>
  <c r="I582" i="9"/>
  <c r="L580" i="9"/>
  <c r="K580" i="9"/>
  <c r="J580" i="9"/>
  <c r="I580" i="9"/>
  <c r="L579" i="9"/>
  <c r="K579" i="9"/>
  <c r="J579" i="9"/>
  <c r="I579" i="9"/>
  <c r="L577" i="9"/>
  <c r="K577" i="9"/>
  <c r="J577" i="9"/>
  <c r="I577" i="9"/>
  <c r="L576" i="9"/>
  <c r="K576" i="9"/>
  <c r="J576" i="9"/>
  <c r="I576" i="9"/>
  <c r="L574" i="9"/>
  <c r="K574" i="9"/>
  <c r="J574" i="9"/>
  <c r="I574" i="9"/>
  <c r="L573" i="9"/>
  <c r="K573" i="9"/>
  <c r="J573" i="9"/>
  <c r="I573" i="9"/>
  <c r="L571" i="9"/>
  <c r="K571" i="9"/>
  <c r="J571" i="9"/>
  <c r="I571" i="9"/>
  <c r="L570" i="9"/>
  <c r="K570" i="9"/>
  <c r="J570" i="9"/>
  <c r="I570" i="9"/>
  <c r="L568" i="9"/>
  <c r="K568" i="9"/>
  <c r="J568" i="9"/>
  <c r="I568" i="9"/>
  <c r="L567" i="9"/>
  <c r="K567" i="9"/>
  <c r="J567" i="9"/>
  <c r="I567" i="9"/>
  <c r="L565" i="9"/>
  <c r="K565" i="9"/>
  <c r="J565" i="9"/>
  <c r="I565" i="9"/>
  <c r="L564" i="9"/>
  <c r="K564" i="9"/>
  <c r="J564" i="9"/>
  <c r="I564" i="9"/>
  <c r="L562" i="9"/>
  <c r="K562" i="9"/>
  <c r="J562" i="9"/>
  <c r="I562" i="9"/>
  <c r="L561" i="9"/>
  <c r="K561" i="9"/>
  <c r="J561" i="9"/>
  <c r="I561" i="9"/>
  <c r="L559" i="9"/>
  <c r="K559" i="9"/>
  <c r="J559" i="9"/>
  <c r="I559" i="9"/>
  <c r="L558" i="9"/>
  <c r="K558" i="9"/>
  <c r="J558" i="9"/>
  <c r="I558" i="9"/>
  <c r="L556" i="9"/>
  <c r="K556" i="9"/>
  <c r="J556" i="9"/>
  <c r="I556" i="9"/>
  <c r="L555" i="9"/>
  <c r="K555" i="9"/>
  <c r="J555" i="9"/>
  <c r="I555" i="9"/>
  <c r="L553" i="9"/>
  <c r="K553" i="9"/>
  <c r="J553" i="9"/>
  <c r="I553" i="9"/>
  <c r="L552" i="9"/>
  <c r="K552" i="9"/>
  <c r="J552" i="9"/>
  <c r="I552" i="9"/>
  <c r="L550" i="9"/>
  <c r="K550" i="9"/>
  <c r="J550" i="9"/>
  <c r="I550" i="9"/>
  <c r="L549" i="9"/>
  <c r="K549" i="9"/>
  <c r="J549" i="9"/>
  <c r="I549" i="9"/>
  <c r="L547" i="9"/>
  <c r="K547" i="9"/>
  <c r="J547" i="9"/>
  <c r="I547" i="9"/>
  <c r="L546" i="9"/>
  <c r="K546" i="9"/>
  <c r="J546" i="9"/>
  <c r="I546" i="9"/>
  <c r="L544" i="9"/>
  <c r="K544" i="9"/>
  <c r="J544" i="9"/>
  <c r="I544" i="9"/>
  <c r="L543" i="9"/>
  <c r="K543" i="9"/>
  <c r="J543" i="9"/>
  <c r="I543" i="9"/>
  <c r="L541" i="9"/>
  <c r="K541" i="9"/>
  <c r="J541" i="9"/>
  <c r="I541" i="9"/>
  <c r="L540" i="9"/>
  <c r="K540" i="9"/>
  <c r="J540" i="9"/>
  <c r="I540" i="9"/>
  <c r="L538" i="9"/>
  <c r="K538" i="9"/>
  <c r="J538" i="9"/>
  <c r="I538" i="9"/>
  <c r="L537" i="9"/>
  <c r="K537" i="9"/>
  <c r="J537" i="9"/>
  <c r="I537" i="9"/>
  <c r="L535" i="9"/>
  <c r="K535" i="9"/>
  <c r="J535" i="9"/>
  <c r="I535" i="9"/>
  <c r="L534" i="9"/>
  <c r="K534" i="9"/>
  <c r="J534" i="9"/>
  <c r="I534" i="9"/>
  <c r="L532" i="9"/>
  <c r="K532" i="9"/>
  <c r="J532" i="9"/>
  <c r="I532" i="9"/>
  <c r="L531" i="9"/>
  <c r="K531" i="9"/>
  <c r="J531" i="9"/>
  <c r="I531" i="9"/>
  <c r="L529" i="9"/>
  <c r="K529" i="9"/>
  <c r="J529" i="9"/>
  <c r="I529" i="9"/>
  <c r="L528" i="9"/>
  <c r="K528" i="9"/>
  <c r="J528" i="9"/>
  <c r="I528" i="9"/>
  <c r="L526" i="9"/>
  <c r="K526" i="9"/>
  <c r="J526" i="9"/>
  <c r="I526" i="9"/>
  <c r="L525" i="9"/>
  <c r="K525" i="9"/>
  <c r="J525" i="9"/>
  <c r="I525" i="9"/>
  <c r="L523" i="9"/>
  <c r="K523" i="9"/>
  <c r="J523" i="9"/>
  <c r="I523" i="9"/>
  <c r="L522" i="9"/>
  <c r="K522" i="9"/>
  <c r="J522" i="9"/>
  <c r="I522" i="9"/>
  <c r="L520" i="9"/>
  <c r="K520" i="9"/>
  <c r="J520" i="9"/>
  <c r="I520" i="9"/>
  <c r="L519" i="9"/>
  <c r="K519" i="9"/>
  <c r="J519" i="9"/>
  <c r="I519" i="9"/>
  <c r="L517" i="9"/>
  <c r="K517" i="9"/>
  <c r="J517" i="9"/>
  <c r="I517" i="9"/>
  <c r="L516" i="9"/>
  <c r="K516" i="9"/>
  <c r="J516" i="9"/>
  <c r="I516" i="9"/>
  <c r="L514" i="9"/>
  <c r="K514" i="9"/>
  <c r="J514" i="9"/>
  <c r="I514" i="9"/>
  <c r="L513" i="9"/>
  <c r="K513" i="9"/>
  <c r="J513" i="9"/>
  <c r="I513" i="9"/>
  <c r="L511" i="9"/>
  <c r="K511" i="9"/>
  <c r="J511" i="9"/>
  <c r="I511" i="9"/>
  <c r="L510" i="9"/>
  <c r="K510" i="9"/>
  <c r="J510" i="9"/>
  <c r="I510" i="9"/>
  <c r="L508" i="9"/>
  <c r="K508" i="9"/>
  <c r="J508" i="9"/>
  <c r="I508" i="9"/>
  <c r="L507" i="9"/>
  <c r="K507" i="9"/>
  <c r="J507" i="9"/>
  <c r="I507" i="9"/>
  <c r="L505" i="9"/>
  <c r="K505" i="9"/>
  <c r="J505" i="9"/>
  <c r="I505" i="9"/>
  <c r="L504" i="9"/>
  <c r="K504" i="9"/>
  <c r="J504" i="9"/>
  <c r="I504" i="9"/>
  <c r="L502" i="9"/>
  <c r="K502" i="9"/>
  <c r="J502" i="9"/>
  <c r="I502" i="9"/>
  <c r="L501" i="9"/>
  <c r="K501" i="9"/>
  <c r="J501" i="9"/>
  <c r="I501" i="9"/>
  <c r="L499" i="9"/>
  <c r="K499" i="9"/>
  <c r="J499" i="9"/>
  <c r="I499" i="9"/>
  <c r="L498" i="9"/>
  <c r="K498" i="9"/>
  <c r="J498" i="9"/>
  <c r="I498" i="9"/>
  <c r="L496" i="9"/>
  <c r="K496" i="9"/>
  <c r="J496" i="9"/>
  <c r="I496" i="9"/>
  <c r="L495" i="9"/>
  <c r="K495" i="9"/>
  <c r="J495" i="9"/>
  <c r="I495" i="9"/>
  <c r="L493" i="9"/>
  <c r="K493" i="9"/>
  <c r="J493" i="9"/>
  <c r="I493" i="9"/>
  <c r="L492" i="9"/>
  <c r="K492" i="9"/>
  <c r="J492" i="9"/>
  <c r="I492" i="9"/>
  <c r="L490" i="9"/>
  <c r="K490" i="9"/>
  <c r="J490" i="9"/>
  <c r="I490" i="9"/>
  <c r="L489" i="9"/>
  <c r="K489" i="9"/>
  <c r="J489" i="9"/>
  <c r="I489" i="9"/>
  <c r="L487" i="9"/>
  <c r="K487" i="9"/>
  <c r="J487" i="9"/>
  <c r="I487" i="9"/>
  <c r="L486" i="9"/>
  <c r="K486" i="9"/>
  <c r="J486" i="9"/>
  <c r="I486" i="9"/>
  <c r="L484" i="9"/>
  <c r="K484" i="9"/>
  <c r="J484" i="9"/>
  <c r="I484" i="9"/>
  <c r="L483" i="9"/>
  <c r="K483" i="9"/>
  <c r="J483" i="9"/>
  <c r="I483" i="9"/>
  <c r="L481" i="9"/>
  <c r="K481" i="9"/>
  <c r="J481" i="9"/>
  <c r="I481" i="9"/>
  <c r="L480" i="9"/>
  <c r="K480" i="9"/>
  <c r="J480" i="9"/>
  <c r="I480" i="9"/>
  <c r="L478" i="9"/>
  <c r="K478" i="9"/>
  <c r="J478" i="9"/>
  <c r="I478" i="9"/>
  <c r="L477" i="9"/>
  <c r="K477" i="9"/>
  <c r="J477" i="9"/>
  <c r="I477" i="9"/>
  <c r="L475" i="9"/>
  <c r="K475" i="9"/>
  <c r="J475" i="9"/>
  <c r="I475" i="9"/>
  <c r="L474" i="9"/>
  <c r="K474" i="9"/>
  <c r="J474" i="9"/>
  <c r="I474" i="9"/>
  <c r="L472" i="9"/>
  <c r="K472" i="9"/>
  <c r="J472" i="9"/>
  <c r="I472" i="9"/>
  <c r="L471" i="9"/>
  <c r="K471" i="9"/>
  <c r="J471" i="9"/>
  <c r="I471" i="9"/>
  <c r="L469" i="9"/>
  <c r="K469" i="9"/>
  <c r="J469" i="9"/>
  <c r="I469" i="9"/>
  <c r="L468" i="9"/>
  <c r="K468" i="9"/>
  <c r="J468" i="9"/>
  <c r="I468" i="9"/>
  <c r="L466" i="9"/>
  <c r="K466" i="9"/>
  <c r="J466" i="9"/>
  <c r="I466" i="9"/>
  <c r="L465" i="9"/>
  <c r="K465" i="9"/>
  <c r="J465" i="9"/>
  <c r="I465" i="9"/>
  <c r="L463" i="9"/>
  <c r="K463" i="9"/>
  <c r="J463" i="9"/>
  <c r="I463" i="9"/>
  <c r="L462" i="9"/>
  <c r="K462" i="9"/>
  <c r="J462" i="9"/>
  <c r="I462" i="9"/>
  <c r="L460" i="9"/>
  <c r="K460" i="9"/>
  <c r="J460" i="9"/>
  <c r="I460" i="9"/>
  <c r="L459" i="9"/>
  <c r="K459" i="9"/>
  <c r="J459" i="9"/>
  <c r="I459" i="9"/>
  <c r="L457" i="9"/>
  <c r="K457" i="9"/>
  <c r="J457" i="9"/>
  <c r="I457" i="9"/>
  <c r="L456" i="9"/>
  <c r="K456" i="9"/>
  <c r="J456" i="9"/>
  <c r="I456" i="9"/>
  <c r="L454" i="9"/>
  <c r="K454" i="9"/>
  <c r="J454" i="9"/>
  <c r="I454" i="9"/>
  <c r="L453" i="9"/>
  <c r="K453" i="9"/>
  <c r="J453" i="9"/>
  <c r="I453" i="9"/>
  <c r="L451" i="9"/>
  <c r="K451" i="9"/>
  <c r="J451" i="9"/>
  <c r="I451" i="9"/>
  <c r="L450" i="9"/>
  <c r="K450" i="9"/>
  <c r="J450" i="9"/>
  <c r="I450" i="9"/>
  <c r="L448" i="9"/>
  <c r="K448" i="9"/>
  <c r="J448" i="9"/>
  <c r="I448" i="9"/>
  <c r="L447" i="9"/>
  <c r="K447" i="9"/>
  <c r="J447" i="9"/>
  <c r="I447" i="9"/>
  <c r="L445" i="9"/>
  <c r="K445" i="9"/>
  <c r="J445" i="9"/>
  <c r="I445" i="9"/>
  <c r="L444" i="9"/>
  <c r="K444" i="9"/>
  <c r="J444" i="9"/>
  <c r="I444" i="9"/>
  <c r="L442" i="9"/>
  <c r="K442" i="9"/>
  <c r="J442" i="9"/>
  <c r="I442" i="9"/>
  <c r="L441" i="9"/>
  <c r="K441" i="9"/>
  <c r="J441" i="9"/>
  <c r="I441" i="9"/>
  <c r="L439" i="9"/>
  <c r="K439" i="9"/>
  <c r="J439" i="9"/>
  <c r="I439" i="9"/>
  <c r="L438" i="9"/>
  <c r="K438" i="9"/>
  <c r="J438" i="9"/>
  <c r="I438" i="9"/>
  <c r="L436" i="9"/>
  <c r="K436" i="9"/>
  <c r="J436" i="9"/>
  <c r="I436" i="9"/>
  <c r="L435" i="9"/>
  <c r="K435" i="9"/>
  <c r="J435" i="9"/>
  <c r="I435" i="9"/>
  <c r="L433" i="9"/>
  <c r="K433" i="9"/>
  <c r="J433" i="9"/>
  <c r="I433" i="9"/>
  <c r="L432" i="9"/>
  <c r="K432" i="9"/>
  <c r="J432" i="9"/>
  <c r="I432" i="9"/>
  <c r="L430" i="9"/>
  <c r="K430" i="9"/>
  <c r="J430" i="9"/>
  <c r="I430" i="9"/>
  <c r="L429" i="9"/>
  <c r="K429" i="9"/>
  <c r="J429" i="9"/>
  <c r="I429" i="9"/>
  <c r="L427" i="9"/>
  <c r="K427" i="9"/>
  <c r="J427" i="9"/>
  <c r="I427" i="9"/>
  <c r="L426" i="9"/>
  <c r="K426" i="9"/>
  <c r="J426" i="9"/>
  <c r="I426" i="9"/>
  <c r="L424" i="9"/>
  <c r="K424" i="9"/>
  <c r="J424" i="9"/>
  <c r="I424" i="9"/>
  <c r="L423" i="9"/>
  <c r="K423" i="9"/>
  <c r="J423" i="9"/>
  <c r="I423" i="9"/>
  <c r="L421" i="9"/>
  <c r="K421" i="9"/>
  <c r="J421" i="9"/>
  <c r="I421" i="9"/>
  <c r="L420" i="9"/>
  <c r="K420" i="9"/>
  <c r="J420" i="9"/>
  <c r="I420" i="9"/>
  <c r="L418" i="9"/>
  <c r="K418" i="9"/>
  <c r="J418" i="9"/>
  <c r="I418" i="9"/>
  <c r="L417" i="9"/>
  <c r="K417" i="9"/>
  <c r="J417" i="9"/>
  <c r="I417" i="9"/>
  <c r="L415" i="9"/>
  <c r="K415" i="9"/>
  <c r="J415" i="9"/>
  <c r="I415" i="9"/>
  <c r="L414" i="9"/>
  <c r="K414" i="9"/>
  <c r="J414" i="9"/>
  <c r="I414" i="9"/>
  <c r="L412" i="9"/>
  <c r="K412" i="9"/>
  <c r="J412" i="9"/>
  <c r="I412" i="9"/>
  <c r="L411" i="9"/>
  <c r="K411" i="9"/>
  <c r="J411" i="9"/>
  <c r="I411" i="9"/>
  <c r="L409" i="9"/>
  <c r="K409" i="9"/>
  <c r="J409" i="9"/>
  <c r="I409" i="9"/>
  <c r="L408" i="9"/>
  <c r="K408" i="9"/>
  <c r="J408" i="9"/>
  <c r="I408" i="9"/>
  <c r="L406" i="9"/>
  <c r="K406" i="9"/>
  <c r="J406" i="9"/>
  <c r="I406" i="9"/>
  <c r="L405" i="9"/>
  <c r="K405" i="9"/>
  <c r="J405" i="9"/>
  <c r="I405" i="9"/>
  <c r="L403" i="9"/>
  <c r="K403" i="9"/>
  <c r="J403" i="9"/>
  <c r="I403" i="9"/>
  <c r="L402" i="9"/>
  <c r="K402" i="9"/>
  <c r="J402" i="9"/>
  <c r="I402" i="9"/>
  <c r="L400" i="9"/>
  <c r="K400" i="9"/>
  <c r="J400" i="9"/>
  <c r="I400" i="9"/>
  <c r="L399" i="9"/>
  <c r="K399" i="9"/>
  <c r="J399" i="9"/>
  <c r="I399" i="9"/>
  <c r="L397" i="9"/>
  <c r="K397" i="9"/>
  <c r="J397" i="9"/>
  <c r="I397" i="9"/>
  <c r="L396" i="9"/>
  <c r="K396" i="9"/>
  <c r="J396" i="9"/>
  <c r="I396" i="9"/>
  <c r="L394" i="9"/>
  <c r="K394" i="9"/>
  <c r="J394" i="9"/>
  <c r="I394" i="9"/>
  <c r="L393" i="9"/>
  <c r="K393" i="9"/>
  <c r="J393" i="9"/>
  <c r="I393" i="9"/>
  <c r="L391" i="9"/>
  <c r="K391" i="9"/>
  <c r="J391" i="9"/>
  <c r="I391" i="9"/>
  <c r="L390" i="9"/>
  <c r="K390" i="9"/>
  <c r="J390" i="9"/>
  <c r="I390" i="9"/>
  <c r="L388" i="9"/>
  <c r="K388" i="9"/>
  <c r="J388" i="9"/>
  <c r="I388" i="9"/>
  <c r="L387" i="9"/>
  <c r="K387" i="9"/>
  <c r="J387" i="9"/>
  <c r="I387" i="9"/>
  <c r="L385" i="9"/>
  <c r="K385" i="9"/>
  <c r="J385" i="9"/>
  <c r="I385" i="9"/>
  <c r="L384" i="9"/>
  <c r="K384" i="9"/>
  <c r="J384" i="9"/>
  <c r="I384" i="9"/>
  <c r="L382" i="9"/>
  <c r="K382" i="9"/>
  <c r="J382" i="9"/>
  <c r="I382" i="9"/>
  <c r="L381" i="9"/>
  <c r="K381" i="9"/>
  <c r="J381" i="9"/>
  <c r="I381" i="9"/>
  <c r="L379" i="9"/>
  <c r="K379" i="9"/>
  <c r="J379" i="9"/>
  <c r="I379" i="9"/>
  <c r="L378" i="9"/>
  <c r="K378" i="9"/>
  <c r="J378" i="9"/>
  <c r="I378" i="9"/>
  <c r="L376" i="9"/>
  <c r="K376" i="9"/>
  <c r="J376" i="9"/>
  <c r="I376" i="9"/>
  <c r="L375" i="9"/>
  <c r="K375" i="9"/>
  <c r="J375" i="9"/>
  <c r="I375" i="9"/>
  <c r="L373" i="9"/>
  <c r="K373" i="9"/>
  <c r="J373" i="9"/>
  <c r="I373" i="9"/>
  <c r="L372" i="9"/>
  <c r="K372" i="9"/>
  <c r="J372" i="9"/>
  <c r="I372" i="9"/>
  <c r="L370" i="9"/>
  <c r="K370" i="9"/>
  <c r="J370" i="9"/>
  <c r="I370" i="9"/>
  <c r="L369" i="9"/>
  <c r="K369" i="9"/>
  <c r="J369" i="9"/>
  <c r="I369" i="9"/>
  <c r="L367" i="9"/>
  <c r="K367" i="9"/>
  <c r="J367" i="9"/>
  <c r="I367" i="9"/>
  <c r="L366" i="9"/>
  <c r="K366" i="9"/>
  <c r="J366" i="9"/>
  <c r="I366" i="9"/>
  <c r="L364" i="9"/>
  <c r="K364" i="9"/>
  <c r="J364" i="9"/>
  <c r="I364" i="9"/>
  <c r="L363" i="9"/>
  <c r="K363" i="9"/>
  <c r="J363" i="9"/>
  <c r="I363" i="9"/>
  <c r="L361" i="9"/>
  <c r="K361" i="9"/>
  <c r="J361" i="9"/>
  <c r="I361" i="9"/>
  <c r="L360" i="9"/>
  <c r="K360" i="9"/>
  <c r="J360" i="9"/>
  <c r="I360" i="9"/>
  <c r="L358" i="9"/>
  <c r="K358" i="9"/>
  <c r="J358" i="9"/>
  <c r="I358" i="9"/>
  <c r="L357" i="9"/>
  <c r="K357" i="9"/>
  <c r="J357" i="9"/>
  <c r="I357" i="9"/>
  <c r="L355" i="9"/>
  <c r="K355" i="9"/>
  <c r="J355" i="9"/>
  <c r="I355" i="9"/>
  <c r="L354" i="9"/>
  <c r="K354" i="9"/>
  <c r="J354" i="9"/>
  <c r="I354" i="9"/>
  <c r="L352" i="9"/>
  <c r="K352" i="9"/>
  <c r="J352" i="9"/>
  <c r="I352" i="9"/>
  <c r="L351" i="9"/>
  <c r="K351" i="9"/>
  <c r="J351" i="9"/>
  <c r="I351" i="9"/>
  <c r="L349" i="9"/>
  <c r="K349" i="9"/>
  <c r="J349" i="9"/>
  <c r="I349" i="9"/>
  <c r="L348" i="9"/>
  <c r="K348" i="9"/>
  <c r="J348" i="9"/>
  <c r="I348" i="9"/>
  <c r="L346" i="9"/>
  <c r="K346" i="9"/>
  <c r="J346" i="9"/>
  <c r="I346" i="9"/>
  <c r="L345" i="9"/>
  <c r="K345" i="9"/>
  <c r="J345" i="9"/>
  <c r="I345" i="9"/>
  <c r="L343" i="9"/>
  <c r="K343" i="9"/>
  <c r="J343" i="9"/>
  <c r="I343" i="9"/>
  <c r="L342" i="9"/>
  <c r="K342" i="9"/>
  <c r="J342" i="9"/>
  <c r="I342" i="9"/>
  <c r="L340" i="9"/>
  <c r="K340" i="9"/>
  <c r="J340" i="9"/>
  <c r="I340" i="9"/>
  <c r="L339" i="9"/>
  <c r="K339" i="9"/>
  <c r="J339" i="9"/>
  <c r="I339" i="9"/>
  <c r="L337" i="9"/>
  <c r="K337" i="9"/>
  <c r="J337" i="9"/>
  <c r="I337" i="9"/>
  <c r="L336" i="9"/>
  <c r="K336" i="9"/>
  <c r="J336" i="9"/>
  <c r="I336" i="9"/>
  <c r="L334" i="9"/>
  <c r="K334" i="9"/>
  <c r="J334" i="9"/>
  <c r="I334" i="9"/>
  <c r="L333" i="9"/>
  <c r="K333" i="9"/>
  <c r="J333" i="9"/>
  <c r="I333" i="9"/>
  <c r="L331" i="9"/>
  <c r="K331" i="9"/>
  <c r="J331" i="9"/>
  <c r="I331" i="9"/>
  <c r="L330" i="9"/>
  <c r="K330" i="9"/>
  <c r="J330" i="9"/>
  <c r="I330" i="9"/>
  <c r="L328" i="9"/>
  <c r="K328" i="9"/>
  <c r="J328" i="9"/>
  <c r="I328" i="9"/>
  <c r="L327" i="9"/>
  <c r="K327" i="9"/>
  <c r="J327" i="9"/>
  <c r="I327" i="9"/>
  <c r="L325" i="9"/>
  <c r="K325" i="9"/>
  <c r="J325" i="9"/>
  <c r="I325" i="9"/>
  <c r="L324" i="9"/>
  <c r="K324" i="9"/>
  <c r="J324" i="9"/>
  <c r="I324" i="9"/>
  <c r="L322" i="9"/>
  <c r="K322" i="9"/>
  <c r="J322" i="9"/>
  <c r="I322" i="9"/>
  <c r="L321" i="9"/>
  <c r="K321" i="9"/>
  <c r="J321" i="9"/>
  <c r="I321" i="9"/>
  <c r="L319" i="9"/>
  <c r="K319" i="9"/>
  <c r="J319" i="9"/>
  <c r="I319" i="9"/>
  <c r="L318" i="9"/>
  <c r="K318" i="9"/>
  <c r="J318" i="9"/>
  <c r="I318" i="9"/>
  <c r="L316" i="9"/>
  <c r="K316" i="9"/>
  <c r="J316" i="9"/>
  <c r="I316" i="9"/>
  <c r="L315" i="9"/>
  <c r="K315" i="9"/>
  <c r="J315" i="9"/>
  <c r="I315" i="9"/>
  <c r="L313" i="9"/>
  <c r="K313" i="9"/>
  <c r="J313" i="9"/>
  <c r="I313" i="9"/>
  <c r="L312" i="9"/>
  <c r="K312" i="9"/>
  <c r="J312" i="9"/>
  <c r="I312" i="9"/>
  <c r="L310" i="9"/>
  <c r="K310" i="9"/>
  <c r="J310" i="9"/>
  <c r="I310" i="9"/>
  <c r="L309" i="9"/>
  <c r="K309" i="9"/>
  <c r="J309" i="9"/>
  <c r="I309" i="9"/>
  <c r="L307" i="9"/>
  <c r="K307" i="9"/>
  <c r="J307" i="9"/>
  <c r="I307" i="9"/>
  <c r="L306" i="9"/>
  <c r="K306" i="9"/>
  <c r="J306" i="9"/>
  <c r="I306" i="9"/>
  <c r="L304" i="9"/>
  <c r="K304" i="9"/>
  <c r="J304" i="9"/>
  <c r="I304" i="9"/>
  <c r="L303" i="9"/>
  <c r="K303" i="9"/>
  <c r="J303" i="9"/>
  <c r="I303" i="9"/>
  <c r="L301" i="9"/>
  <c r="K301" i="9"/>
  <c r="J301" i="9"/>
  <c r="I301" i="9"/>
  <c r="L300" i="9"/>
  <c r="K300" i="9"/>
  <c r="J300" i="9"/>
  <c r="I300" i="9"/>
  <c r="L298" i="9"/>
  <c r="K298" i="9"/>
  <c r="J298" i="9"/>
  <c r="I298" i="9"/>
  <c r="L297" i="9"/>
  <c r="K297" i="9"/>
  <c r="J297" i="9"/>
  <c r="I297" i="9"/>
  <c r="L295" i="9"/>
  <c r="K295" i="9"/>
  <c r="J295" i="9"/>
  <c r="I295" i="9"/>
  <c r="L294" i="9"/>
  <c r="K294" i="9"/>
  <c r="J294" i="9"/>
  <c r="I294" i="9"/>
  <c r="L292" i="9"/>
  <c r="K292" i="9"/>
  <c r="J292" i="9"/>
  <c r="I292" i="9"/>
  <c r="L291" i="9"/>
  <c r="K291" i="9"/>
  <c r="J291" i="9"/>
  <c r="I291" i="9"/>
  <c r="L289" i="9"/>
  <c r="K289" i="9"/>
  <c r="J289" i="9"/>
  <c r="I289" i="9"/>
  <c r="L288" i="9"/>
  <c r="K288" i="9"/>
  <c r="J288" i="9"/>
  <c r="I288" i="9"/>
  <c r="L286" i="9"/>
  <c r="K286" i="9"/>
  <c r="J286" i="9"/>
  <c r="I286" i="9"/>
  <c r="L285" i="9"/>
  <c r="K285" i="9"/>
  <c r="J285" i="9"/>
  <c r="I285" i="9"/>
  <c r="L283" i="9"/>
  <c r="K283" i="9"/>
  <c r="J283" i="9"/>
  <c r="I283" i="9"/>
  <c r="L282" i="9"/>
  <c r="K282" i="9"/>
  <c r="J282" i="9"/>
  <c r="I282" i="9"/>
  <c r="L280" i="9"/>
  <c r="K280" i="9"/>
  <c r="J280" i="9"/>
  <c r="I280" i="9"/>
  <c r="L279" i="9"/>
  <c r="K279" i="9"/>
  <c r="J279" i="9"/>
  <c r="I279" i="9"/>
  <c r="L277" i="9"/>
  <c r="K277" i="9"/>
  <c r="J277" i="9"/>
  <c r="I277" i="9"/>
  <c r="L276" i="9"/>
  <c r="K276" i="9"/>
  <c r="J276" i="9"/>
  <c r="I276" i="9"/>
  <c r="L274" i="9"/>
  <c r="K274" i="9"/>
  <c r="J274" i="9"/>
  <c r="I274" i="9"/>
  <c r="L273" i="9"/>
  <c r="K273" i="9"/>
  <c r="J273" i="9"/>
  <c r="I273" i="9"/>
  <c r="L271" i="9"/>
  <c r="K271" i="9"/>
  <c r="J271" i="9"/>
  <c r="I271" i="9"/>
  <c r="L270" i="9"/>
  <c r="K270" i="9"/>
  <c r="J270" i="9"/>
  <c r="I270" i="9"/>
  <c r="L268" i="9"/>
  <c r="K268" i="9"/>
  <c r="J268" i="9"/>
  <c r="I268" i="9"/>
  <c r="L267" i="9"/>
  <c r="K267" i="9"/>
  <c r="J267" i="9"/>
  <c r="I267" i="9"/>
  <c r="L265" i="9"/>
  <c r="K265" i="9"/>
  <c r="J265" i="9"/>
  <c r="I265" i="9"/>
  <c r="L264" i="9"/>
  <c r="K264" i="9"/>
  <c r="J264" i="9"/>
  <c r="I264" i="9"/>
  <c r="L262" i="9"/>
  <c r="K262" i="9"/>
  <c r="J262" i="9"/>
  <c r="I262" i="9"/>
  <c r="L261" i="9"/>
  <c r="K261" i="9"/>
  <c r="J261" i="9"/>
  <c r="I261" i="9"/>
  <c r="L259" i="9"/>
  <c r="K259" i="9"/>
  <c r="J259" i="9"/>
  <c r="I259" i="9"/>
  <c r="L258" i="9"/>
  <c r="K258" i="9"/>
  <c r="J258" i="9"/>
  <c r="I258" i="9"/>
  <c r="L256" i="9"/>
  <c r="K256" i="9"/>
  <c r="J256" i="9"/>
  <c r="I256" i="9"/>
  <c r="L255" i="9"/>
  <c r="K255" i="9"/>
  <c r="J255" i="9"/>
  <c r="I255" i="9"/>
  <c r="L253" i="9"/>
  <c r="K253" i="9"/>
  <c r="J253" i="9"/>
  <c r="I253" i="9"/>
  <c r="L252" i="9"/>
  <c r="K252" i="9"/>
  <c r="J252" i="9"/>
  <c r="I252" i="9"/>
  <c r="L250" i="9"/>
  <c r="K250" i="9"/>
  <c r="J250" i="9"/>
  <c r="I250" i="9"/>
  <c r="L249" i="9"/>
  <c r="K249" i="9"/>
  <c r="J249" i="9"/>
  <c r="I249" i="9"/>
  <c r="L247" i="9"/>
  <c r="K247" i="9"/>
  <c r="J247" i="9"/>
  <c r="I247" i="9"/>
  <c r="L246" i="9"/>
  <c r="K246" i="9"/>
  <c r="J246" i="9"/>
  <c r="I246" i="9"/>
  <c r="L244" i="9"/>
  <c r="K244" i="9"/>
  <c r="J244" i="9"/>
  <c r="I244" i="9"/>
  <c r="L243" i="9"/>
  <c r="K243" i="9"/>
  <c r="J243" i="9"/>
  <c r="I243" i="9"/>
  <c r="L241" i="9"/>
  <c r="K241" i="9"/>
  <c r="J241" i="9"/>
  <c r="I241" i="9"/>
  <c r="L240" i="9"/>
  <c r="K240" i="9"/>
  <c r="J240" i="9"/>
  <c r="I240" i="9"/>
  <c r="L238" i="9"/>
  <c r="K238" i="9"/>
  <c r="J238" i="9"/>
  <c r="I238" i="9"/>
  <c r="L237" i="9"/>
  <c r="K237" i="9"/>
  <c r="J237" i="9"/>
  <c r="I237" i="9"/>
  <c r="L235" i="9"/>
  <c r="K235" i="9"/>
  <c r="J235" i="9"/>
  <c r="I235" i="9"/>
  <c r="L234" i="9"/>
  <c r="K234" i="9"/>
  <c r="J234" i="9"/>
  <c r="I234" i="9"/>
  <c r="L232" i="9"/>
  <c r="K232" i="9"/>
  <c r="J232" i="9"/>
  <c r="I232" i="9"/>
  <c r="L231" i="9"/>
  <c r="K231" i="9"/>
  <c r="J231" i="9"/>
  <c r="I231" i="9"/>
  <c r="L229" i="9"/>
  <c r="K229" i="9"/>
  <c r="J229" i="9"/>
  <c r="I229" i="9"/>
  <c r="L228" i="9"/>
  <c r="K228" i="9"/>
  <c r="J228" i="9"/>
  <c r="I228" i="9"/>
  <c r="L226" i="9"/>
  <c r="K226" i="9"/>
  <c r="J226" i="9"/>
  <c r="I226" i="9"/>
  <c r="L225" i="9"/>
  <c r="K225" i="9"/>
  <c r="J225" i="9"/>
  <c r="I225" i="9"/>
  <c r="L223" i="9"/>
  <c r="K223" i="9"/>
  <c r="J223" i="9"/>
  <c r="I223" i="9"/>
  <c r="L222" i="9"/>
  <c r="K222" i="9"/>
  <c r="J222" i="9"/>
  <c r="I222" i="9"/>
  <c r="L220" i="9"/>
  <c r="K220" i="9"/>
  <c r="J220" i="9"/>
  <c r="I220" i="9"/>
  <c r="L219" i="9"/>
  <c r="K219" i="9"/>
  <c r="J219" i="9"/>
  <c r="I219" i="9"/>
  <c r="L217" i="9"/>
  <c r="K217" i="9"/>
  <c r="J217" i="9"/>
  <c r="I217" i="9"/>
  <c r="L216" i="9"/>
  <c r="K216" i="9"/>
  <c r="J216" i="9"/>
  <c r="I216" i="9"/>
  <c r="L214" i="9"/>
  <c r="K214" i="9"/>
  <c r="J214" i="9"/>
  <c r="I214" i="9"/>
  <c r="L213" i="9"/>
  <c r="K213" i="9"/>
  <c r="J213" i="9"/>
  <c r="I213" i="9"/>
  <c r="L211" i="9"/>
  <c r="K211" i="9"/>
  <c r="J211" i="9"/>
  <c r="I211" i="9"/>
  <c r="L210" i="9"/>
  <c r="K210" i="9"/>
  <c r="J210" i="9"/>
  <c r="I210" i="9"/>
  <c r="L208" i="9"/>
  <c r="K208" i="9"/>
  <c r="J208" i="9"/>
  <c r="I208" i="9"/>
  <c r="L207" i="9"/>
  <c r="K207" i="9"/>
  <c r="J207" i="9"/>
  <c r="I207" i="9"/>
  <c r="L205" i="9"/>
  <c r="K205" i="9"/>
  <c r="J205" i="9"/>
  <c r="I205" i="9"/>
  <c r="L204" i="9"/>
  <c r="K204" i="9"/>
  <c r="J204" i="9"/>
  <c r="I204" i="9"/>
  <c r="L202" i="9"/>
  <c r="K202" i="9"/>
  <c r="J202" i="9"/>
  <c r="I202" i="9"/>
  <c r="L201" i="9"/>
  <c r="K201" i="9"/>
  <c r="J201" i="9"/>
  <c r="I201" i="9"/>
  <c r="L199" i="9"/>
  <c r="K199" i="9"/>
  <c r="J199" i="9"/>
  <c r="I199" i="9"/>
  <c r="L198" i="9"/>
  <c r="K198" i="9"/>
  <c r="J198" i="9"/>
  <c r="I198" i="9"/>
  <c r="L196" i="9"/>
  <c r="K196" i="9"/>
  <c r="J196" i="9"/>
  <c r="I196" i="9"/>
  <c r="L195" i="9"/>
  <c r="K195" i="9"/>
  <c r="J195" i="9"/>
  <c r="I195" i="9"/>
  <c r="L193" i="9"/>
  <c r="K193" i="9"/>
  <c r="J193" i="9"/>
  <c r="I193" i="9"/>
  <c r="L192" i="9"/>
  <c r="K192" i="9"/>
  <c r="J192" i="9"/>
  <c r="I192" i="9"/>
  <c r="L190" i="9"/>
  <c r="K190" i="9"/>
  <c r="J190" i="9"/>
  <c r="I190" i="9"/>
  <c r="L189" i="9"/>
  <c r="K189" i="9"/>
  <c r="J189" i="9"/>
  <c r="I189" i="9"/>
  <c r="L187" i="9"/>
  <c r="K187" i="9"/>
  <c r="J187" i="9"/>
  <c r="I187" i="9"/>
  <c r="L186" i="9"/>
  <c r="K186" i="9"/>
  <c r="J186" i="9"/>
  <c r="I186" i="9"/>
  <c r="L184" i="9"/>
  <c r="K184" i="9"/>
  <c r="J184" i="9"/>
  <c r="I184" i="9"/>
  <c r="L183" i="9"/>
  <c r="K183" i="9"/>
  <c r="J183" i="9"/>
  <c r="I183" i="9"/>
  <c r="L181" i="9"/>
  <c r="K181" i="9"/>
  <c r="J181" i="9"/>
  <c r="I181" i="9"/>
  <c r="L180" i="9"/>
  <c r="K180" i="9"/>
  <c r="J180" i="9"/>
  <c r="I180" i="9"/>
  <c r="L178" i="9"/>
  <c r="K178" i="9"/>
  <c r="J178" i="9"/>
  <c r="I178" i="9"/>
  <c r="L177" i="9"/>
  <c r="K177" i="9"/>
  <c r="J177" i="9"/>
  <c r="I177" i="9"/>
  <c r="L175" i="9"/>
  <c r="K175" i="9"/>
  <c r="J175" i="9"/>
  <c r="I175" i="9"/>
  <c r="L174" i="9"/>
  <c r="K174" i="9"/>
  <c r="J174" i="9"/>
  <c r="I174" i="9"/>
  <c r="L172" i="9"/>
  <c r="K172" i="9"/>
  <c r="J172" i="9"/>
  <c r="I172" i="9"/>
  <c r="L171" i="9"/>
  <c r="K171" i="9"/>
  <c r="J171" i="9"/>
  <c r="I171" i="9"/>
  <c r="L169" i="9"/>
  <c r="K169" i="9"/>
  <c r="J169" i="9"/>
  <c r="I169" i="9"/>
  <c r="L168" i="9"/>
  <c r="K168" i="9"/>
  <c r="J168" i="9"/>
  <c r="I168" i="9"/>
  <c r="L166" i="9"/>
  <c r="K166" i="9"/>
  <c r="J166" i="9"/>
  <c r="I166" i="9"/>
  <c r="L165" i="9"/>
  <c r="K165" i="9"/>
  <c r="J165" i="9"/>
  <c r="I165" i="9"/>
  <c r="L163" i="9"/>
  <c r="K163" i="9"/>
  <c r="J163" i="9"/>
  <c r="I163" i="9"/>
  <c r="L162" i="9"/>
  <c r="K162" i="9"/>
  <c r="J162" i="9"/>
  <c r="I162" i="9"/>
  <c r="L160" i="9"/>
  <c r="K160" i="9"/>
  <c r="J160" i="9"/>
  <c r="I160" i="9"/>
  <c r="L159" i="9"/>
  <c r="K159" i="9"/>
  <c r="J159" i="9"/>
  <c r="I159" i="9"/>
  <c r="L157" i="9"/>
  <c r="K157" i="9"/>
  <c r="J157" i="9"/>
  <c r="I157" i="9"/>
  <c r="L156" i="9"/>
  <c r="K156" i="9"/>
  <c r="J156" i="9"/>
  <c r="I156" i="9"/>
  <c r="L154" i="9"/>
  <c r="K154" i="9"/>
  <c r="J154" i="9"/>
  <c r="I154" i="9"/>
  <c r="L153" i="9"/>
  <c r="K153" i="9"/>
  <c r="J153" i="9"/>
  <c r="I153" i="9"/>
  <c r="L151" i="9"/>
  <c r="K151" i="9"/>
  <c r="J151" i="9"/>
  <c r="I151" i="9"/>
  <c r="L150" i="9"/>
  <c r="K150" i="9"/>
  <c r="J150" i="9"/>
  <c r="I150" i="9"/>
  <c r="L148" i="9"/>
  <c r="K148" i="9"/>
  <c r="J148" i="9"/>
  <c r="I148" i="9"/>
  <c r="L147" i="9"/>
  <c r="K147" i="9"/>
  <c r="J147" i="9"/>
  <c r="I147" i="9"/>
  <c r="L145" i="9"/>
  <c r="K145" i="9"/>
  <c r="J145" i="9"/>
  <c r="I145" i="9"/>
  <c r="L144" i="9"/>
  <c r="K144" i="9"/>
  <c r="J144" i="9"/>
  <c r="I144" i="9"/>
  <c r="L142" i="9"/>
  <c r="K142" i="9"/>
  <c r="J142" i="9"/>
  <c r="I142" i="9"/>
  <c r="L141" i="9"/>
  <c r="K141" i="9"/>
  <c r="J141" i="9"/>
  <c r="I141" i="9"/>
  <c r="L139" i="9"/>
  <c r="K139" i="9"/>
  <c r="J139" i="9"/>
  <c r="I139" i="9"/>
  <c r="L138" i="9"/>
  <c r="K138" i="9"/>
  <c r="J138" i="9"/>
  <c r="I138" i="9"/>
  <c r="L136" i="9"/>
  <c r="K136" i="9"/>
  <c r="J136" i="9"/>
  <c r="I136" i="9"/>
  <c r="L135" i="9"/>
  <c r="K135" i="9"/>
  <c r="J135" i="9"/>
  <c r="I135" i="9"/>
  <c r="L133" i="9"/>
  <c r="K133" i="9"/>
  <c r="J133" i="9"/>
  <c r="I133" i="9"/>
  <c r="L132" i="9"/>
  <c r="K132" i="9"/>
  <c r="J132" i="9"/>
  <c r="I132" i="9"/>
  <c r="L130" i="9"/>
  <c r="K130" i="9"/>
  <c r="J130" i="9"/>
  <c r="I130" i="9"/>
  <c r="L129" i="9"/>
  <c r="K129" i="9"/>
  <c r="J129" i="9"/>
  <c r="I129" i="9"/>
  <c r="L127" i="9"/>
  <c r="K127" i="9"/>
  <c r="J127" i="9"/>
  <c r="I127" i="9"/>
  <c r="L126" i="9"/>
  <c r="K126" i="9"/>
  <c r="J126" i="9"/>
  <c r="I126" i="9"/>
  <c r="L124" i="9"/>
  <c r="K124" i="9"/>
  <c r="J124" i="9"/>
  <c r="I124" i="9"/>
  <c r="L123" i="9"/>
  <c r="K123" i="9"/>
  <c r="J123" i="9"/>
  <c r="I123" i="9"/>
  <c r="L121" i="9"/>
  <c r="K121" i="9"/>
  <c r="J121" i="9"/>
  <c r="I121" i="9"/>
  <c r="L120" i="9"/>
  <c r="K120" i="9"/>
  <c r="J120" i="9"/>
  <c r="I120" i="9"/>
  <c r="L118" i="9"/>
  <c r="K118" i="9"/>
  <c r="J118" i="9"/>
  <c r="I118" i="9"/>
  <c r="L117" i="9"/>
  <c r="K117" i="9"/>
  <c r="J117" i="9"/>
  <c r="I117" i="9"/>
  <c r="L115" i="9"/>
  <c r="K115" i="9"/>
  <c r="J115" i="9"/>
  <c r="I115" i="9"/>
  <c r="L114" i="9"/>
  <c r="K114" i="9"/>
  <c r="J114" i="9"/>
  <c r="I114" i="9"/>
  <c r="L112" i="9"/>
  <c r="K112" i="9"/>
  <c r="J112" i="9"/>
  <c r="I112" i="9"/>
  <c r="L111" i="9"/>
  <c r="K111" i="9"/>
  <c r="J111" i="9"/>
  <c r="I111" i="9"/>
  <c r="L109" i="9"/>
  <c r="K109" i="9"/>
  <c r="J109" i="9"/>
  <c r="I109" i="9"/>
  <c r="L108" i="9"/>
  <c r="K108" i="9"/>
  <c r="J108" i="9"/>
  <c r="I108" i="9"/>
  <c r="L106" i="9"/>
  <c r="K106" i="9"/>
  <c r="J106" i="9"/>
  <c r="I106" i="9"/>
  <c r="L105" i="9"/>
  <c r="K105" i="9"/>
  <c r="J105" i="9"/>
  <c r="I105" i="9"/>
  <c r="L103" i="9"/>
  <c r="K103" i="9"/>
  <c r="J103" i="9"/>
  <c r="I103" i="9"/>
  <c r="L102" i="9"/>
  <c r="K102" i="9"/>
  <c r="J102" i="9"/>
  <c r="I102" i="9"/>
  <c r="L100" i="9"/>
  <c r="K100" i="9"/>
  <c r="J100" i="9"/>
  <c r="I100" i="9"/>
  <c r="L99" i="9"/>
  <c r="K99" i="9"/>
  <c r="J99" i="9"/>
  <c r="I99" i="9"/>
  <c r="L97" i="9"/>
  <c r="K97" i="9"/>
  <c r="J97" i="9"/>
  <c r="I97" i="9"/>
  <c r="L96" i="9"/>
  <c r="K96" i="9"/>
  <c r="J96" i="9"/>
  <c r="I96" i="9"/>
  <c r="L94" i="9"/>
  <c r="K94" i="9"/>
  <c r="J94" i="9"/>
  <c r="I94" i="9"/>
  <c r="L93" i="9"/>
  <c r="K93" i="9"/>
  <c r="J93" i="9"/>
  <c r="I93" i="9"/>
  <c r="L91" i="9"/>
  <c r="K91" i="9"/>
  <c r="J91" i="9"/>
  <c r="I91" i="9"/>
  <c r="L90" i="9"/>
  <c r="K90" i="9"/>
  <c r="J90" i="9"/>
  <c r="I90" i="9"/>
  <c r="L88" i="9"/>
  <c r="K88" i="9"/>
  <c r="J88" i="9"/>
  <c r="I88" i="9"/>
  <c r="L87" i="9"/>
  <c r="K87" i="9"/>
  <c r="J87" i="9"/>
  <c r="I87" i="9"/>
  <c r="L85" i="9"/>
  <c r="K85" i="9"/>
  <c r="J85" i="9"/>
  <c r="I85" i="9"/>
  <c r="L84" i="9"/>
  <c r="K84" i="9"/>
  <c r="J84" i="9"/>
  <c r="I84" i="9"/>
  <c r="L82" i="9"/>
  <c r="K82" i="9"/>
  <c r="J82" i="9"/>
  <c r="I82" i="9"/>
  <c r="L81" i="9"/>
  <c r="K81" i="9"/>
  <c r="J81" i="9"/>
  <c r="I81" i="9"/>
  <c r="L79" i="9"/>
  <c r="K79" i="9"/>
  <c r="J79" i="9"/>
  <c r="I79" i="9"/>
  <c r="L78" i="9"/>
  <c r="K78" i="9"/>
  <c r="J78" i="9"/>
  <c r="I78" i="9"/>
  <c r="L76" i="9"/>
  <c r="K76" i="9"/>
  <c r="J76" i="9"/>
  <c r="I76" i="9"/>
  <c r="L75" i="9"/>
  <c r="K75" i="9"/>
  <c r="J75" i="9"/>
  <c r="I75" i="9"/>
  <c r="L73" i="9"/>
  <c r="K73" i="9"/>
  <c r="J73" i="9"/>
  <c r="I73" i="9"/>
  <c r="L72" i="9"/>
  <c r="K72" i="9"/>
  <c r="J72" i="9"/>
  <c r="I72" i="9"/>
  <c r="L70" i="9"/>
  <c r="K70" i="9"/>
  <c r="J70" i="9"/>
  <c r="I70" i="9"/>
  <c r="L69" i="9"/>
  <c r="K69" i="9"/>
  <c r="J69" i="9"/>
  <c r="I69" i="9"/>
  <c r="L67" i="9"/>
  <c r="K67" i="9"/>
  <c r="J67" i="9"/>
  <c r="I67" i="9"/>
  <c r="L66" i="9"/>
  <c r="K66" i="9"/>
  <c r="J66" i="9"/>
  <c r="I66" i="9"/>
  <c r="L64" i="9"/>
  <c r="K64" i="9"/>
  <c r="J64" i="9"/>
  <c r="I64" i="9"/>
  <c r="L63" i="9"/>
  <c r="K63" i="9"/>
  <c r="J63" i="9"/>
  <c r="I63" i="9"/>
  <c r="L61" i="9"/>
  <c r="K61" i="9"/>
  <c r="J61" i="9"/>
  <c r="I61" i="9"/>
  <c r="L60" i="9"/>
  <c r="K60" i="9"/>
  <c r="J60" i="9"/>
  <c r="I60" i="9"/>
  <c r="L58" i="9"/>
  <c r="K58" i="9"/>
  <c r="J58" i="9"/>
  <c r="I58" i="9"/>
  <c r="L57" i="9"/>
  <c r="K57" i="9"/>
  <c r="J57" i="9"/>
  <c r="I57" i="9"/>
  <c r="L55" i="9"/>
  <c r="K55" i="9"/>
  <c r="J55" i="9"/>
  <c r="I55" i="9"/>
  <c r="L54" i="9"/>
  <c r="K54" i="9"/>
  <c r="J54" i="9"/>
  <c r="I54" i="9"/>
  <c r="L52" i="9"/>
  <c r="K52" i="9"/>
  <c r="J52" i="9"/>
  <c r="I52" i="9"/>
  <c r="L51" i="9"/>
  <c r="K51" i="9"/>
  <c r="J51" i="9"/>
  <c r="I51" i="9"/>
  <c r="L49" i="9"/>
  <c r="K49" i="9"/>
  <c r="J49" i="9"/>
  <c r="I49" i="9"/>
  <c r="L48" i="9"/>
  <c r="K48" i="9"/>
  <c r="J48" i="9"/>
  <c r="I48" i="9"/>
  <c r="L46" i="9"/>
  <c r="K46" i="9"/>
  <c r="J46" i="9"/>
  <c r="I46" i="9"/>
  <c r="L45" i="9"/>
  <c r="K45" i="9"/>
  <c r="J45" i="9"/>
  <c r="I45" i="9"/>
  <c r="L43" i="9"/>
  <c r="K43" i="9"/>
  <c r="J43" i="9"/>
  <c r="I43" i="9"/>
  <c r="L42" i="9"/>
  <c r="K42" i="9"/>
  <c r="J42" i="9"/>
  <c r="I42" i="9"/>
  <c r="L40" i="9"/>
  <c r="K40" i="9"/>
  <c r="J40" i="9"/>
  <c r="I40" i="9"/>
  <c r="L39" i="9"/>
  <c r="K39" i="9"/>
  <c r="J39" i="9"/>
  <c r="I39" i="9"/>
  <c r="L37" i="9"/>
  <c r="K37" i="9"/>
  <c r="J37" i="9"/>
  <c r="I37" i="9"/>
  <c r="L36" i="9"/>
  <c r="K36" i="9"/>
  <c r="J36" i="9"/>
  <c r="I36" i="9"/>
  <c r="L34" i="9"/>
  <c r="K34" i="9"/>
  <c r="J34" i="9"/>
  <c r="I34" i="9"/>
  <c r="L33" i="9"/>
  <c r="K33" i="9"/>
  <c r="J33" i="9"/>
  <c r="I33" i="9"/>
  <c r="L31" i="9"/>
  <c r="K31" i="9"/>
  <c r="J31" i="9"/>
  <c r="I31" i="9"/>
  <c r="L30" i="9"/>
  <c r="K30" i="9"/>
  <c r="J30" i="9"/>
  <c r="I30" i="9"/>
  <c r="L28" i="9"/>
  <c r="K28" i="9"/>
  <c r="J28" i="9"/>
  <c r="I28" i="9"/>
  <c r="L27" i="9"/>
  <c r="K27" i="9"/>
  <c r="J27" i="9"/>
  <c r="I27" i="9"/>
  <c r="L25" i="9"/>
  <c r="K25" i="9"/>
  <c r="J25" i="9"/>
  <c r="I25" i="9"/>
  <c r="L24" i="9"/>
  <c r="K24" i="9"/>
  <c r="J24" i="9"/>
  <c r="I24" i="9"/>
  <c r="L22" i="9"/>
  <c r="K22" i="9"/>
  <c r="J22" i="9"/>
  <c r="I22" i="9"/>
  <c r="L21" i="9"/>
  <c r="K21" i="9"/>
  <c r="J21" i="9"/>
  <c r="I21" i="9"/>
  <c r="L19" i="9"/>
  <c r="K19" i="9"/>
  <c r="J19" i="9"/>
  <c r="I19" i="9"/>
  <c r="L18" i="9"/>
  <c r="K18" i="9"/>
  <c r="J18" i="9"/>
  <c r="I18" i="9"/>
  <c r="L16" i="9"/>
  <c r="K16" i="9"/>
  <c r="J16" i="9"/>
  <c r="I16" i="9"/>
  <c r="L15" i="9"/>
  <c r="K15" i="9"/>
  <c r="J15" i="9"/>
  <c r="I15" i="9"/>
  <c r="L13" i="9"/>
  <c r="K13" i="9"/>
  <c r="J13" i="9"/>
  <c r="I13" i="9"/>
  <c r="L12" i="9"/>
  <c r="K12" i="9"/>
  <c r="J12" i="9"/>
  <c r="I12" i="9"/>
  <c r="L10" i="9"/>
  <c r="K10" i="9"/>
  <c r="J10" i="9"/>
  <c r="I10" i="9"/>
  <c r="L9" i="9"/>
  <c r="K9" i="9"/>
  <c r="J9" i="9"/>
  <c r="I9" i="9"/>
  <c r="J7" i="9"/>
  <c r="K7" i="9"/>
  <c r="L7" i="9"/>
  <c r="I7" i="9"/>
  <c r="J6" i="9"/>
  <c r="K6" i="9"/>
  <c r="L6" i="9"/>
  <c r="I6" i="9"/>
  <c r="G1087" i="8" l="1"/>
  <c r="G1069" i="8"/>
  <c r="G1067" i="8"/>
  <c r="G1051" i="8"/>
  <c r="G1047" i="8"/>
  <c r="G1033" i="8"/>
  <c r="G1027" i="8"/>
  <c r="G1015" i="8"/>
  <c r="G1007" i="8"/>
  <c r="G997" i="8"/>
  <c r="G987" i="8"/>
  <c r="G979" i="8"/>
  <c r="G972" i="8"/>
  <c r="G967" i="8"/>
  <c r="G961" i="8"/>
  <c r="G947" i="8"/>
  <c r="G943" i="8"/>
  <c r="G927" i="8"/>
  <c r="G925" i="8"/>
  <c r="G907" i="8"/>
  <c r="G889" i="8"/>
  <c r="G887" i="8"/>
  <c r="G871" i="8"/>
  <c r="G867" i="8"/>
  <c r="G853" i="8"/>
  <c r="G847" i="8"/>
  <c r="G835" i="8"/>
  <c r="G827" i="8"/>
  <c r="G817" i="8"/>
  <c r="G807" i="8"/>
  <c r="G799" i="8"/>
  <c r="G787" i="8"/>
  <c r="G781" i="8"/>
  <c r="G767" i="8"/>
  <c r="G763" i="8"/>
  <c r="G747" i="8"/>
  <c r="G745" i="8"/>
  <c r="G727" i="8"/>
  <c r="G726" i="8"/>
  <c r="G708" i="8"/>
  <c r="G706" i="8"/>
  <c r="G690" i="8"/>
  <c r="G686" i="8"/>
  <c r="G672" i="8"/>
  <c r="G666" i="8"/>
  <c r="G654" i="8"/>
  <c r="G646" i="8"/>
  <c r="G636" i="8"/>
  <c r="G626" i="8"/>
  <c r="G618" i="8"/>
  <c r="G606" i="8"/>
  <c r="G600" i="8"/>
  <c r="G586" i="8"/>
  <c r="G582" i="8"/>
  <c r="G566" i="8"/>
  <c r="G564" i="8"/>
  <c r="G546" i="8"/>
  <c r="G528" i="8"/>
  <c r="G526" i="8"/>
  <c r="G510" i="8"/>
  <c r="G506" i="8"/>
  <c r="G492" i="8"/>
  <c r="G486" i="8"/>
  <c r="G474" i="8"/>
  <c r="G466" i="8"/>
  <c r="G456" i="8"/>
  <c r="G446" i="8"/>
  <c r="G440" i="8"/>
  <c r="G438" i="8"/>
  <c r="G426" i="8"/>
  <c r="G420" i="8"/>
  <c r="G406" i="8"/>
  <c r="G402" i="8"/>
  <c r="G386" i="8"/>
  <c r="G384" i="8"/>
  <c r="G366" i="8"/>
  <c r="G365" i="8"/>
  <c r="G347" i="8"/>
  <c r="G345" i="8"/>
  <c r="G329" i="8"/>
  <c r="G325" i="8"/>
  <c r="G311" i="8"/>
  <c r="G305" i="8"/>
  <c r="G293" i="8"/>
  <c r="G285" i="8"/>
  <c r="G275" i="8"/>
  <c r="G265" i="8"/>
  <c r="G257" i="8"/>
  <c r="G245" i="8"/>
  <c r="G239" i="8"/>
  <c r="G225" i="8"/>
  <c r="G221" i="8"/>
  <c r="G205" i="8"/>
  <c r="G203" i="8"/>
  <c r="G185" i="8"/>
  <c r="G167" i="8"/>
  <c r="G165" i="8"/>
  <c r="G154" i="8"/>
  <c r="G149" i="8"/>
  <c r="G145" i="8"/>
  <c r="G131" i="8"/>
  <c r="G125" i="8"/>
  <c r="AB120" i="8"/>
  <c r="G1068" i="8" s="1"/>
  <c r="AA120" i="8"/>
  <c r="G1049" i="8" s="1"/>
  <c r="Z120" i="8"/>
  <c r="G1030" i="8" s="1"/>
  <c r="Y120" i="8"/>
  <c r="G1011" i="8" s="1"/>
  <c r="X120" i="8"/>
  <c r="G992" i="8" s="1"/>
  <c r="W120" i="8"/>
  <c r="G973" i="8" s="1"/>
  <c r="V120" i="8"/>
  <c r="G954" i="8" s="1"/>
  <c r="U120" i="8"/>
  <c r="G935" i="8" s="1"/>
  <c r="T120" i="8"/>
  <c r="G916" i="8" s="1"/>
  <c r="S120" i="8"/>
  <c r="G897" i="8" s="1"/>
  <c r="R120" i="8"/>
  <c r="G878" i="8" s="1"/>
  <c r="Q120" i="8"/>
  <c r="G859" i="8" s="1"/>
  <c r="P120" i="8"/>
  <c r="G840" i="8" s="1"/>
  <c r="O120" i="8"/>
  <c r="G821" i="8" s="1"/>
  <c r="N120" i="8"/>
  <c r="G802" i="8" s="1"/>
  <c r="M120" i="8"/>
  <c r="G783" i="8" s="1"/>
  <c r="L120" i="8"/>
  <c r="G764" i="8" s="1"/>
  <c r="AC119" i="8"/>
  <c r="G1086" i="8" s="1"/>
  <c r="AA119" i="8"/>
  <c r="G1048" i="8" s="1"/>
  <c r="Z119" i="8"/>
  <c r="G1029" i="8" s="1"/>
  <c r="Y119" i="8"/>
  <c r="G1010" i="8" s="1"/>
  <c r="X119" i="8"/>
  <c r="G991" i="8" s="1"/>
  <c r="W119" i="8"/>
  <c r="V119" i="8"/>
  <c r="G953" i="8" s="1"/>
  <c r="U119" i="8"/>
  <c r="G934" i="8" s="1"/>
  <c r="T119" i="8"/>
  <c r="G915" i="8" s="1"/>
  <c r="S119" i="8"/>
  <c r="G896" i="8" s="1"/>
  <c r="R119" i="8"/>
  <c r="G877" i="8" s="1"/>
  <c r="Q119" i="8"/>
  <c r="G858" i="8" s="1"/>
  <c r="P119" i="8"/>
  <c r="G839" i="8" s="1"/>
  <c r="O119" i="8"/>
  <c r="G820" i="8" s="1"/>
  <c r="N119" i="8"/>
  <c r="G801" i="8" s="1"/>
  <c r="M119" i="8"/>
  <c r="G782" i="8" s="1"/>
  <c r="K119" i="8"/>
  <c r="G744" i="8" s="1"/>
  <c r="AC118" i="8"/>
  <c r="G1085" i="8" s="1"/>
  <c r="AB118" i="8"/>
  <c r="G1066" i="8" s="1"/>
  <c r="Z118" i="8"/>
  <c r="G1028" i="8" s="1"/>
  <c r="Y118" i="8"/>
  <c r="G1009" i="8" s="1"/>
  <c r="X118" i="8"/>
  <c r="G990" i="8" s="1"/>
  <c r="W118" i="8"/>
  <c r="G971" i="8" s="1"/>
  <c r="V118" i="8"/>
  <c r="G952" i="8" s="1"/>
  <c r="U118" i="8"/>
  <c r="G933" i="8" s="1"/>
  <c r="T118" i="8"/>
  <c r="G914" i="8" s="1"/>
  <c r="S118" i="8"/>
  <c r="G895" i="8" s="1"/>
  <c r="R118" i="8"/>
  <c r="G876" i="8" s="1"/>
  <c r="Q118" i="8"/>
  <c r="G857" i="8" s="1"/>
  <c r="P118" i="8"/>
  <c r="G838" i="8" s="1"/>
  <c r="O118" i="8"/>
  <c r="G819" i="8" s="1"/>
  <c r="N118" i="8"/>
  <c r="G800" i="8" s="1"/>
  <c r="L118" i="8"/>
  <c r="G762" i="8" s="1"/>
  <c r="K118" i="8"/>
  <c r="G743" i="8" s="1"/>
  <c r="AC117" i="8"/>
  <c r="G1084" i="8" s="1"/>
  <c r="AB117" i="8"/>
  <c r="G1065" i="8" s="1"/>
  <c r="AA117" i="8"/>
  <c r="G1046" i="8" s="1"/>
  <c r="Y117" i="8"/>
  <c r="G1008" i="8" s="1"/>
  <c r="X117" i="8"/>
  <c r="G989" i="8" s="1"/>
  <c r="W117" i="8"/>
  <c r="G970" i="8" s="1"/>
  <c r="V117" i="8"/>
  <c r="G951" i="8" s="1"/>
  <c r="U117" i="8"/>
  <c r="G932" i="8" s="1"/>
  <c r="T117" i="8"/>
  <c r="G913" i="8" s="1"/>
  <c r="S117" i="8"/>
  <c r="G894" i="8" s="1"/>
  <c r="R117" i="8"/>
  <c r="G875" i="8" s="1"/>
  <c r="Q117" i="8"/>
  <c r="G856" i="8" s="1"/>
  <c r="P117" i="8"/>
  <c r="G837" i="8" s="1"/>
  <c r="O117" i="8"/>
  <c r="G818" i="8" s="1"/>
  <c r="M117" i="8"/>
  <c r="G780" i="8" s="1"/>
  <c r="L117" i="8"/>
  <c r="G761" i="8" s="1"/>
  <c r="K117" i="8"/>
  <c r="G742" i="8" s="1"/>
  <c r="AC116" i="8"/>
  <c r="G1083" i="8" s="1"/>
  <c r="AB116" i="8"/>
  <c r="G1064" i="8" s="1"/>
  <c r="AA116" i="8"/>
  <c r="G1045" i="8" s="1"/>
  <c r="Z116" i="8"/>
  <c r="G1026" i="8" s="1"/>
  <c r="X116" i="8"/>
  <c r="G988" i="8" s="1"/>
  <c r="W116" i="8"/>
  <c r="G969" i="8" s="1"/>
  <c r="V116" i="8"/>
  <c r="G950" i="8" s="1"/>
  <c r="U116" i="8"/>
  <c r="G931" i="8" s="1"/>
  <c r="T116" i="8"/>
  <c r="G912" i="8" s="1"/>
  <c r="S116" i="8"/>
  <c r="G893" i="8" s="1"/>
  <c r="R116" i="8"/>
  <c r="G874" i="8" s="1"/>
  <c r="Q116" i="8"/>
  <c r="G855" i="8" s="1"/>
  <c r="P116" i="8"/>
  <c r="G836" i="8" s="1"/>
  <c r="N116" i="8"/>
  <c r="G798" i="8" s="1"/>
  <c r="M116" i="8"/>
  <c r="G779" i="8" s="1"/>
  <c r="L116" i="8"/>
  <c r="G760" i="8" s="1"/>
  <c r="K116" i="8"/>
  <c r="G741" i="8" s="1"/>
  <c r="AC115" i="8"/>
  <c r="G1082" i="8" s="1"/>
  <c r="AB115" i="8"/>
  <c r="G1063" i="8" s="1"/>
  <c r="AA115" i="8"/>
  <c r="G1044" i="8" s="1"/>
  <c r="Z115" i="8"/>
  <c r="G1025" i="8" s="1"/>
  <c r="Y115" i="8"/>
  <c r="G1006" i="8" s="1"/>
  <c r="W115" i="8"/>
  <c r="G968" i="8" s="1"/>
  <c r="V115" i="8"/>
  <c r="G949" i="8" s="1"/>
  <c r="U115" i="8"/>
  <c r="G930" i="8" s="1"/>
  <c r="T115" i="8"/>
  <c r="G911" i="8" s="1"/>
  <c r="S115" i="8"/>
  <c r="G892" i="8" s="1"/>
  <c r="R115" i="8"/>
  <c r="G873" i="8" s="1"/>
  <c r="Q115" i="8"/>
  <c r="G854" i="8" s="1"/>
  <c r="O115" i="8"/>
  <c r="G816" i="8" s="1"/>
  <c r="N115" i="8"/>
  <c r="G797" i="8" s="1"/>
  <c r="M115" i="8"/>
  <c r="G778" i="8" s="1"/>
  <c r="L115" i="8"/>
  <c r="G759" i="8" s="1"/>
  <c r="K115" i="8"/>
  <c r="G740" i="8" s="1"/>
  <c r="AC114" i="8"/>
  <c r="G1081" i="8" s="1"/>
  <c r="AB114" i="8"/>
  <c r="G1062" i="8" s="1"/>
  <c r="AA114" i="8"/>
  <c r="G1043" i="8" s="1"/>
  <c r="Z114" i="8"/>
  <c r="G1024" i="8" s="1"/>
  <c r="Y114" i="8"/>
  <c r="G1005" i="8" s="1"/>
  <c r="X114" i="8"/>
  <c r="G986" i="8" s="1"/>
  <c r="V114" i="8"/>
  <c r="G948" i="8" s="1"/>
  <c r="U114" i="8"/>
  <c r="G929" i="8" s="1"/>
  <c r="T114" i="8"/>
  <c r="G910" i="8" s="1"/>
  <c r="S114" i="8"/>
  <c r="G891" i="8" s="1"/>
  <c r="R114" i="8"/>
  <c r="G872" i="8" s="1"/>
  <c r="P114" i="8"/>
  <c r="G834" i="8" s="1"/>
  <c r="O114" i="8"/>
  <c r="G815" i="8" s="1"/>
  <c r="N114" i="8"/>
  <c r="G796" i="8" s="1"/>
  <c r="M114" i="8"/>
  <c r="G777" i="8" s="1"/>
  <c r="L114" i="8"/>
  <c r="G758" i="8" s="1"/>
  <c r="K114" i="8"/>
  <c r="G739" i="8" s="1"/>
  <c r="AC113" i="8"/>
  <c r="G1080" i="8" s="1"/>
  <c r="AB113" i="8"/>
  <c r="G1061" i="8" s="1"/>
  <c r="AA113" i="8"/>
  <c r="G1042" i="8" s="1"/>
  <c r="Z113" i="8"/>
  <c r="G1023" i="8" s="1"/>
  <c r="Y113" i="8"/>
  <c r="G1004" i="8" s="1"/>
  <c r="X113" i="8"/>
  <c r="G985" i="8" s="1"/>
  <c r="W113" i="8"/>
  <c r="G966" i="8" s="1"/>
  <c r="U113" i="8"/>
  <c r="G928" i="8" s="1"/>
  <c r="T113" i="8"/>
  <c r="G909" i="8" s="1"/>
  <c r="S113" i="8"/>
  <c r="G890" i="8" s="1"/>
  <c r="Q113" i="8"/>
  <c r="G852" i="8" s="1"/>
  <c r="P113" i="8"/>
  <c r="G833" i="8" s="1"/>
  <c r="O113" i="8"/>
  <c r="G814" i="8" s="1"/>
  <c r="N113" i="8"/>
  <c r="G795" i="8" s="1"/>
  <c r="M113" i="8"/>
  <c r="G776" i="8" s="1"/>
  <c r="L113" i="8"/>
  <c r="G757" i="8" s="1"/>
  <c r="K113" i="8"/>
  <c r="G738" i="8" s="1"/>
  <c r="G113" i="8"/>
  <c r="AC112" i="8"/>
  <c r="G1079" i="8" s="1"/>
  <c r="AB112" i="8"/>
  <c r="G1060" i="8" s="1"/>
  <c r="AA112" i="8"/>
  <c r="G1041" i="8" s="1"/>
  <c r="Z112" i="8"/>
  <c r="G1022" i="8" s="1"/>
  <c r="Y112" i="8"/>
  <c r="G1003" i="8" s="1"/>
  <c r="X112" i="8"/>
  <c r="G984" i="8" s="1"/>
  <c r="W112" i="8"/>
  <c r="G965" i="8" s="1"/>
  <c r="V112" i="8"/>
  <c r="G946" i="8" s="1"/>
  <c r="T112" i="8"/>
  <c r="G908" i="8" s="1"/>
  <c r="R112" i="8"/>
  <c r="G870" i="8" s="1"/>
  <c r="Q112" i="8"/>
  <c r="G851" i="8" s="1"/>
  <c r="P112" i="8"/>
  <c r="G832" i="8" s="1"/>
  <c r="O112" i="8"/>
  <c r="G813" i="8" s="1"/>
  <c r="N112" i="8"/>
  <c r="G794" i="8" s="1"/>
  <c r="M112" i="8"/>
  <c r="G775" i="8" s="1"/>
  <c r="L112" i="8"/>
  <c r="G756" i="8" s="1"/>
  <c r="K112" i="8"/>
  <c r="G737" i="8" s="1"/>
  <c r="AC111" i="8"/>
  <c r="G1078" i="8" s="1"/>
  <c r="AB111" i="8"/>
  <c r="G1059" i="8" s="1"/>
  <c r="AA111" i="8"/>
  <c r="G1040" i="8" s="1"/>
  <c r="Z111" i="8"/>
  <c r="G1021" i="8" s="1"/>
  <c r="Y111" i="8"/>
  <c r="G1002" i="8" s="1"/>
  <c r="X111" i="8"/>
  <c r="G983" i="8" s="1"/>
  <c r="W111" i="8"/>
  <c r="G964" i="8" s="1"/>
  <c r="V111" i="8"/>
  <c r="G945" i="8" s="1"/>
  <c r="U111" i="8"/>
  <c r="G926" i="8" s="1"/>
  <c r="S111" i="8"/>
  <c r="G888" i="8" s="1"/>
  <c r="R111" i="8"/>
  <c r="G869" i="8" s="1"/>
  <c r="Q111" i="8"/>
  <c r="G850" i="8" s="1"/>
  <c r="P111" i="8"/>
  <c r="G831" i="8" s="1"/>
  <c r="O111" i="8"/>
  <c r="G812" i="8" s="1"/>
  <c r="N111" i="8"/>
  <c r="G793" i="8" s="1"/>
  <c r="M111" i="8"/>
  <c r="G774" i="8" s="1"/>
  <c r="L111" i="8"/>
  <c r="G755" i="8" s="1"/>
  <c r="K111" i="8"/>
  <c r="G736" i="8" s="1"/>
  <c r="AC110" i="8"/>
  <c r="G1077" i="8" s="1"/>
  <c r="AB110" i="8"/>
  <c r="G1058" i="8" s="1"/>
  <c r="AA110" i="8"/>
  <c r="G1039" i="8" s="1"/>
  <c r="Z110" i="8"/>
  <c r="G1020" i="8" s="1"/>
  <c r="Y110" i="8"/>
  <c r="G1001" i="8" s="1"/>
  <c r="X110" i="8"/>
  <c r="G982" i="8" s="1"/>
  <c r="W110" i="8"/>
  <c r="G963" i="8" s="1"/>
  <c r="V110" i="8"/>
  <c r="G944" i="8" s="1"/>
  <c r="T110" i="8"/>
  <c r="G906" i="8" s="1"/>
  <c r="R110" i="8"/>
  <c r="G868" i="8" s="1"/>
  <c r="Q110" i="8"/>
  <c r="G849" i="8" s="1"/>
  <c r="P110" i="8"/>
  <c r="G830" i="8" s="1"/>
  <c r="O110" i="8"/>
  <c r="G811" i="8" s="1"/>
  <c r="N110" i="8"/>
  <c r="G792" i="8" s="1"/>
  <c r="M110" i="8"/>
  <c r="G773" i="8" s="1"/>
  <c r="L110" i="8"/>
  <c r="G754" i="8" s="1"/>
  <c r="K110" i="8"/>
  <c r="G735" i="8" s="1"/>
  <c r="AC109" i="8"/>
  <c r="G1076" i="8" s="1"/>
  <c r="AB109" i="8"/>
  <c r="G1057" i="8" s="1"/>
  <c r="AA109" i="8"/>
  <c r="G1038" i="8" s="1"/>
  <c r="Z109" i="8"/>
  <c r="G1019" i="8" s="1"/>
  <c r="Y109" i="8"/>
  <c r="G1000" i="8" s="1"/>
  <c r="X109" i="8"/>
  <c r="G981" i="8" s="1"/>
  <c r="W109" i="8"/>
  <c r="G962" i="8" s="1"/>
  <c r="U109" i="8"/>
  <c r="G924" i="8" s="1"/>
  <c r="T109" i="8"/>
  <c r="G905" i="8" s="1"/>
  <c r="S109" i="8"/>
  <c r="G886" i="8" s="1"/>
  <c r="Q109" i="8"/>
  <c r="G848" i="8" s="1"/>
  <c r="P109" i="8"/>
  <c r="G829" i="8" s="1"/>
  <c r="O109" i="8"/>
  <c r="G810" i="8" s="1"/>
  <c r="N109" i="8"/>
  <c r="G791" i="8" s="1"/>
  <c r="M109" i="8"/>
  <c r="G772" i="8" s="1"/>
  <c r="L109" i="8"/>
  <c r="G753" i="8" s="1"/>
  <c r="K109" i="8"/>
  <c r="G734" i="8" s="1"/>
  <c r="AC108" i="8"/>
  <c r="G1075" i="8" s="1"/>
  <c r="AB108" i="8"/>
  <c r="G1056" i="8" s="1"/>
  <c r="AA108" i="8"/>
  <c r="G1037" i="8" s="1"/>
  <c r="Z108" i="8"/>
  <c r="G1018" i="8" s="1"/>
  <c r="Y108" i="8"/>
  <c r="G999" i="8" s="1"/>
  <c r="X108" i="8"/>
  <c r="G980" i="8" s="1"/>
  <c r="V108" i="8"/>
  <c r="G942" i="8" s="1"/>
  <c r="U108" i="8"/>
  <c r="G923" i="8" s="1"/>
  <c r="T108" i="8"/>
  <c r="G904" i="8" s="1"/>
  <c r="S108" i="8"/>
  <c r="G885" i="8" s="1"/>
  <c r="R108" i="8"/>
  <c r="G866" i="8" s="1"/>
  <c r="P108" i="8"/>
  <c r="G828" i="8" s="1"/>
  <c r="O108" i="8"/>
  <c r="G809" i="8" s="1"/>
  <c r="N108" i="8"/>
  <c r="G790" i="8" s="1"/>
  <c r="M108" i="8"/>
  <c r="G771" i="8" s="1"/>
  <c r="L108" i="8"/>
  <c r="G752" i="8" s="1"/>
  <c r="K108" i="8"/>
  <c r="G733" i="8" s="1"/>
  <c r="AC107" i="8"/>
  <c r="G1074" i="8" s="1"/>
  <c r="AB107" i="8"/>
  <c r="G1055" i="8" s="1"/>
  <c r="AA107" i="8"/>
  <c r="G1036" i="8" s="1"/>
  <c r="Z107" i="8"/>
  <c r="G1017" i="8" s="1"/>
  <c r="Y107" i="8"/>
  <c r="G998" i="8" s="1"/>
  <c r="W107" i="8"/>
  <c r="G960" i="8" s="1"/>
  <c r="V107" i="8"/>
  <c r="G941" i="8" s="1"/>
  <c r="U107" i="8"/>
  <c r="G922" i="8" s="1"/>
  <c r="T107" i="8"/>
  <c r="G903" i="8" s="1"/>
  <c r="S107" i="8"/>
  <c r="G884" i="8" s="1"/>
  <c r="R107" i="8"/>
  <c r="G865" i="8" s="1"/>
  <c r="Q107" i="8"/>
  <c r="G846" i="8" s="1"/>
  <c r="O107" i="8"/>
  <c r="G808" i="8" s="1"/>
  <c r="N107" i="8"/>
  <c r="G789" i="8" s="1"/>
  <c r="M107" i="8"/>
  <c r="G770" i="8" s="1"/>
  <c r="L107" i="8"/>
  <c r="G751" i="8" s="1"/>
  <c r="K107" i="8"/>
  <c r="G732" i="8" s="1"/>
  <c r="AC106" i="8"/>
  <c r="G1073" i="8" s="1"/>
  <c r="AB106" i="8"/>
  <c r="G1054" i="8" s="1"/>
  <c r="AA106" i="8"/>
  <c r="G1035" i="8" s="1"/>
  <c r="Z106" i="8"/>
  <c r="G1016" i="8" s="1"/>
  <c r="X106" i="8"/>
  <c r="G978" i="8" s="1"/>
  <c r="W106" i="8"/>
  <c r="G959" i="8" s="1"/>
  <c r="V106" i="8"/>
  <c r="G940" i="8" s="1"/>
  <c r="U106" i="8"/>
  <c r="G921" i="8" s="1"/>
  <c r="T106" i="8"/>
  <c r="G902" i="8" s="1"/>
  <c r="S106" i="8"/>
  <c r="G883" i="8" s="1"/>
  <c r="R106" i="8"/>
  <c r="G864" i="8" s="1"/>
  <c r="Q106" i="8"/>
  <c r="G845" i="8" s="1"/>
  <c r="P106" i="8"/>
  <c r="G826" i="8" s="1"/>
  <c r="N106" i="8"/>
  <c r="G788" i="8" s="1"/>
  <c r="M106" i="8"/>
  <c r="G769" i="8" s="1"/>
  <c r="L106" i="8"/>
  <c r="G750" i="8" s="1"/>
  <c r="K106" i="8"/>
  <c r="G731" i="8" s="1"/>
  <c r="AC105" i="8"/>
  <c r="G1072" i="8" s="1"/>
  <c r="AB105" i="8"/>
  <c r="G1053" i="8" s="1"/>
  <c r="AA105" i="8"/>
  <c r="G1034" i="8" s="1"/>
  <c r="Y105" i="8"/>
  <c r="G996" i="8" s="1"/>
  <c r="X105" i="8"/>
  <c r="G977" i="8" s="1"/>
  <c r="W105" i="8"/>
  <c r="G958" i="8" s="1"/>
  <c r="V105" i="8"/>
  <c r="G939" i="8" s="1"/>
  <c r="U105" i="8"/>
  <c r="G920" i="8" s="1"/>
  <c r="T105" i="8"/>
  <c r="G901" i="8" s="1"/>
  <c r="S105" i="8"/>
  <c r="G882" i="8" s="1"/>
  <c r="R105" i="8"/>
  <c r="G863" i="8" s="1"/>
  <c r="Q105" i="8"/>
  <c r="G844" i="8" s="1"/>
  <c r="P105" i="8"/>
  <c r="G825" i="8" s="1"/>
  <c r="O105" i="8"/>
  <c r="G806" i="8" s="1"/>
  <c r="M105" i="8"/>
  <c r="G768" i="8" s="1"/>
  <c r="L105" i="8"/>
  <c r="G749" i="8" s="1"/>
  <c r="K105" i="8"/>
  <c r="G730" i="8" s="1"/>
  <c r="G105" i="8"/>
  <c r="AC104" i="8"/>
  <c r="G1071" i="8" s="1"/>
  <c r="AB104" i="8"/>
  <c r="G1052" i="8" s="1"/>
  <c r="Z104" i="8"/>
  <c r="G1014" i="8" s="1"/>
  <c r="Y104" i="8"/>
  <c r="G995" i="8" s="1"/>
  <c r="X104" i="8"/>
  <c r="G976" i="8" s="1"/>
  <c r="W104" i="8"/>
  <c r="G957" i="8" s="1"/>
  <c r="V104" i="8"/>
  <c r="G938" i="8" s="1"/>
  <c r="U104" i="8"/>
  <c r="G919" i="8" s="1"/>
  <c r="T104" i="8"/>
  <c r="G900" i="8" s="1"/>
  <c r="S104" i="8"/>
  <c r="G881" i="8" s="1"/>
  <c r="R104" i="8"/>
  <c r="G862" i="8" s="1"/>
  <c r="Q104" i="8"/>
  <c r="G843" i="8" s="1"/>
  <c r="P104" i="8"/>
  <c r="G824" i="8" s="1"/>
  <c r="O104" i="8"/>
  <c r="G805" i="8" s="1"/>
  <c r="N104" i="8"/>
  <c r="G786" i="8" s="1"/>
  <c r="L104" i="8"/>
  <c r="G748" i="8" s="1"/>
  <c r="K104" i="8"/>
  <c r="G729" i="8" s="1"/>
  <c r="AC103" i="8"/>
  <c r="G1070" i="8" s="1"/>
  <c r="AA103" i="8"/>
  <c r="G1032" i="8" s="1"/>
  <c r="Z103" i="8"/>
  <c r="G1013" i="8" s="1"/>
  <c r="Y103" i="8"/>
  <c r="G994" i="8" s="1"/>
  <c r="X103" i="8"/>
  <c r="G975" i="8" s="1"/>
  <c r="W103" i="8"/>
  <c r="G956" i="8" s="1"/>
  <c r="V103" i="8"/>
  <c r="G937" i="8" s="1"/>
  <c r="U103" i="8"/>
  <c r="G918" i="8" s="1"/>
  <c r="T103" i="8"/>
  <c r="G899" i="8" s="1"/>
  <c r="S103" i="8"/>
  <c r="G880" i="8" s="1"/>
  <c r="R103" i="8"/>
  <c r="G861" i="8" s="1"/>
  <c r="Q103" i="8"/>
  <c r="G842" i="8" s="1"/>
  <c r="P103" i="8"/>
  <c r="G823" i="8" s="1"/>
  <c r="O103" i="8"/>
  <c r="G804" i="8" s="1"/>
  <c r="N103" i="8"/>
  <c r="G785" i="8" s="1"/>
  <c r="M103" i="8"/>
  <c r="G766" i="8" s="1"/>
  <c r="K103" i="8"/>
  <c r="G728" i="8" s="1"/>
  <c r="AB102" i="8"/>
  <c r="G1050" i="8" s="1"/>
  <c r="AA102" i="8"/>
  <c r="G1031" i="8" s="1"/>
  <c r="Z102" i="8"/>
  <c r="G1012" i="8" s="1"/>
  <c r="Y102" i="8"/>
  <c r="G993" i="8" s="1"/>
  <c r="X102" i="8"/>
  <c r="G974" i="8" s="1"/>
  <c r="W102" i="8"/>
  <c r="G955" i="8" s="1"/>
  <c r="V102" i="8"/>
  <c r="G936" i="8" s="1"/>
  <c r="U102" i="8"/>
  <c r="G917" i="8" s="1"/>
  <c r="T102" i="8"/>
  <c r="G898" i="8" s="1"/>
  <c r="S102" i="8"/>
  <c r="G879" i="8" s="1"/>
  <c r="R102" i="8"/>
  <c r="G860" i="8" s="1"/>
  <c r="Q102" i="8"/>
  <c r="G841" i="8" s="1"/>
  <c r="P102" i="8"/>
  <c r="G822" i="8" s="1"/>
  <c r="O102" i="8"/>
  <c r="G803" i="8" s="1"/>
  <c r="N102" i="8"/>
  <c r="G784" i="8" s="1"/>
  <c r="M102" i="8"/>
  <c r="G765" i="8" s="1"/>
  <c r="L102" i="8"/>
  <c r="G746" i="8" s="1"/>
  <c r="G95" i="8"/>
  <c r="G85" i="8"/>
  <c r="G77" i="8"/>
  <c r="AB71" i="8"/>
  <c r="G707" i="8" s="1"/>
  <c r="AA71" i="8"/>
  <c r="G688" i="8" s="1"/>
  <c r="Z71" i="8"/>
  <c r="G669" i="8" s="1"/>
  <c r="Y71" i="8"/>
  <c r="G650" i="8" s="1"/>
  <c r="X71" i="8"/>
  <c r="G631" i="8" s="1"/>
  <c r="W71" i="8"/>
  <c r="G612" i="8" s="1"/>
  <c r="V71" i="8"/>
  <c r="G593" i="8" s="1"/>
  <c r="G574" i="8"/>
  <c r="T71" i="8"/>
  <c r="G555" i="8" s="1"/>
  <c r="S71" i="8"/>
  <c r="G536" i="8" s="1"/>
  <c r="R71" i="8"/>
  <c r="G517" i="8" s="1"/>
  <c r="Q71" i="8"/>
  <c r="G498" i="8" s="1"/>
  <c r="P71" i="8"/>
  <c r="G479" i="8" s="1"/>
  <c r="O71" i="8"/>
  <c r="G460" i="8" s="1"/>
  <c r="N71" i="8"/>
  <c r="G441" i="8" s="1"/>
  <c r="M71" i="8"/>
  <c r="G422" i="8" s="1"/>
  <c r="L71" i="8"/>
  <c r="G403" i="8" s="1"/>
  <c r="AC70" i="8"/>
  <c r="G725" i="8" s="1"/>
  <c r="AA70" i="8"/>
  <c r="G687" i="8" s="1"/>
  <c r="Z70" i="8"/>
  <c r="G668" i="8" s="1"/>
  <c r="Y70" i="8"/>
  <c r="G649" i="8" s="1"/>
  <c r="X70" i="8"/>
  <c r="G630" i="8" s="1"/>
  <c r="W70" i="8"/>
  <c r="G611" i="8" s="1"/>
  <c r="V70" i="8"/>
  <c r="G592" i="8" s="1"/>
  <c r="U70" i="8"/>
  <c r="G573" i="8" s="1"/>
  <c r="T70" i="8"/>
  <c r="G554" i="8" s="1"/>
  <c r="S70" i="8"/>
  <c r="G535" i="8" s="1"/>
  <c r="R70" i="8"/>
  <c r="G516" i="8" s="1"/>
  <c r="Q70" i="8"/>
  <c r="G497" i="8" s="1"/>
  <c r="P70" i="8"/>
  <c r="G478" i="8" s="1"/>
  <c r="O70" i="8"/>
  <c r="G459" i="8" s="1"/>
  <c r="N70" i="8"/>
  <c r="M70" i="8"/>
  <c r="G421" i="8" s="1"/>
  <c r="K70" i="8"/>
  <c r="G383" i="8" s="1"/>
  <c r="AC69" i="8"/>
  <c r="G724" i="8" s="1"/>
  <c r="AB69" i="8"/>
  <c r="G705" i="8" s="1"/>
  <c r="Z69" i="8"/>
  <c r="G667" i="8" s="1"/>
  <c r="Y69" i="8"/>
  <c r="G648" i="8" s="1"/>
  <c r="X69" i="8"/>
  <c r="G629" i="8" s="1"/>
  <c r="W69" i="8"/>
  <c r="G610" i="8" s="1"/>
  <c r="V69" i="8"/>
  <c r="G591" i="8" s="1"/>
  <c r="U69" i="8"/>
  <c r="G572" i="8" s="1"/>
  <c r="T69" i="8"/>
  <c r="G553" i="8" s="1"/>
  <c r="S69" i="8"/>
  <c r="G534" i="8" s="1"/>
  <c r="R69" i="8"/>
  <c r="G515" i="8" s="1"/>
  <c r="Q69" i="8"/>
  <c r="G496" i="8" s="1"/>
  <c r="P69" i="8"/>
  <c r="G477" i="8" s="1"/>
  <c r="O69" i="8"/>
  <c r="G458" i="8" s="1"/>
  <c r="N69" i="8"/>
  <c r="G439" i="8" s="1"/>
  <c r="L69" i="8"/>
  <c r="G401" i="8" s="1"/>
  <c r="K69" i="8"/>
  <c r="G382" i="8" s="1"/>
  <c r="AC68" i="8"/>
  <c r="G723" i="8" s="1"/>
  <c r="AB68" i="8"/>
  <c r="G704" i="8" s="1"/>
  <c r="AA68" i="8"/>
  <c r="G685" i="8" s="1"/>
  <c r="Y68" i="8"/>
  <c r="G647" i="8" s="1"/>
  <c r="X68" i="8"/>
  <c r="G628" i="8" s="1"/>
  <c r="W68" i="8"/>
  <c r="G609" i="8" s="1"/>
  <c r="V68" i="8"/>
  <c r="G590" i="8" s="1"/>
  <c r="U68" i="8"/>
  <c r="G571" i="8" s="1"/>
  <c r="T68" i="8"/>
  <c r="G552" i="8" s="1"/>
  <c r="S68" i="8"/>
  <c r="G533" i="8" s="1"/>
  <c r="R68" i="8"/>
  <c r="G514" i="8" s="1"/>
  <c r="Q68" i="8"/>
  <c r="G495" i="8" s="1"/>
  <c r="P68" i="8"/>
  <c r="G476" i="8" s="1"/>
  <c r="O68" i="8"/>
  <c r="G457" i="8" s="1"/>
  <c r="M68" i="8"/>
  <c r="G419" i="8" s="1"/>
  <c r="L68" i="8"/>
  <c r="G400" i="8" s="1"/>
  <c r="K68" i="8"/>
  <c r="G381" i="8" s="1"/>
  <c r="AC67" i="8"/>
  <c r="G722" i="8" s="1"/>
  <c r="AB67" i="8"/>
  <c r="G703" i="8" s="1"/>
  <c r="AA67" i="8"/>
  <c r="G684" i="8" s="1"/>
  <c r="Z67" i="8"/>
  <c r="G665" i="8" s="1"/>
  <c r="X67" i="8"/>
  <c r="G627" i="8" s="1"/>
  <c r="W67" i="8"/>
  <c r="G608" i="8" s="1"/>
  <c r="V67" i="8"/>
  <c r="G589" i="8" s="1"/>
  <c r="U67" i="8"/>
  <c r="G570" i="8" s="1"/>
  <c r="T67" i="8"/>
  <c r="G551" i="8" s="1"/>
  <c r="S67" i="8"/>
  <c r="G532" i="8" s="1"/>
  <c r="R67" i="8"/>
  <c r="G513" i="8" s="1"/>
  <c r="Q67" i="8"/>
  <c r="G494" i="8" s="1"/>
  <c r="P67" i="8"/>
  <c r="G475" i="8" s="1"/>
  <c r="N67" i="8"/>
  <c r="G437" i="8" s="1"/>
  <c r="M67" i="8"/>
  <c r="G418" i="8" s="1"/>
  <c r="L67" i="8"/>
  <c r="G399" i="8" s="1"/>
  <c r="K67" i="8"/>
  <c r="G380" i="8" s="1"/>
  <c r="AC66" i="8"/>
  <c r="G721" i="8" s="1"/>
  <c r="AB66" i="8"/>
  <c r="G702" i="8" s="1"/>
  <c r="AA66" i="8"/>
  <c r="G683" i="8" s="1"/>
  <c r="Z66" i="8"/>
  <c r="G664" i="8" s="1"/>
  <c r="Y66" i="8"/>
  <c r="G645" i="8" s="1"/>
  <c r="W66" i="8"/>
  <c r="G607" i="8" s="1"/>
  <c r="V66" i="8"/>
  <c r="G588" i="8" s="1"/>
  <c r="U66" i="8"/>
  <c r="G569" i="8" s="1"/>
  <c r="T66" i="8"/>
  <c r="G550" i="8" s="1"/>
  <c r="S66" i="8"/>
  <c r="G531" i="8" s="1"/>
  <c r="R66" i="8"/>
  <c r="G512" i="8" s="1"/>
  <c r="Q66" i="8"/>
  <c r="G493" i="8" s="1"/>
  <c r="O66" i="8"/>
  <c r="G455" i="8" s="1"/>
  <c r="N66" i="8"/>
  <c r="G436" i="8" s="1"/>
  <c r="M66" i="8"/>
  <c r="G417" i="8" s="1"/>
  <c r="L66" i="8"/>
  <c r="G398" i="8" s="1"/>
  <c r="K66" i="8"/>
  <c r="G379" i="8" s="1"/>
  <c r="AC65" i="8"/>
  <c r="G720" i="8" s="1"/>
  <c r="AB65" i="8"/>
  <c r="G701" i="8" s="1"/>
  <c r="AA65" i="8"/>
  <c r="G682" i="8" s="1"/>
  <c r="Z65" i="8"/>
  <c r="G663" i="8" s="1"/>
  <c r="Y65" i="8"/>
  <c r="G644" i="8" s="1"/>
  <c r="X65" i="8"/>
  <c r="G625" i="8" s="1"/>
  <c r="V65" i="8"/>
  <c r="G587" i="8" s="1"/>
  <c r="U65" i="8"/>
  <c r="G568" i="8" s="1"/>
  <c r="T65" i="8"/>
  <c r="G549" i="8" s="1"/>
  <c r="S65" i="8"/>
  <c r="G530" i="8" s="1"/>
  <c r="R65" i="8"/>
  <c r="G511" i="8" s="1"/>
  <c r="P65" i="8"/>
  <c r="G473" i="8" s="1"/>
  <c r="O65" i="8"/>
  <c r="G454" i="8" s="1"/>
  <c r="N65" i="8"/>
  <c r="G435" i="8" s="1"/>
  <c r="M65" i="8"/>
  <c r="G416" i="8" s="1"/>
  <c r="L65" i="8"/>
  <c r="G397" i="8" s="1"/>
  <c r="K65" i="8"/>
  <c r="G378" i="8" s="1"/>
  <c r="G65" i="8"/>
  <c r="AC64" i="8"/>
  <c r="G719" i="8" s="1"/>
  <c r="AB64" i="8"/>
  <c r="G700" i="8" s="1"/>
  <c r="AA64" i="8"/>
  <c r="G681" i="8" s="1"/>
  <c r="Z64" i="8"/>
  <c r="G662" i="8" s="1"/>
  <c r="Y64" i="8"/>
  <c r="G643" i="8" s="1"/>
  <c r="X64" i="8"/>
  <c r="G624" i="8" s="1"/>
  <c r="W64" i="8"/>
  <c r="G605" i="8" s="1"/>
  <c r="U64" i="8"/>
  <c r="G567" i="8" s="1"/>
  <c r="T64" i="8"/>
  <c r="G548" i="8" s="1"/>
  <c r="S64" i="8"/>
  <c r="G529" i="8" s="1"/>
  <c r="Q64" i="8"/>
  <c r="G491" i="8" s="1"/>
  <c r="P64" i="8"/>
  <c r="G472" i="8" s="1"/>
  <c r="O64" i="8"/>
  <c r="G453" i="8" s="1"/>
  <c r="N64" i="8"/>
  <c r="G434" i="8" s="1"/>
  <c r="M64" i="8"/>
  <c r="G415" i="8" s="1"/>
  <c r="L64" i="8"/>
  <c r="G396" i="8" s="1"/>
  <c r="K64" i="8"/>
  <c r="G377" i="8" s="1"/>
  <c r="AC63" i="8"/>
  <c r="G718" i="8" s="1"/>
  <c r="AB63" i="8"/>
  <c r="G699" i="8" s="1"/>
  <c r="AA63" i="8"/>
  <c r="G680" i="8" s="1"/>
  <c r="Z63" i="8"/>
  <c r="G661" i="8" s="1"/>
  <c r="Y63" i="8"/>
  <c r="G642" i="8" s="1"/>
  <c r="X63" i="8"/>
  <c r="G623" i="8" s="1"/>
  <c r="W63" i="8"/>
  <c r="G604" i="8" s="1"/>
  <c r="V63" i="8"/>
  <c r="G585" i="8" s="1"/>
  <c r="T63" i="8"/>
  <c r="G547" i="8" s="1"/>
  <c r="R63" i="8"/>
  <c r="G509" i="8" s="1"/>
  <c r="Q63" i="8"/>
  <c r="G490" i="8" s="1"/>
  <c r="P63" i="8"/>
  <c r="G471" i="8" s="1"/>
  <c r="O63" i="8"/>
  <c r="G452" i="8" s="1"/>
  <c r="N63" i="8"/>
  <c r="G433" i="8" s="1"/>
  <c r="M63" i="8"/>
  <c r="G414" i="8" s="1"/>
  <c r="L63" i="8"/>
  <c r="G395" i="8" s="1"/>
  <c r="K63" i="8"/>
  <c r="G376" i="8" s="1"/>
  <c r="AC62" i="8"/>
  <c r="G717" i="8" s="1"/>
  <c r="AB62" i="8"/>
  <c r="G698" i="8" s="1"/>
  <c r="AA62" i="8"/>
  <c r="G679" i="8" s="1"/>
  <c r="Z62" i="8"/>
  <c r="G660" i="8" s="1"/>
  <c r="Y62" i="8"/>
  <c r="G641" i="8" s="1"/>
  <c r="X62" i="8"/>
  <c r="G622" i="8" s="1"/>
  <c r="W62" i="8"/>
  <c r="G603" i="8" s="1"/>
  <c r="V62" i="8"/>
  <c r="G584" i="8" s="1"/>
  <c r="U62" i="8"/>
  <c r="G565" i="8" s="1"/>
  <c r="S62" i="8"/>
  <c r="G527" i="8" s="1"/>
  <c r="R62" i="8"/>
  <c r="G508" i="8" s="1"/>
  <c r="Q62" i="8"/>
  <c r="G489" i="8" s="1"/>
  <c r="P62" i="8"/>
  <c r="G470" i="8" s="1"/>
  <c r="O62" i="8"/>
  <c r="G451" i="8" s="1"/>
  <c r="N62" i="8"/>
  <c r="G432" i="8" s="1"/>
  <c r="M62" i="8"/>
  <c r="G413" i="8" s="1"/>
  <c r="L62" i="8"/>
  <c r="G394" i="8" s="1"/>
  <c r="K62" i="8"/>
  <c r="G375" i="8" s="1"/>
  <c r="AC61" i="8"/>
  <c r="G716" i="8" s="1"/>
  <c r="AB61" i="8"/>
  <c r="G697" i="8" s="1"/>
  <c r="AA61" i="8"/>
  <c r="G678" i="8" s="1"/>
  <c r="Z61" i="8"/>
  <c r="G659" i="8" s="1"/>
  <c r="Y61" i="8"/>
  <c r="G640" i="8" s="1"/>
  <c r="X61" i="8"/>
  <c r="G621" i="8" s="1"/>
  <c r="W61" i="8"/>
  <c r="G602" i="8" s="1"/>
  <c r="V61" i="8"/>
  <c r="G583" i="8" s="1"/>
  <c r="T61" i="8"/>
  <c r="G545" i="8" s="1"/>
  <c r="R61" i="8"/>
  <c r="G507" i="8" s="1"/>
  <c r="Q61" i="8"/>
  <c r="G488" i="8" s="1"/>
  <c r="P61" i="8"/>
  <c r="G469" i="8" s="1"/>
  <c r="O61" i="8"/>
  <c r="G450" i="8" s="1"/>
  <c r="N61" i="8"/>
  <c r="G431" i="8" s="1"/>
  <c r="M61" i="8"/>
  <c r="G412" i="8" s="1"/>
  <c r="L61" i="8"/>
  <c r="G393" i="8" s="1"/>
  <c r="K61" i="8"/>
  <c r="G374" i="8" s="1"/>
  <c r="AC60" i="8"/>
  <c r="G715" i="8" s="1"/>
  <c r="AB60" i="8"/>
  <c r="G696" i="8" s="1"/>
  <c r="AA60" i="8"/>
  <c r="G677" i="8" s="1"/>
  <c r="Z60" i="8"/>
  <c r="G658" i="8" s="1"/>
  <c r="Y60" i="8"/>
  <c r="G639" i="8" s="1"/>
  <c r="X60" i="8"/>
  <c r="G620" i="8" s="1"/>
  <c r="W60" i="8"/>
  <c r="G601" i="8" s="1"/>
  <c r="U60" i="8"/>
  <c r="G563" i="8" s="1"/>
  <c r="T60" i="8"/>
  <c r="G544" i="8" s="1"/>
  <c r="S60" i="8"/>
  <c r="G525" i="8" s="1"/>
  <c r="Q60" i="8"/>
  <c r="G487" i="8" s="1"/>
  <c r="P60" i="8"/>
  <c r="G468" i="8" s="1"/>
  <c r="O60" i="8"/>
  <c r="G449" i="8" s="1"/>
  <c r="N60" i="8"/>
  <c r="G430" i="8" s="1"/>
  <c r="M60" i="8"/>
  <c r="G411" i="8" s="1"/>
  <c r="L60" i="8"/>
  <c r="G392" i="8" s="1"/>
  <c r="K60" i="8"/>
  <c r="G373" i="8" s="1"/>
  <c r="AC59" i="8"/>
  <c r="G714" i="8" s="1"/>
  <c r="AB59" i="8"/>
  <c r="G695" i="8" s="1"/>
  <c r="AA59" i="8"/>
  <c r="G676" i="8" s="1"/>
  <c r="Z59" i="8"/>
  <c r="G657" i="8" s="1"/>
  <c r="Y59" i="8"/>
  <c r="G638" i="8" s="1"/>
  <c r="X59" i="8"/>
  <c r="G619" i="8" s="1"/>
  <c r="V59" i="8"/>
  <c r="G581" i="8" s="1"/>
  <c r="U59" i="8"/>
  <c r="G562" i="8" s="1"/>
  <c r="T59" i="8"/>
  <c r="G543" i="8" s="1"/>
  <c r="S59" i="8"/>
  <c r="G524" i="8" s="1"/>
  <c r="R59" i="8"/>
  <c r="G505" i="8" s="1"/>
  <c r="P59" i="8"/>
  <c r="G467" i="8" s="1"/>
  <c r="O59" i="8"/>
  <c r="G448" i="8" s="1"/>
  <c r="N59" i="8"/>
  <c r="G429" i="8" s="1"/>
  <c r="M59" i="8"/>
  <c r="G410" i="8" s="1"/>
  <c r="L59" i="8"/>
  <c r="G391" i="8" s="1"/>
  <c r="K59" i="8"/>
  <c r="G372" i="8" s="1"/>
  <c r="G59" i="8"/>
  <c r="AC58" i="8"/>
  <c r="G713" i="8" s="1"/>
  <c r="AB58" i="8"/>
  <c r="G694" i="8" s="1"/>
  <c r="AA58" i="8"/>
  <c r="G675" i="8" s="1"/>
  <c r="Z58" i="8"/>
  <c r="G656" i="8" s="1"/>
  <c r="Y58" i="8"/>
  <c r="G637" i="8" s="1"/>
  <c r="W58" i="8"/>
  <c r="G599" i="8" s="1"/>
  <c r="V58" i="8"/>
  <c r="G580" i="8" s="1"/>
  <c r="U58" i="8"/>
  <c r="G561" i="8" s="1"/>
  <c r="T58" i="8"/>
  <c r="G542" i="8" s="1"/>
  <c r="S58" i="8"/>
  <c r="G523" i="8" s="1"/>
  <c r="R58" i="8"/>
  <c r="G504" i="8" s="1"/>
  <c r="Q58" i="8"/>
  <c r="G485" i="8" s="1"/>
  <c r="O58" i="8"/>
  <c r="G447" i="8" s="1"/>
  <c r="N58" i="8"/>
  <c r="G428" i="8" s="1"/>
  <c r="M58" i="8"/>
  <c r="G409" i="8" s="1"/>
  <c r="L58" i="8"/>
  <c r="G390" i="8" s="1"/>
  <c r="K58" i="8"/>
  <c r="G371" i="8" s="1"/>
  <c r="AC57" i="8"/>
  <c r="G712" i="8" s="1"/>
  <c r="AB57" i="8"/>
  <c r="G693" i="8" s="1"/>
  <c r="AA57" i="8"/>
  <c r="G674" i="8" s="1"/>
  <c r="Z57" i="8"/>
  <c r="G655" i="8" s="1"/>
  <c r="X57" i="8"/>
  <c r="G617" i="8" s="1"/>
  <c r="W57" i="8"/>
  <c r="G598" i="8" s="1"/>
  <c r="V57" i="8"/>
  <c r="G579" i="8" s="1"/>
  <c r="U57" i="8"/>
  <c r="G560" i="8" s="1"/>
  <c r="T57" i="8"/>
  <c r="G541" i="8" s="1"/>
  <c r="S57" i="8"/>
  <c r="G522" i="8" s="1"/>
  <c r="R57" i="8"/>
  <c r="G503" i="8" s="1"/>
  <c r="Q57" i="8"/>
  <c r="G484" i="8" s="1"/>
  <c r="P57" i="8"/>
  <c r="G465" i="8" s="1"/>
  <c r="N57" i="8"/>
  <c r="G427" i="8" s="1"/>
  <c r="M57" i="8"/>
  <c r="G408" i="8" s="1"/>
  <c r="L57" i="8"/>
  <c r="G389" i="8" s="1"/>
  <c r="K57" i="8"/>
  <c r="G370" i="8" s="1"/>
  <c r="AC56" i="8"/>
  <c r="G711" i="8" s="1"/>
  <c r="AB56" i="8"/>
  <c r="G692" i="8" s="1"/>
  <c r="AA56" i="8"/>
  <c r="G673" i="8" s="1"/>
  <c r="Y56" i="8"/>
  <c r="G635" i="8" s="1"/>
  <c r="X56" i="8"/>
  <c r="G616" i="8" s="1"/>
  <c r="W56" i="8"/>
  <c r="G597" i="8" s="1"/>
  <c r="V56" i="8"/>
  <c r="G578" i="8" s="1"/>
  <c r="U56" i="8"/>
  <c r="G559" i="8" s="1"/>
  <c r="T56" i="8"/>
  <c r="G540" i="8" s="1"/>
  <c r="S56" i="8"/>
  <c r="G521" i="8" s="1"/>
  <c r="R56" i="8"/>
  <c r="G502" i="8" s="1"/>
  <c r="Q56" i="8"/>
  <c r="G483" i="8" s="1"/>
  <c r="P56" i="8"/>
  <c r="G464" i="8" s="1"/>
  <c r="O56" i="8"/>
  <c r="G445" i="8" s="1"/>
  <c r="M56" i="8"/>
  <c r="G407" i="8" s="1"/>
  <c r="L56" i="8"/>
  <c r="G388" i="8" s="1"/>
  <c r="K56" i="8"/>
  <c r="G369" i="8" s="1"/>
  <c r="AC55" i="8"/>
  <c r="G710" i="8" s="1"/>
  <c r="AB55" i="8"/>
  <c r="G691" i="8" s="1"/>
  <c r="Z55" i="8"/>
  <c r="G653" i="8" s="1"/>
  <c r="Y55" i="8"/>
  <c r="G634" i="8" s="1"/>
  <c r="X55" i="8"/>
  <c r="G615" i="8" s="1"/>
  <c r="W55" i="8"/>
  <c r="G596" i="8" s="1"/>
  <c r="V55" i="8"/>
  <c r="G577" i="8" s="1"/>
  <c r="U55" i="8"/>
  <c r="G558" i="8" s="1"/>
  <c r="T55" i="8"/>
  <c r="G539" i="8" s="1"/>
  <c r="S55" i="8"/>
  <c r="G520" i="8" s="1"/>
  <c r="R55" i="8"/>
  <c r="G501" i="8" s="1"/>
  <c r="Q55" i="8"/>
  <c r="G482" i="8" s="1"/>
  <c r="P55" i="8"/>
  <c r="G463" i="8" s="1"/>
  <c r="O55" i="8"/>
  <c r="G444" i="8" s="1"/>
  <c r="N55" i="8"/>
  <c r="G425" i="8" s="1"/>
  <c r="L55" i="8"/>
  <c r="G387" i="8" s="1"/>
  <c r="K55" i="8"/>
  <c r="G368" i="8" s="1"/>
  <c r="AC54" i="8"/>
  <c r="G709" i="8" s="1"/>
  <c r="AA54" i="8"/>
  <c r="G671" i="8" s="1"/>
  <c r="Z54" i="8"/>
  <c r="G652" i="8" s="1"/>
  <c r="Y54" i="8"/>
  <c r="G633" i="8" s="1"/>
  <c r="X54" i="8"/>
  <c r="G614" i="8" s="1"/>
  <c r="W54" i="8"/>
  <c r="G595" i="8" s="1"/>
  <c r="V54" i="8"/>
  <c r="G576" i="8" s="1"/>
  <c r="U54" i="8"/>
  <c r="G557" i="8" s="1"/>
  <c r="T54" i="8"/>
  <c r="G538" i="8" s="1"/>
  <c r="S54" i="8"/>
  <c r="G519" i="8" s="1"/>
  <c r="R54" i="8"/>
  <c r="G500" i="8" s="1"/>
  <c r="Q54" i="8"/>
  <c r="G481" i="8" s="1"/>
  <c r="P54" i="8"/>
  <c r="G462" i="8" s="1"/>
  <c r="O54" i="8"/>
  <c r="G443" i="8" s="1"/>
  <c r="N54" i="8"/>
  <c r="G424" i="8" s="1"/>
  <c r="M54" i="8"/>
  <c r="G405" i="8" s="1"/>
  <c r="G367" i="8"/>
  <c r="AB53" i="8"/>
  <c r="G689" i="8" s="1"/>
  <c r="AA53" i="8"/>
  <c r="G670" i="8" s="1"/>
  <c r="Z53" i="8"/>
  <c r="G651" i="8" s="1"/>
  <c r="Y53" i="8"/>
  <c r="G632" i="8" s="1"/>
  <c r="X53" i="8"/>
  <c r="G613" i="8" s="1"/>
  <c r="W53" i="8"/>
  <c r="G594" i="8" s="1"/>
  <c r="V53" i="8"/>
  <c r="G575" i="8" s="1"/>
  <c r="U53" i="8"/>
  <c r="G556" i="8" s="1"/>
  <c r="T53" i="8"/>
  <c r="G537" i="8" s="1"/>
  <c r="S53" i="8"/>
  <c r="G518" i="8" s="1"/>
  <c r="R53" i="8"/>
  <c r="G499" i="8" s="1"/>
  <c r="Q53" i="8"/>
  <c r="G480" i="8" s="1"/>
  <c r="P53" i="8"/>
  <c r="G461" i="8" s="1"/>
  <c r="O53" i="8"/>
  <c r="G442" i="8" s="1"/>
  <c r="N53" i="8"/>
  <c r="G423" i="8" s="1"/>
  <c r="M53" i="8"/>
  <c r="G404" i="8" s="1"/>
  <c r="L53" i="8"/>
  <c r="G385" i="8" s="1"/>
  <c r="G45" i="8"/>
  <c r="G41" i="8"/>
  <c r="G25" i="8"/>
  <c r="AB23" i="8"/>
  <c r="G346" i="8" s="1"/>
  <c r="AA23" i="8"/>
  <c r="G327" i="8" s="1"/>
  <c r="Z23" i="8"/>
  <c r="G308" i="8" s="1"/>
  <c r="Y23" i="8"/>
  <c r="G289" i="8" s="1"/>
  <c r="X23" i="8"/>
  <c r="G270" i="8" s="1"/>
  <c r="W23" i="8"/>
  <c r="G251" i="8" s="1"/>
  <c r="V23" i="8"/>
  <c r="G232" i="8" s="1"/>
  <c r="U23" i="8"/>
  <c r="G213" i="8" s="1"/>
  <c r="T23" i="8"/>
  <c r="G194" i="8" s="1"/>
  <c r="S23" i="8"/>
  <c r="G175" i="8" s="1"/>
  <c r="G156" i="8"/>
  <c r="Q23" i="8"/>
  <c r="G137" i="8" s="1"/>
  <c r="P23" i="8"/>
  <c r="G118" i="8" s="1"/>
  <c r="O23" i="8"/>
  <c r="G99" i="8" s="1"/>
  <c r="N23" i="8"/>
  <c r="G80" i="8" s="1"/>
  <c r="M23" i="8"/>
  <c r="G61" i="8" s="1"/>
  <c r="L23" i="8"/>
  <c r="G42" i="8" s="1"/>
  <c r="G23" i="8"/>
  <c r="AC22" i="8"/>
  <c r="G364" i="8" s="1"/>
  <c r="AA22" i="8"/>
  <c r="G326" i="8" s="1"/>
  <c r="Z22" i="8"/>
  <c r="G307" i="8" s="1"/>
  <c r="Y22" i="8"/>
  <c r="G288" i="8" s="1"/>
  <c r="X22" i="8"/>
  <c r="G269" i="8" s="1"/>
  <c r="W22" i="8"/>
  <c r="G250" i="8" s="1"/>
  <c r="V22" i="8"/>
  <c r="G231" i="8" s="1"/>
  <c r="U22" i="8"/>
  <c r="G212" i="8" s="1"/>
  <c r="T22" i="8"/>
  <c r="G193" i="8" s="1"/>
  <c r="S22" i="8"/>
  <c r="G174" i="8" s="1"/>
  <c r="R22" i="8"/>
  <c r="G155" i="8" s="1"/>
  <c r="Q22" i="8"/>
  <c r="G136" i="8" s="1"/>
  <c r="P22" i="8"/>
  <c r="G117" i="8" s="1"/>
  <c r="O22" i="8"/>
  <c r="G98" i="8" s="1"/>
  <c r="N22" i="8"/>
  <c r="G79" i="8" s="1"/>
  <c r="M22" i="8"/>
  <c r="G60" i="8" s="1"/>
  <c r="K22" i="8"/>
  <c r="G22" i="8" s="1"/>
  <c r="AC21" i="8"/>
  <c r="G363" i="8" s="1"/>
  <c r="AB21" i="8"/>
  <c r="G344" i="8" s="1"/>
  <c r="Z21" i="8"/>
  <c r="G306" i="8" s="1"/>
  <c r="Y21" i="8"/>
  <c r="G287" i="8" s="1"/>
  <c r="X21" i="8"/>
  <c r="G268" i="8" s="1"/>
  <c r="W21" i="8"/>
  <c r="G249" i="8" s="1"/>
  <c r="V21" i="8"/>
  <c r="G230" i="8" s="1"/>
  <c r="U21" i="8"/>
  <c r="G211" i="8" s="1"/>
  <c r="T21" i="8"/>
  <c r="G192" i="8" s="1"/>
  <c r="S21" i="8"/>
  <c r="G173" i="8" s="1"/>
  <c r="R21" i="8"/>
  <c r="Q21" i="8"/>
  <c r="G135" i="8" s="1"/>
  <c r="P21" i="8"/>
  <c r="G116" i="8" s="1"/>
  <c r="O21" i="8"/>
  <c r="G97" i="8" s="1"/>
  <c r="N21" i="8"/>
  <c r="G78" i="8" s="1"/>
  <c r="L21" i="8"/>
  <c r="G40" i="8" s="1"/>
  <c r="K21" i="8"/>
  <c r="G21" i="8" s="1"/>
  <c r="AC20" i="8"/>
  <c r="G362" i="8" s="1"/>
  <c r="AB20" i="8"/>
  <c r="G343" i="8" s="1"/>
  <c r="AA20" i="8"/>
  <c r="G324" i="8" s="1"/>
  <c r="Y20" i="8"/>
  <c r="G286" i="8" s="1"/>
  <c r="X20" i="8"/>
  <c r="G267" i="8" s="1"/>
  <c r="W20" i="8"/>
  <c r="G248" i="8" s="1"/>
  <c r="V20" i="8"/>
  <c r="G229" i="8" s="1"/>
  <c r="U20" i="8"/>
  <c r="G210" i="8" s="1"/>
  <c r="T20" i="8"/>
  <c r="G191" i="8" s="1"/>
  <c r="S20" i="8"/>
  <c r="G172" i="8" s="1"/>
  <c r="R20" i="8"/>
  <c r="G153" i="8" s="1"/>
  <c r="Q20" i="8"/>
  <c r="G134" i="8" s="1"/>
  <c r="P20" i="8"/>
  <c r="G115" i="8" s="1"/>
  <c r="O20" i="8"/>
  <c r="G96" i="8" s="1"/>
  <c r="M20" i="8"/>
  <c r="G58" i="8" s="1"/>
  <c r="L20" i="8"/>
  <c r="G39" i="8" s="1"/>
  <c r="K20" i="8"/>
  <c r="G20" i="8"/>
  <c r="AC19" i="8"/>
  <c r="G361" i="8" s="1"/>
  <c r="AB19" i="8"/>
  <c r="G342" i="8" s="1"/>
  <c r="AA19" i="8"/>
  <c r="G323" i="8" s="1"/>
  <c r="Z19" i="8"/>
  <c r="G304" i="8" s="1"/>
  <c r="X19" i="8"/>
  <c r="G266" i="8" s="1"/>
  <c r="W19" i="8"/>
  <c r="G247" i="8" s="1"/>
  <c r="V19" i="8"/>
  <c r="G228" i="8" s="1"/>
  <c r="U19" i="8"/>
  <c r="G209" i="8" s="1"/>
  <c r="T19" i="8"/>
  <c r="G190" i="8" s="1"/>
  <c r="S19" i="8"/>
  <c r="G171" i="8" s="1"/>
  <c r="R19" i="8"/>
  <c r="G152" i="8" s="1"/>
  <c r="Q19" i="8"/>
  <c r="G133" i="8" s="1"/>
  <c r="P19" i="8"/>
  <c r="G114" i="8" s="1"/>
  <c r="N19" i="8"/>
  <c r="G76" i="8" s="1"/>
  <c r="M19" i="8"/>
  <c r="G57" i="8" s="1"/>
  <c r="L19" i="8"/>
  <c r="G38" i="8" s="1"/>
  <c r="K19" i="8"/>
  <c r="G19" i="8" s="1"/>
  <c r="AC18" i="8"/>
  <c r="G360" i="8" s="1"/>
  <c r="AB18" i="8"/>
  <c r="G341" i="8" s="1"/>
  <c r="AA18" i="8"/>
  <c r="G322" i="8" s="1"/>
  <c r="Z18" i="8"/>
  <c r="G303" i="8" s="1"/>
  <c r="Y18" i="8"/>
  <c r="G284" i="8" s="1"/>
  <c r="W18" i="8"/>
  <c r="G246" i="8" s="1"/>
  <c r="V18" i="8"/>
  <c r="G227" i="8" s="1"/>
  <c r="U18" i="8"/>
  <c r="G208" i="8" s="1"/>
  <c r="T18" i="8"/>
  <c r="G189" i="8" s="1"/>
  <c r="S18" i="8"/>
  <c r="G170" i="8" s="1"/>
  <c r="R18" i="8"/>
  <c r="G151" i="8" s="1"/>
  <c r="Q18" i="8"/>
  <c r="G132" i="8" s="1"/>
  <c r="O18" i="8"/>
  <c r="G94" i="8" s="1"/>
  <c r="N18" i="8"/>
  <c r="G75" i="8" s="1"/>
  <c r="M18" i="8"/>
  <c r="G56" i="8" s="1"/>
  <c r="L18" i="8"/>
  <c r="G37" i="8" s="1"/>
  <c r="K18" i="8"/>
  <c r="G18" i="8"/>
  <c r="AC17" i="8"/>
  <c r="G359" i="8" s="1"/>
  <c r="AB17" i="8"/>
  <c r="G340" i="8" s="1"/>
  <c r="AA17" i="8"/>
  <c r="G321" i="8" s="1"/>
  <c r="Z17" i="8"/>
  <c r="G302" i="8" s="1"/>
  <c r="Y17" i="8"/>
  <c r="G283" i="8" s="1"/>
  <c r="X17" i="8"/>
  <c r="G264" i="8" s="1"/>
  <c r="V17" i="8"/>
  <c r="G226" i="8" s="1"/>
  <c r="U17" i="8"/>
  <c r="G207" i="8" s="1"/>
  <c r="T17" i="8"/>
  <c r="G188" i="8" s="1"/>
  <c r="S17" i="8"/>
  <c r="G169" i="8" s="1"/>
  <c r="R17" i="8"/>
  <c r="G150" i="8" s="1"/>
  <c r="P17" i="8"/>
  <c r="G112" i="8" s="1"/>
  <c r="O17" i="8"/>
  <c r="G93" i="8" s="1"/>
  <c r="N17" i="8"/>
  <c r="G74" i="8" s="1"/>
  <c r="M17" i="8"/>
  <c r="G55" i="8" s="1"/>
  <c r="L17" i="8"/>
  <c r="G36" i="8" s="1"/>
  <c r="K17" i="8"/>
  <c r="G17" i="8" s="1"/>
  <c r="AC16" i="8"/>
  <c r="G358" i="8" s="1"/>
  <c r="AB16" i="8"/>
  <c r="G339" i="8" s="1"/>
  <c r="AA16" i="8"/>
  <c r="G320" i="8" s="1"/>
  <c r="Z16" i="8"/>
  <c r="G301" i="8" s="1"/>
  <c r="Y16" i="8"/>
  <c r="G282" i="8" s="1"/>
  <c r="X16" i="8"/>
  <c r="G263" i="8" s="1"/>
  <c r="W16" i="8"/>
  <c r="G244" i="8" s="1"/>
  <c r="U16" i="8"/>
  <c r="G206" i="8" s="1"/>
  <c r="T16" i="8"/>
  <c r="G187" i="8" s="1"/>
  <c r="S16" i="8"/>
  <c r="Q16" i="8"/>
  <c r="G130" i="8" s="1"/>
  <c r="P16" i="8"/>
  <c r="G111" i="8" s="1"/>
  <c r="O16" i="8"/>
  <c r="G92" i="8" s="1"/>
  <c r="N16" i="8"/>
  <c r="G73" i="8" s="1"/>
  <c r="M16" i="8"/>
  <c r="G54" i="8" s="1"/>
  <c r="L16" i="8"/>
  <c r="G35" i="8" s="1"/>
  <c r="K16" i="8"/>
  <c r="G16" i="8" s="1"/>
  <c r="AC15" i="8"/>
  <c r="G357" i="8" s="1"/>
  <c r="AB15" i="8"/>
  <c r="G338" i="8" s="1"/>
  <c r="AA15" i="8"/>
  <c r="G319" i="8" s="1"/>
  <c r="Z15" i="8"/>
  <c r="G300" i="8" s="1"/>
  <c r="Y15" i="8"/>
  <c r="G281" i="8" s="1"/>
  <c r="X15" i="8"/>
  <c r="G262" i="8" s="1"/>
  <c r="W15" i="8"/>
  <c r="G243" i="8" s="1"/>
  <c r="V15" i="8"/>
  <c r="G224" i="8" s="1"/>
  <c r="T15" i="8"/>
  <c r="G186" i="8" s="1"/>
  <c r="R15" i="8"/>
  <c r="G148" i="8" s="1"/>
  <c r="Q15" i="8"/>
  <c r="G129" i="8" s="1"/>
  <c r="P15" i="8"/>
  <c r="G110" i="8" s="1"/>
  <c r="O15" i="8"/>
  <c r="G91" i="8" s="1"/>
  <c r="N15" i="8"/>
  <c r="G72" i="8" s="1"/>
  <c r="M15" i="8"/>
  <c r="G53" i="8" s="1"/>
  <c r="L15" i="8"/>
  <c r="G34" i="8" s="1"/>
  <c r="K15" i="8"/>
  <c r="G15" i="8" s="1"/>
  <c r="AC14" i="8"/>
  <c r="G356" i="8" s="1"/>
  <c r="AB14" i="8"/>
  <c r="G337" i="8" s="1"/>
  <c r="AA14" i="8"/>
  <c r="G318" i="8" s="1"/>
  <c r="Z14" i="8"/>
  <c r="G299" i="8" s="1"/>
  <c r="Y14" i="8"/>
  <c r="G280" i="8" s="1"/>
  <c r="X14" i="8"/>
  <c r="G261" i="8" s="1"/>
  <c r="W14" i="8"/>
  <c r="G242" i="8" s="1"/>
  <c r="V14" i="8"/>
  <c r="G223" i="8" s="1"/>
  <c r="U14" i="8"/>
  <c r="G204" i="8" s="1"/>
  <c r="S14" i="8"/>
  <c r="G166" i="8" s="1"/>
  <c r="R14" i="8"/>
  <c r="G147" i="8" s="1"/>
  <c r="Q14" i="8"/>
  <c r="G128" i="8" s="1"/>
  <c r="P14" i="8"/>
  <c r="G109" i="8" s="1"/>
  <c r="O14" i="8"/>
  <c r="G90" i="8" s="1"/>
  <c r="N14" i="8"/>
  <c r="G71" i="8" s="1"/>
  <c r="M14" i="8"/>
  <c r="G52" i="8" s="1"/>
  <c r="L14" i="8"/>
  <c r="G33" i="8" s="1"/>
  <c r="K14" i="8"/>
  <c r="G14" i="8" s="1"/>
  <c r="AC13" i="8"/>
  <c r="G355" i="8" s="1"/>
  <c r="AB13" i="8"/>
  <c r="G336" i="8" s="1"/>
  <c r="AA13" i="8"/>
  <c r="G317" i="8" s="1"/>
  <c r="Z13" i="8"/>
  <c r="G298" i="8" s="1"/>
  <c r="Y13" i="8"/>
  <c r="G279" i="8" s="1"/>
  <c r="X13" i="8"/>
  <c r="G260" i="8" s="1"/>
  <c r="W13" i="8"/>
  <c r="G241" i="8" s="1"/>
  <c r="V13" i="8"/>
  <c r="G222" i="8" s="1"/>
  <c r="T13" i="8"/>
  <c r="G184" i="8" s="1"/>
  <c r="R13" i="8"/>
  <c r="G146" i="8" s="1"/>
  <c r="Q13" i="8"/>
  <c r="G127" i="8" s="1"/>
  <c r="P13" i="8"/>
  <c r="G108" i="8" s="1"/>
  <c r="O13" i="8"/>
  <c r="G89" i="8" s="1"/>
  <c r="N13" i="8"/>
  <c r="G70" i="8" s="1"/>
  <c r="M13" i="8"/>
  <c r="G51" i="8" s="1"/>
  <c r="L13" i="8"/>
  <c r="G32" i="8" s="1"/>
  <c r="K13" i="8"/>
  <c r="G13" i="8" s="1"/>
  <c r="AC12" i="8"/>
  <c r="G354" i="8" s="1"/>
  <c r="AB12" i="8"/>
  <c r="G335" i="8" s="1"/>
  <c r="AA12" i="8"/>
  <c r="G316" i="8" s="1"/>
  <c r="Z12" i="8"/>
  <c r="G297" i="8" s="1"/>
  <c r="Y12" i="8"/>
  <c r="G278" i="8" s="1"/>
  <c r="X12" i="8"/>
  <c r="G259" i="8" s="1"/>
  <c r="W12" i="8"/>
  <c r="G240" i="8" s="1"/>
  <c r="U12" i="8"/>
  <c r="G202" i="8" s="1"/>
  <c r="T12" i="8"/>
  <c r="G183" i="8" s="1"/>
  <c r="S12" i="8"/>
  <c r="G164" i="8" s="1"/>
  <c r="Q12" i="8"/>
  <c r="G126" i="8" s="1"/>
  <c r="P12" i="8"/>
  <c r="G107" i="8" s="1"/>
  <c r="O12" i="8"/>
  <c r="G88" i="8" s="1"/>
  <c r="N12" i="8"/>
  <c r="G69" i="8" s="1"/>
  <c r="M12" i="8"/>
  <c r="G50" i="8" s="1"/>
  <c r="L12" i="8"/>
  <c r="G31" i="8" s="1"/>
  <c r="K12" i="8"/>
  <c r="G12" i="8" s="1"/>
  <c r="AC11" i="8"/>
  <c r="G353" i="8" s="1"/>
  <c r="AB11" i="8"/>
  <c r="G334" i="8" s="1"/>
  <c r="AA11" i="8"/>
  <c r="G315" i="8" s="1"/>
  <c r="Z11" i="8"/>
  <c r="G296" i="8" s="1"/>
  <c r="Y11" i="8"/>
  <c r="G277" i="8" s="1"/>
  <c r="X11" i="8"/>
  <c r="G258" i="8" s="1"/>
  <c r="V11" i="8"/>
  <c r="G220" i="8" s="1"/>
  <c r="U11" i="8"/>
  <c r="G201" i="8" s="1"/>
  <c r="T11" i="8"/>
  <c r="G182" i="8" s="1"/>
  <c r="S11" i="8"/>
  <c r="G163" i="8" s="1"/>
  <c r="R11" i="8"/>
  <c r="G144" i="8" s="1"/>
  <c r="P11" i="8"/>
  <c r="G106" i="8" s="1"/>
  <c r="O11" i="8"/>
  <c r="G87" i="8" s="1"/>
  <c r="N11" i="8"/>
  <c r="G68" i="8" s="1"/>
  <c r="M11" i="8"/>
  <c r="G49" i="8" s="1"/>
  <c r="L11" i="8"/>
  <c r="G30" i="8" s="1"/>
  <c r="K11" i="8"/>
  <c r="G11" i="8" s="1"/>
  <c r="AC10" i="8"/>
  <c r="G352" i="8" s="1"/>
  <c r="AB10" i="8"/>
  <c r="G333" i="8" s="1"/>
  <c r="AA10" i="8"/>
  <c r="G314" i="8" s="1"/>
  <c r="Z10" i="8"/>
  <c r="G295" i="8" s="1"/>
  <c r="Y10" i="8"/>
  <c r="G276" i="8" s="1"/>
  <c r="W10" i="8"/>
  <c r="G238" i="8" s="1"/>
  <c r="V10" i="8"/>
  <c r="G219" i="8" s="1"/>
  <c r="U10" i="8"/>
  <c r="G200" i="8" s="1"/>
  <c r="T10" i="8"/>
  <c r="G181" i="8" s="1"/>
  <c r="S10" i="8"/>
  <c r="G162" i="8" s="1"/>
  <c r="R10" i="8"/>
  <c r="G143" i="8" s="1"/>
  <c r="Q10" i="8"/>
  <c r="G124" i="8" s="1"/>
  <c r="O10" i="8"/>
  <c r="G86" i="8" s="1"/>
  <c r="N10" i="8"/>
  <c r="G67" i="8" s="1"/>
  <c r="M10" i="8"/>
  <c r="G48" i="8" s="1"/>
  <c r="L10" i="8"/>
  <c r="G29" i="8" s="1"/>
  <c r="K10" i="8"/>
  <c r="G10" i="8" s="1"/>
  <c r="AC9" i="8"/>
  <c r="G351" i="8" s="1"/>
  <c r="AB9" i="8"/>
  <c r="G332" i="8" s="1"/>
  <c r="AA9" i="8"/>
  <c r="G313" i="8" s="1"/>
  <c r="Z9" i="8"/>
  <c r="G294" i="8" s="1"/>
  <c r="X9" i="8"/>
  <c r="G256" i="8" s="1"/>
  <c r="W9" i="8"/>
  <c r="G237" i="8" s="1"/>
  <c r="V9" i="8"/>
  <c r="G218" i="8" s="1"/>
  <c r="U9" i="8"/>
  <c r="G199" i="8" s="1"/>
  <c r="T9" i="8"/>
  <c r="G180" i="8" s="1"/>
  <c r="S9" i="8"/>
  <c r="G161" i="8" s="1"/>
  <c r="R9" i="8"/>
  <c r="G142" i="8" s="1"/>
  <c r="Q9" i="8"/>
  <c r="G123" i="8" s="1"/>
  <c r="P9" i="8"/>
  <c r="G104" i="8" s="1"/>
  <c r="N9" i="8"/>
  <c r="G66" i="8" s="1"/>
  <c r="M9" i="8"/>
  <c r="G47" i="8" s="1"/>
  <c r="L9" i="8"/>
  <c r="G28" i="8" s="1"/>
  <c r="K9" i="8"/>
  <c r="G9" i="8" s="1"/>
  <c r="AC8" i="8"/>
  <c r="G350" i="8" s="1"/>
  <c r="AB8" i="8"/>
  <c r="G331" i="8" s="1"/>
  <c r="AA8" i="8"/>
  <c r="G312" i="8" s="1"/>
  <c r="Y8" i="8"/>
  <c r="G274" i="8" s="1"/>
  <c r="X8" i="8"/>
  <c r="G255" i="8" s="1"/>
  <c r="W8" i="8"/>
  <c r="G236" i="8" s="1"/>
  <c r="V8" i="8"/>
  <c r="G217" i="8" s="1"/>
  <c r="U8" i="8"/>
  <c r="G198" i="8" s="1"/>
  <c r="T8" i="8"/>
  <c r="G179" i="8" s="1"/>
  <c r="S8" i="8"/>
  <c r="G160" i="8" s="1"/>
  <c r="R8" i="8"/>
  <c r="G141" i="8" s="1"/>
  <c r="Q8" i="8"/>
  <c r="G122" i="8" s="1"/>
  <c r="P8" i="8"/>
  <c r="G103" i="8" s="1"/>
  <c r="O8" i="8"/>
  <c r="G84" i="8" s="1"/>
  <c r="M8" i="8"/>
  <c r="G46" i="8" s="1"/>
  <c r="L8" i="8"/>
  <c r="G27" i="8" s="1"/>
  <c r="K8" i="8"/>
  <c r="G8" i="8" s="1"/>
  <c r="AC7" i="8"/>
  <c r="G349" i="8" s="1"/>
  <c r="AB7" i="8"/>
  <c r="G330" i="8" s="1"/>
  <c r="Z7" i="8"/>
  <c r="G292" i="8" s="1"/>
  <c r="Y7" i="8"/>
  <c r="G273" i="8" s="1"/>
  <c r="X7" i="8"/>
  <c r="G254" i="8" s="1"/>
  <c r="W7" i="8"/>
  <c r="G235" i="8" s="1"/>
  <c r="V7" i="8"/>
  <c r="G216" i="8" s="1"/>
  <c r="U7" i="8"/>
  <c r="G197" i="8" s="1"/>
  <c r="T7" i="8"/>
  <c r="G178" i="8" s="1"/>
  <c r="S7" i="8"/>
  <c r="G159" i="8" s="1"/>
  <c r="R7" i="8"/>
  <c r="G140" i="8" s="1"/>
  <c r="Q7" i="8"/>
  <c r="G121" i="8" s="1"/>
  <c r="P7" i="8"/>
  <c r="G102" i="8" s="1"/>
  <c r="O7" i="8"/>
  <c r="G83" i="8" s="1"/>
  <c r="N7" i="8"/>
  <c r="G64" i="8" s="1"/>
  <c r="L7" i="8"/>
  <c r="G26" i="8" s="1"/>
  <c r="K7" i="8"/>
  <c r="G7" i="8" s="1"/>
  <c r="AC6" i="8"/>
  <c r="G348" i="8" s="1"/>
  <c r="AA6" i="8"/>
  <c r="G310" i="8" s="1"/>
  <c r="Z6" i="8"/>
  <c r="G291" i="8" s="1"/>
  <c r="Y6" i="8"/>
  <c r="G272" i="8" s="1"/>
  <c r="X6" i="8"/>
  <c r="G253" i="8" s="1"/>
  <c r="W6" i="8"/>
  <c r="G234" i="8" s="1"/>
  <c r="V6" i="8"/>
  <c r="G215" i="8" s="1"/>
  <c r="U6" i="8"/>
  <c r="G196" i="8" s="1"/>
  <c r="T6" i="8"/>
  <c r="G177" i="8" s="1"/>
  <c r="S6" i="8"/>
  <c r="G158" i="8" s="1"/>
  <c r="R6" i="8"/>
  <c r="G139" i="8" s="1"/>
  <c r="Q6" i="8"/>
  <c r="G120" i="8" s="1"/>
  <c r="P6" i="8"/>
  <c r="G101" i="8" s="1"/>
  <c r="O6" i="8"/>
  <c r="G82" i="8" s="1"/>
  <c r="N6" i="8"/>
  <c r="G63" i="8" s="1"/>
  <c r="M6" i="8"/>
  <c r="G44" i="8" s="1"/>
  <c r="K6" i="8"/>
  <c r="G6" i="8" s="1"/>
  <c r="AB5" i="8"/>
  <c r="G328" i="8" s="1"/>
  <c r="AA5" i="8"/>
  <c r="G309" i="8" s="1"/>
  <c r="Z5" i="8"/>
  <c r="G290" i="8" s="1"/>
  <c r="Y5" i="8"/>
  <c r="G271" i="8" s="1"/>
  <c r="X5" i="8"/>
  <c r="G252" i="8" s="1"/>
  <c r="W5" i="8"/>
  <c r="G233" i="8" s="1"/>
  <c r="V5" i="8"/>
  <c r="G214" i="8" s="1"/>
  <c r="U5" i="8"/>
  <c r="G195" i="8" s="1"/>
  <c r="T5" i="8"/>
  <c r="G176" i="8" s="1"/>
  <c r="S5" i="8"/>
  <c r="G157" i="8" s="1"/>
  <c r="R5" i="8"/>
  <c r="G138" i="8" s="1"/>
  <c r="Q5" i="8"/>
  <c r="G119" i="8" s="1"/>
  <c r="P5" i="8"/>
  <c r="G100" i="8" s="1"/>
  <c r="O5" i="8"/>
  <c r="G81" i="8" s="1"/>
  <c r="N5" i="8"/>
  <c r="G62" i="8" s="1"/>
  <c r="M5" i="8"/>
  <c r="G43" i="8" s="1"/>
  <c r="L5" i="8"/>
  <c r="G24" i="8" s="1"/>
  <c r="G1083" i="6"/>
  <c r="G1087" i="6"/>
  <c r="G1069" i="6"/>
  <c r="G1051" i="6"/>
  <c r="G1057" i="6"/>
  <c r="G1067" i="6"/>
  <c r="G1033" i="6"/>
  <c r="G1047" i="6"/>
  <c r="G1015" i="6"/>
  <c r="G1027" i="6"/>
  <c r="G1029" i="6"/>
  <c r="G997" i="6"/>
  <c r="G1007" i="6"/>
  <c r="G979" i="6"/>
  <c r="G987" i="6"/>
  <c r="G961" i="6"/>
  <c r="G967" i="6"/>
  <c r="G937" i="6"/>
  <c r="G943" i="6"/>
  <c r="G947" i="6"/>
  <c r="G925" i="6"/>
  <c r="G927" i="6"/>
  <c r="G907" i="6"/>
  <c r="G887" i="6"/>
  <c r="G889" i="6"/>
  <c r="G895" i="6"/>
  <c r="G867" i="6"/>
  <c r="G871" i="6"/>
  <c r="G847" i="6"/>
  <c r="G853" i="6"/>
  <c r="G855" i="6"/>
  <c r="G827" i="6"/>
  <c r="G835" i="6"/>
  <c r="G807" i="6"/>
  <c r="G815" i="6"/>
  <c r="G817" i="6"/>
  <c r="G787" i="6"/>
  <c r="G799" i="6"/>
  <c r="G801" i="6"/>
  <c r="G767" i="6"/>
  <c r="G781" i="6"/>
  <c r="G747" i="6"/>
  <c r="G761" i="6"/>
  <c r="G763" i="6"/>
  <c r="G745" i="6"/>
  <c r="G727" i="6"/>
  <c r="G1068" i="6"/>
  <c r="G1053" i="6"/>
  <c r="G1054" i="6"/>
  <c r="G1055" i="6"/>
  <c r="G1056" i="6"/>
  <c r="G1058" i="6"/>
  <c r="G1059" i="6"/>
  <c r="G1060" i="6"/>
  <c r="G1061" i="6"/>
  <c r="G1062" i="6"/>
  <c r="G1063" i="6"/>
  <c r="G1064" i="6"/>
  <c r="G1065" i="6"/>
  <c r="G1066" i="6"/>
  <c r="G1052" i="6"/>
  <c r="G1036" i="6"/>
  <c r="G1037" i="6"/>
  <c r="G1038" i="6"/>
  <c r="G1039" i="6"/>
  <c r="G1040" i="6"/>
  <c r="G1041" i="6"/>
  <c r="G1042" i="6"/>
  <c r="G1043" i="6"/>
  <c r="G1044" i="6"/>
  <c r="G1045" i="6"/>
  <c r="G1046" i="6"/>
  <c r="G1035" i="6"/>
  <c r="G1034" i="6"/>
  <c r="G1049" i="6"/>
  <c r="G1048" i="6"/>
  <c r="G1019" i="6"/>
  <c r="G1020" i="6"/>
  <c r="G1021" i="6"/>
  <c r="G1022" i="6"/>
  <c r="G1023" i="6"/>
  <c r="G1024" i="6"/>
  <c r="G1025" i="6"/>
  <c r="G1026" i="6"/>
  <c r="G1018" i="6"/>
  <c r="G1017" i="6"/>
  <c r="G1016" i="6"/>
  <c r="G1030" i="6"/>
  <c r="G1028" i="6"/>
  <c r="G1014" i="6"/>
  <c r="G1011" i="6"/>
  <c r="G1010" i="6"/>
  <c r="G1009" i="6"/>
  <c r="G1008" i="6"/>
  <c r="G1002" i="6"/>
  <c r="G1003" i="6"/>
  <c r="G1004" i="6"/>
  <c r="G1005" i="6"/>
  <c r="G1006" i="6"/>
  <c r="G1001" i="6"/>
  <c r="G1000" i="6"/>
  <c r="G999" i="6"/>
  <c r="G998" i="6"/>
  <c r="G995" i="6"/>
  <c r="G996" i="6"/>
  <c r="G985" i="6"/>
  <c r="G986" i="6"/>
  <c r="G984" i="6"/>
  <c r="G983" i="6"/>
  <c r="G982" i="6"/>
  <c r="G981" i="6"/>
  <c r="G980" i="6"/>
  <c r="G992" i="6"/>
  <c r="G991" i="6"/>
  <c r="G990" i="6"/>
  <c r="G989" i="6"/>
  <c r="G988" i="6"/>
  <c r="G966" i="6"/>
  <c r="G965" i="6"/>
  <c r="G964" i="6"/>
  <c r="G963" i="6"/>
  <c r="G962" i="6"/>
  <c r="G973" i="6"/>
  <c r="G972" i="6"/>
  <c r="G971" i="6"/>
  <c r="G970" i="6"/>
  <c r="G969" i="6"/>
  <c r="G968" i="6"/>
  <c r="G957" i="6"/>
  <c r="G958" i="6"/>
  <c r="G959" i="6"/>
  <c r="G960" i="6"/>
  <c r="G945" i="6"/>
  <c r="G946" i="6"/>
  <c r="G944" i="6"/>
  <c r="G954" i="6"/>
  <c r="G953" i="6"/>
  <c r="G952" i="6"/>
  <c r="G951" i="6"/>
  <c r="G950" i="6"/>
  <c r="G949" i="6"/>
  <c r="G948" i="6"/>
  <c r="G938" i="6"/>
  <c r="G939" i="6"/>
  <c r="G940" i="6"/>
  <c r="G941" i="6"/>
  <c r="G942" i="6"/>
  <c r="G926" i="6"/>
  <c r="G935" i="6"/>
  <c r="G934" i="6"/>
  <c r="G933" i="6"/>
  <c r="G932" i="6"/>
  <c r="G931" i="6"/>
  <c r="G930" i="6"/>
  <c r="G929" i="6"/>
  <c r="G928" i="6"/>
  <c r="G919" i="6"/>
  <c r="G920" i="6"/>
  <c r="G921" i="6"/>
  <c r="G922" i="6"/>
  <c r="G923" i="6"/>
  <c r="G924" i="6"/>
  <c r="G916" i="6"/>
  <c r="G915" i="6"/>
  <c r="G914" i="6"/>
  <c r="G913" i="6"/>
  <c r="G912" i="6"/>
  <c r="G911" i="6"/>
  <c r="G910" i="6"/>
  <c r="G909" i="6"/>
  <c r="G908" i="6"/>
  <c r="G900" i="6"/>
  <c r="G901" i="6"/>
  <c r="G902" i="6"/>
  <c r="G903" i="6"/>
  <c r="G904" i="6"/>
  <c r="G905" i="6"/>
  <c r="G906" i="6"/>
  <c r="G888" i="6"/>
  <c r="G897" i="6"/>
  <c r="G896" i="6"/>
  <c r="G894" i="6"/>
  <c r="G893" i="6"/>
  <c r="G892" i="6"/>
  <c r="G891" i="6"/>
  <c r="G890" i="6"/>
  <c r="G881" i="6"/>
  <c r="G882" i="6"/>
  <c r="G883" i="6"/>
  <c r="G884" i="6"/>
  <c r="G885" i="6"/>
  <c r="G886" i="6"/>
  <c r="G870" i="6"/>
  <c r="G869" i="6"/>
  <c r="G868" i="6"/>
  <c r="G878" i="6"/>
  <c r="G877" i="6"/>
  <c r="G876" i="6"/>
  <c r="G875" i="6"/>
  <c r="G874" i="6"/>
  <c r="G873" i="6"/>
  <c r="G872" i="6"/>
  <c r="G862" i="6"/>
  <c r="G863" i="6"/>
  <c r="G864" i="6"/>
  <c r="G865" i="6"/>
  <c r="G866" i="6"/>
  <c r="G852" i="6"/>
  <c r="G851" i="6"/>
  <c r="G850" i="6"/>
  <c r="G849" i="6"/>
  <c r="G848" i="6"/>
  <c r="G859" i="6"/>
  <c r="G858" i="6"/>
  <c r="G857" i="6"/>
  <c r="G856" i="6"/>
  <c r="G854" i="6"/>
  <c r="G843" i="6"/>
  <c r="G844" i="6"/>
  <c r="G845" i="6"/>
  <c r="G846" i="6"/>
  <c r="G833" i="6"/>
  <c r="G834" i="6"/>
  <c r="G832" i="6"/>
  <c r="G831" i="6"/>
  <c r="G830" i="6"/>
  <c r="G829" i="6"/>
  <c r="G828" i="6"/>
  <c r="G840" i="6"/>
  <c r="G839" i="6"/>
  <c r="G838" i="6"/>
  <c r="G837" i="6"/>
  <c r="G836" i="6"/>
  <c r="G824" i="6"/>
  <c r="G825" i="6"/>
  <c r="G826" i="6"/>
  <c r="G812" i="6"/>
  <c r="G813" i="6"/>
  <c r="G814" i="6"/>
  <c r="G816" i="6"/>
  <c r="G811" i="6"/>
  <c r="G810" i="6"/>
  <c r="G809" i="6"/>
  <c r="G808" i="6"/>
  <c r="G821" i="6"/>
  <c r="G820" i="6"/>
  <c r="G819" i="6"/>
  <c r="G818" i="6"/>
  <c r="G805" i="6"/>
  <c r="G806" i="6"/>
  <c r="G796" i="6"/>
  <c r="G791" i="6"/>
  <c r="G792" i="6"/>
  <c r="G793" i="6"/>
  <c r="G794" i="6"/>
  <c r="G795" i="6"/>
  <c r="G797" i="6"/>
  <c r="G798" i="6"/>
  <c r="G790" i="6"/>
  <c r="G789" i="6"/>
  <c r="G788" i="6"/>
  <c r="G802" i="6"/>
  <c r="G800" i="6"/>
  <c r="G786" i="6"/>
  <c r="G770" i="6"/>
  <c r="G771" i="6"/>
  <c r="G772" i="6"/>
  <c r="G773" i="6"/>
  <c r="G774" i="6"/>
  <c r="G775" i="6"/>
  <c r="G776" i="6"/>
  <c r="G777" i="6"/>
  <c r="G778" i="6"/>
  <c r="G779" i="6"/>
  <c r="G780" i="6"/>
  <c r="G769" i="6"/>
  <c r="G768" i="6"/>
  <c r="G783" i="6"/>
  <c r="G782" i="6"/>
  <c r="G766" i="6"/>
  <c r="G75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4" i="6"/>
  <c r="G1085" i="6"/>
  <c r="G1086" i="6"/>
  <c r="G1070" i="6"/>
  <c r="G823" i="6"/>
  <c r="G785" i="6"/>
  <c r="G804" i="6"/>
  <c r="G842" i="6"/>
  <c r="G861" i="6"/>
  <c r="G880" i="6"/>
  <c r="G899" i="6"/>
  <c r="G918" i="6"/>
  <c r="G956" i="6"/>
  <c r="G975" i="6"/>
  <c r="G994" i="6"/>
  <c r="G1013" i="6"/>
  <c r="G1032" i="6"/>
  <c r="G1050" i="6"/>
  <c r="G1031" i="6"/>
  <c r="G1012" i="6"/>
  <c r="G993" i="6"/>
  <c r="G974" i="6"/>
  <c r="G955" i="6"/>
  <c r="G936" i="6"/>
  <c r="G917" i="6"/>
  <c r="G898" i="6"/>
  <c r="G879" i="6"/>
  <c r="G860" i="6"/>
  <c r="G841" i="6"/>
  <c r="G822" i="6"/>
  <c r="G803" i="6"/>
  <c r="G784" i="6"/>
  <c r="G765" i="6"/>
  <c r="G752" i="6"/>
  <c r="G749" i="6"/>
  <c r="G751" i="6"/>
  <c r="G753" i="6"/>
  <c r="G754" i="6"/>
  <c r="G755" i="6"/>
  <c r="G756" i="6"/>
  <c r="G757" i="6"/>
  <c r="G758" i="6"/>
  <c r="G759" i="6"/>
  <c r="G760" i="6"/>
  <c r="G762" i="6"/>
  <c r="G748" i="6"/>
  <c r="G764" i="6"/>
  <c r="G746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28" i="6"/>
  <c r="G726" i="6"/>
  <c r="G708" i="6"/>
  <c r="G690" i="6"/>
  <c r="G706" i="6"/>
  <c r="G672" i="6"/>
  <c r="G686" i="6"/>
  <c r="G654" i="6"/>
  <c r="G658" i="6"/>
  <c r="G666" i="6"/>
  <c r="G636" i="6"/>
  <c r="G646" i="6"/>
  <c r="G618" i="6"/>
  <c r="G626" i="6"/>
  <c r="G600" i="6"/>
  <c r="G606" i="6"/>
  <c r="G578" i="6"/>
  <c r="G582" i="6"/>
  <c r="G586" i="6"/>
  <c r="G564" i="6"/>
  <c r="G566" i="6"/>
  <c r="G546" i="6"/>
  <c r="G526" i="6"/>
  <c r="G528" i="6"/>
  <c r="G536" i="6"/>
  <c r="G506" i="6"/>
  <c r="G510" i="6"/>
  <c r="G486" i="6"/>
  <c r="G492" i="6"/>
  <c r="G496" i="6"/>
  <c r="G466" i="6"/>
  <c r="G474" i="6"/>
  <c r="G446" i="6"/>
  <c r="G456" i="6"/>
  <c r="G426" i="6"/>
  <c r="G438" i="6"/>
  <c r="G406" i="6"/>
  <c r="G416" i="6"/>
  <c r="G420" i="6"/>
  <c r="G386" i="6"/>
  <c r="G402" i="6"/>
  <c r="G384" i="6"/>
  <c r="G366" i="6"/>
  <c r="G274" i="6"/>
  <c r="G414" i="6"/>
  <c r="G409" i="6"/>
  <c r="G410" i="6"/>
  <c r="G411" i="6"/>
  <c r="G412" i="6"/>
  <c r="G413" i="6"/>
  <c r="G415" i="6"/>
  <c r="G417" i="6"/>
  <c r="G418" i="6"/>
  <c r="G419" i="6"/>
  <c r="G408" i="6"/>
  <c r="G407" i="6"/>
  <c r="G422" i="6"/>
  <c r="G421" i="6"/>
  <c r="G430" i="6"/>
  <c r="G431" i="6"/>
  <c r="G432" i="6"/>
  <c r="G433" i="6"/>
  <c r="G434" i="6"/>
  <c r="G435" i="6"/>
  <c r="G436" i="6"/>
  <c r="G437" i="6"/>
  <c r="G429" i="6"/>
  <c r="G428" i="6"/>
  <c r="G427" i="6"/>
  <c r="G441" i="6"/>
  <c r="G440" i="6"/>
  <c r="G439" i="6"/>
  <c r="G425" i="6"/>
  <c r="G451" i="6"/>
  <c r="G452" i="6"/>
  <c r="G453" i="6"/>
  <c r="G454" i="6"/>
  <c r="G455" i="6"/>
  <c r="G450" i="6"/>
  <c r="G449" i="6"/>
  <c r="G448" i="6"/>
  <c r="G447" i="6"/>
  <c r="G460" i="6"/>
  <c r="G459" i="6"/>
  <c r="G458" i="6"/>
  <c r="G457" i="6"/>
  <c r="G444" i="6"/>
  <c r="G445" i="6"/>
  <c r="G472" i="6"/>
  <c r="G473" i="6"/>
  <c r="G471" i="6"/>
  <c r="G470" i="6"/>
  <c r="G469" i="6"/>
  <c r="G468" i="6"/>
  <c r="G467" i="6"/>
  <c r="G479" i="6"/>
  <c r="G478" i="6"/>
  <c r="G477" i="6"/>
  <c r="G476" i="6"/>
  <c r="G475" i="6"/>
  <c r="G463" i="6"/>
  <c r="G464" i="6"/>
  <c r="G465" i="6"/>
  <c r="G491" i="6"/>
  <c r="G490" i="6"/>
  <c r="G489" i="6"/>
  <c r="G488" i="6"/>
  <c r="G487" i="6"/>
  <c r="G498" i="6"/>
  <c r="G497" i="6"/>
  <c r="G495" i="6"/>
  <c r="G494" i="6"/>
  <c r="G493" i="6"/>
  <c r="G482" i="6"/>
  <c r="G483" i="6"/>
  <c r="G484" i="6"/>
  <c r="G485" i="6"/>
  <c r="G509" i="6"/>
  <c r="G508" i="6"/>
  <c r="G507" i="6"/>
  <c r="G517" i="6"/>
  <c r="G516" i="6"/>
  <c r="G515" i="6"/>
  <c r="G514" i="6"/>
  <c r="G513" i="6"/>
  <c r="G512" i="6"/>
  <c r="G511" i="6"/>
  <c r="G501" i="6"/>
  <c r="G502" i="6"/>
  <c r="G503" i="6"/>
  <c r="G504" i="6"/>
  <c r="G505" i="6"/>
  <c r="G527" i="6"/>
  <c r="G535" i="6"/>
  <c r="G534" i="6"/>
  <c r="G533" i="6"/>
  <c r="G532" i="6"/>
  <c r="G531" i="6"/>
  <c r="G530" i="6"/>
  <c r="G529" i="6"/>
  <c r="G520" i="6"/>
  <c r="G521" i="6"/>
  <c r="G522" i="6"/>
  <c r="G523" i="6"/>
  <c r="G524" i="6"/>
  <c r="G525" i="6"/>
  <c r="G551" i="6"/>
  <c r="G555" i="6"/>
  <c r="G554" i="6"/>
  <c r="G553" i="6"/>
  <c r="G552" i="6"/>
  <c r="G550" i="6"/>
  <c r="G549" i="6"/>
  <c r="G548" i="6"/>
  <c r="G547" i="6"/>
  <c r="G539" i="6"/>
  <c r="G540" i="6"/>
  <c r="G541" i="6"/>
  <c r="G542" i="6"/>
  <c r="G543" i="6"/>
  <c r="G544" i="6"/>
  <c r="G545" i="6"/>
  <c r="G565" i="6"/>
  <c r="G574" i="6"/>
  <c r="G573" i="6"/>
  <c r="G572" i="6"/>
  <c r="G571" i="6"/>
  <c r="G570" i="6"/>
  <c r="G569" i="6"/>
  <c r="G568" i="6"/>
  <c r="G567" i="6"/>
  <c r="G558" i="6"/>
  <c r="G559" i="6"/>
  <c r="G560" i="6"/>
  <c r="G561" i="6"/>
  <c r="G562" i="6"/>
  <c r="G563" i="6"/>
  <c r="G585" i="6"/>
  <c r="G584" i="6"/>
  <c r="G583" i="6"/>
  <c r="G587" i="6"/>
  <c r="G593" i="6"/>
  <c r="G592" i="6"/>
  <c r="G591" i="6"/>
  <c r="G590" i="6"/>
  <c r="G589" i="6"/>
  <c r="G588" i="6"/>
  <c r="G577" i="6"/>
  <c r="G579" i="6"/>
  <c r="G580" i="6"/>
  <c r="G581" i="6"/>
  <c r="G612" i="6"/>
  <c r="G603" i="6"/>
  <c r="G605" i="6"/>
  <c r="G604" i="6"/>
  <c r="G602" i="6"/>
  <c r="G601" i="6"/>
  <c r="G611" i="6"/>
  <c r="G610" i="6"/>
  <c r="G609" i="6"/>
  <c r="G608" i="6"/>
  <c r="G607" i="6"/>
  <c r="G596" i="6"/>
  <c r="G597" i="6"/>
  <c r="G598" i="6"/>
  <c r="G599" i="6"/>
  <c r="G624" i="6"/>
  <c r="G625" i="6"/>
  <c r="G623" i="6"/>
  <c r="G622" i="6"/>
  <c r="G621" i="6"/>
  <c r="G620" i="6"/>
  <c r="G619" i="6"/>
  <c r="G631" i="6"/>
  <c r="G630" i="6"/>
  <c r="G629" i="6"/>
  <c r="G628" i="6"/>
  <c r="G627" i="6"/>
  <c r="G615" i="6"/>
  <c r="G616" i="6"/>
  <c r="G617" i="6"/>
  <c r="G644" i="6"/>
  <c r="G645" i="6"/>
  <c r="G650" i="6"/>
  <c r="G649" i="6"/>
  <c r="G648" i="6"/>
  <c r="G647" i="6"/>
  <c r="G643" i="6"/>
  <c r="G642" i="6"/>
  <c r="G641" i="6"/>
  <c r="G640" i="6"/>
  <c r="G639" i="6"/>
  <c r="G638" i="6"/>
  <c r="G637" i="6"/>
  <c r="G634" i="6"/>
  <c r="G635" i="6"/>
  <c r="G663" i="6"/>
  <c r="G659" i="6"/>
  <c r="G660" i="6"/>
  <c r="G661" i="6"/>
  <c r="G662" i="6"/>
  <c r="G664" i="6"/>
  <c r="G665" i="6"/>
  <c r="G657" i="6"/>
  <c r="G656" i="6"/>
  <c r="G655" i="6"/>
  <c r="G669" i="6"/>
  <c r="G668" i="6"/>
  <c r="G667" i="6"/>
  <c r="G653" i="6"/>
  <c r="G688" i="6"/>
  <c r="G687" i="6"/>
  <c r="G675" i="6"/>
  <c r="G676" i="6"/>
  <c r="G677" i="6"/>
  <c r="G678" i="6"/>
  <c r="G679" i="6"/>
  <c r="G680" i="6"/>
  <c r="G681" i="6"/>
  <c r="G682" i="6"/>
  <c r="G683" i="6"/>
  <c r="G684" i="6"/>
  <c r="G685" i="6"/>
  <c r="G674" i="6"/>
  <c r="G673" i="6"/>
  <c r="G707" i="6"/>
  <c r="G705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691" i="6"/>
  <c r="G720" i="6"/>
  <c r="G710" i="6"/>
  <c r="G711" i="6"/>
  <c r="G712" i="6"/>
  <c r="G713" i="6"/>
  <c r="G714" i="6"/>
  <c r="G715" i="6"/>
  <c r="G716" i="6"/>
  <c r="G717" i="6"/>
  <c r="G718" i="6"/>
  <c r="G719" i="6"/>
  <c r="G721" i="6"/>
  <c r="G722" i="6"/>
  <c r="G723" i="6"/>
  <c r="G724" i="6"/>
  <c r="G725" i="6"/>
  <c r="G709" i="6"/>
  <c r="G671" i="6"/>
  <c r="G519" i="6"/>
  <c r="G405" i="6"/>
  <c r="G424" i="6"/>
  <c r="G443" i="6"/>
  <c r="G462" i="6"/>
  <c r="G481" i="6"/>
  <c r="G500" i="6"/>
  <c r="G538" i="6"/>
  <c r="G557" i="6"/>
  <c r="G576" i="6"/>
  <c r="G595" i="6"/>
  <c r="G614" i="6"/>
  <c r="G633" i="6"/>
  <c r="G652" i="6"/>
  <c r="G387" i="6"/>
  <c r="G689" i="6"/>
  <c r="G670" i="6"/>
  <c r="G651" i="6"/>
  <c r="G632" i="6"/>
  <c r="G613" i="6"/>
  <c r="G594" i="6"/>
  <c r="G575" i="6"/>
  <c r="G556" i="6"/>
  <c r="G537" i="6"/>
  <c r="G518" i="6"/>
  <c r="G499" i="6"/>
  <c r="G480" i="6"/>
  <c r="G461" i="6"/>
  <c r="G442" i="6"/>
  <c r="G423" i="6"/>
  <c r="G404" i="6"/>
  <c r="G403" i="6"/>
  <c r="G401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385" i="6"/>
  <c r="G380" i="6"/>
  <c r="G379" i="6"/>
  <c r="G368" i="6"/>
  <c r="G369" i="6"/>
  <c r="G370" i="6"/>
  <c r="G371" i="6"/>
  <c r="G372" i="6"/>
  <c r="G373" i="6"/>
  <c r="G374" i="6"/>
  <c r="G375" i="6"/>
  <c r="G376" i="6"/>
  <c r="G377" i="6"/>
  <c r="G378" i="6"/>
  <c r="G381" i="6"/>
  <c r="G382" i="6"/>
  <c r="G383" i="6"/>
  <c r="G367" i="6"/>
  <c r="G978" i="6"/>
  <c r="G977" i="6"/>
  <c r="G976" i="6"/>
  <c r="G365" i="6" l="1"/>
  <c r="G347" i="6"/>
  <c r="G329" i="6"/>
  <c r="G333" i="6"/>
  <c r="G345" i="6"/>
  <c r="G311" i="6"/>
  <c r="G325" i="6"/>
  <c r="G293" i="6"/>
  <c r="G303" i="6"/>
  <c r="G305" i="6"/>
  <c r="G273" i="6"/>
  <c r="G275" i="6"/>
  <c r="G278" i="6"/>
  <c r="G281" i="6"/>
  <c r="G285" i="6"/>
  <c r="G257" i="6"/>
  <c r="G265" i="6"/>
  <c r="G267" i="6"/>
  <c r="G237" i="6"/>
  <c r="G239" i="6"/>
  <c r="G240" i="6"/>
  <c r="G245" i="6"/>
  <c r="G251" i="6"/>
  <c r="G221" i="6"/>
  <c r="G225" i="6"/>
  <c r="G203" i="6"/>
  <c r="G205" i="6"/>
  <c r="G209" i="6"/>
  <c r="G183" i="6"/>
  <c r="G185" i="6"/>
  <c r="G186" i="6"/>
  <c r="G187" i="6"/>
  <c r="G165" i="6"/>
  <c r="G167" i="6"/>
  <c r="G145" i="6"/>
  <c r="G149" i="6"/>
  <c r="G125" i="6"/>
  <c r="G130" i="6"/>
  <c r="G131" i="6"/>
  <c r="G105" i="6"/>
  <c r="G113" i="6"/>
  <c r="G85" i="6"/>
  <c r="G89" i="6"/>
  <c r="G90" i="6"/>
  <c r="G95" i="6"/>
  <c r="G65" i="6"/>
  <c r="G67" i="6"/>
  <c r="G77" i="6"/>
  <c r="G45" i="6"/>
  <c r="G52" i="6"/>
  <c r="G59" i="6"/>
  <c r="G25" i="6"/>
  <c r="G36" i="6"/>
  <c r="G41" i="6"/>
  <c r="G24" i="6"/>
  <c r="G9" i="6"/>
  <c r="G23" i="6"/>
  <c r="G346" i="6"/>
  <c r="G363" i="6"/>
  <c r="G364" i="6"/>
  <c r="G344" i="6"/>
  <c r="G327" i="6"/>
  <c r="G326" i="6"/>
  <c r="G324" i="6"/>
  <c r="G343" i="6"/>
  <c r="G362" i="6"/>
  <c r="G308" i="6"/>
  <c r="G307" i="6"/>
  <c r="G306" i="6"/>
  <c r="G304" i="6"/>
  <c r="G323" i="6"/>
  <c r="G342" i="6"/>
  <c r="G361" i="6"/>
  <c r="G286" i="6"/>
  <c r="G287" i="6"/>
  <c r="G288" i="6"/>
  <c r="G289" i="6"/>
  <c r="G279" i="6"/>
  <c r="G298" i="6"/>
  <c r="G317" i="6"/>
  <c r="G336" i="6"/>
  <c r="G355" i="6"/>
  <c r="G280" i="6"/>
  <c r="G299" i="6"/>
  <c r="G318" i="6"/>
  <c r="G337" i="6"/>
  <c r="G356" i="6"/>
  <c r="G300" i="6"/>
  <c r="G319" i="6"/>
  <c r="G338" i="6"/>
  <c r="G357" i="6"/>
  <c r="G282" i="6"/>
  <c r="G301" i="6"/>
  <c r="G320" i="6"/>
  <c r="G339" i="6"/>
  <c r="G358" i="6"/>
  <c r="G283" i="6"/>
  <c r="G302" i="6"/>
  <c r="G321" i="6"/>
  <c r="G340" i="6"/>
  <c r="G359" i="6"/>
  <c r="G284" i="6"/>
  <c r="G322" i="6"/>
  <c r="G341" i="6"/>
  <c r="G360" i="6"/>
  <c r="G354" i="6"/>
  <c r="G335" i="6"/>
  <c r="G316" i="6"/>
  <c r="G297" i="6"/>
  <c r="G270" i="6"/>
  <c r="G269" i="6"/>
  <c r="G268" i="6"/>
  <c r="G266" i="6"/>
  <c r="G260" i="6"/>
  <c r="G261" i="6"/>
  <c r="G262" i="6"/>
  <c r="G263" i="6"/>
  <c r="G264" i="6"/>
  <c r="G259" i="6"/>
  <c r="G247" i="6"/>
  <c r="G248" i="6"/>
  <c r="G249" i="6"/>
  <c r="G250" i="6"/>
  <c r="G246" i="6"/>
  <c r="G244" i="6"/>
  <c r="G241" i="6"/>
  <c r="G242" i="6"/>
  <c r="G243" i="6"/>
  <c r="G232" i="6"/>
  <c r="G229" i="6"/>
  <c r="G230" i="6"/>
  <c r="G231" i="6"/>
  <c r="G228" i="6"/>
  <c r="G227" i="6"/>
  <c r="G226" i="6"/>
  <c r="G223" i="6"/>
  <c r="G224" i="6"/>
  <c r="G222" i="6"/>
  <c r="G220" i="6"/>
  <c r="G213" i="6"/>
  <c r="G207" i="6"/>
  <c r="G208" i="6"/>
  <c r="G210" i="6"/>
  <c r="G211" i="6"/>
  <c r="G212" i="6"/>
  <c r="G206" i="6"/>
  <c r="G204" i="6"/>
  <c r="G173" i="6"/>
  <c r="G169" i="6"/>
  <c r="G170" i="6"/>
  <c r="G171" i="6"/>
  <c r="G172" i="6"/>
  <c r="G174" i="6"/>
  <c r="G175" i="6"/>
  <c r="G166" i="6"/>
  <c r="G194" i="6"/>
  <c r="G188" i="6"/>
  <c r="G189" i="6"/>
  <c r="G190" i="6"/>
  <c r="G191" i="6"/>
  <c r="G192" i="6"/>
  <c r="G193" i="6"/>
  <c r="G184" i="6"/>
  <c r="G202" i="6"/>
  <c r="G164" i="6"/>
  <c r="G156" i="6"/>
  <c r="G150" i="6"/>
  <c r="G151" i="6"/>
  <c r="G152" i="6"/>
  <c r="G153" i="6"/>
  <c r="G154" i="6"/>
  <c r="G155" i="6"/>
  <c r="G137" i="6"/>
  <c r="G133" i="6"/>
  <c r="G134" i="6"/>
  <c r="G135" i="6"/>
  <c r="G136" i="6"/>
  <c r="G132" i="6"/>
  <c r="G116" i="6"/>
  <c r="G115" i="6"/>
  <c r="G117" i="6"/>
  <c r="G118" i="6"/>
  <c r="G114" i="6"/>
  <c r="G97" i="6"/>
  <c r="G98" i="6"/>
  <c r="G99" i="6"/>
  <c r="G96" i="6"/>
  <c r="G78" i="6"/>
  <c r="G79" i="6"/>
  <c r="G80" i="6"/>
  <c r="G61" i="6"/>
  <c r="G60" i="6"/>
  <c r="G42" i="6"/>
  <c r="G148" i="6"/>
  <c r="G147" i="6"/>
  <c r="G146" i="6"/>
  <c r="G144" i="6"/>
  <c r="G40" i="6"/>
  <c r="G22" i="6"/>
  <c r="G21" i="6"/>
  <c r="G20" i="6"/>
  <c r="G39" i="6"/>
  <c r="G58" i="6"/>
  <c r="G19" i="6"/>
  <c r="G38" i="6"/>
  <c r="G57" i="6"/>
  <c r="G76" i="6"/>
  <c r="G18" i="6"/>
  <c r="G37" i="6"/>
  <c r="G56" i="6"/>
  <c r="G75" i="6"/>
  <c r="G94" i="6"/>
  <c r="G112" i="6"/>
  <c r="G17" i="6"/>
  <c r="G55" i="6"/>
  <c r="G74" i="6"/>
  <c r="G93" i="6"/>
  <c r="G54" i="6"/>
  <c r="G35" i="6"/>
  <c r="G16" i="6"/>
  <c r="G73" i="6"/>
  <c r="G92" i="6"/>
  <c r="G111" i="6"/>
  <c r="G72" i="6"/>
  <c r="G15" i="6"/>
  <c r="G14" i="6"/>
  <c r="G33" i="6"/>
  <c r="G71" i="6"/>
  <c r="G109" i="6"/>
  <c r="G128" i="6"/>
  <c r="G34" i="6"/>
  <c r="G53" i="6"/>
  <c r="G91" i="6"/>
  <c r="G110" i="6"/>
  <c r="G129" i="6"/>
  <c r="G70" i="6"/>
  <c r="G13" i="6"/>
  <c r="G32" i="6"/>
  <c r="G51" i="6"/>
  <c r="G108" i="6"/>
  <c r="G127" i="6"/>
  <c r="G126" i="6"/>
  <c r="G107" i="6"/>
  <c r="G88" i="6"/>
  <c r="G69" i="6"/>
  <c r="G50" i="6"/>
  <c r="G31" i="6"/>
  <c r="G12" i="6"/>
  <c r="G258" i="6"/>
  <c r="G353" i="6"/>
  <c r="G334" i="6"/>
  <c r="G315" i="6"/>
  <c r="G296" i="6"/>
  <c r="G277" i="6"/>
  <c r="G201" i="6"/>
  <c r="G182" i="6"/>
  <c r="G163" i="6"/>
  <c r="G106" i="6"/>
  <c r="G49" i="6"/>
  <c r="G68" i="6"/>
  <c r="G87" i="6"/>
  <c r="G30" i="6"/>
  <c r="G11" i="6"/>
  <c r="G276" i="6"/>
  <c r="G352" i="6"/>
  <c r="G314" i="6"/>
  <c r="G295" i="6"/>
  <c r="G238" i="6"/>
  <c r="G219" i="6"/>
  <c r="G200" i="6"/>
  <c r="G181" i="6"/>
  <c r="G162" i="6"/>
  <c r="G143" i="6"/>
  <c r="G124" i="6"/>
  <c r="G86" i="6"/>
  <c r="G48" i="6"/>
  <c r="G29" i="6"/>
  <c r="G10" i="6"/>
  <c r="G294" i="6"/>
  <c r="G351" i="6"/>
  <c r="G332" i="6"/>
  <c r="G313" i="6"/>
  <c r="G256" i="6"/>
  <c r="G218" i="6"/>
  <c r="G199" i="6"/>
  <c r="G180" i="6"/>
  <c r="G312" i="6"/>
  <c r="G161" i="6"/>
  <c r="G142" i="6"/>
  <c r="G123" i="6"/>
  <c r="G104" i="6"/>
  <c r="G66" i="6"/>
  <c r="G47" i="6"/>
  <c r="G28" i="6"/>
  <c r="G8" i="6"/>
  <c r="G350" i="6"/>
  <c r="G330" i="6" l="1"/>
  <c r="G331" i="6"/>
  <c r="G349" i="6"/>
  <c r="G348" i="6"/>
  <c r="G255" i="6"/>
  <c r="G236" i="6"/>
  <c r="G217" i="6"/>
  <c r="G198" i="6"/>
  <c r="G179" i="6"/>
  <c r="G160" i="6"/>
  <c r="G141" i="6"/>
  <c r="G122" i="6"/>
  <c r="G103" i="6"/>
  <c r="G84" i="6"/>
  <c r="G46" i="6"/>
  <c r="G27" i="6"/>
  <c r="G292" i="6"/>
  <c r="G254" i="6"/>
  <c r="G235" i="6"/>
  <c r="G216" i="6"/>
  <c r="G197" i="6"/>
  <c r="G178" i="6"/>
  <c r="G159" i="6"/>
  <c r="G140" i="6"/>
  <c r="G121" i="6"/>
  <c r="G102" i="6"/>
  <c r="G83" i="6"/>
  <c r="G64" i="6"/>
  <c r="G26" i="6"/>
  <c r="G6" i="6"/>
  <c r="G310" i="6"/>
  <c r="G291" i="6"/>
  <c r="G272" i="6"/>
  <c r="G253" i="6"/>
  <c r="G234" i="6"/>
  <c r="G215" i="6"/>
  <c r="G196" i="6"/>
  <c r="G177" i="6"/>
  <c r="G158" i="6"/>
  <c r="G139" i="6"/>
  <c r="G120" i="6"/>
  <c r="G101" i="6"/>
  <c r="G82" i="6"/>
  <c r="G63" i="6"/>
  <c r="G44" i="6"/>
  <c r="G328" i="6"/>
  <c r="G309" i="6"/>
  <c r="G290" i="6"/>
  <c r="G271" i="6"/>
  <c r="G252" i="6"/>
  <c r="G233" i="6"/>
  <c r="G214" i="6"/>
  <c r="G195" i="6"/>
  <c r="G176" i="6"/>
  <c r="G157" i="6"/>
  <c r="G138" i="6"/>
  <c r="G119" i="6"/>
  <c r="G100" i="6"/>
  <c r="G81" i="6"/>
  <c r="G62" i="6"/>
  <c r="G43" i="6"/>
  <c r="K25" i="7"/>
  <c r="K22" i="7"/>
  <c r="K10" i="7"/>
  <c r="K8" i="7"/>
  <c r="F124" i="7"/>
  <c r="G124" i="7"/>
  <c r="H124" i="7"/>
  <c r="I124" i="7"/>
  <c r="E124" i="7"/>
  <c r="F122" i="7"/>
  <c r="G122" i="7"/>
  <c r="H122" i="7"/>
  <c r="I122" i="7"/>
  <c r="E122" i="7"/>
  <c r="F120" i="7"/>
  <c r="G120" i="7"/>
  <c r="H120" i="7"/>
  <c r="I120" i="7"/>
  <c r="E120" i="7"/>
  <c r="F118" i="7"/>
  <c r="G118" i="7"/>
  <c r="H118" i="7"/>
  <c r="I118" i="7"/>
  <c r="E118" i="7"/>
  <c r="M115" i="7"/>
  <c r="L115" i="7"/>
  <c r="K115" i="7"/>
  <c r="M113" i="7"/>
  <c r="L113" i="7"/>
  <c r="K113" i="7"/>
  <c r="M111" i="7"/>
  <c r="L111" i="7"/>
  <c r="K111" i="7"/>
  <c r="M109" i="7"/>
  <c r="L109" i="7"/>
  <c r="K109" i="7"/>
  <c r="M107" i="7"/>
  <c r="L107" i="7"/>
  <c r="K107" i="7"/>
  <c r="M105" i="7"/>
  <c r="L105" i="7"/>
  <c r="K105" i="7"/>
  <c r="M103" i="7"/>
  <c r="L103" i="7"/>
  <c r="K103" i="7"/>
  <c r="M101" i="7"/>
  <c r="L101" i="7"/>
  <c r="K101" i="7"/>
  <c r="M99" i="7"/>
  <c r="L99" i="7"/>
  <c r="K99" i="7"/>
  <c r="M96" i="7"/>
  <c r="L96" i="7"/>
  <c r="K96" i="7"/>
  <c r="M94" i="7"/>
  <c r="L94" i="7"/>
  <c r="K94" i="7"/>
  <c r="M92" i="7"/>
  <c r="L92" i="7"/>
  <c r="K92" i="7"/>
  <c r="M90" i="7"/>
  <c r="L90" i="7"/>
  <c r="K90" i="7"/>
  <c r="M88" i="7"/>
  <c r="L88" i="7"/>
  <c r="K88" i="7"/>
  <c r="M86" i="7"/>
  <c r="L86" i="7"/>
  <c r="K86" i="7"/>
  <c r="M84" i="7"/>
  <c r="L84" i="7"/>
  <c r="K84" i="7"/>
  <c r="M82" i="7"/>
  <c r="L82" i="7"/>
  <c r="K82" i="7"/>
  <c r="M80" i="7"/>
  <c r="L80" i="7"/>
  <c r="K80" i="7"/>
  <c r="M78" i="7"/>
  <c r="L78" i="7"/>
  <c r="K78" i="7"/>
  <c r="M76" i="7"/>
  <c r="L76" i="7"/>
  <c r="K76" i="7"/>
  <c r="M74" i="7"/>
  <c r="L74" i="7"/>
  <c r="K74" i="7"/>
  <c r="M72" i="7"/>
  <c r="L72" i="7"/>
  <c r="K72" i="7"/>
  <c r="M70" i="7"/>
  <c r="L70" i="7"/>
  <c r="K70" i="7"/>
  <c r="M68" i="7"/>
  <c r="L68" i="7"/>
  <c r="K68" i="7"/>
  <c r="M66" i="7"/>
  <c r="L66" i="7"/>
  <c r="K66" i="7"/>
  <c r="M64" i="7"/>
  <c r="L64" i="7"/>
  <c r="K64" i="7"/>
  <c r="M62" i="7"/>
  <c r="L62" i="7"/>
  <c r="K62" i="7"/>
  <c r="M59" i="7"/>
  <c r="L59" i="7"/>
  <c r="K59" i="7"/>
  <c r="M57" i="7"/>
  <c r="L57" i="7"/>
  <c r="K57" i="7"/>
  <c r="M55" i="7"/>
  <c r="L55" i="7"/>
  <c r="K55" i="7"/>
  <c r="M53" i="7"/>
  <c r="L53" i="7"/>
  <c r="K53" i="7"/>
  <c r="M51" i="7"/>
  <c r="L51" i="7"/>
  <c r="K51" i="7"/>
  <c r="M49" i="7"/>
  <c r="L49" i="7"/>
  <c r="K49" i="7"/>
  <c r="L47" i="7"/>
  <c r="M47" i="7"/>
  <c r="K47" i="7"/>
  <c r="M45" i="7"/>
  <c r="L45" i="7"/>
  <c r="K45" i="7"/>
  <c r="M43" i="7"/>
  <c r="L43" i="7"/>
  <c r="K43" i="7"/>
  <c r="M41" i="7"/>
  <c r="L41" i="7"/>
  <c r="K41" i="7"/>
  <c r="M39" i="7"/>
  <c r="L39" i="7"/>
  <c r="K39" i="7"/>
  <c r="M37" i="7"/>
  <c r="L37" i="7"/>
  <c r="K37" i="7"/>
  <c r="M35" i="7"/>
  <c r="L35" i="7"/>
  <c r="K35" i="7"/>
  <c r="M33" i="7"/>
  <c r="L33" i="7"/>
  <c r="K33" i="7"/>
  <c r="M31" i="7"/>
  <c r="L31" i="7"/>
  <c r="K31" i="7"/>
  <c r="M29" i="7"/>
  <c r="L29" i="7"/>
  <c r="K29" i="7"/>
  <c r="M27" i="7"/>
  <c r="L27" i="7"/>
  <c r="K27" i="7"/>
  <c r="M25" i="7"/>
  <c r="L25" i="7"/>
  <c r="M22" i="7"/>
  <c r="L22" i="7"/>
  <c r="M20" i="7"/>
  <c r="L20" i="7"/>
  <c r="K20" i="7"/>
  <c r="M18" i="7"/>
  <c r="L18" i="7"/>
  <c r="K18" i="7"/>
  <c r="M16" i="7"/>
  <c r="L16" i="7"/>
  <c r="K16" i="7"/>
  <c r="M14" i="7"/>
  <c r="L14" i="7"/>
  <c r="K14" i="7"/>
  <c r="M12" i="7"/>
  <c r="L12" i="7"/>
  <c r="K12" i="7"/>
  <c r="M10" i="7"/>
  <c r="L10" i="7"/>
  <c r="M8" i="7"/>
  <c r="L8" i="7"/>
  <c r="F123" i="7"/>
  <c r="G123" i="7"/>
  <c r="H123" i="7"/>
  <c r="I123" i="7"/>
  <c r="F121" i="7"/>
  <c r="G121" i="7"/>
  <c r="H121" i="7"/>
  <c r="I121" i="7"/>
  <c r="E121" i="7"/>
  <c r="F119" i="7"/>
  <c r="G119" i="7"/>
  <c r="H119" i="7"/>
  <c r="I119" i="7"/>
  <c r="E119" i="7"/>
  <c r="F117" i="7"/>
  <c r="G117" i="7"/>
  <c r="H117" i="7"/>
  <c r="I117" i="7"/>
  <c r="N13" i="5"/>
  <c r="M9" i="5"/>
  <c r="N17" i="5"/>
  <c r="M17" i="5"/>
  <c r="N14" i="5"/>
  <c r="M14" i="5"/>
  <c r="M13" i="5"/>
  <c r="M8" i="5"/>
  <c r="N16" i="5" l="1"/>
  <c r="N15" i="5"/>
  <c r="M16" i="5"/>
  <c r="M15" i="5"/>
  <c r="M7" i="5"/>
  <c r="M6" i="5"/>
  <c r="N10" i="5"/>
  <c r="M5" i="5"/>
  <c r="M12" i="5" l="1"/>
  <c r="M11" i="5"/>
  <c r="M10" i="5"/>
  <c r="M4" i="5"/>
  <c r="I2" i="4"/>
  <c r="J2" i="4"/>
  <c r="I3" i="4"/>
  <c r="J3" i="4"/>
  <c r="I4" i="4"/>
  <c r="J4" i="4"/>
  <c r="I5" i="4"/>
  <c r="J5" i="4"/>
  <c r="I6" i="4"/>
  <c r="J6" i="4"/>
  <c r="I7" i="4"/>
  <c r="J7" i="4"/>
  <c r="I9" i="4"/>
  <c r="J9" i="4"/>
  <c r="I10" i="4"/>
  <c r="J10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4" i="4"/>
  <c r="J24" i="4"/>
  <c r="I25" i="4"/>
  <c r="J25" i="4"/>
  <c r="I26" i="4"/>
  <c r="J26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6" i="4"/>
  <c r="J46" i="4"/>
  <c r="I47" i="4"/>
  <c r="J47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6" i="4"/>
  <c r="J66" i="4"/>
  <c r="I68" i="4"/>
  <c r="J68" i="4"/>
  <c r="I69" i="4"/>
  <c r="J69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H3" i="4"/>
  <c r="H4" i="4"/>
  <c r="H5" i="4"/>
  <c r="H6" i="4"/>
  <c r="H7" i="4"/>
  <c r="H9" i="4"/>
  <c r="H10" i="4"/>
  <c r="H12" i="4"/>
  <c r="H13" i="4"/>
  <c r="H14" i="4"/>
  <c r="H15" i="4"/>
  <c r="H16" i="4"/>
  <c r="H17" i="4"/>
  <c r="H18" i="4"/>
  <c r="H19" i="4"/>
  <c r="H20" i="4"/>
  <c r="H21" i="4"/>
  <c r="H22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6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2" i="4"/>
  <c r="F6" i="3" l="1"/>
  <c r="E6" i="3"/>
  <c r="M329" i="2" l="1"/>
  <c r="N329" i="2"/>
  <c r="M322" i="2"/>
  <c r="O322" i="2"/>
  <c r="M317" i="2"/>
  <c r="O317" i="2"/>
  <c r="O309" i="2"/>
  <c r="N309" i="2"/>
  <c r="M7" i="2"/>
  <c r="N7" i="2"/>
  <c r="O7" i="2"/>
  <c r="M8" i="2"/>
  <c r="N8" i="2"/>
  <c r="O8" i="2"/>
  <c r="M9" i="2"/>
  <c r="N9" i="2"/>
  <c r="O9" i="2"/>
  <c r="M10" i="2"/>
  <c r="N10" i="2"/>
  <c r="O10" i="2"/>
  <c r="M11" i="2"/>
  <c r="N11" i="2"/>
  <c r="O11" i="2"/>
  <c r="M12" i="2"/>
  <c r="N12" i="2"/>
  <c r="O12" i="2"/>
  <c r="M13" i="2"/>
  <c r="N13" i="2"/>
  <c r="O13" i="2"/>
  <c r="M14" i="2"/>
  <c r="N14" i="2"/>
  <c r="O14" i="2"/>
  <c r="M15" i="2"/>
  <c r="N15" i="2"/>
  <c r="O15" i="2"/>
  <c r="M16" i="2"/>
  <c r="N16" i="2"/>
  <c r="O16" i="2"/>
  <c r="P16" i="2" s="1"/>
  <c r="M17" i="2"/>
  <c r="N17" i="2"/>
  <c r="O17" i="2"/>
  <c r="M18" i="2"/>
  <c r="N18" i="2"/>
  <c r="O18" i="2"/>
  <c r="M19" i="2"/>
  <c r="N19" i="2"/>
  <c r="O19" i="2"/>
  <c r="M20" i="2"/>
  <c r="N20" i="2"/>
  <c r="O20" i="2"/>
  <c r="M21" i="2"/>
  <c r="N21" i="2"/>
  <c r="O21" i="2"/>
  <c r="M22" i="2"/>
  <c r="N22" i="2"/>
  <c r="O22" i="2"/>
  <c r="M23" i="2"/>
  <c r="N23" i="2"/>
  <c r="O23" i="2"/>
  <c r="M24" i="2"/>
  <c r="N24" i="2"/>
  <c r="O24" i="2"/>
  <c r="P24" i="2" s="1"/>
  <c r="M25" i="2"/>
  <c r="N25" i="2"/>
  <c r="O25" i="2"/>
  <c r="M26" i="2"/>
  <c r="N26" i="2"/>
  <c r="O26" i="2"/>
  <c r="M27" i="2"/>
  <c r="N27" i="2"/>
  <c r="O27" i="2"/>
  <c r="M28" i="2"/>
  <c r="N28" i="2"/>
  <c r="O28" i="2"/>
  <c r="P28" i="2" s="1"/>
  <c r="M29" i="2"/>
  <c r="P29" i="2" s="1"/>
  <c r="N29" i="2"/>
  <c r="O29" i="2"/>
  <c r="M30" i="2"/>
  <c r="N30" i="2"/>
  <c r="O30" i="2"/>
  <c r="M31" i="2"/>
  <c r="N31" i="2"/>
  <c r="O31" i="2"/>
  <c r="M32" i="2"/>
  <c r="N32" i="2"/>
  <c r="O32" i="2"/>
  <c r="M33" i="2"/>
  <c r="N33" i="2"/>
  <c r="O33" i="2"/>
  <c r="M34" i="2"/>
  <c r="N34" i="2"/>
  <c r="O34" i="2"/>
  <c r="M35" i="2"/>
  <c r="N35" i="2"/>
  <c r="O35" i="2"/>
  <c r="M36" i="2"/>
  <c r="N36" i="2"/>
  <c r="O36" i="2"/>
  <c r="M37" i="2"/>
  <c r="P37" i="2" s="1"/>
  <c r="N37" i="2"/>
  <c r="O37" i="2"/>
  <c r="M38" i="2"/>
  <c r="N38" i="2"/>
  <c r="O38" i="2"/>
  <c r="M39" i="2"/>
  <c r="N39" i="2"/>
  <c r="O39" i="2"/>
  <c r="M40" i="2"/>
  <c r="N40" i="2"/>
  <c r="O40" i="2"/>
  <c r="Q40" i="2" s="1"/>
  <c r="M41" i="2"/>
  <c r="N41" i="2"/>
  <c r="O41" i="2"/>
  <c r="M42" i="2"/>
  <c r="N42" i="2"/>
  <c r="O42" i="2"/>
  <c r="M43" i="2"/>
  <c r="N43" i="2"/>
  <c r="O43" i="2"/>
  <c r="M44" i="2"/>
  <c r="N44" i="2"/>
  <c r="O44" i="2"/>
  <c r="P44" i="2" s="1"/>
  <c r="M45" i="2"/>
  <c r="N45" i="2"/>
  <c r="O45" i="2"/>
  <c r="M46" i="2"/>
  <c r="N46" i="2"/>
  <c r="O46" i="2"/>
  <c r="M47" i="2"/>
  <c r="N47" i="2"/>
  <c r="O47" i="2"/>
  <c r="M48" i="2"/>
  <c r="N48" i="2"/>
  <c r="O48" i="2"/>
  <c r="M49" i="2"/>
  <c r="N49" i="2"/>
  <c r="O49" i="2"/>
  <c r="M50" i="2"/>
  <c r="N50" i="2"/>
  <c r="O50" i="2"/>
  <c r="M51" i="2"/>
  <c r="N51" i="2"/>
  <c r="O51" i="2"/>
  <c r="M52" i="2"/>
  <c r="N52" i="2"/>
  <c r="O52" i="2"/>
  <c r="P52" i="2" s="1"/>
  <c r="M53" i="2"/>
  <c r="N53" i="2"/>
  <c r="O53" i="2"/>
  <c r="M54" i="2"/>
  <c r="P54" i="2" s="1"/>
  <c r="N54" i="2"/>
  <c r="O54" i="2"/>
  <c r="M55" i="2"/>
  <c r="N55" i="2"/>
  <c r="O55" i="2"/>
  <c r="M56" i="2"/>
  <c r="N56" i="2"/>
  <c r="O56" i="2"/>
  <c r="Q56" i="2" s="1"/>
  <c r="M57" i="2"/>
  <c r="N57" i="2"/>
  <c r="O57" i="2"/>
  <c r="M58" i="2"/>
  <c r="N58" i="2"/>
  <c r="O58" i="2"/>
  <c r="M59" i="2"/>
  <c r="N59" i="2"/>
  <c r="O59" i="2"/>
  <c r="M60" i="2"/>
  <c r="N60" i="2"/>
  <c r="O60" i="2"/>
  <c r="M61" i="2"/>
  <c r="N61" i="2"/>
  <c r="O61" i="2"/>
  <c r="M62" i="2"/>
  <c r="N62" i="2"/>
  <c r="O62" i="2"/>
  <c r="M63" i="2"/>
  <c r="N63" i="2"/>
  <c r="O63" i="2"/>
  <c r="M64" i="2"/>
  <c r="N64" i="2"/>
  <c r="O64" i="2"/>
  <c r="Q64" i="2" s="1"/>
  <c r="M65" i="2"/>
  <c r="N65" i="2"/>
  <c r="O65" i="2"/>
  <c r="M66" i="2"/>
  <c r="N66" i="2"/>
  <c r="O66" i="2"/>
  <c r="M67" i="2"/>
  <c r="N67" i="2"/>
  <c r="O67" i="2"/>
  <c r="M68" i="2"/>
  <c r="N68" i="2"/>
  <c r="O68" i="2"/>
  <c r="M69" i="2"/>
  <c r="P69" i="2" s="1"/>
  <c r="N69" i="2"/>
  <c r="O69" i="2"/>
  <c r="M70" i="2"/>
  <c r="P70" i="2" s="1"/>
  <c r="N70" i="2"/>
  <c r="O70" i="2"/>
  <c r="M71" i="2"/>
  <c r="N71" i="2"/>
  <c r="O71" i="2"/>
  <c r="M72" i="2"/>
  <c r="N72" i="2"/>
  <c r="O72" i="2"/>
  <c r="P72" i="2" s="1"/>
  <c r="M73" i="2"/>
  <c r="N73" i="2"/>
  <c r="O73" i="2"/>
  <c r="M74" i="2"/>
  <c r="N74" i="2"/>
  <c r="O74" i="2"/>
  <c r="M75" i="2"/>
  <c r="N75" i="2"/>
  <c r="O75" i="2"/>
  <c r="M76" i="2"/>
  <c r="N76" i="2"/>
  <c r="O76" i="2"/>
  <c r="M77" i="2"/>
  <c r="N77" i="2"/>
  <c r="O77" i="2"/>
  <c r="M78" i="2"/>
  <c r="N78" i="2"/>
  <c r="O78" i="2"/>
  <c r="M79" i="2"/>
  <c r="N79" i="2"/>
  <c r="O79" i="2"/>
  <c r="M80" i="2"/>
  <c r="N80" i="2"/>
  <c r="O80" i="2"/>
  <c r="Q80" i="2" s="1"/>
  <c r="M81" i="2"/>
  <c r="N81" i="2"/>
  <c r="O81" i="2"/>
  <c r="M82" i="2"/>
  <c r="N82" i="2"/>
  <c r="O82" i="2"/>
  <c r="M83" i="2"/>
  <c r="N83" i="2"/>
  <c r="O83" i="2"/>
  <c r="M84" i="2"/>
  <c r="N84" i="2"/>
  <c r="O84" i="2"/>
  <c r="M85" i="2"/>
  <c r="N85" i="2"/>
  <c r="O85" i="2"/>
  <c r="M86" i="2"/>
  <c r="N86" i="2"/>
  <c r="O86" i="2"/>
  <c r="M87" i="2"/>
  <c r="N87" i="2"/>
  <c r="O87" i="2"/>
  <c r="M88" i="2"/>
  <c r="N88" i="2"/>
  <c r="O88" i="2"/>
  <c r="Q88" i="2" s="1"/>
  <c r="M89" i="2"/>
  <c r="N89" i="2"/>
  <c r="O89" i="2"/>
  <c r="M90" i="2"/>
  <c r="N90" i="2"/>
  <c r="O90" i="2"/>
  <c r="M91" i="2"/>
  <c r="N91" i="2"/>
  <c r="O91" i="2"/>
  <c r="M92" i="2"/>
  <c r="N92" i="2"/>
  <c r="O92" i="2"/>
  <c r="P92" i="2" s="1"/>
  <c r="M93" i="2"/>
  <c r="N93" i="2"/>
  <c r="O93" i="2"/>
  <c r="M94" i="2"/>
  <c r="N94" i="2"/>
  <c r="O94" i="2"/>
  <c r="M95" i="2"/>
  <c r="N95" i="2"/>
  <c r="O95" i="2"/>
  <c r="M96" i="2"/>
  <c r="N96" i="2"/>
  <c r="O96" i="2"/>
  <c r="M97" i="2"/>
  <c r="N97" i="2"/>
  <c r="O97" i="2"/>
  <c r="M98" i="2"/>
  <c r="N98" i="2"/>
  <c r="O98" i="2"/>
  <c r="M99" i="2"/>
  <c r="N99" i="2"/>
  <c r="O99" i="2"/>
  <c r="M100" i="2"/>
  <c r="N100" i="2"/>
  <c r="O100" i="2"/>
  <c r="P100" i="2" s="1"/>
  <c r="M101" i="2"/>
  <c r="N101" i="2"/>
  <c r="O101" i="2"/>
  <c r="M102" i="2"/>
  <c r="N102" i="2"/>
  <c r="O102" i="2"/>
  <c r="M103" i="2"/>
  <c r="N103" i="2"/>
  <c r="O103" i="2"/>
  <c r="M104" i="2"/>
  <c r="N104" i="2"/>
  <c r="O104" i="2"/>
  <c r="M105" i="2"/>
  <c r="N105" i="2"/>
  <c r="O105" i="2"/>
  <c r="M106" i="2"/>
  <c r="N106" i="2"/>
  <c r="O106" i="2"/>
  <c r="M107" i="2"/>
  <c r="N107" i="2"/>
  <c r="O107" i="2"/>
  <c r="M108" i="2"/>
  <c r="N108" i="2"/>
  <c r="O108" i="2"/>
  <c r="Q108" i="2" s="1"/>
  <c r="M109" i="2"/>
  <c r="N109" i="2"/>
  <c r="O109" i="2"/>
  <c r="M110" i="2"/>
  <c r="N110" i="2"/>
  <c r="O110" i="2"/>
  <c r="M111" i="2"/>
  <c r="N111" i="2"/>
  <c r="O111" i="2"/>
  <c r="M112" i="2"/>
  <c r="N112" i="2"/>
  <c r="O112" i="2"/>
  <c r="P112" i="2" s="1"/>
  <c r="M113" i="2"/>
  <c r="N113" i="2"/>
  <c r="O113" i="2"/>
  <c r="M114" i="2"/>
  <c r="N114" i="2"/>
  <c r="O114" i="2"/>
  <c r="M115" i="2"/>
  <c r="N115" i="2"/>
  <c r="O115" i="2"/>
  <c r="M116" i="2"/>
  <c r="N116" i="2"/>
  <c r="O116" i="2"/>
  <c r="M117" i="2"/>
  <c r="N117" i="2"/>
  <c r="O117" i="2"/>
  <c r="M118" i="2"/>
  <c r="N118" i="2"/>
  <c r="O118" i="2"/>
  <c r="M119" i="2"/>
  <c r="N119" i="2"/>
  <c r="O119" i="2"/>
  <c r="M120" i="2"/>
  <c r="N120" i="2"/>
  <c r="O120" i="2"/>
  <c r="Q120" i="2" s="1"/>
  <c r="M121" i="2"/>
  <c r="N121" i="2"/>
  <c r="O121" i="2"/>
  <c r="M122" i="2"/>
  <c r="N122" i="2"/>
  <c r="O122" i="2"/>
  <c r="M123" i="2"/>
  <c r="N123" i="2"/>
  <c r="O123" i="2"/>
  <c r="M124" i="2"/>
  <c r="N124" i="2"/>
  <c r="O124" i="2"/>
  <c r="P124" i="2" s="1"/>
  <c r="M125" i="2"/>
  <c r="N125" i="2"/>
  <c r="O125" i="2"/>
  <c r="M126" i="2"/>
  <c r="N126" i="2"/>
  <c r="O126" i="2"/>
  <c r="M127" i="2"/>
  <c r="N127" i="2"/>
  <c r="O127" i="2"/>
  <c r="M128" i="2"/>
  <c r="N128" i="2"/>
  <c r="O128" i="2"/>
  <c r="M129" i="2"/>
  <c r="N129" i="2"/>
  <c r="O129" i="2"/>
  <c r="M130" i="2"/>
  <c r="N130" i="2"/>
  <c r="O130" i="2"/>
  <c r="M131" i="2"/>
  <c r="N131" i="2"/>
  <c r="O131" i="2"/>
  <c r="M132" i="2"/>
  <c r="N132" i="2"/>
  <c r="O132" i="2"/>
  <c r="Q132" i="2" s="1"/>
  <c r="M133" i="2"/>
  <c r="N133" i="2"/>
  <c r="O133" i="2"/>
  <c r="M134" i="2"/>
  <c r="N134" i="2"/>
  <c r="O134" i="2"/>
  <c r="M135" i="2"/>
  <c r="N135" i="2"/>
  <c r="O135" i="2"/>
  <c r="M136" i="2"/>
  <c r="N136" i="2"/>
  <c r="O136" i="2"/>
  <c r="M137" i="2"/>
  <c r="N137" i="2"/>
  <c r="O137" i="2"/>
  <c r="M138" i="2"/>
  <c r="N138" i="2"/>
  <c r="O138" i="2"/>
  <c r="M139" i="2"/>
  <c r="N139" i="2"/>
  <c r="O139" i="2"/>
  <c r="M140" i="2"/>
  <c r="N140" i="2"/>
  <c r="O140" i="2"/>
  <c r="P140" i="2" s="1"/>
  <c r="M141" i="2"/>
  <c r="N141" i="2"/>
  <c r="O141" i="2"/>
  <c r="M142" i="2"/>
  <c r="N142" i="2"/>
  <c r="O142" i="2"/>
  <c r="M143" i="2"/>
  <c r="N143" i="2"/>
  <c r="O143" i="2"/>
  <c r="M144" i="2"/>
  <c r="N144" i="2"/>
  <c r="O144" i="2"/>
  <c r="P144" i="2" s="1"/>
  <c r="M145" i="2"/>
  <c r="N145" i="2"/>
  <c r="O145" i="2"/>
  <c r="M146" i="2"/>
  <c r="N146" i="2"/>
  <c r="O146" i="2"/>
  <c r="M147" i="2"/>
  <c r="N147" i="2"/>
  <c r="O147" i="2"/>
  <c r="M148" i="2"/>
  <c r="N148" i="2"/>
  <c r="O148" i="2"/>
  <c r="M149" i="2"/>
  <c r="N149" i="2"/>
  <c r="O149" i="2"/>
  <c r="M150" i="2"/>
  <c r="N150" i="2"/>
  <c r="O150" i="2"/>
  <c r="M151" i="2"/>
  <c r="N151" i="2"/>
  <c r="O151" i="2"/>
  <c r="M152" i="2"/>
  <c r="N152" i="2"/>
  <c r="O152" i="2"/>
  <c r="Q152" i="2" s="1"/>
  <c r="M153" i="2"/>
  <c r="N153" i="2"/>
  <c r="O153" i="2"/>
  <c r="M154" i="2"/>
  <c r="N154" i="2"/>
  <c r="O154" i="2"/>
  <c r="M155" i="2"/>
  <c r="N155" i="2"/>
  <c r="O155" i="2"/>
  <c r="M156" i="2"/>
  <c r="N156" i="2"/>
  <c r="O156" i="2"/>
  <c r="Q156" i="2" s="1"/>
  <c r="M157" i="2"/>
  <c r="N157" i="2"/>
  <c r="O157" i="2"/>
  <c r="M158" i="2"/>
  <c r="N158" i="2"/>
  <c r="O158" i="2"/>
  <c r="M159" i="2"/>
  <c r="N159" i="2"/>
  <c r="O159" i="2"/>
  <c r="M160" i="2"/>
  <c r="N160" i="2"/>
  <c r="O160" i="2"/>
  <c r="M161" i="2"/>
  <c r="N161" i="2"/>
  <c r="O161" i="2"/>
  <c r="M162" i="2"/>
  <c r="N162" i="2"/>
  <c r="O162" i="2"/>
  <c r="M163" i="2"/>
  <c r="N163" i="2"/>
  <c r="O163" i="2"/>
  <c r="M164" i="2"/>
  <c r="N164" i="2"/>
  <c r="O164" i="2"/>
  <c r="Q164" i="2" s="1"/>
  <c r="M165" i="2"/>
  <c r="N165" i="2"/>
  <c r="O165" i="2"/>
  <c r="M166" i="2"/>
  <c r="N166" i="2"/>
  <c r="O166" i="2"/>
  <c r="M167" i="2"/>
  <c r="N167" i="2"/>
  <c r="O167" i="2"/>
  <c r="M168" i="2"/>
  <c r="N168" i="2"/>
  <c r="O168" i="2"/>
  <c r="M169" i="2"/>
  <c r="N169" i="2"/>
  <c r="O169" i="2"/>
  <c r="M170" i="2"/>
  <c r="N170" i="2"/>
  <c r="O170" i="2"/>
  <c r="M171" i="2"/>
  <c r="N171" i="2"/>
  <c r="O171" i="2"/>
  <c r="M172" i="2"/>
  <c r="N172" i="2"/>
  <c r="O172" i="2"/>
  <c r="M173" i="2"/>
  <c r="N173" i="2"/>
  <c r="O173" i="2"/>
  <c r="M174" i="2"/>
  <c r="N174" i="2"/>
  <c r="O174" i="2"/>
  <c r="M175" i="2"/>
  <c r="N175" i="2"/>
  <c r="O175" i="2"/>
  <c r="M176" i="2"/>
  <c r="N176" i="2"/>
  <c r="O176" i="2"/>
  <c r="M177" i="2"/>
  <c r="N177" i="2"/>
  <c r="O177" i="2"/>
  <c r="M178" i="2"/>
  <c r="N178" i="2"/>
  <c r="O178" i="2"/>
  <c r="M179" i="2"/>
  <c r="N179" i="2"/>
  <c r="O179" i="2"/>
  <c r="M180" i="2"/>
  <c r="N180" i="2"/>
  <c r="O180" i="2"/>
  <c r="M181" i="2"/>
  <c r="N181" i="2"/>
  <c r="O181" i="2"/>
  <c r="M182" i="2"/>
  <c r="Q182" i="2" s="1"/>
  <c r="N182" i="2"/>
  <c r="O182" i="2"/>
  <c r="M183" i="2"/>
  <c r="N183" i="2"/>
  <c r="O183" i="2"/>
  <c r="M184" i="2"/>
  <c r="N184" i="2"/>
  <c r="O184" i="2"/>
  <c r="M185" i="2"/>
  <c r="N185" i="2"/>
  <c r="O185" i="2"/>
  <c r="M186" i="2"/>
  <c r="Q186" i="2" s="1"/>
  <c r="N186" i="2"/>
  <c r="O186" i="2"/>
  <c r="M187" i="2"/>
  <c r="N187" i="2"/>
  <c r="O187" i="2"/>
  <c r="M188" i="2"/>
  <c r="N188" i="2"/>
  <c r="O188" i="2"/>
  <c r="M189" i="2"/>
  <c r="N189" i="2"/>
  <c r="O189" i="2"/>
  <c r="M190" i="2"/>
  <c r="N190" i="2"/>
  <c r="O190" i="2"/>
  <c r="M191" i="2"/>
  <c r="N191" i="2"/>
  <c r="O191" i="2"/>
  <c r="P191" i="2" s="1"/>
  <c r="M192" i="2"/>
  <c r="N192" i="2"/>
  <c r="O192" i="2"/>
  <c r="Q192" i="2" s="1"/>
  <c r="M193" i="2"/>
  <c r="N193" i="2"/>
  <c r="O193" i="2"/>
  <c r="M194" i="2"/>
  <c r="N194" i="2"/>
  <c r="O194" i="2"/>
  <c r="M195" i="2"/>
  <c r="N195" i="2"/>
  <c r="O195" i="2"/>
  <c r="M196" i="2"/>
  <c r="N196" i="2"/>
  <c r="O196" i="2"/>
  <c r="Q196" i="2" s="1"/>
  <c r="M197" i="2"/>
  <c r="N197" i="2"/>
  <c r="O197" i="2"/>
  <c r="M198" i="2"/>
  <c r="N198" i="2"/>
  <c r="O198" i="2"/>
  <c r="M199" i="2"/>
  <c r="N199" i="2"/>
  <c r="O199" i="2"/>
  <c r="M200" i="2"/>
  <c r="N200" i="2"/>
  <c r="O200" i="2"/>
  <c r="M201" i="2"/>
  <c r="N201" i="2"/>
  <c r="O201" i="2"/>
  <c r="M202" i="2"/>
  <c r="N202" i="2"/>
  <c r="O202" i="2"/>
  <c r="M203" i="2"/>
  <c r="N203" i="2"/>
  <c r="O203" i="2"/>
  <c r="M204" i="2"/>
  <c r="N204" i="2"/>
  <c r="O204" i="2"/>
  <c r="Q204" i="2" s="1"/>
  <c r="M205" i="2"/>
  <c r="N205" i="2"/>
  <c r="O205" i="2"/>
  <c r="M206" i="2"/>
  <c r="N206" i="2"/>
  <c r="O206" i="2"/>
  <c r="M207" i="2"/>
  <c r="N207" i="2"/>
  <c r="O207" i="2"/>
  <c r="M208" i="2"/>
  <c r="N208" i="2"/>
  <c r="O208" i="2"/>
  <c r="M209" i="2"/>
  <c r="N209" i="2"/>
  <c r="O209" i="2"/>
  <c r="M210" i="2"/>
  <c r="N210" i="2"/>
  <c r="O210" i="2"/>
  <c r="M211" i="2"/>
  <c r="N211" i="2"/>
  <c r="O211" i="2"/>
  <c r="P211" i="2" s="1"/>
  <c r="M212" i="2"/>
  <c r="N212" i="2"/>
  <c r="O212" i="2"/>
  <c r="M213" i="2"/>
  <c r="N213" i="2"/>
  <c r="O213" i="2"/>
  <c r="M214" i="2"/>
  <c r="N214" i="2"/>
  <c r="O214" i="2"/>
  <c r="M215" i="2"/>
  <c r="N215" i="2"/>
  <c r="O215" i="2"/>
  <c r="P215" i="2" s="1"/>
  <c r="M216" i="2"/>
  <c r="N216" i="2"/>
  <c r="O216" i="2"/>
  <c r="Q216" i="2" s="1"/>
  <c r="M217" i="2"/>
  <c r="N217" i="2"/>
  <c r="O217" i="2"/>
  <c r="M218" i="2"/>
  <c r="N218" i="2"/>
  <c r="O218" i="2"/>
  <c r="M219" i="2"/>
  <c r="N219" i="2"/>
  <c r="O219" i="2"/>
  <c r="M220" i="2"/>
  <c r="N220" i="2"/>
  <c r="O220" i="2"/>
  <c r="M221" i="2"/>
  <c r="N221" i="2"/>
  <c r="O221" i="2"/>
  <c r="M222" i="2"/>
  <c r="N222" i="2"/>
  <c r="O222" i="2"/>
  <c r="M223" i="2"/>
  <c r="N223" i="2"/>
  <c r="O223" i="2"/>
  <c r="M224" i="2"/>
  <c r="N224" i="2"/>
  <c r="O224" i="2"/>
  <c r="M225" i="2"/>
  <c r="N225" i="2"/>
  <c r="O225" i="2"/>
  <c r="M226" i="2"/>
  <c r="N226" i="2"/>
  <c r="O226" i="2"/>
  <c r="M227" i="2"/>
  <c r="N227" i="2"/>
  <c r="O227" i="2"/>
  <c r="M228" i="2"/>
  <c r="N228" i="2"/>
  <c r="O228" i="2"/>
  <c r="M229" i="2"/>
  <c r="N229" i="2"/>
  <c r="O229" i="2"/>
  <c r="M230" i="2"/>
  <c r="N230" i="2"/>
  <c r="O230" i="2"/>
  <c r="M231" i="2"/>
  <c r="N231" i="2"/>
  <c r="O231" i="2"/>
  <c r="P231" i="2" s="1"/>
  <c r="M232" i="2"/>
  <c r="N232" i="2"/>
  <c r="O232" i="2"/>
  <c r="M233" i="2"/>
  <c r="N233" i="2"/>
  <c r="O233" i="2"/>
  <c r="M234" i="2"/>
  <c r="Q234" i="2" s="1"/>
  <c r="N234" i="2"/>
  <c r="O234" i="2"/>
  <c r="M235" i="2"/>
  <c r="N235" i="2"/>
  <c r="P235" i="2" s="1"/>
  <c r="O235" i="2"/>
  <c r="M236" i="2"/>
  <c r="N236" i="2"/>
  <c r="O236" i="2"/>
  <c r="M237" i="2"/>
  <c r="N237" i="2"/>
  <c r="O237" i="2"/>
  <c r="M238" i="2"/>
  <c r="N238" i="2"/>
  <c r="O238" i="2"/>
  <c r="M239" i="2"/>
  <c r="N239" i="2"/>
  <c r="O239" i="2"/>
  <c r="M240" i="2"/>
  <c r="N240" i="2"/>
  <c r="O240" i="2"/>
  <c r="M241" i="2"/>
  <c r="N241" i="2"/>
  <c r="O241" i="2"/>
  <c r="M242" i="2"/>
  <c r="N242" i="2"/>
  <c r="O242" i="2"/>
  <c r="M243" i="2"/>
  <c r="N243" i="2"/>
  <c r="O243" i="2"/>
  <c r="P243" i="2" s="1"/>
  <c r="M244" i="2"/>
  <c r="N244" i="2"/>
  <c r="O244" i="2"/>
  <c r="M245" i="2"/>
  <c r="N245" i="2"/>
  <c r="O245" i="2"/>
  <c r="M246" i="2"/>
  <c r="N246" i="2"/>
  <c r="O246" i="2"/>
  <c r="M247" i="2"/>
  <c r="N247" i="2"/>
  <c r="O247" i="2"/>
  <c r="P247" i="2" s="1"/>
  <c r="M248" i="2"/>
  <c r="N248" i="2"/>
  <c r="O248" i="2"/>
  <c r="M249" i="2"/>
  <c r="N249" i="2"/>
  <c r="O249" i="2"/>
  <c r="M250" i="2"/>
  <c r="N250" i="2"/>
  <c r="O250" i="2"/>
  <c r="M251" i="2"/>
  <c r="N251" i="2"/>
  <c r="O251" i="2"/>
  <c r="M252" i="2"/>
  <c r="N252" i="2"/>
  <c r="O252" i="2"/>
  <c r="M253" i="2"/>
  <c r="N253" i="2"/>
  <c r="O253" i="2"/>
  <c r="M254" i="2"/>
  <c r="N254" i="2"/>
  <c r="O254" i="2"/>
  <c r="M255" i="2"/>
  <c r="N255" i="2"/>
  <c r="O255" i="2"/>
  <c r="M256" i="2"/>
  <c r="N256" i="2"/>
  <c r="Q256" i="2" s="1"/>
  <c r="O256" i="2"/>
  <c r="M257" i="2"/>
  <c r="N257" i="2"/>
  <c r="O257" i="2"/>
  <c r="M258" i="2"/>
  <c r="N258" i="2"/>
  <c r="O258" i="2"/>
  <c r="M259" i="2"/>
  <c r="N259" i="2"/>
  <c r="O259" i="2"/>
  <c r="P259" i="2" s="1"/>
  <c r="M260" i="2"/>
  <c r="N260" i="2"/>
  <c r="Q260" i="2" s="1"/>
  <c r="O260" i="2"/>
  <c r="M261" i="2"/>
  <c r="N261" i="2"/>
  <c r="O261" i="2"/>
  <c r="M262" i="2"/>
  <c r="N262" i="2"/>
  <c r="O262" i="2"/>
  <c r="M263" i="2"/>
  <c r="N263" i="2"/>
  <c r="O263" i="2"/>
  <c r="P263" i="2" s="1"/>
  <c r="M264" i="2"/>
  <c r="N264" i="2"/>
  <c r="Q264" i="2" s="1"/>
  <c r="O264" i="2"/>
  <c r="M265" i="2"/>
  <c r="N265" i="2"/>
  <c r="O265" i="2"/>
  <c r="M266" i="2"/>
  <c r="N266" i="2"/>
  <c r="O266" i="2"/>
  <c r="M267" i="2"/>
  <c r="N267" i="2"/>
  <c r="O267" i="2"/>
  <c r="M268" i="2"/>
  <c r="N268" i="2"/>
  <c r="O268" i="2"/>
  <c r="M269" i="2"/>
  <c r="N269" i="2"/>
  <c r="O269" i="2"/>
  <c r="M270" i="2"/>
  <c r="N270" i="2"/>
  <c r="O270" i="2"/>
  <c r="M271" i="2"/>
  <c r="N271" i="2"/>
  <c r="O271" i="2"/>
  <c r="M272" i="2"/>
  <c r="N272" i="2"/>
  <c r="O272" i="2"/>
  <c r="M273" i="2"/>
  <c r="N273" i="2"/>
  <c r="O273" i="2"/>
  <c r="M274" i="2"/>
  <c r="N274" i="2"/>
  <c r="O274" i="2"/>
  <c r="M275" i="2"/>
  <c r="N275" i="2"/>
  <c r="O275" i="2"/>
  <c r="P275" i="2" s="1"/>
  <c r="M276" i="2"/>
  <c r="N276" i="2"/>
  <c r="O276" i="2"/>
  <c r="M277" i="2"/>
  <c r="N277" i="2"/>
  <c r="O277" i="2"/>
  <c r="M278" i="2"/>
  <c r="N278" i="2"/>
  <c r="O278" i="2"/>
  <c r="M279" i="2"/>
  <c r="N279" i="2"/>
  <c r="O279" i="2"/>
  <c r="P279" i="2" s="1"/>
  <c r="M280" i="2"/>
  <c r="N280" i="2"/>
  <c r="O280" i="2"/>
  <c r="M281" i="2"/>
  <c r="N281" i="2"/>
  <c r="O281" i="2"/>
  <c r="M282" i="2"/>
  <c r="N282" i="2"/>
  <c r="O282" i="2"/>
  <c r="M283" i="2"/>
  <c r="N283" i="2"/>
  <c r="P283" i="2" s="1"/>
  <c r="O283" i="2"/>
  <c r="M284" i="2"/>
  <c r="N284" i="2"/>
  <c r="O284" i="2"/>
  <c r="M285" i="2"/>
  <c r="N285" i="2"/>
  <c r="O285" i="2"/>
  <c r="M286" i="2"/>
  <c r="N286" i="2"/>
  <c r="O286" i="2"/>
  <c r="M287" i="2"/>
  <c r="N287" i="2"/>
  <c r="O287" i="2"/>
  <c r="P287" i="2" s="1"/>
  <c r="M288" i="2"/>
  <c r="N288" i="2"/>
  <c r="O288" i="2"/>
  <c r="M289" i="2"/>
  <c r="N289" i="2"/>
  <c r="O289" i="2"/>
  <c r="M290" i="2"/>
  <c r="N290" i="2"/>
  <c r="O290" i="2"/>
  <c r="M291" i="2"/>
  <c r="N291" i="2"/>
  <c r="O291" i="2"/>
  <c r="P291" i="2" s="1"/>
  <c r="M292" i="2"/>
  <c r="N292" i="2"/>
  <c r="O292" i="2"/>
  <c r="Q292" i="2" s="1"/>
  <c r="M293" i="2"/>
  <c r="N293" i="2"/>
  <c r="O293" i="2"/>
  <c r="M294" i="2"/>
  <c r="N294" i="2"/>
  <c r="O294" i="2"/>
  <c r="M295" i="2"/>
  <c r="N295" i="2"/>
  <c r="O295" i="2"/>
  <c r="P295" i="2" s="1"/>
  <c r="M296" i="2"/>
  <c r="N296" i="2"/>
  <c r="O296" i="2"/>
  <c r="M297" i="2"/>
  <c r="N297" i="2"/>
  <c r="O297" i="2"/>
  <c r="M298" i="2"/>
  <c r="N298" i="2"/>
  <c r="O298" i="2"/>
  <c r="M299" i="2"/>
  <c r="N299" i="2"/>
  <c r="O299" i="2"/>
  <c r="M300" i="2"/>
  <c r="N300" i="2"/>
  <c r="O300" i="2"/>
  <c r="M301" i="2"/>
  <c r="N301" i="2"/>
  <c r="O301" i="2"/>
  <c r="M302" i="2"/>
  <c r="N302" i="2"/>
  <c r="O302" i="2"/>
  <c r="M303" i="2"/>
  <c r="N303" i="2"/>
  <c r="O303" i="2"/>
  <c r="M304" i="2"/>
  <c r="N304" i="2"/>
  <c r="O304" i="2"/>
  <c r="M305" i="2"/>
  <c r="N305" i="2"/>
  <c r="O305" i="2"/>
  <c r="M306" i="2"/>
  <c r="N306" i="2"/>
  <c r="O306" i="2"/>
  <c r="M307" i="2"/>
  <c r="N307" i="2"/>
  <c r="O307" i="2"/>
  <c r="P307" i="2" s="1"/>
  <c r="M308" i="2"/>
  <c r="N308" i="2"/>
  <c r="O308" i="2"/>
  <c r="M309" i="2"/>
  <c r="M310" i="2"/>
  <c r="N310" i="2"/>
  <c r="O310" i="2"/>
  <c r="M311" i="2"/>
  <c r="N311" i="2"/>
  <c r="O311" i="2"/>
  <c r="M312" i="2"/>
  <c r="N312" i="2"/>
  <c r="Q312" i="2" s="1"/>
  <c r="O312" i="2"/>
  <c r="M313" i="2"/>
  <c r="N313" i="2"/>
  <c r="O313" i="2"/>
  <c r="M314" i="2"/>
  <c r="Q314" i="2" s="1"/>
  <c r="N314" i="2"/>
  <c r="O314" i="2"/>
  <c r="M315" i="2"/>
  <c r="N315" i="2"/>
  <c r="O315" i="2"/>
  <c r="M316" i="2"/>
  <c r="N316" i="2"/>
  <c r="Q316" i="2" s="1"/>
  <c r="O316" i="2"/>
  <c r="N317" i="2"/>
  <c r="M318" i="2"/>
  <c r="N318" i="2"/>
  <c r="O318" i="2"/>
  <c r="M319" i="2"/>
  <c r="N319" i="2"/>
  <c r="O319" i="2"/>
  <c r="M320" i="2"/>
  <c r="N320" i="2"/>
  <c r="O320" i="2"/>
  <c r="M321" i="2"/>
  <c r="N321" i="2"/>
  <c r="O321" i="2"/>
  <c r="N322" i="2"/>
  <c r="Q322" i="2" s="1"/>
  <c r="M323" i="2"/>
  <c r="N323" i="2"/>
  <c r="O323" i="2"/>
  <c r="M324" i="2"/>
  <c r="N324" i="2"/>
  <c r="O324" i="2"/>
  <c r="M325" i="2"/>
  <c r="N325" i="2"/>
  <c r="O325" i="2"/>
  <c r="M326" i="2"/>
  <c r="N326" i="2"/>
  <c r="O326" i="2"/>
  <c r="M327" i="2"/>
  <c r="N327" i="2"/>
  <c r="O327" i="2"/>
  <c r="M328" i="2"/>
  <c r="N328" i="2"/>
  <c r="O328" i="2"/>
  <c r="O329" i="2"/>
  <c r="N6" i="2"/>
  <c r="Q6" i="2" s="1"/>
  <c r="O6" i="2"/>
  <c r="Q308" i="2"/>
  <c r="Q304" i="2"/>
  <c r="Q282" i="2"/>
  <c r="Q244" i="2"/>
  <c r="P239" i="2"/>
  <c r="Q230" i="2"/>
  <c r="Q218" i="2"/>
  <c r="Q212" i="2"/>
  <c r="Q208" i="2"/>
  <c r="P187" i="2"/>
  <c r="Q170" i="2"/>
  <c r="Q168" i="2"/>
  <c r="Q160" i="2"/>
  <c r="P160" i="2"/>
  <c r="P148" i="2"/>
  <c r="Q144" i="2"/>
  <c r="Q136" i="2"/>
  <c r="P136" i="2"/>
  <c r="P132" i="2"/>
  <c r="Q128" i="2"/>
  <c r="P116" i="2"/>
  <c r="Q112" i="2"/>
  <c r="P108" i="2"/>
  <c r="Q104" i="2"/>
  <c r="Q96" i="2"/>
  <c r="P96" i="2"/>
  <c r="Q84" i="2"/>
  <c r="P84" i="2"/>
  <c r="P78" i="2"/>
  <c r="P77" i="2"/>
  <c r="Q76" i="2"/>
  <c r="P76" i="2"/>
  <c r="Q74" i="2"/>
  <c r="Q72" i="2"/>
  <c r="Q68" i="2"/>
  <c r="Q66" i="2"/>
  <c r="P64" i="2"/>
  <c r="P62" i="2"/>
  <c r="P61" i="2"/>
  <c r="Q60" i="2"/>
  <c r="P60" i="2"/>
  <c r="Q58" i="2"/>
  <c r="P53" i="2"/>
  <c r="Q52" i="2"/>
  <c r="Q50" i="2"/>
  <c r="Q48" i="2"/>
  <c r="P48" i="2"/>
  <c r="P46" i="2"/>
  <c r="P45" i="2"/>
  <c r="Q44" i="2"/>
  <c r="Q42" i="2"/>
  <c r="P40" i="2"/>
  <c r="P38" i="2"/>
  <c r="Q36" i="2"/>
  <c r="P36" i="2"/>
  <c r="Q34" i="2"/>
  <c r="Q32" i="2"/>
  <c r="P32" i="2"/>
  <c r="P30" i="2"/>
  <c r="Q28" i="2"/>
  <c r="Q26" i="2"/>
  <c r="Q24" i="2"/>
  <c r="P22" i="2"/>
  <c r="P21" i="2"/>
  <c r="Q20" i="2"/>
  <c r="P20" i="2"/>
  <c r="Q18" i="2"/>
  <c r="Q16" i="2"/>
  <c r="P14" i="2"/>
  <c r="P13" i="2"/>
  <c r="Q12" i="2"/>
  <c r="P12" i="2"/>
  <c r="Q10" i="2"/>
  <c r="Q8" i="2"/>
  <c r="P8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6" i="2"/>
  <c r="Q326" i="2" l="1"/>
  <c r="Q300" i="2"/>
  <c r="Q296" i="2"/>
  <c r="Q288" i="2"/>
  <c r="Q284" i="2"/>
  <c r="Q280" i="2"/>
  <c r="Q276" i="2"/>
  <c r="Q272" i="2"/>
  <c r="Q268" i="2"/>
  <c r="Q252" i="2"/>
  <c r="Q248" i="2"/>
  <c r="Q240" i="2"/>
  <c r="Q236" i="2"/>
  <c r="Q232" i="2"/>
  <c r="Q228" i="2"/>
  <c r="Q224" i="2"/>
  <c r="Q220" i="2"/>
  <c r="Q200" i="2"/>
  <c r="Q188" i="2"/>
  <c r="Q184" i="2"/>
  <c r="Q180" i="2"/>
  <c r="Q176" i="2"/>
  <c r="Q172" i="2"/>
  <c r="P152" i="2"/>
  <c r="Q148" i="2"/>
  <c r="Q140" i="2"/>
  <c r="P128" i="2"/>
  <c r="Q124" i="2"/>
  <c r="Q116" i="2"/>
  <c r="P104" i="2"/>
  <c r="Q100" i="2"/>
  <c r="Q92" i="2"/>
  <c r="P80" i="2"/>
  <c r="P68" i="2"/>
  <c r="P88" i="2"/>
  <c r="P120" i="2"/>
  <c r="P315" i="2"/>
  <c r="P311" i="2"/>
  <c r="P303" i="2"/>
  <c r="P299" i="2"/>
  <c r="P271" i="2"/>
  <c r="P267" i="2"/>
  <c r="P255" i="2"/>
  <c r="P251" i="2"/>
  <c r="P223" i="2"/>
  <c r="P219" i="2"/>
  <c r="P207" i="2"/>
  <c r="P203" i="2"/>
  <c r="P175" i="2"/>
  <c r="P171" i="2"/>
  <c r="P75" i="2"/>
  <c r="P67" i="2"/>
  <c r="P59" i="2"/>
  <c r="P51" i="2"/>
  <c r="P43" i="2"/>
  <c r="P35" i="2"/>
  <c r="P27" i="2"/>
  <c r="P19" i="2"/>
  <c r="P11" i="2"/>
  <c r="P56" i="2"/>
  <c r="P156" i="2"/>
  <c r="Q320" i="2"/>
  <c r="Q328" i="2"/>
  <c r="Q324" i="2"/>
  <c r="Q306" i="2"/>
  <c r="Q302" i="2"/>
  <c r="Q298" i="2"/>
  <c r="Q294" i="2"/>
  <c r="Q290" i="2"/>
  <c r="Q286" i="2"/>
  <c r="Q278" i="2"/>
  <c r="Q274" i="2"/>
  <c r="Q270" i="2"/>
  <c r="Q266" i="2"/>
  <c r="Q262" i="2"/>
  <c r="Q258" i="2"/>
  <c r="Q254" i="2"/>
  <c r="Q250" i="2"/>
  <c r="Q246" i="2"/>
  <c r="Q242" i="2"/>
  <c r="Q238" i="2"/>
  <c r="Q226" i="2"/>
  <c r="Q222" i="2"/>
  <c r="Q214" i="2"/>
  <c r="Q210" i="2"/>
  <c r="Q206" i="2"/>
  <c r="Q202" i="2"/>
  <c r="Q198" i="2"/>
  <c r="Q194" i="2"/>
  <c r="Q190" i="2"/>
  <c r="Q178" i="2"/>
  <c r="Q174" i="2"/>
  <c r="Q166" i="2"/>
  <c r="Q162" i="2"/>
  <c r="Q158" i="2"/>
  <c r="Q154" i="2"/>
  <c r="P319" i="2"/>
  <c r="Q310" i="2"/>
  <c r="P316" i="2"/>
  <c r="P312" i="2"/>
  <c r="P227" i="2"/>
  <c r="P199" i="2"/>
  <c r="P195" i="2"/>
  <c r="P183" i="2"/>
  <c r="P179" i="2"/>
  <c r="P167" i="2"/>
  <c r="P163" i="2"/>
  <c r="P159" i="2"/>
  <c r="P155" i="2"/>
  <c r="Q79" i="2"/>
  <c r="Q75" i="2"/>
  <c r="Q71" i="2"/>
  <c r="Q67" i="2"/>
  <c r="Q63" i="2"/>
  <c r="Q59" i="2"/>
  <c r="Q55" i="2"/>
  <c r="Q51" i="2"/>
  <c r="Q47" i="2"/>
  <c r="Q43" i="2"/>
  <c r="Q39" i="2"/>
  <c r="Q35" i="2"/>
  <c r="Q31" i="2"/>
  <c r="Q27" i="2"/>
  <c r="Q23" i="2"/>
  <c r="Q19" i="2"/>
  <c r="Q15" i="2"/>
  <c r="Q11" i="2"/>
  <c r="Q7" i="2"/>
  <c r="P6" i="2"/>
  <c r="P320" i="2"/>
  <c r="Q155" i="2"/>
  <c r="P328" i="2"/>
  <c r="P324" i="2"/>
  <c r="Q150" i="2"/>
  <c r="Q146" i="2"/>
  <c r="Q142" i="2"/>
  <c r="Q138" i="2"/>
  <c r="Q134" i="2"/>
  <c r="Q130" i="2"/>
  <c r="Q126" i="2"/>
  <c r="Q122" i="2"/>
  <c r="Q118" i="2"/>
  <c r="Q114" i="2"/>
  <c r="Q110" i="2"/>
  <c r="Q106" i="2"/>
  <c r="Q102" i="2"/>
  <c r="Q98" i="2"/>
  <c r="Q94" i="2"/>
  <c r="Q90" i="2"/>
  <c r="Q86" i="2"/>
  <c r="Q82" i="2"/>
  <c r="Q78" i="2"/>
  <c r="P74" i="2"/>
  <c r="Q70" i="2"/>
  <c r="P66" i="2"/>
  <c r="Q62" i="2"/>
  <c r="P58" i="2"/>
  <c r="Q54" i="2"/>
  <c r="P50" i="2"/>
  <c r="Q46" i="2"/>
  <c r="P42" i="2"/>
  <c r="Q38" i="2"/>
  <c r="P34" i="2"/>
  <c r="Q30" i="2"/>
  <c r="P26" i="2"/>
  <c r="Q22" i="2"/>
  <c r="P18" i="2"/>
  <c r="Q14" i="2"/>
  <c r="P10" i="2"/>
  <c r="P327" i="2"/>
  <c r="P323" i="2"/>
  <c r="Q318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9" i="2"/>
  <c r="P308" i="2"/>
  <c r="P304" i="2"/>
  <c r="P300" i="2"/>
  <c r="P296" i="2"/>
  <c r="P292" i="2"/>
  <c r="P288" i="2"/>
  <c r="P284" i="2"/>
  <c r="P280" i="2"/>
  <c r="P276" i="2"/>
  <c r="P272" i="2"/>
  <c r="P268" i="2"/>
  <c r="P264" i="2"/>
  <c r="P260" i="2"/>
  <c r="P256" i="2"/>
  <c r="P252" i="2"/>
  <c r="P248" i="2"/>
  <c r="P244" i="2"/>
  <c r="P240" i="2"/>
  <c r="P236" i="2"/>
  <c r="P232" i="2"/>
  <c r="P228" i="2"/>
  <c r="P224" i="2"/>
  <c r="P220" i="2"/>
  <c r="P216" i="2"/>
  <c r="P212" i="2"/>
  <c r="P208" i="2"/>
  <c r="P204" i="2"/>
  <c r="P200" i="2"/>
  <c r="P196" i="2"/>
  <c r="P192" i="2"/>
  <c r="P188" i="2"/>
  <c r="P184" i="2"/>
  <c r="P180" i="2"/>
  <c r="P176" i="2"/>
  <c r="P172" i="2"/>
  <c r="P168" i="2"/>
  <c r="P164" i="2"/>
  <c r="Q329" i="2"/>
  <c r="P329" i="2"/>
  <c r="Q325" i="2"/>
  <c r="P325" i="2"/>
  <c r="Q321" i="2"/>
  <c r="P321" i="2"/>
  <c r="Q317" i="2"/>
  <c r="P317" i="2"/>
  <c r="Q313" i="2"/>
  <c r="P313" i="2"/>
  <c r="Q309" i="2"/>
  <c r="P309" i="2"/>
  <c r="Q305" i="2"/>
  <c r="P305" i="2"/>
  <c r="Q301" i="2"/>
  <c r="P301" i="2"/>
  <c r="Q297" i="2"/>
  <c r="P297" i="2"/>
  <c r="Q293" i="2"/>
  <c r="P293" i="2"/>
  <c r="Q289" i="2"/>
  <c r="P289" i="2"/>
  <c r="Q285" i="2"/>
  <c r="P285" i="2"/>
  <c r="Q281" i="2"/>
  <c r="P281" i="2"/>
  <c r="Q277" i="2"/>
  <c r="P277" i="2"/>
  <c r="Q273" i="2"/>
  <c r="P273" i="2"/>
  <c r="Q269" i="2"/>
  <c r="P269" i="2"/>
  <c r="Q265" i="2"/>
  <c r="P265" i="2"/>
  <c r="Q261" i="2"/>
  <c r="P261" i="2"/>
  <c r="Q257" i="2"/>
  <c r="P257" i="2"/>
  <c r="Q253" i="2"/>
  <c r="P253" i="2"/>
  <c r="Q249" i="2"/>
  <c r="P249" i="2"/>
  <c r="Q245" i="2"/>
  <c r="P245" i="2"/>
  <c r="Q241" i="2"/>
  <c r="P241" i="2"/>
  <c r="Q237" i="2"/>
  <c r="P237" i="2"/>
  <c r="Q233" i="2"/>
  <c r="P233" i="2"/>
  <c r="Q229" i="2"/>
  <c r="P229" i="2"/>
  <c r="Q225" i="2"/>
  <c r="P225" i="2"/>
  <c r="Q221" i="2"/>
  <c r="P221" i="2"/>
  <c r="Q217" i="2"/>
  <c r="P217" i="2"/>
  <c r="Q213" i="2"/>
  <c r="P213" i="2"/>
  <c r="Q209" i="2"/>
  <c r="P209" i="2"/>
  <c r="Q205" i="2"/>
  <c r="P205" i="2"/>
  <c r="Q201" i="2"/>
  <c r="P201" i="2"/>
  <c r="Q197" i="2"/>
  <c r="P197" i="2"/>
  <c r="Q193" i="2"/>
  <c r="P193" i="2"/>
  <c r="Q189" i="2"/>
  <c r="P189" i="2"/>
  <c r="Q185" i="2"/>
  <c r="P185" i="2"/>
  <c r="Q181" i="2"/>
  <c r="P181" i="2"/>
  <c r="Q177" i="2"/>
  <c r="P177" i="2"/>
  <c r="Q173" i="2"/>
  <c r="P173" i="2"/>
  <c r="Q169" i="2"/>
  <c r="P169" i="2"/>
  <c r="Q165" i="2"/>
  <c r="P165" i="2"/>
  <c r="Q161" i="2"/>
  <c r="P161" i="2"/>
  <c r="Q157" i="2"/>
  <c r="P157" i="2"/>
  <c r="Q153" i="2"/>
  <c r="P153" i="2"/>
  <c r="Q151" i="2"/>
  <c r="P151" i="2"/>
  <c r="Q149" i="2"/>
  <c r="P149" i="2"/>
  <c r="Q147" i="2"/>
  <c r="P147" i="2"/>
  <c r="Q145" i="2"/>
  <c r="P145" i="2"/>
  <c r="Q143" i="2"/>
  <c r="P143" i="2"/>
  <c r="Q141" i="2"/>
  <c r="P141" i="2"/>
  <c r="Q139" i="2"/>
  <c r="P139" i="2"/>
  <c r="Q137" i="2"/>
  <c r="P137" i="2"/>
  <c r="Q135" i="2"/>
  <c r="P135" i="2"/>
  <c r="Q133" i="2"/>
  <c r="P133" i="2"/>
  <c r="Q131" i="2"/>
  <c r="P131" i="2"/>
  <c r="Q129" i="2"/>
  <c r="P129" i="2"/>
  <c r="Q127" i="2"/>
  <c r="P127" i="2"/>
  <c r="Q125" i="2"/>
  <c r="P125" i="2"/>
  <c r="Q123" i="2"/>
  <c r="P123" i="2"/>
  <c r="Q121" i="2"/>
  <c r="P121" i="2"/>
  <c r="Q119" i="2"/>
  <c r="P119" i="2"/>
  <c r="Q117" i="2"/>
  <c r="P117" i="2"/>
  <c r="Q115" i="2"/>
  <c r="P115" i="2"/>
  <c r="Q113" i="2"/>
  <c r="P113" i="2"/>
  <c r="Q111" i="2"/>
  <c r="P111" i="2"/>
  <c r="Q109" i="2"/>
  <c r="P109" i="2"/>
  <c r="Q107" i="2"/>
  <c r="P107" i="2"/>
  <c r="Q105" i="2"/>
  <c r="P105" i="2"/>
  <c r="Q103" i="2"/>
  <c r="P103" i="2"/>
  <c r="Q101" i="2"/>
  <c r="P101" i="2"/>
  <c r="Q99" i="2"/>
  <c r="P99" i="2"/>
  <c r="Q97" i="2"/>
  <c r="P97" i="2"/>
  <c r="Q95" i="2"/>
  <c r="P95" i="2"/>
  <c r="Q93" i="2"/>
  <c r="P93" i="2"/>
  <c r="Q91" i="2"/>
  <c r="P91" i="2"/>
  <c r="Q89" i="2"/>
  <c r="P89" i="2"/>
  <c r="Q87" i="2"/>
  <c r="P87" i="2"/>
  <c r="Q85" i="2"/>
  <c r="P85" i="2"/>
  <c r="Q83" i="2"/>
  <c r="P83" i="2"/>
  <c r="Q81" i="2"/>
  <c r="P81" i="2"/>
  <c r="P9" i="2"/>
  <c r="P17" i="2"/>
  <c r="P25" i="2"/>
  <c r="P33" i="2"/>
  <c r="P41" i="2"/>
  <c r="P49" i="2"/>
  <c r="P57" i="2"/>
  <c r="P65" i="2"/>
  <c r="P73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Q159" i="2"/>
  <c r="P7" i="2"/>
  <c r="P15" i="2"/>
  <c r="P23" i="2"/>
  <c r="P31" i="2"/>
  <c r="P39" i="2"/>
  <c r="P47" i="2"/>
  <c r="P55" i="2"/>
  <c r="P63" i="2"/>
  <c r="P71" i="2"/>
  <c r="P79" i="2"/>
  <c r="Q327" i="2"/>
  <c r="P322" i="2"/>
  <c r="Q319" i="2"/>
  <c r="P318" i="2"/>
  <c r="Q315" i="2"/>
  <c r="P306" i="2"/>
  <c r="Q303" i="2"/>
  <c r="P298" i="2"/>
  <c r="Q295" i="2"/>
  <c r="P294" i="2"/>
  <c r="Q291" i="2"/>
  <c r="P282" i="2"/>
  <c r="Q279" i="2"/>
  <c r="Q275" i="2"/>
  <c r="P270" i="2"/>
  <c r="Q267" i="2"/>
  <c r="Q263" i="2"/>
  <c r="P262" i="2"/>
  <c r="Q259" i="2"/>
  <c r="P254" i="2"/>
  <c r="P250" i="2"/>
  <c r="Q247" i="2"/>
  <c r="P246" i="2"/>
  <c r="Q243" i="2"/>
  <c r="P242" i="2"/>
  <c r="Q239" i="2"/>
  <c r="P238" i="2"/>
  <c r="Q235" i="2"/>
  <c r="P234" i="2"/>
  <c r="Q231" i="2"/>
  <c r="P230" i="2"/>
  <c r="P226" i="2"/>
  <c r="Q223" i="2"/>
  <c r="P222" i="2"/>
  <c r="Q219" i="2"/>
  <c r="P218" i="2"/>
  <c r="Q215" i="2"/>
  <c r="P214" i="2"/>
  <c r="Q211" i="2"/>
  <c r="P210" i="2"/>
  <c r="Q207" i="2"/>
  <c r="P206" i="2"/>
  <c r="Q203" i="2"/>
  <c r="P202" i="2"/>
  <c r="Q199" i="2"/>
  <c r="P198" i="2"/>
  <c r="Q195" i="2"/>
  <c r="P194" i="2"/>
  <c r="Q191" i="2"/>
  <c r="P190" i="2"/>
  <c r="Q187" i="2"/>
  <c r="P186" i="2"/>
  <c r="Q183" i="2"/>
  <c r="P182" i="2"/>
  <c r="Q179" i="2"/>
  <c r="P178" i="2"/>
  <c r="Q175" i="2"/>
  <c r="P174" i="2"/>
  <c r="Q171" i="2"/>
  <c r="P170" i="2"/>
  <c r="Q167" i="2"/>
  <c r="P166" i="2"/>
  <c r="Q163" i="2"/>
  <c r="P326" i="2"/>
  <c r="Q323" i="2"/>
  <c r="P314" i="2"/>
  <c r="Q311" i="2"/>
  <c r="P310" i="2"/>
  <c r="Q307" i="2"/>
  <c r="P302" i="2"/>
  <c r="Q299" i="2"/>
  <c r="P290" i="2"/>
  <c r="Q287" i="2"/>
  <c r="P286" i="2"/>
  <c r="Q283" i="2"/>
  <c r="P278" i="2"/>
  <c r="P274" i="2"/>
  <c r="Q271" i="2"/>
  <c r="P266" i="2"/>
  <c r="P258" i="2"/>
  <c r="Q255" i="2"/>
  <c r="Q251" i="2"/>
  <c r="Q227" i="2"/>
</calcChain>
</file>

<file path=xl/sharedStrings.xml><?xml version="1.0" encoding="utf-8"?>
<sst xmlns="http://schemas.openxmlformats.org/spreadsheetml/2006/main" count="13757" uniqueCount="918">
  <si>
    <t>Pea Association Mapping - field test 2017/2018</t>
  </si>
  <si>
    <t>Diseño Ensayo 1 - Caracteres Agronomico y/o Gorgojo</t>
  </si>
  <si>
    <t>Lista de Siembra</t>
  </si>
  <si>
    <t>Diseño:</t>
  </si>
  <si>
    <t>alpha lattice con controles</t>
  </si>
  <si>
    <t>10 semillas per surco (per entrada)</t>
  </si>
  <si>
    <t>surco de 1 m - pasillo de 0,7m</t>
  </si>
  <si>
    <t>Nº registro IAS</t>
  </si>
  <si>
    <t>IAS2</t>
  </si>
  <si>
    <t>cod. Banco</t>
  </si>
  <si>
    <r>
      <rPr>
        <b/>
        <sz val="11"/>
        <color theme="1"/>
        <rFont val="Calibri"/>
        <family val="2"/>
        <scheme val="minor"/>
      </rPr>
      <t>control:</t>
    </r>
    <r>
      <rPr>
        <sz val="11"/>
        <color theme="1"/>
        <rFont val="Calibri"/>
        <family val="2"/>
        <scheme val="minor"/>
      </rPr>
      <t xml:space="preserve"> Cartouche</t>
    </r>
  </si>
  <si>
    <t>3 repeticiones (3 bloques)</t>
  </si>
  <si>
    <t>separación surco 0,7m</t>
  </si>
  <si>
    <t>PI 109865</t>
  </si>
  <si>
    <r>
      <rPr>
        <b/>
        <sz val="11"/>
        <color theme="1"/>
        <rFont val="Calibri"/>
        <family val="2"/>
        <scheme val="minor"/>
      </rPr>
      <t xml:space="preserve">dimensiones: </t>
    </r>
    <r>
      <rPr>
        <sz val="11"/>
        <color theme="1"/>
        <rFont val="Calibri"/>
        <family val="2"/>
        <scheme val="minor"/>
      </rPr>
      <t xml:space="preserve">3 bloque de 33mX14m </t>
    </r>
  </si>
  <si>
    <t>PI 117910</t>
  </si>
  <si>
    <t>PI 140297</t>
  </si>
  <si>
    <t>Reps</t>
  </si>
  <si>
    <t>Blocks</t>
  </si>
  <si>
    <t>PI 122442</t>
  </si>
  <si>
    <t>Control</t>
  </si>
  <si>
    <t>PI 142774</t>
  </si>
  <si>
    <t>24a</t>
  </si>
  <si>
    <t>PI 142776</t>
  </si>
  <si>
    <t>24b</t>
  </si>
  <si>
    <t>PI 143483</t>
  </si>
  <si>
    <t>PI 143484</t>
  </si>
  <si>
    <t>PI 143486</t>
  </si>
  <si>
    <t>PI 153351</t>
  </si>
  <si>
    <t>PI 162568</t>
  </si>
  <si>
    <t>PI 162692</t>
  </si>
  <si>
    <t>33a</t>
  </si>
  <si>
    <t>PI 162693</t>
  </si>
  <si>
    <t>33b</t>
  </si>
  <si>
    <t>PI 162910</t>
  </si>
  <si>
    <t>PI 164568</t>
  </si>
  <si>
    <t>PI 166082</t>
  </si>
  <si>
    <t>PI 195405</t>
  </si>
  <si>
    <t>PI 203065</t>
  </si>
  <si>
    <t>PI 204305</t>
  </si>
  <si>
    <t>PI 204667</t>
  </si>
  <si>
    <t>PI 220175</t>
  </si>
  <si>
    <t>PI 220673</t>
  </si>
  <si>
    <t>PI 222069</t>
  </si>
  <si>
    <t>PI 234262</t>
  </si>
  <si>
    <t>PI 254625</t>
  </si>
  <si>
    <t>PI 254626</t>
  </si>
  <si>
    <t>PI 261678</t>
  </si>
  <si>
    <t>PI 262189</t>
  </si>
  <si>
    <t>PI 266069</t>
  </si>
  <si>
    <t>PI 269760</t>
  </si>
  <si>
    <t>PI 269763</t>
  </si>
  <si>
    <t>PI 269786</t>
  </si>
  <si>
    <t>PI 272143</t>
  </si>
  <si>
    <t>PI 272151</t>
  </si>
  <si>
    <t>PI 272153</t>
  </si>
  <si>
    <t>PI 272156</t>
  </si>
  <si>
    <t>PI 280621</t>
  </si>
  <si>
    <t>PI 280623</t>
  </si>
  <si>
    <t>PI 306592</t>
  </si>
  <si>
    <t>PI 312136</t>
  </si>
  <si>
    <t>PI 319373</t>
  </si>
  <si>
    <t>PI 326194</t>
  </si>
  <si>
    <t>PI 343326</t>
  </si>
  <si>
    <t>PI 343329</t>
  </si>
  <si>
    <t>PI 343935</t>
  </si>
  <si>
    <t>PI 343962</t>
  </si>
  <si>
    <t>1060a</t>
  </si>
  <si>
    <t>PI 343965</t>
  </si>
  <si>
    <t>1060b</t>
  </si>
  <si>
    <t>PI 343969</t>
  </si>
  <si>
    <t>PI 343981</t>
  </si>
  <si>
    <t>PI 343984</t>
  </si>
  <si>
    <t>PI 343993</t>
  </si>
  <si>
    <t>PI 347282</t>
  </si>
  <si>
    <t>PI 347316</t>
  </si>
  <si>
    <t>PI 347317</t>
  </si>
  <si>
    <t>PI 347319</t>
  </si>
  <si>
    <t>PI 347321</t>
  </si>
  <si>
    <t>PI 347323</t>
  </si>
  <si>
    <t>PI 347326</t>
  </si>
  <si>
    <t>PI 347328</t>
  </si>
  <si>
    <t>PI 347330</t>
  </si>
  <si>
    <t>PI 347332</t>
  </si>
  <si>
    <t>PI 347333</t>
  </si>
  <si>
    <t>PI 347334</t>
  </si>
  <si>
    <t>PI 347335</t>
  </si>
  <si>
    <t>PI 347336</t>
  </si>
  <si>
    <t>PI 347338</t>
  </si>
  <si>
    <t>PI 347342</t>
  </si>
  <si>
    <t>PI 347343</t>
  </si>
  <si>
    <t>PI 343332</t>
  </si>
  <si>
    <t>PI 343333</t>
  </si>
  <si>
    <t>PI 347356</t>
  </si>
  <si>
    <t>PI 347357</t>
  </si>
  <si>
    <t>PI 347359</t>
  </si>
  <si>
    <t>PI 347366</t>
  </si>
  <si>
    <t>PI 347367</t>
  </si>
  <si>
    <t>PI 347370</t>
  </si>
  <si>
    <t>PI 347372</t>
  </si>
  <si>
    <t>PI 347373</t>
  </si>
  <si>
    <t>PI 347374</t>
  </si>
  <si>
    <t>PI 347375</t>
  </si>
  <si>
    <t>PI 347383</t>
  </si>
  <si>
    <t>PI 347385</t>
  </si>
  <si>
    <t>PI 347388</t>
  </si>
  <si>
    <t>PI 347389</t>
  </si>
  <si>
    <t>PI 347401</t>
  </si>
  <si>
    <t>PI 347471</t>
  </si>
  <si>
    <t>PI 358642</t>
  </si>
  <si>
    <t>PI 379612</t>
  </si>
  <si>
    <t>PI 385981</t>
  </si>
  <si>
    <t>PI 399129</t>
  </si>
  <si>
    <t>PI 494079</t>
  </si>
  <si>
    <t>PI 560065</t>
  </si>
  <si>
    <t>PI 560067</t>
  </si>
  <si>
    <t>PI 595933</t>
  </si>
  <si>
    <t>PI 595945</t>
  </si>
  <si>
    <t>PI 595947</t>
  </si>
  <si>
    <t>Ps 673</t>
  </si>
  <si>
    <t>JI 85</t>
  </si>
  <si>
    <t>1973a</t>
  </si>
  <si>
    <t>Ps 680</t>
  </si>
  <si>
    <t>JI 156</t>
  </si>
  <si>
    <t>1973b</t>
  </si>
  <si>
    <t>Ps 695</t>
  </si>
  <si>
    <t>JI 262</t>
  </si>
  <si>
    <t>Ps 694</t>
  </si>
  <si>
    <t>JI 263</t>
  </si>
  <si>
    <t>Ps 692</t>
  </si>
  <si>
    <t>JI 228</t>
  </si>
  <si>
    <t>1979a</t>
  </si>
  <si>
    <t>Ps 691</t>
  </si>
  <si>
    <t>JI 209</t>
  </si>
  <si>
    <t>1979b</t>
  </si>
  <si>
    <t>Ps 690</t>
  </si>
  <si>
    <t>JI 207</t>
  </si>
  <si>
    <t>Ps 689</t>
  </si>
  <si>
    <t>JI 224</t>
  </si>
  <si>
    <t>Ps 688</t>
  </si>
  <si>
    <t>JI 196</t>
  </si>
  <si>
    <t>Ps 687</t>
  </si>
  <si>
    <t>JI 190</t>
  </si>
  <si>
    <t>Ps 686</t>
  </si>
  <si>
    <t>JI 189</t>
  </si>
  <si>
    <t>Ps 685</t>
  </si>
  <si>
    <t>JI 185</t>
  </si>
  <si>
    <t>Ps 697</t>
  </si>
  <si>
    <t>JI 267</t>
  </si>
  <si>
    <t>Ps 698</t>
  </si>
  <si>
    <t>JI 268</t>
  </si>
  <si>
    <t>Ps 699</t>
  </si>
  <si>
    <t>JI 275</t>
  </si>
  <si>
    <t>Ps 701</t>
  </si>
  <si>
    <t>JI 280</t>
  </si>
  <si>
    <t>Ps 703</t>
  </si>
  <si>
    <t>JI 288</t>
  </si>
  <si>
    <t>Ps 712</t>
  </si>
  <si>
    <t>JI 502</t>
  </si>
  <si>
    <t>Ps 716</t>
  </si>
  <si>
    <t>JI 701</t>
  </si>
  <si>
    <t>Ps 724</t>
  </si>
  <si>
    <t>JI 1030</t>
  </si>
  <si>
    <t>Ps 729</t>
  </si>
  <si>
    <t>JI 1057</t>
  </si>
  <si>
    <t>Ps 731</t>
  </si>
  <si>
    <t>JI 1089</t>
  </si>
  <si>
    <t>Ps 734</t>
  </si>
  <si>
    <t>JI 1107</t>
  </si>
  <si>
    <t>Ps 736</t>
  </si>
  <si>
    <t>JI 1213</t>
  </si>
  <si>
    <t>Ps 743</t>
  </si>
  <si>
    <t>JI 1345</t>
  </si>
  <si>
    <t>Ps 744</t>
  </si>
  <si>
    <t>JI 1346</t>
  </si>
  <si>
    <t>Ps 771</t>
  </si>
  <si>
    <t>JI 2263</t>
  </si>
  <si>
    <t>Ps 772</t>
  </si>
  <si>
    <t>JI 2265</t>
  </si>
  <si>
    <t>Ps 783</t>
  </si>
  <si>
    <t>JI 2356</t>
  </si>
  <si>
    <t>Ps 785</t>
  </si>
  <si>
    <t>JI 2385</t>
  </si>
  <si>
    <t>Ps 786</t>
  </si>
  <si>
    <t>JI 2387</t>
  </si>
  <si>
    <t>Ps 790</t>
  </si>
  <si>
    <t>JI 2545</t>
  </si>
  <si>
    <t>BGE001004</t>
  </si>
  <si>
    <t>BGE001034</t>
  </si>
  <si>
    <t>2095a</t>
  </si>
  <si>
    <t>BGE001121</t>
  </si>
  <si>
    <t>2095b</t>
  </si>
  <si>
    <t>BGE001662</t>
  </si>
  <si>
    <t>2142a</t>
  </si>
  <si>
    <t>BGE002168</t>
  </si>
  <si>
    <t>2142b</t>
  </si>
  <si>
    <t>BGE003315</t>
  </si>
  <si>
    <t>BGE004710</t>
  </si>
  <si>
    <t>BGE004713</t>
  </si>
  <si>
    <t>BGE004958</t>
  </si>
  <si>
    <t>BGE006125</t>
  </si>
  <si>
    <t>BGE006126</t>
  </si>
  <si>
    <t>BGE019594</t>
  </si>
  <si>
    <t>BGE022159</t>
  </si>
  <si>
    <t>BGE020326</t>
  </si>
  <si>
    <t>BGE023256</t>
  </si>
  <si>
    <t>BGE025263</t>
  </si>
  <si>
    <t>BGE025267</t>
  </si>
  <si>
    <t>BGE025270</t>
  </si>
  <si>
    <t>BGE026428</t>
  </si>
  <si>
    <t>BGE026429</t>
  </si>
  <si>
    <t>Ps 4</t>
  </si>
  <si>
    <t>CGN16690</t>
  </si>
  <si>
    <t>Ps 8</t>
  </si>
  <si>
    <t>CGN03277</t>
  </si>
  <si>
    <t>Ps 10</t>
  </si>
  <si>
    <t>CGN13253</t>
  </si>
  <si>
    <t>Ps 11</t>
  </si>
  <si>
    <t>CGN16640</t>
  </si>
  <si>
    <t>Ps 24</t>
  </si>
  <si>
    <t>CGN16562</t>
  </si>
  <si>
    <t>Ps 25</t>
  </si>
  <si>
    <t>CGN16571</t>
  </si>
  <si>
    <t>Ps 32</t>
  </si>
  <si>
    <t>CGN16581</t>
  </si>
  <si>
    <t>Ps 36</t>
  </si>
  <si>
    <t>CGN16639</t>
  </si>
  <si>
    <t>Ps 42</t>
  </si>
  <si>
    <t>CGN16679</t>
  </si>
  <si>
    <t>Ps 49</t>
  </si>
  <si>
    <t>CGN16582</t>
  </si>
  <si>
    <t>Ps52</t>
  </si>
  <si>
    <t>CGN16684</t>
  </si>
  <si>
    <t>Ps54</t>
  </si>
  <si>
    <t>CGN16646</t>
  </si>
  <si>
    <t>Ps 60</t>
  </si>
  <si>
    <t>CGN16636</t>
  </si>
  <si>
    <t>Ps 65</t>
  </si>
  <si>
    <t>CGN03328</t>
  </si>
  <si>
    <t>Ps 90</t>
  </si>
  <si>
    <t>CGN03170</t>
  </si>
  <si>
    <t>Ps 109</t>
  </si>
  <si>
    <t>CGN03190</t>
  </si>
  <si>
    <t>Ps 125</t>
  </si>
  <si>
    <t>CGN03245</t>
  </si>
  <si>
    <t>Ps 126</t>
  </si>
  <si>
    <t>CGN03165</t>
  </si>
  <si>
    <t>Ps 129</t>
  </si>
  <si>
    <t>CGN03289</t>
  </si>
  <si>
    <t>Ps 139</t>
  </si>
  <si>
    <t>CGN03171</t>
  </si>
  <si>
    <t>Ps 159</t>
  </si>
  <si>
    <t>CGN03290</t>
  </si>
  <si>
    <t>Ps 167</t>
  </si>
  <si>
    <t>CGN03305</t>
  </si>
  <si>
    <t>Ps 232</t>
  </si>
  <si>
    <t>CGN02921</t>
  </si>
  <si>
    <t>Ps 241</t>
  </si>
  <si>
    <t>CGN03003</t>
  </si>
  <si>
    <t>Ps 255</t>
  </si>
  <si>
    <t>CGN03273</t>
  </si>
  <si>
    <t>Ps 256</t>
  </si>
  <si>
    <t>CGN03229</t>
  </si>
  <si>
    <t>Ps 284</t>
  </si>
  <si>
    <t>PI 413686</t>
  </si>
  <si>
    <t>Ps 296</t>
  </si>
  <si>
    <t>PI 477371</t>
  </si>
  <si>
    <t>2633a</t>
  </si>
  <si>
    <t>Ps 312</t>
  </si>
  <si>
    <t>PI 307666</t>
  </si>
  <si>
    <t>2633b</t>
  </si>
  <si>
    <t>Ps 325</t>
  </si>
  <si>
    <t>PI 324693</t>
  </si>
  <si>
    <t>Ps 332</t>
  </si>
  <si>
    <t>PI 324705</t>
  </si>
  <si>
    <t>Ps 344</t>
  </si>
  <si>
    <t>PI 355905</t>
  </si>
  <si>
    <t>Ps 393</t>
  </si>
  <si>
    <t>PI 241593</t>
  </si>
  <si>
    <t>Ps 445</t>
  </si>
  <si>
    <t>PI 273207</t>
  </si>
  <si>
    <t>Ps 454</t>
  </si>
  <si>
    <t>PI 266070</t>
  </si>
  <si>
    <t>Ps 545</t>
  </si>
  <si>
    <t>PI 198074</t>
  </si>
  <si>
    <t>Ps 565</t>
  </si>
  <si>
    <t>PI 357292</t>
  </si>
  <si>
    <t>Ps 566</t>
  </si>
  <si>
    <t>PI 357293</t>
  </si>
  <si>
    <t>Ps 573</t>
  </si>
  <si>
    <t>PI 249645</t>
  </si>
  <si>
    <t>Ps 583</t>
  </si>
  <si>
    <t>PI 357048</t>
  </si>
  <si>
    <t>Ps 584</t>
  </si>
  <si>
    <t>PI 357289</t>
  </si>
  <si>
    <t>Ps 585</t>
  </si>
  <si>
    <t>PI 253968</t>
  </si>
  <si>
    <t>Ps 616</t>
  </si>
  <si>
    <t>PI 103058</t>
  </si>
  <si>
    <t>Ps 624</t>
  </si>
  <si>
    <t>PI 180329</t>
  </si>
  <si>
    <t>Ps 626</t>
  </si>
  <si>
    <t>PI 184131</t>
  </si>
  <si>
    <t>Ps 642</t>
  </si>
  <si>
    <t>PI 124478</t>
  </si>
  <si>
    <t>2965a</t>
  </si>
  <si>
    <t>Ps 643</t>
  </si>
  <si>
    <t>PI 124479</t>
  </si>
  <si>
    <t>2965b</t>
  </si>
  <si>
    <t>JI 2480</t>
  </si>
  <si>
    <t>JI 1951</t>
  </si>
  <si>
    <t>JI 2302</t>
  </si>
  <si>
    <t>JI 1566</t>
  </si>
  <si>
    <t>PI 608038</t>
  </si>
  <si>
    <t>PI 613100</t>
  </si>
  <si>
    <t>Atc-4235-53</t>
  </si>
  <si>
    <t>Boreen</t>
  </si>
  <si>
    <t>Danclale</t>
  </si>
  <si>
    <t>Kagpa</t>
  </si>
  <si>
    <t>M5</t>
  </si>
  <si>
    <t>Pinochio</t>
  </si>
  <si>
    <t>B 99-114</t>
  </si>
  <si>
    <t>AGT 205,21</t>
  </si>
  <si>
    <t>Morris</t>
  </si>
  <si>
    <t>JI 1210</t>
  </si>
  <si>
    <t>JI 1412</t>
  </si>
  <si>
    <t>JI 1559</t>
  </si>
  <si>
    <t>JI 1747</t>
  </si>
  <si>
    <t>JI 1760</t>
  </si>
  <si>
    <t>JI 210</t>
  </si>
  <si>
    <t>JI 252</t>
  </si>
  <si>
    <t>JI 82</t>
  </si>
  <si>
    <t>Messire</t>
  </si>
  <si>
    <t>Radley</t>
  </si>
  <si>
    <t>Ballet</t>
  </si>
  <si>
    <t>W6 17515</t>
  </si>
  <si>
    <t>W6 17516</t>
  </si>
  <si>
    <t>W6 17517</t>
  </si>
  <si>
    <t>W6 17518</t>
  </si>
  <si>
    <t>W6 17520</t>
  </si>
  <si>
    <t>KEBBY</t>
  </si>
  <si>
    <t>POLAR</t>
  </si>
  <si>
    <t>W6 17519</t>
  </si>
  <si>
    <t>W6 17521</t>
  </si>
  <si>
    <t>BGE023667</t>
  </si>
  <si>
    <t>BGE025727</t>
  </si>
  <si>
    <t>P6</t>
  </si>
  <si>
    <t>PI 358608</t>
  </si>
  <si>
    <t>P7</t>
  </si>
  <si>
    <t>PI 358609</t>
  </si>
  <si>
    <t>P13</t>
  </si>
  <si>
    <t>PI 173055</t>
  </si>
  <si>
    <t>P14</t>
  </si>
  <si>
    <t>PI 120617</t>
  </si>
  <si>
    <t>P16</t>
  </si>
  <si>
    <t>PI 273209</t>
  </si>
  <si>
    <t>P17</t>
  </si>
  <si>
    <t>PI 344003</t>
  </si>
  <si>
    <t>P18</t>
  </si>
  <si>
    <t>PI 344005</t>
  </si>
  <si>
    <t>P19</t>
  </si>
  <si>
    <t>PI 344006</t>
  </si>
  <si>
    <t>P20</t>
  </si>
  <si>
    <t>PI 343976</t>
  </si>
  <si>
    <t>P21</t>
  </si>
  <si>
    <t>PI 505059</t>
  </si>
  <si>
    <t>P22</t>
  </si>
  <si>
    <t>PI 344010</t>
  </si>
  <si>
    <t>P23</t>
  </si>
  <si>
    <t>PI 344011</t>
  </si>
  <si>
    <t>P25</t>
  </si>
  <si>
    <t>PI 344013</t>
  </si>
  <si>
    <t>P26</t>
  </si>
  <si>
    <t>PI 116056</t>
  </si>
  <si>
    <t>P29</t>
  </si>
  <si>
    <t>PI 505127</t>
  </si>
  <si>
    <t>P30</t>
  </si>
  <si>
    <t>PI 242027</t>
  </si>
  <si>
    <t>P31</t>
  </si>
  <si>
    <t>PI 269762</t>
  </si>
  <si>
    <t>P35</t>
  </si>
  <si>
    <t>PI 343987</t>
  </si>
  <si>
    <t>P37</t>
  </si>
  <si>
    <t>PI 505080</t>
  </si>
  <si>
    <t>P39</t>
  </si>
  <si>
    <t>PI 505111</t>
  </si>
  <si>
    <t>P42</t>
  </si>
  <si>
    <t>PI 268480</t>
  </si>
  <si>
    <t>P44</t>
  </si>
  <si>
    <t>JI 45</t>
  </si>
  <si>
    <t>P46</t>
  </si>
  <si>
    <t>JI 198</t>
  </si>
  <si>
    <t>P47</t>
  </si>
  <si>
    <t>JI 199</t>
  </si>
  <si>
    <t>P48</t>
  </si>
  <si>
    <t>JI 225</t>
  </si>
  <si>
    <t>P49</t>
  </si>
  <si>
    <t>JI 227</t>
  </si>
  <si>
    <t>P50</t>
  </si>
  <si>
    <t>JI 241</t>
  </si>
  <si>
    <t>P52</t>
  </si>
  <si>
    <t>JI 254</t>
  </si>
  <si>
    <t>P54</t>
  </si>
  <si>
    <t>JI 804</t>
  </si>
  <si>
    <t>P60</t>
  </si>
  <si>
    <t>JI 1398</t>
  </si>
  <si>
    <t>P61</t>
  </si>
  <si>
    <t>JI 1428</t>
  </si>
  <si>
    <t>P65</t>
  </si>
  <si>
    <t>JI 1854</t>
  </si>
  <si>
    <t>P67</t>
  </si>
  <si>
    <t>JI 2116</t>
  </si>
  <si>
    <t>P69</t>
  </si>
  <si>
    <t>JI 2202</t>
  </si>
  <si>
    <t>P311</t>
  </si>
  <si>
    <t>Pf311</t>
  </si>
  <si>
    <t>PIS 1318/91</t>
  </si>
  <si>
    <t>P314</t>
  </si>
  <si>
    <t>CGN10205</t>
  </si>
  <si>
    <t>P315</t>
  </si>
  <si>
    <t>CGN10206</t>
  </si>
  <si>
    <t>P316</t>
  </si>
  <si>
    <t>Pa316</t>
  </si>
  <si>
    <t>CGN10193</t>
  </si>
  <si>
    <t>P614</t>
  </si>
  <si>
    <t>IFPI 3365</t>
  </si>
  <si>
    <t>P615</t>
  </si>
  <si>
    <t>IFPI 3370</t>
  </si>
  <si>
    <t>P617</t>
  </si>
  <si>
    <t>IFPI 387</t>
  </si>
  <si>
    <t>P621</t>
  </si>
  <si>
    <t>Pf621</t>
  </si>
  <si>
    <t>IFPI 436</t>
  </si>
  <si>
    <t>P624</t>
  </si>
  <si>
    <t>IFPI 2348</t>
  </si>
  <si>
    <t>P626</t>
  </si>
  <si>
    <t>IFPI 2350</t>
  </si>
  <si>
    <t>P627</t>
  </si>
  <si>
    <t>IFPI 2351</t>
  </si>
  <si>
    <t>P628</t>
  </si>
  <si>
    <t>IFPI 2352</t>
  </si>
  <si>
    <t>P629</t>
  </si>
  <si>
    <t>IFPI 2353</t>
  </si>
  <si>
    <t>P630</t>
  </si>
  <si>
    <t>IFPI 2354</t>
  </si>
  <si>
    <t>P632</t>
  </si>
  <si>
    <t>IFPI 2356</t>
  </si>
  <si>
    <t>P633</t>
  </si>
  <si>
    <t>IFPI 2357</t>
  </si>
  <si>
    <t>P634</t>
  </si>
  <si>
    <t>IFPI 2358</t>
  </si>
  <si>
    <t>P636</t>
  </si>
  <si>
    <t>IFPI 2360</t>
  </si>
  <si>
    <t>P638</t>
  </si>
  <si>
    <t>IFPI 2362</t>
  </si>
  <si>
    <t>P639</t>
  </si>
  <si>
    <t>IFPI 2363</t>
  </si>
  <si>
    <t>P640</t>
  </si>
  <si>
    <t>IFPI 2364</t>
  </si>
  <si>
    <t>P641</t>
  </si>
  <si>
    <t>IFPI 2365</t>
  </si>
  <si>
    <t>P643</t>
  </si>
  <si>
    <t>IFPI 2367</t>
  </si>
  <si>
    <t>P645</t>
  </si>
  <si>
    <t>IFPI 2369</t>
  </si>
  <si>
    <t>P646</t>
  </si>
  <si>
    <t>IFPI 2370</t>
  </si>
  <si>
    <t>P647</t>
  </si>
  <si>
    <t>IFPI 2371</t>
  </si>
  <si>
    <t>P648</t>
  </si>
  <si>
    <t>IFPI 2372</t>
  </si>
  <si>
    <t>P649</t>
  </si>
  <si>
    <t>IFPI 2441</t>
  </si>
  <si>
    <t>P650</t>
  </si>
  <si>
    <t>IFPI 2495</t>
  </si>
  <si>
    <t>P651</t>
  </si>
  <si>
    <t>Pf651</t>
  </si>
  <si>
    <t>IFPI 3232</t>
  </si>
  <si>
    <t>P656</t>
  </si>
  <si>
    <t>Pf656</t>
  </si>
  <si>
    <t>IFPI 3250</t>
  </si>
  <si>
    <t>P657</t>
  </si>
  <si>
    <t>Pf657</t>
  </si>
  <si>
    <t>IFPI 3252</t>
  </si>
  <si>
    <t>P658</t>
  </si>
  <si>
    <t>Pf658</t>
  </si>
  <si>
    <t>IFPI 3253</t>
  </si>
  <si>
    <t>P659</t>
  </si>
  <si>
    <t>Pf659</t>
  </si>
  <si>
    <t>IFPI 3257</t>
  </si>
  <si>
    <t>P660</t>
  </si>
  <si>
    <t>Pf660</t>
  </si>
  <si>
    <t>IFPI 3260</t>
  </si>
  <si>
    <t>P661</t>
  </si>
  <si>
    <t>Pf661</t>
  </si>
  <si>
    <t>IFPI 3261</t>
  </si>
  <si>
    <t>P662</t>
  </si>
  <si>
    <t>IFPI 3262</t>
  </si>
  <si>
    <t>P665</t>
  </si>
  <si>
    <t>IFPI 3280</t>
  </si>
  <si>
    <t>P666</t>
  </si>
  <si>
    <t>Pf666</t>
  </si>
  <si>
    <t>IFPI 3282</t>
  </si>
  <si>
    <t>P669</t>
  </si>
  <si>
    <t>IFPI 3330</t>
  </si>
  <si>
    <t>P670</t>
  </si>
  <si>
    <t>IFPI 3334</t>
  </si>
  <si>
    <t>P671</t>
  </si>
  <si>
    <t>IFPI 3338</t>
  </si>
  <si>
    <t>P675</t>
  </si>
  <si>
    <t>Pf675</t>
  </si>
  <si>
    <t>IFPI 3358</t>
  </si>
  <si>
    <t>P691</t>
  </si>
  <si>
    <t>P692</t>
  </si>
  <si>
    <t>JI 1006</t>
  </si>
  <si>
    <t>Cartouche</t>
  </si>
  <si>
    <t>Livia</t>
  </si>
  <si>
    <t>Audit</t>
  </si>
  <si>
    <t>Nº Siembra</t>
  </si>
  <si>
    <t>P55 = P692</t>
  </si>
  <si>
    <t>Mean</t>
  </si>
  <si>
    <t>SE</t>
  </si>
  <si>
    <t>Evaluacion Nº de plantas</t>
  </si>
  <si>
    <t>Emergencia a 18/1/2018</t>
  </si>
  <si>
    <t>Comentarios</t>
  </si>
  <si>
    <t>Rep1: 7+1 white</t>
  </si>
  <si>
    <t>Rep2 9+1 white</t>
  </si>
  <si>
    <t>Rep1: 1 weak</t>
  </si>
  <si>
    <t>Germinación</t>
  </si>
  <si>
    <t>Con-L1B1</t>
  </si>
  <si>
    <t>Con-L1B19</t>
  </si>
  <si>
    <t>Con-L2B2</t>
  </si>
  <si>
    <t>Con-L2B18</t>
  </si>
  <si>
    <t>Con-L3B3</t>
  </si>
  <si>
    <t>Con-L3B17</t>
  </si>
  <si>
    <t>Con-L4B4</t>
  </si>
  <si>
    <t>Con-L4B16</t>
  </si>
  <si>
    <t>Con-L5B5</t>
  </si>
  <si>
    <t>Con-L5B15</t>
  </si>
  <si>
    <t>Con-L6B6</t>
  </si>
  <si>
    <t>Con-L6B14</t>
  </si>
  <si>
    <t>Con-L7B7</t>
  </si>
  <si>
    <t>Con-L8B8</t>
  </si>
  <si>
    <t>Con-L8B12</t>
  </si>
  <si>
    <t>Con-L7B13</t>
  </si>
  <si>
    <t>Con-L9B9</t>
  </si>
  <si>
    <t>Con-L9B11</t>
  </si>
  <si>
    <t>Con-L10B10</t>
  </si>
  <si>
    <t>Con-L11B9</t>
  </si>
  <si>
    <t>Con-L11B11</t>
  </si>
  <si>
    <t>Con-L12B8</t>
  </si>
  <si>
    <t>Con-L12B12</t>
  </si>
  <si>
    <t>Con-L13B7</t>
  </si>
  <si>
    <t>Con-L13B13</t>
  </si>
  <si>
    <t>Con-L14B6</t>
  </si>
  <si>
    <t>Con-L14B14</t>
  </si>
  <si>
    <t>Con-L15B5</t>
  </si>
  <si>
    <t>Con-L15B15</t>
  </si>
  <si>
    <t>Con-L16B4</t>
  </si>
  <si>
    <t>Fila</t>
  </si>
  <si>
    <t>Rep</t>
  </si>
  <si>
    <t>entrada</t>
  </si>
  <si>
    <t>Fecha F</t>
  </si>
  <si>
    <t>First pod</t>
  </si>
  <si>
    <t>Maturing Pod</t>
  </si>
  <si>
    <t>fecha de evaluación ajustada de Miercoles a Miercoles y a sabado por dats intermedios</t>
  </si>
  <si>
    <t>flooded - one plant remaning</t>
  </si>
  <si>
    <t>seca antes de floración</t>
  </si>
  <si>
    <t>seca santes de formar vaina</t>
  </si>
  <si>
    <t>fecha siembra:</t>
  </si>
  <si>
    <t>Nº día Floración</t>
  </si>
  <si>
    <t>NºDia 1st Pod</t>
  </si>
  <si>
    <t>Nº Día pod</t>
  </si>
  <si>
    <t>Control B1 F1 R1</t>
  </si>
  <si>
    <t>Control B19 F1 R1</t>
  </si>
  <si>
    <t>Control B19 F19 R1</t>
  </si>
  <si>
    <t>Control B1 F19 R1</t>
  </si>
  <si>
    <t>Control B18 F18 R1</t>
  </si>
  <si>
    <t>Control B2 F18 R1</t>
  </si>
  <si>
    <t>Control B17 F17 R1</t>
  </si>
  <si>
    <t>Control B3 F17 R1</t>
  </si>
  <si>
    <t>Control B16 F16 R1</t>
  </si>
  <si>
    <t>Control B4 F16 R1</t>
  </si>
  <si>
    <t>Control B15 F15 R1</t>
  </si>
  <si>
    <t>Control B5 F15 R1</t>
  </si>
  <si>
    <t>Control B14 F14 R1</t>
  </si>
  <si>
    <t>Control B6 F14 R1</t>
  </si>
  <si>
    <t>Control B13 F13 R1</t>
  </si>
  <si>
    <t>Control B7 F13 R1</t>
  </si>
  <si>
    <t>Control B12 F12 R1</t>
  </si>
  <si>
    <t>Control B8 F12 R1</t>
  </si>
  <si>
    <t>Control B11 F11 R1</t>
  </si>
  <si>
    <t>Control B9 F11 R1</t>
  </si>
  <si>
    <t>Control B10 F10 R1</t>
  </si>
  <si>
    <t>Control B11 F9 R1</t>
  </si>
  <si>
    <t>Control B9 F9 R1</t>
  </si>
  <si>
    <t>Control B12 F8 R1</t>
  </si>
  <si>
    <t>Control B8 F8 R1</t>
  </si>
  <si>
    <t>Control B13 F7 R1</t>
  </si>
  <si>
    <t>Control B7 F7 R1</t>
  </si>
  <si>
    <t>Control B14 F6 R1</t>
  </si>
  <si>
    <t>Control B6 F6 R1</t>
  </si>
  <si>
    <t>Control B15 F5 R1</t>
  </si>
  <si>
    <t>Control B5 F5 R1</t>
  </si>
  <si>
    <t>Control B16 F4 R1</t>
  </si>
  <si>
    <t>Control B4 F4 R1</t>
  </si>
  <si>
    <t>Control B17 F3 R1</t>
  </si>
  <si>
    <t>Control B3 F3 R1</t>
  </si>
  <si>
    <t>Control B18 F2 R1</t>
  </si>
  <si>
    <t>Control B2 F2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</si>
  <si>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</si>
  <si>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</si>
  <si>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</si>
  <si>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</si>
  <si>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</si>
  <si>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</si>
  <si>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</si>
  <si>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</si>
  <si>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</si>
  <si>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</si>
  <si>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</si>
  <si>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</si>
  <si>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</si>
  <si>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</si>
  <si>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</si>
  <si>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</si>
  <si>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</si>
  <si>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</si>
  <si>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</si>
  <si>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</si>
  <si>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</si>
  <si>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</si>
  <si>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</si>
  <si>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</si>
  <si>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</si>
  <si>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</si>
  <si>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</si>
  <si>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</si>
  <si>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</si>
  <si>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</si>
  <si>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</si>
  <si>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</si>
  <si>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</si>
  <si>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</si>
  <si>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</si>
  <si>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</si>
  <si>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</si>
  <si>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</si>
  <si>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</si>
  <si>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</si>
  <si>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</si>
  <si>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</si>
  <si>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</si>
  <si>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</si>
  <si>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</si>
  <si>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</si>
  <si>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</si>
  <si>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</si>
  <si>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</si>
  <si>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</si>
  <si>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</si>
  <si>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</si>
  <si>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</si>
  <si>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</si>
  <si>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</si>
  <si>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</si>
  <si>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</si>
  <si>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</si>
  <si>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</si>
  <si>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</si>
  <si>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</si>
  <si>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</si>
  <si>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</si>
  <si>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</si>
  <si>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</si>
  <si>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</si>
  <si>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</si>
  <si>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</si>
  <si>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</si>
  <si>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</si>
  <si>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</si>
  <si>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</si>
  <si>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</si>
  <si>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</si>
  <si>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medición 1</t>
  </si>
  <si>
    <t>fecha evaluación</t>
  </si>
  <si>
    <t>medición 2</t>
  </si>
  <si>
    <t>día tras siembra</t>
  </si>
  <si>
    <t>día tras evaluación</t>
  </si>
  <si>
    <t>Ascochyta (% cov. daños)</t>
  </si>
  <si>
    <t>Oidio (% cov. daños)</t>
  </si>
  <si>
    <t>Roya</t>
  </si>
  <si>
    <t>med. Finale</t>
  </si>
  <si>
    <t>media control</t>
  </si>
  <si>
    <t>B1</t>
  </si>
  <si>
    <t>Rep 1</t>
  </si>
  <si>
    <t>Media B</t>
  </si>
  <si>
    <t>Asco</t>
  </si>
  <si>
    <t>Oidio</t>
  </si>
  <si>
    <t>Bloques</t>
  </si>
  <si>
    <t>B2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</si>
  <si>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</si>
  <si>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</si>
  <si>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</si>
  <si>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</si>
  <si>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</si>
  <si>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</si>
  <si>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</si>
  <si>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</si>
  <si>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</si>
  <si>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</si>
  <si>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</si>
  <si>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</si>
  <si>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</si>
  <si>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</si>
  <si>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</si>
  <si>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</si>
  <si>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media totales</t>
  </si>
  <si>
    <t>media rep 1</t>
  </si>
  <si>
    <t>media rep 2</t>
  </si>
  <si>
    <t>media rep 3</t>
  </si>
  <si>
    <t>B3</t>
  </si>
  <si>
    <t>rep</t>
  </si>
  <si>
    <t>Media Bloques</t>
  </si>
  <si>
    <t>Medias Filas</t>
  </si>
  <si>
    <t>Filas</t>
  </si>
  <si>
    <t>Medias</t>
  </si>
  <si>
    <t>total</t>
  </si>
  <si>
    <t>Rep2</t>
  </si>
  <si>
    <t>Rep3</t>
  </si>
  <si>
    <t>se tot</t>
  </si>
  <si>
    <t>se rep1</t>
  </si>
  <si>
    <t>se rep2</t>
  </si>
  <si>
    <t>se rep 3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</si>
  <si>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</si>
  <si>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</si>
  <si>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</si>
  <si>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</si>
  <si>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</si>
  <si>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</si>
  <si>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</si>
  <si>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</si>
  <si>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</si>
  <si>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</si>
  <si>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</si>
  <si>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</si>
  <si>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</si>
  <si>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</si>
  <si>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</si>
  <si>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</si>
  <si>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</si>
  <si>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</si>
  <si>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</si>
  <si>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factor corrección ascochyta</t>
  </si>
  <si>
    <t>Rep 2</t>
  </si>
  <si>
    <t>Rep 3</t>
  </si>
  <si>
    <t>Asco1</t>
  </si>
  <si>
    <t>Asco2</t>
  </si>
  <si>
    <t>Oidio1</t>
  </si>
  <si>
    <t>Oidio2</t>
  </si>
  <si>
    <t>Asco2 Adj</t>
  </si>
  <si>
    <t>sin corregir</t>
  </si>
  <si>
    <t>corrected data</t>
  </si>
  <si>
    <t>mAsco2</t>
  </si>
  <si>
    <t>SEAsco2</t>
  </si>
  <si>
    <t>Asco2 Cor</t>
  </si>
  <si>
    <t>Asco2CoAd</t>
  </si>
  <si>
    <t>mAsco2 Adj</t>
  </si>
  <si>
    <t>SEAsco2 Adj</t>
  </si>
  <si>
    <t>SEAsco2 Cor</t>
  </si>
  <si>
    <t>mAsco2 Cor</t>
  </si>
  <si>
    <t>mAsco2 CoAd</t>
  </si>
  <si>
    <t>SEAsco2CoAd</t>
  </si>
  <si>
    <t>0-20</t>
  </si>
  <si>
    <t>20-40</t>
  </si>
  <si>
    <t>40-60</t>
  </si>
  <si>
    <t>60-80</t>
  </si>
  <si>
    <t>80-100</t>
  </si>
  <si>
    <t>missing value filed with aproximated mean value</t>
  </si>
  <si>
    <t>Roya Adj</t>
  </si>
  <si>
    <t>mRoya</t>
  </si>
  <si>
    <t>Se ROYA</t>
  </si>
  <si>
    <t>mROya Adj</t>
  </si>
  <si>
    <t>SERoya Adj</t>
  </si>
  <si>
    <t>0-5</t>
  </si>
  <si>
    <t>15-20</t>
  </si>
  <si>
    <t>20-25</t>
  </si>
  <si>
    <t>25-30</t>
  </si>
  <si>
    <t>30-35</t>
  </si>
  <si>
    <t xml:space="preserve"> 5-10</t>
  </si>
  <si>
    <t xml:space="preserve"> 10-15</t>
  </si>
  <si>
    <t>&gt;35</t>
  </si>
  <si>
    <t>control</t>
  </si>
  <si>
    <t>NºPlanta</t>
  </si>
  <si>
    <t>Biomass/Plant (g)</t>
  </si>
  <si>
    <t>Biomass     (kg)</t>
  </si>
  <si>
    <t>Total Seed Weight (kg)</t>
  </si>
  <si>
    <t>Seed Number</t>
  </si>
  <si>
    <t>HI (biomass/Seed Weight</t>
  </si>
  <si>
    <t>NaN</t>
  </si>
  <si>
    <t>Total Seed Weight/Plant (g)</t>
  </si>
  <si>
    <t>transform</t>
  </si>
  <si>
    <t>trans/100</t>
  </si>
  <si>
    <t>raiz</t>
  </si>
  <si>
    <t xml:space="preserve"> 10 - 20</t>
  </si>
  <si>
    <t xml:space="preserve"> 0 - 10 </t>
  </si>
  <si>
    <t xml:space="preserve"> 20 - 30</t>
  </si>
  <si>
    <t xml:space="preserve"> 30 - 40 </t>
  </si>
  <si>
    <t xml:space="preserve"> 40 - 50</t>
  </si>
  <si>
    <t xml:space="preserve"> 50 - 60</t>
  </si>
  <si>
    <t xml:space="preserve"> 60 - 70 </t>
  </si>
  <si>
    <t xml:space="preserve"> 70 - 80 </t>
  </si>
  <si>
    <t xml:space="preserve"> 80 - 90</t>
  </si>
  <si>
    <t xml:space="preserve"> 90 - 100</t>
  </si>
  <si>
    <t>no trans</t>
  </si>
  <si>
    <t>trans</t>
  </si>
  <si>
    <t>transformados</t>
  </si>
  <si>
    <t>trans*100</t>
  </si>
  <si>
    <t>Material</t>
  </si>
  <si>
    <t>Venezuela</t>
  </si>
  <si>
    <t>Landraces</t>
  </si>
  <si>
    <t>Brazil</t>
  </si>
  <si>
    <t>Cultivar</t>
  </si>
  <si>
    <t>Iran</t>
  </si>
  <si>
    <t>Peru</t>
  </si>
  <si>
    <t>Mexico</t>
  </si>
  <si>
    <t>Guatemala</t>
  </si>
  <si>
    <t>Ecuador</t>
  </si>
  <si>
    <t>Argentina</t>
  </si>
  <si>
    <t>Paraguay</t>
  </si>
  <si>
    <t>India</t>
  </si>
  <si>
    <t>Finland</t>
  </si>
  <si>
    <t>Australia</t>
  </si>
  <si>
    <t>Netherland</t>
  </si>
  <si>
    <t>Afganistan</t>
  </si>
  <si>
    <t>wild</t>
  </si>
  <si>
    <t>USA</t>
  </si>
  <si>
    <t>Costa RIca</t>
  </si>
  <si>
    <t>Sweden</t>
  </si>
  <si>
    <t>UK</t>
  </si>
  <si>
    <t>Germany</t>
  </si>
  <si>
    <t>USSR</t>
  </si>
  <si>
    <t>Poland</t>
  </si>
  <si>
    <t>Hungary</t>
  </si>
  <si>
    <t>Ethiopia</t>
  </si>
  <si>
    <t>Turkey</t>
  </si>
  <si>
    <t>Kenya</t>
  </si>
  <si>
    <t>Chile</t>
  </si>
  <si>
    <t>Israel</t>
  </si>
  <si>
    <t>Jordan</t>
  </si>
  <si>
    <t>Sudan</t>
  </si>
  <si>
    <t>Bolivia</t>
  </si>
  <si>
    <t>Russia</t>
  </si>
  <si>
    <t>Georgia</t>
  </si>
  <si>
    <t>Greece</t>
  </si>
  <si>
    <t>Crete</t>
  </si>
  <si>
    <t>Albania</t>
  </si>
  <si>
    <t>Italy</t>
  </si>
  <si>
    <t>Colombia</t>
  </si>
  <si>
    <t>Nepal</t>
  </si>
  <si>
    <t>Mongolia</t>
  </si>
  <si>
    <t>Yemen</t>
  </si>
  <si>
    <t>Pakistan</t>
  </si>
  <si>
    <t>Spain</t>
  </si>
  <si>
    <t>Portugal</t>
  </si>
  <si>
    <t>Egypt</t>
  </si>
  <si>
    <t>Irak</t>
  </si>
  <si>
    <t>breeding lines</t>
  </si>
  <si>
    <t>France</t>
  </si>
  <si>
    <t>Denmark</t>
  </si>
  <si>
    <t>Costa Rica</t>
  </si>
  <si>
    <t>Unknown</t>
  </si>
  <si>
    <t>Japan</t>
  </si>
  <si>
    <t>Taiwan</t>
  </si>
  <si>
    <t>Bulgaria</t>
  </si>
  <si>
    <t>Serbia</t>
  </si>
  <si>
    <t>Macedonia</t>
  </si>
  <si>
    <t>China</t>
  </si>
  <si>
    <t>Czech Republic</t>
  </si>
  <si>
    <t>DEnmark</t>
  </si>
  <si>
    <t>Cyprus</t>
  </si>
  <si>
    <t>Syria</t>
  </si>
  <si>
    <t>Tibet</t>
  </si>
  <si>
    <t>yemen</t>
  </si>
  <si>
    <t>sativum</t>
  </si>
  <si>
    <t>fulvum</t>
  </si>
  <si>
    <t>abyssinicum</t>
  </si>
  <si>
    <t>sativum var. arvense</t>
  </si>
  <si>
    <t>sativum subsp. sativum</t>
  </si>
  <si>
    <t>sativum subsp. elatius</t>
  </si>
  <si>
    <t>sativum var. choresminum</t>
  </si>
  <si>
    <t>sativum subsp. transcaucasicum</t>
  </si>
  <si>
    <t>sativum subsp. cinereum</t>
  </si>
  <si>
    <t>sativum var. pumilio</t>
  </si>
  <si>
    <t>sativum subsp. syriacum</t>
  </si>
  <si>
    <t>Year</t>
  </si>
  <si>
    <t>Accesion</t>
  </si>
  <si>
    <t>Specie</t>
  </si>
  <si>
    <t>Country</t>
  </si>
  <si>
    <t>Rust</t>
  </si>
  <si>
    <t>factor corrección roya</t>
  </si>
  <si>
    <t>rust</t>
  </si>
  <si>
    <t>REP</t>
  </si>
  <si>
    <t>BLOCK</t>
  </si>
  <si>
    <t>ROW</t>
  </si>
  <si>
    <t>GEN</t>
  </si>
  <si>
    <t>ENV</t>
  </si>
  <si>
    <t>R18</t>
  </si>
  <si>
    <t>T_Biomass_kg</t>
  </si>
  <si>
    <t>T_Biomass_pl_gr</t>
  </si>
  <si>
    <t>T_Yield_kg</t>
  </si>
  <si>
    <t>T_Yield_pl_gr</t>
  </si>
  <si>
    <t>T_Biom_Yield</t>
  </si>
  <si>
    <t>T_Germ</t>
  </si>
  <si>
    <t>T_Rust</t>
  </si>
  <si>
    <t>DtF</t>
  </si>
  <si>
    <t>DtFP</t>
  </si>
  <si>
    <t>DtP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</si>
</sst>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2"/>
      <color rgb="FF92D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7" fillId="0" borderId="0"/>
  </cellStyleXfs>
  <cellXfs count="173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0" fillId="0" borderId="4" xfId="0" applyFill="1" applyBorder="1"/>
    <xf numFmtId="0" fontId="5" fillId="0" borderId="5" xfId="0" applyFont="1" applyFill="1" applyBorder="1"/>
    <xf numFmtId="0" fontId="5" fillId="0" borderId="6" xfId="0" applyFont="1" applyFill="1" applyBorder="1"/>
    <xf numFmtId="0" fontId="0" fillId="0" borderId="6" xfId="0" applyFill="1" applyBorder="1"/>
    <xf numFmtId="0" fontId="0" fillId="0" borderId="6" xfId="0" applyBorder="1"/>
    <xf numFmtId="0" fontId="6" fillId="0" borderId="5" xfId="0" applyFont="1" applyFill="1" applyBorder="1"/>
    <xf numFmtId="0" fontId="6" fillId="0" borderId="6" xfId="0" applyFont="1" applyFill="1" applyBorder="1"/>
    <xf numFmtId="0" fontId="7" fillId="0" borderId="6" xfId="0" applyFont="1" applyFill="1" applyBorder="1"/>
    <xf numFmtId="0" fontId="0" fillId="0" borderId="5" xfId="0" applyFill="1" applyBorder="1"/>
    <xf numFmtId="0" fontId="0" fillId="0" borderId="5" xfId="0" applyBorder="1"/>
    <xf numFmtId="0" fontId="7" fillId="0" borderId="5" xfId="0" applyFont="1" applyFill="1" applyBorder="1"/>
    <xf numFmtId="0" fontId="6" fillId="0" borderId="6" xfId="0" applyFont="1" applyBorder="1"/>
    <xf numFmtId="0" fontId="7" fillId="0" borderId="6" xfId="1" applyBorder="1"/>
    <xf numFmtId="0" fontId="1" fillId="0" borderId="5" xfId="0" applyFont="1" applyBorder="1"/>
    <xf numFmtId="0" fontId="8" fillId="0" borderId="6" xfId="0" applyFont="1" applyFill="1" applyBorder="1"/>
    <xf numFmtId="0" fontId="1" fillId="0" borderId="6" xfId="0" applyFont="1" applyBorder="1"/>
    <xf numFmtId="0" fontId="0" fillId="0" borderId="7" xfId="0" applyFill="1" applyBorder="1"/>
    <xf numFmtId="0" fontId="5" fillId="0" borderId="8" xfId="0" applyFont="1" applyFill="1" applyBorder="1"/>
    <xf numFmtId="0" fontId="1" fillId="0" borderId="8" xfId="0" applyFont="1" applyBorder="1"/>
    <xf numFmtId="0" fontId="1" fillId="0" borderId="9" xfId="0" applyFont="1" applyFill="1" applyBorder="1"/>
    <xf numFmtId="0" fontId="0" fillId="2" borderId="0" xfId="0" applyFill="1"/>
    <xf numFmtId="0" fontId="5" fillId="0" borderId="0" xfId="0" applyFont="1" applyFill="1" applyBorder="1"/>
    <xf numFmtId="0" fontId="5" fillId="2" borderId="0" xfId="0" applyFont="1" applyFill="1" applyBorder="1"/>
    <xf numFmtId="0" fontId="0" fillId="0" borderId="0" xfId="0" applyFill="1" applyBorder="1"/>
    <xf numFmtId="0" fontId="0" fillId="2" borderId="0" xfId="0" applyFill="1" applyBorder="1"/>
    <xf numFmtId="2" fontId="9" fillId="0" borderId="0" xfId="0" applyNumberFormat="1" applyFont="1"/>
    <xf numFmtId="164" fontId="10" fillId="0" borderId="0" xfId="0" applyNumberFormat="1" applyFont="1"/>
    <xf numFmtId="0" fontId="0" fillId="0" borderId="0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16" fontId="0" fillId="0" borderId="0" xfId="0" applyNumberFormat="1" applyBorder="1"/>
    <xf numFmtId="16" fontId="1" fillId="0" borderId="0" xfId="0" applyNumberFormat="1" applyFont="1" applyBorder="1"/>
    <xf numFmtId="16" fontId="0" fillId="0" borderId="0" xfId="0" applyNumberFormat="1" applyFill="1" applyBorder="1"/>
    <xf numFmtId="16" fontId="1" fillId="0" borderId="0" xfId="0" applyNumberFormat="1" applyFont="1" applyFill="1" applyBorder="1" applyAlignment="1">
      <alignment horizontal="center"/>
    </xf>
    <xf numFmtId="16" fontId="1" fillId="0" borderId="0" xfId="0" applyNumberFormat="1" applyFont="1" applyFill="1" applyBorder="1"/>
    <xf numFmtId="16" fontId="5" fillId="0" borderId="0" xfId="0" applyNumberFormat="1" applyFont="1" applyBorder="1"/>
    <xf numFmtId="16" fontId="0" fillId="0" borderId="0" xfId="0" applyNumberFormat="1"/>
    <xf numFmtId="16" fontId="1" fillId="0" borderId="0" xfId="0" applyNumberFormat="1" applyFont="1"/>
    <xf numFmtId="14" fontId="2" fillId="0" borderId="0" xfId="0" applyNumberFormat="1" applyFont="1" applyBorder="1" applyAlignment="1">
      <alignment horizontal="center"/>
    </xf>
    <xf numFmtId="0" fontId="0" fillId="3" borderId="0" xfId="0" applyFill="1" applyBorder="1"/>
    <xf numFmtId="0" fontId="2" fillId="0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4" borderId="0" xfId="0" applyFill="1"/>
    <xf numFmtId="0" fontId="2" fillId="5" borderId="0" xfId="0" applyFont="1" applyFill="1" applyBorder="1" applyAlignment="1">
      <alignment horizontal="center"/>
    </xf>
    <xf numFmtId="0" fontId="0" fillId="5" borderId="0" xfId="0" applyFill="1"/>
    <xf numFmtId="0" fontId="2" fillId="6" borderId="0" xfId="0" applyFont="1" applyFill="1" applyBorder="1" applyAlignment="1">
      <alignment horizontal="center"/>
    </xf>
    <xf numFmtId="0" fontId="0" fillId="6" borderId="0" xfId="0" applyFill="1"/>
    <xf numFmtId="0" fontId="2" fillId="7" borderId="0" xfId="0" applyFont="1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0" fillId="7" borderId="0" xfId="0" applyFill="1"/>
    <xf numFmtId="0" fontId="4" fillId="7" borderId="0" xfId="0" applyFont="1" applyFill="1" applyBorder="1" applyAlignment="1">
      <alignment horizontal="center"/>
    </xf>
    <xf numFmtId="0" fontId="0" fillId="8" borderId="0" xfId="0" applyFill="1"/>
    <xf numFmtId="0" fontId="4" fillId="8" borderId="0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2" fillId="12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0" borderId="0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11" fillId="13" borderId="0" xfId="0" applyFont="1" applyFill="1" applyBorder="1" applyAlignment="1">
      <alignment horizontal="center"/>
    </xf>
    <xf numFmtId="0" fontId="11" fillId="10" borderId="0" xfId="0" applyFont="1" applyFill="1" applyBorder="1" applyAlignment="1">
      <alignment horizontal="center"/>
    </xf>
    <xf numFmtId="0" fontId="11" fillId="11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14" borderId="0" xfId="0" applyFill="1"/>
    <xf numFmtId="0" fontId="0" fillId="15" borderId="0" xfId="0" applyFill="1"/>
    <xf numFmtId="0" fontId="2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12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4" fillId="8" borderId="0" xfId="0" applyFont="1" applyFill="1" applyAlignment="1">
      <alignment horizontal="center"/>
    </xf>
    <xf numFmtId="0" fontId="0" fillId="16" borderId="0" xfId="0" applyFill="1"/>
    <xf numFmtId="0" fontId="0" fillId="17" borderId="0" xfId="0" applyFill="1"/>
    <xf numFmtId="16" fontId="0" fillId="13" borderId="0" xfId="0" applyNumberFormat="1" applyFill="1"/>
    <xf numFmtId="0" fontId="2" fillId="16" borderId="0" xfId="0" applyFont="1" applyFill="1" applyBorder="1" applyAlignment="1">
      <alignment horizontal="center"/>
    </xf>
    <xf numFmtId="0" fontId="2" fillId="17" borderId="0" xfId="0" applyFont="1" applyFill="1" applyBorder="1" applyAlignment="1">
      <alignment horizontal="center"/>
    </xf>
    <xf numFmtId="0" fontId="2" fillId="17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11" fillId="15" borderId="0" xfId="0" applyFont="1" applyFill="1" applyBorder="1" applyAlignment="1">
      <alignment horizontal="center"/>
    </xf>
    <xf numFmtId="0" fontId="2" fillId="14" borderId="0" xfId="0" applyFont="1" applyFill="1" applyAlignment="1">
      <alignment horizontal="center"/>
    </xf>
    <xf numFmtId="0" fontId="2" fillId="14" borderId="0" xfId="0" applyFont="1" applyFill="1" applyBorder="1" applyAlignment="1">
      <alignment horizontal="center"/>
    </xf>
    <xf numFmtId="0" fontId="11" fillId="14" borderId="0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11" fillId="17" borderId="0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2" fontId="0" fillId="4" borderId="0" xfId="0" applyNumberFormat="1" applyFill="1"/>
    <xf numFmtId="0" fontId="0" fillId="0" borderId="0" xfId="0" applyAlignment="1">
      <alignment horizontal="center"/>
    </xf>
    <xf numFmtId="2" fontId="12" fillId="0" borderId="0" xfId="0" applyNumberFormat="1" applyFont="1"/>
    <xf numFmtId="2" fontId="12" fillId="0" borderId="0" xfId="0" applyNumberFormat="1" applyFont="1" applyFill="1" applyBorder="1" applyAlignment="1">
      <alignment horizontal="center"/>
    </xf>
    <xf numFmtId="2" fontId="15" fillId="0" borderId="0" xfId="0" applyNumberFormat="1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2" fontId="0" fillId="0" borderId="0" xfId="0" applyNumberFormat="1" applyFill="1"/>
    <xf numFmtId="0" fontId="16" fillId="7" borderId="0" xfId="0" applyFont="1" applyFill="1" applyBorder="1" applyAlignment="1">
      <alignment horizontal="center"/>
    </xf>
    <xf numFmtId="0" fontId="16" fillId="14" borderId="0" xfId="0" applyFont="1" applyFill="1" applyBorder="1" applyAlignment="1">
      <alignment horizontal="center"/>
    </xf>
    <xf numFmtId="0" fontId="16" fillId="13" borderId="0" xfId="0" applyFont="1" applyFill="1" applyBorder="1" applyAlignment="1">
      <alignment horizontal="center"/>
    </xf>
    <xf numFmtId="0" fontId="16" fillId="5" borderId="0" xfId="0" applyFont="1" applyFill="1" applyBorder="1" applyAlignment="1">
      <alignment horizontal="center"/>
    </xf>
    <xf numFmtId="0" fontId="16" fillId="15" borderId="0" xfId="0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8" borderId="0" xfId="0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/>
    <xf numFmtId="0" fontId="19" fillId="0" borderId="0" xfId="0" applyFont="1"/>
    <xf numFmtId="2" fontId="1" fillId="0" borderId="0" xfId="0" applyNumberFormat="1" applyFont="1" applyAlignment="1">
      <alignment horizontal="center"/>
    </xf>
    <xf numFmtId="0" fontId="15" fillId="0" borderId="0" xfId="0" applyFont="1"/>
    <xf numFmtId="0" fontId="4" fillId="0" borderId="5" xfId="0" applyFont="1" applyFill="1" applyBorder="1" applyAlignment="1">
      <alignment horizontal="right"/>
    </xf>
    <xf numFmtId="0" fontId="4" fillId="0" borderId="8" xfId="0" applyFont="1" applyFill="1" applyBorder="1" applyAlignment="1">
      <alignment horizontal="right"/>
    </xf>
    <xf numFmtId="0" fontId="11" fillId="0" borderId="0" xfId="0" applyFont="1" applyAlignment="1">
      <alignment horizontal="center"/>
    </xf>
    <xf numFmtId="0" fontId="11" fillId="5" borderId="0" xfId="0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17" fontId="0" fillId="0" borderId="0" xfId="0" applyNumberFormat="1"/>
    <xf numFmtId="0" fontId="11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0" fillId="18" borderId="0" xfId="0" applyFill="1"/>
    <xf numFmtId="0" fontId="2" fillId="18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distributed"/>
    </xf>
    <xf numFmtId="0" fontId="2" fillId="0" borderId="0" xfId="0" applyFont="1" applyFill="1" applyBorder="1" applyAlignment="1">
      <alignment horizontal="center" vertical="distributed"/>
    </xf>
    <xf numFmtId="2" fontId="0" fillId="0" borderId="0" xfId="0" applyNumberFormat="1"/>
    <xf numFmtId="2" fontId="2" fillId="0" borderId="0" xfId="0" applyNumberFormat="1" applyFont="1" applyFill="1" applyBorder="1" applyAlignment="1">
      <alignment horizontal="center" vertical="distributed"/>
    </xf>
    <xf numFmtId="2" fontId="2" fillId="0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2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Alignment="1"/>
    <xf numFmtId="0" fontId="0" fillId="0" borderId="0" xfId="0" applyAlignment="1"/>
    <xf numFmtId="0" fontId="20" fillId="0" borderId="0" xfId="0" applyFont="1" applyAlignment="1">
      <alignment horizontal="center" vertical="center"/>
    </xf>
    <xf numFmtId="0" fontId="12" fillId="0" borderId="0" xfId="0" applyFont="1" applyAlignment="1"/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2437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Asco2'!$T$5</c:f>
              <c:strCache>
                <c:ptCount val="1"/>
                <c:pt idx="0">
                  <c:v>mAsco2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Asco2'!$U$5:$Y$5</c:f>
              <c:numCache>
                <c:formatCode>General</c:formatCode>
                <c:ptCount val="5"/>
                <c:pt idx="0">
                  <c:v>8</c:v>
                </c:pt>
                <c:pt idx="1">
                  <c:v>72</c:v>
                </c:pt>
                <c:pt idx="2">
                  <c:v>152</c:v>
                </c:pt>
                <c:pt idx="3">
                  <c:v>79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9-4770-9ACE-3F5DDE005C22}"/>
            </c:ext>
          </c:extLst>
        </c:ser>
        <c:ser>
          <c:idx val="1"/>
          <c:order val="1"/>
          <c:tx>
            <c:strRef>
              <c:f>'Summary Asco2'!$T$6</c:f>
              <c:strCache>
                <c:ptCount val="1"/>
                <c:pt idx="0">
                  <c:v>mAsco2 Adj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Asco2'!$U$6:$Y$6</c:f>
              <c:numCache>
                <c:formatCode>General</c:formatCode>
                <c:ptCount val="5"/>
                <c:pt idx="0">
                  <c:v>10</c:v>
                </c:pt>
                <c:pt idx="1">
                  <c:v>76</c:v>
                </c:pt>
                <c:pt idx="2">
                  <c:v>149</c:v>
                </c:pt>
                <c:pt idx="3">
                  <c:v>78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9-4770-9ACE-3F5DDE005C22}"/>
            </c:ext>
          </c:extLst>
        </c:ser>
        <c:ser>
          <c:idx val="2"/>
          <c:order val="2"/>
          <c:tx>
            <c:strRef>
              <c:f>'Summary Asco2'!$T$7</c:f>
              <c:strCache>
                <c:ptCount val="1"/>
                <c:pt idx="0">
                  <c:v>mAsco2 Cor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Asco2'!$U$7:$Y$7</c:f>
              <c:numCache>
                <c:formatCode>General</c:formatCode>
                <c:ptCount val="5"/>
                <c:pt idx="0">
                  <c:v>7</c:v>
                </c:pt>
                <c:pt idx="1">
                  <c:v>66</c:v>
                </c:pt>
                <c:pt idx="2">
                  <c:v>149</c:v>
                </c:pt>
                <c:pt idx="3">
                  <c:v>88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9-4770-9ACE-3F5DDE005C22}"/>
            </c:ext>
          </c:extLst>
        </c:ser>
        <c:ser>
          <c:idx val="3"/>
          <c:order val="3"/>
          <c:tx>
            <c:strRef>
              <c:f>'Summary Asco2'!$T$8</c:f>
              <c:strCache>
                <c:ptCount val="1"/>
                <c:pt idx="0">
                  <c:v>mAsco2 CoAd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Asco2'!$U$8:$Y$8</c:f>
              <c:numCache>
                <c:formatCode>General</c:formatCode>
                <c:ptCount val="5"/>
                <c:pt idx="0">
                  <c:v>8</c:v>
                </c:pt>
                <c:pt idx="1">
                  <c:v>67</c:v>
                </c:pt>
                <c:pt idx="2">
                  <c:v>151</c:v>
                </c:pt>
                <c:pt idx="3">
                  <c:v>87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9-4770-9ACE-3F5DDE00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973376"/>
        <c:axId val="93328512"/>
      </c:barChart>
      <c:catAx>
        <c:axId val="101973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3328512"/>
        <c:crosses val="autoZero"/>
        <c:auto val="1"/>
        <c:lblAlgn val="ctr"/>
        <c:lblOffset val="100"/>
        <c:noMultiLvlLbl val="0"/>
      </c:catAx>
      <c:valAx>
        <c:axId val="9332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97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Ascochyta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Asco2'!$AT$2:$AT$325</c:f>
              <c:numCache>
                <c:formatCode>General</c:formatCode>
                <c:ptCount val="324"/>
                <c:pt idx="0">
                  <c:v>117</c:v>
                </c:pt>
                <c:pt idx="1">
                  <c:v>183</c:v>
                </c:pt>
                <c:pt idx="2">
                  <c:v>107</c:v>
                </c:pt>
                <c:pt idx="3">
                  <c:v>269</c:v>
                </c:pt>
                <c:pt idx="4">
                  <c:v>27</c:v>
                </c:pt>
                <c:pt idx="5">
                  <c:v>71</c:v>
                </c:pt>
                <c:pt idx="6">
                  <c:v>129</c:v>
                </c:pt>
                <c:pt idx="7">
                  <c:v>263</c:v>
                </c:pt>
                <c:pt idx="8">
                  <c:v>316</c:v>
                </c:pt>
                <c:pt idx="9">
                  <c:v>25</c:v>
                </c:pt>
                <c:pt idx="10">
                  <c:v>253</c:v>
                </c:pt>
                <c:pt idx="11">
                  <c:v>182</c:v>
                </c:pt>
                <c:pt idx="12">
                  <c:v>271</c:v>
                </c:pt>
                <c:pt idx="13">
                  <c:v>323</c:v>
                </c:pt>
                <c:pt idx="14">
                  <c:v>101</c:v>
                </c:pt>
                <c:pt idx="15">
                  <c:v>252</c:v>
                </c:pt>
                <c:pt idx="16">
                  <c:v>278</c:v>
                </c:pt>
                <c:pt idx="17">
                  <c:v>110</c:v>
                </c:pt>
                <c:pt idx="18">
                  <c:v>172</c:v>
                </c:pt>
                <c:pt idx="19">
                  <c:v>108</c:v>
                </c:pt>
                <c:pt idx="20">
                  <c:v>163</c:v>
                </c:pt>
                <c:pt idx="21">
                  <c:v>123</c:v>
                </c:pt>
                <c:pt idx="22">
                  <c:v>256</c:v>
                </c:pt>
                <c:pt idx="23">
                  <c:v>268</c:v>
                </c:pt>
                <c:pt idx="24">
                  <c:v>4</c:v>
                </c:pt>
                <c:pt idx="25">
                  <c:v>229</c:v>
                </c:pt>
                <c:pt idx="26">
                  <c:v>28</c:v>
                </c:pt>
                <c:pt idx="27">
                  <c:v>177</c:v>
                </c:pt>
                <c:pt idx="28">
                  <c:v>40</c:v>
                </c:pt>
                <c:pt idx="29">
                  <c:v>164</c:v>
                </c:pt>
                <c:pt idx="30">
                  <c:v>321</c:v>
                </c:pt>
                <c:pt idx="31">
                  <c:v>47</c:v>
                </c:pt>
                <c:pt idx="32">
                  <c:v>313</c:v>
                </c:pt>
                <c:pt idx="33">
                  <c:v>171</c:v>
                </c:pt>
                <c:pt idx="34">
                  <c:v>216</c:v>
                </c:pt>
                <c:pt idx="35">
                  <c:v>19</c:v>
                </c:pt>
                <c:pt idx="36">
                  <c:v>1</c:v>
                </c:pt>
                <c:pt idx="37">
                  <c:v>276</c:v>
                </c:pt>
                <c:pt idx="38">
                  <c:v>245</c:v>
                </c:pt>
                <c:pt idx="39">
                  <c:v>305</c:v>
                </c:pt>
                <c:pt idx="40">
                  <c:v>282</c:v>
                </c:pt>
                <c:pt idx="41">
                  <c:v>43</c:v>
                </c:pt>
                <c:pt idx="42">
                  <c:v>187</c:v>
                </c:pt>
                <c:pt idx="43">
                  <c:v>132</c:v>
                </c:pt>
                <c:pt idx="44">
                  <c:v>191</c:v>
                </c:pt>
                <c:pt idx="45">
                  <c:v>307</c:v>
                </c:pt>
                <c:pt idx="46">
                  <c:v>50</c:v>
                </c:pt>
                <c:pt idx="47">
                  <c:v>18</c:v>
                </c:pt>
                <c:pt idx="48">
                  <c:v>162</c:v>
                </c:pt>
                <c:pt idx="49">
                  <c:v>175</c:v>
                </c:pt>
                <c:pt idx="50">
                  <c:v>264</c:v>
                </c:pt>
                <c:pt idx="51">
                  <c:v>89</c:v>
                </c:pt>
                <c:pt idx="52">
                  <c:v>128</c:v>
                </c:pt>
                <c:pt idx="53">
                  <c:v>309</c:v>
                </c:pt>
                <c:pt idx="54">
                  <c:v>324</c:v>
                </c:pt>
                <c:pt idx="55">
                  <c:v>20</c:v>
                </c:pt>
                <c:pt idx="56">
                  <c:v>312</c:v>
                </c:pt>
                <c:pt idx="57">
                  <c:v>273</c:v>
                </c:pt>
                <c:pt idx="58">
                  <c:v>198</c:v>
                </c:pt>
                <c:pt idx="59">
                  <c:v>258</c:v>
                </c:pt>
                <c:pt idx="60">
                  <c:v>254</c:v>
                </c:pt>
                <c:pt idx="61">
                  <c:v>320</c:v>
                </c:pt>
                <c:pt idx="62">
                  <c:v>81</c:v>
                </c:pt>
                <c:pt idx="63">
                  <c:v>7</c:v>
                </c:pt>
                <c:pt idx="64">
                  <c:v>277</c:v>
                </c:pt>
                <c:pt idx="65">
                  <c:v>213</c:v>
                </c:pt>
                <c:pt idx="66">
                  <c:v>214</c:v>
                </c:pt>
                <c:pt idx="67">
                  <c:v>140</c:v>
                </c:pt>
                <c:pt idx="68">
                  <c:v>114</c:v>
                </c:pt>
                <c:pt idx="69">
                  <c:v>190</c:v>
                </c:pt>
                <c:pt idx="70">
                  <c:v>186</c:v>
                </c:pt>
                <c:pt idx="71">
                  <c:v>160</c:v>
                </c:pt>
                <c:pt idx="72">
                  <c:v>127</c:v>
                </c:pt>
                <c:pt idx="73">
                  <c:v>308</c:v>
                </c:pt>
                <c:pt idx="74">
                  <c:v>291</c:v>
                </c:pt>
                <c:pt idx="75">
                  <c:v>143</c:v>
                </c:pt>
                <c:pt idx="76">
                  <c:v>262</c:v>
                </c:pt>
                <c:pt idx="77">
                  <c:v>17</c:v>
                </c:pt>
                <c:pt idx="78">
                  <c:v>161</c:v>
                </c:pt>
                <c:pt idx="79">
                  <c:v>322</c:v>
                </c:pt>
                <c:pt idx="80">
                  <c:v>102</c:v>
                </c:pt>
                <c:pt idx="81">
                  <c:v>33</c:v>
                </c:pt>
                <c:pt idx="82">
                  <c:v>13</c:v>
                </c:pt>
                <c:pt idx="83">
                  <c:v>304</c:v>
                </c:pt>
                <c:pt idx="84">
                  <c:v>169</c:v>
                </c:pt>
                <c:pt idx="85">
                  <c:v>311</c:v>
                </c:pt>
                <c:pt idx="86">
                  <c:v>111</c:v>
                </c:pt>
                <c:pt idx="87">
                  <c:v>55</c:v>
                </c:pt>
                <c:pt idx="88">
                  <c:v>88</c:v>
                </c:pt>
                <c:pt idx="89">
                  <c:v>35</c:v>
                </c:pt>
                <c:pt idx="90">
                  <c:v>255</c:v>
                </c:pt>
                <c:pt idx="91">
                  <c:v>315</c:v>
                </c:pt>
                <c:pt idx="92">
                  <c:v>286</c:v>
                </c:pt>
                <c:pt idx="93">
                  <c:v>105</c:v>
                </c:pt>
                <c:pt idx="94">
                  <c:v>8</c:v>
                </c:pt>
                <c:pt idx="95">
                  <c:v>270</c:v>
                </c:pt>
                <c:pt idx="96">
                  <c:v>95</c:v>
                </c:pt>
                <c:pt idx="97">
                  <c:v>9</c:v>
                </c:pt>
                <c:pt idx="98">
                  <c:v>265</c:v>
                </c:pt>
                <c:pt idx="99">
                  <c:v>23</c:v>
                </c:pt>
                <c:pt idx="100">
                  <c:v>54</c:v>
                </c:pt>
                <c:pt idx="101">
                  <c:v>77</c:v>
                </c:pt>
                <c:pt idx="102">
                  <c:v>97</c:v>
                </c:pt>
                <c:pt idx="103">
                  <c:v>211</c:v>
                </c:pt>
                <c:pt idx="104">
                  <c:v>314</c:v>
                </c:pt>
                <c:pt idx="105">
                  <c:v>181</c:v>
                </c:pt>
                <c:pt idx="106">
                  <c:v>126</c:v>
                </c:pt>
                <c:pt idx="107">
                  <c:v>91</c:v>
                </c:pt>
                <c:pt idx="108">
                  <c:v>281</c:v>
                </c:pt>
                <c:pt idx="109">
                  <c:v>153</c:v>
                </c:pt>
                <c:pt idx="110">
                  <c:v>176</c:v>
                </c:pt>
                <c:pt idx="111">
                  <c:v>184</c:v>
                </c:pt>
                <c:pt idx="112">
                  <c:v>283</c:v>
                </c:pt>
                <c:pt idx="113">
                  <c:v>156</c:v>
                </c:pt>
                <c:pt idx="114">
                  <c:v>76</c:v>
                </c:pt>
                <c:pt idx="115">
                  <c:v>192</c:v>
                </c:pt>
                <c:pt idx="116">
                  <c:v>144</c:v>
                </c:pt>
                <c:pt idx="117">
                  <c:v>10</c:v>
                </c:pt>
                <c:pt idx="118">
                  <c:v>139</c:v>
                </c:pt>
                <c:pt idx="119">
                  <c:v>141</c:v>
                </c:pt>
                <c:pt idx="120">
                  <c:v>297</c:v>
                </c:pt>
                <c:pt idx="121">
                  <c:v>248</c:v>
                </c:pt>
                <c:pt idx="122">
                  <c:v>301</c:v>
                </c:pt>
                <c:pt idx="123">
                  <c:v>222</c:v>
                </c:pt>
                <c:pt idx="124">
                  <c:v>249</c:v>
                </c:pt>
                <c:pt idx="125">
                  <c:v>150</c:v>
                </c:pt>
                <c:pt idx="126">
                  <c:v>318</c:v>
                </c:pt>
                <c:pt idx="127">
                  <c:v>257</c:v>
                </c:pt>
                <c:pt idx="128">
                  <c:v>147</c:v>
                </c:pt>
                <c:pt idx="129">
                  <c:v>118</c:v>
                </c:pt>
                <c:pt idx="130">
                  <c:v>53</c:v>
                </c:pt>
                <c:pt idx="131">
                  <c:v>266</c:v>
                </c:pt>
                <c:pt idx="132">
                  <c:v>80</c:v>
                </c:pt>
                <c:pt idx="133">
                  <c:v>100</c:v>
                </c:pt>
                <c:pt idx="134">
                  <c:v>133</c:v>
                </c:pt>
                <c:pt idx="135">
                  <c:v>188</c:v>
                </c:pt>
                <c:pt idx="136">
                  <c:v>44</c:v>
                </c:pt>
                <c:pt idx="137">
                  <c:v>98</c:v>
                </c:pt>
                <c:pt idx="138">
                  <c:v>158</c:v>
                </c:pt>
                <c:pt idx="139">
                  <c:v>109</c:v>
                </c:pt>
                <c:pt idx="140">
                  <c:v>226</c:v>
                </c:pt>
                <c:pt idx="141">
                  <c:v>85</c:v>
                </c:pt>
                <c:pt idx="142">
                  <c:v>204</c:v>
                </c:pt>
                <c:pt idx="143">
                  <c:v>240</c:v>
                </c:pt>
                <c:pt idx="144">
                  <c:v>39</c:v>
                </c:pt>
                <c:pt idx="145">
                  <c:v>5</c:v>
                </c:pt>
                <c:pt idx="146">
                  <c:v>296</c:v>
                </c:pt>
                <c:pt idx="147">
                  <c:v>29</c:v>
                </c:pt>
                <c:pt idx="148">
                  <c:v>288</c:v>
                </c:pt>
                <c:pt idx="149">
                  <c:v>58</c:v>
                </c:pt>
                <c:pt idx="150">
                  <c:v>279</c:v>
                </c:pt>
                <c:pt idx="151">
                  <c:v>195</c:v>
                </c:pt>
                <c:pt idx="152">
                  <c:v>242</c:v>
                </c:pt>
                <c:pt idx="153">
                  <c:v>138</c:v>
                </c:pt>
                <c:pt idx="154">
                  <c:v>218</c:v>
                </c:pt>
                <c:pt idx="155">
                  <c:v>173</c:v>
                </c:pt>
                <c:pt idx="156">
                  <c:v>56</c:v>
                </c:pt>
                <c:pt idx="157">
                  <c:v>99</c:v>
                </c:pt>
                <c:pt idx="158">
                  <c:v>246</c:v>
                </c:pt>
                <c:pt idx="159">
                  <c:v>260</c:v>
                </c:pt>
                <c:pt idx="160">
                  <c:v>317</c:v>
                </c:pt>
                <c:pt idx="161">
                  <c:v>219</c:v>
                </c:pt>
                <c:pt idx="162">
                  <c:v>106</c:v>
                </c:pt>
                <c:pt idx="163">
                  <c:v>203</c:v>
                </c:pt>
                <c:pt idx="164">
                  <c:v>189</c:v>
                </c:pt>
                <c:pt idx="165">
                  <c:v>274</c:v>
                </c:pt>
                <c:pt idx="166">
                  <c:v>215</c:v>
                </c:pt>
                <c:pt idx="167">
                  <c:v>310</c:v>
                </c:pt>
                <c:pt idx="168">
                  <c:v>205</c:v>
                </c:pt>
                <c:pt idx="169">
                  <c:v>196</c:v>
                </c:pt>
                <c:pt idx="170">
                  <c:v>300</c:v>
                </c:pt>
                <c:pt idx="171">
                  <c:v>272</c:v>
                </c:pt>
                <c:pt idx="172">
                  <c:v>165</c:v>
                </c:pt>
                <c:pt idx="173">
                  <c:v>261</c:v>
                </c:pt>
                <c:pt idx="174">
                  <c:v>86</c:v>
                </c:pt>
                <c:pt idx="175">
                  <c:v>293</c:v>
                </c:pt>
                <c:pt idx="176">
                  <c:v>15</c:v>
                </c:pt>
                <c:pt idx="177">
                  <c:v>121</c:v>
                </c:pt>
                <c:pt idx="178">
                  <c:v>230</c:v>
                </c:pt>
                <c:pt idx="179">
                  <c:v>42</c:v>
                </c:pt>
                <c:pt idx="180">
                  <c:v>84</c:v>
                </c:pt>
                <c:pt idx="181">
                  <c:v>65</c:v>
                </c:pt>
                <c:pt idx="182">
                  <c:v>52</c:v>
                </c:pt>
                <c:pt idx="183">
                  <c:v>290</c:v>
                </c:pt>
                <c:pt idx="184">
                  <c:v>61</c:v>
                </c:pt>
                <c:pt idx="185">
                  <c:v>83</c:v>
                </c:pt>
                <c:pt idx="186">
                  <c:v>250</c:v>
                </c:pt>
                <c:pt idx="187">
                  <c:v>96</c:v>
                </c:pt>
                <c:pt idx="188">
                  <c:v>116</c:v>
                </c:pt>
                <c:pt idx="189">
                  <c:v>49</c:v>
                </c:pt>
                <c:pt idx="190">
                  <c:v>167</c:v>
                </c:pt>
                <c:pt idx="191">
                  <c:v>287</c:v>
                </c:pt>
                <c:pt idx="192">
                  <c:v>174</c:v>
                </c:pt>
                <c:pt idx="193">
                  <c:v>142</c:v>
                </c:pt>
                <c:pt idx="194">
                  <c:v>306</c:v>
                </c:pt>
                <c:pt idx="195">
                  <c:v>209</c:v>
                </c:pt>
                <c:pt idx="196">
                  <c:v>227</c:v>
                </c:pt>
                <c:pt idx="197">
                  <c:v>38</c:v>
                </c:pt>
                <c:pt idx="198">
                  <c:v>185</c:v>
                </c:pt>
                <c:pt idx="199">
                  <c:v>200</c:v>
                </c:pt>
                <c:pt idx="200">
                  <c:v>295</c:v>
                </c:pt>
                <c:pt idx="201">
                  <c:v>159</c:v>
                </c:pt>
                <c:pt idx="202">
                  <c:v>103</c:v>
                </c:pt>
                <c:pt idx="203">
                  <c:v>151</c:v>
                </c:pt>
                <c:pt idx="204">
                  <c:v>212</c:v>
                </c:pt>
                <c:pt idx="205">
                  <c:v>90</c:v>
                </c:pt>
                <c:pt idx="206">
                  <c:v>104</c:v>
                </c:pt>
                <c:pt idx="207">
                  <c:v>134</c:v>
                </c:pt>
                <c:pt idx="208">
                  <c:v>124</c:v>
                </c:pt>
                <c:pt idx="209">
                  <c:v>63</c:v>
                </c:pt>
                <c:pt idx="210">
                  <c:v>41</c:v>
                </c:pt>
                <c:pt idx="211">
                  <c:v>74</c:v>
                </c:pt>
                <c:pt idx="212">
                  <c:v>202</c:v>
                </c:pt>
                <c:pt idx="213">
                  <c:v>94</c:v>
                </c:pt>
                <c:pt idx="214">
                  <c:v>233</c:v>
                </c:pt>
                <c:pt idx="215">
                  <c:v>284</c:v>
                </c:pt>
                <c:pt idx="216">
                  <c:v>36</c:v>
                </c:pt>
                <c:pt idx="217">
                  <c:v>51</c:v>
                </c:pt>
                <c:pt idx="218">
                  <c:v>235</c:v>
                </c:pt>
                <c:pt idx="219">
                  <c:v>292</c:v>
                </c:pt>
                <c:pt idx="220">
                  <c:v>11</c:v>
                </c:pt>
                <c:pt idx="221">
                  <c:v>298</c:v>
                </c:pt>
                <c:pt idx="222">
                  <c:v>294</c:v>
                </c:pt>
                <c:pt idx="223">
                  <c:v>66</c:v>
                </c:pt>
                <c:pt idx="224">
                  <c:v>243</c:v>
                </c:pt>
                <c:pt idx="225">
                  <c:v>45</c:v>
                </c:pt>
                <c:pt idx="226">
                  <c:v>24</c:v>
                </c:pt>
                <c:pt idx="227">
                  <c:v>145</c:v>
                </c:pt>
                <c:pt idx="228">
                  <c:v>21</c:v>
                </c:pt>
                <c:pt idx="229">
                  <c:v>120</c:v>
                </c:pt>
                <c:pt idx="230">
                  <c:v>82</c:v>
                </c:pt>
                <c:pt idx="231">
                  <c:v>93</c:v>
                </c:pt>
                <c:pt idx="232">
                  <c:v>289</c:v>
                </c:pt>
                <c:pt idx="233">
                  <c:v>241</c:v>
                </c:pt>
                <c:pt idx="234">
                  <c:v>60</c:v>
                </c:pt>
                <c:pt idx="235">
                  <c:v>73</c:v>
                </c:pt>
                <c:pt idx="236">
                  <c:v>180</c:v>
                </c:pt>
                <c:pt idx="237">
                  <c:v>32</c:v>
                </c:pt>
                <c:pt idx="238">
                  <c:v>303</c:v>
                </c:pt>
                <c:pt idx="239">
                  <c:v>75</c:v>
                </c:pt>
                <c:pt idx="240">
                  <c:v>152</c:v>
                </c:pt>
                <c:pt idx="241">
                  <c:v>6</c:v>
                </c:pt>
                <c:pt idx="242">
                  <c:v>87</c:v>
                </c:pt>
                <c:pt idx="243">
                  <c:v>115</c:v>
                </c:pt>
                <c:pt idx="244">
                  <c:v>131</c:v>
                </c:pt>
                <c:pt idx="245">
                  <c:v>285</c:v>
                </c:pt>
                <c:pt idx="246">
                  <c:v>31</c:v>
                </c:pt>
                <c:pt idx="247">
                  <c:v>70</c:v>
                </c:pt>
                <c:pt idx="248">
                  <c:v>170</c:v>
                </c:pt>
                <c:pt idx="249">
                  <c:v>48</c:v>
                </c:pt>
                <c:pt idx="250">
                  <c:v>302</c:v>
                </c:pt>
                <c:pt idx="251">
                  <c:v>259</c:v>
                </c:pt>
                <c:pt idx="252">
                  <c:v>57</c:v>
                </c:pt>
                <c:pt idx="253">
                  <c:v>136</c:v>
                </c:pt>
                <c:pt idx="254">
                  <c:v>148</c:v>
                </c:pt>
                <c:pt idx="255">
                  <c:v>247</c:v>
                </c:pt>
                <c:pt idx="256">
                  <c:v>319</c:v>
                </c:pt>
                <c:pt idx="257">
                  <c:v>299</c:v>
                </c:pt>
                <c:pt idx="258">
                  <c:v>232</c:v>
                </c:pt>
                <c:pt idx="259">
                  <c:v>3</c:v>
                </c:pt>
                <c:pt idx="260">
                  <c:v>146</c:v>
                </c:pt>
                <c:pt idx="261">
                  <c:v>69</c:v>
                </c:pt>
                <c:pt idx="262">
                  <c:v>68</c:v>
                </c:pt>
                <c:pt idx="263">
                  <c:v>67</c:v>
                </c:pt>
                <c:pt idx="264">
                  <c:v>224</c:v>
                </c:pt>
                <c:pt idx="265">
                  <c:v>22</c:v>
                </c:pt>
                <c:pt idx="266">
                  <c:v>26</c:v>
                </c:pt>
                <c:pt idx="267">
                  <c:v>157</c:v>
                </c:pt>
                <c:pt idx="268">
                  <c:v>14</c:v>
                </c:pt>
                <c:pt idx="269">
                  <c:v>194</c:v>
                </c:pt>
                <c:pt idx="270">
                  <c:v>149</c:v>
                </c:pt>
                <c:pt idx="271">
                  <c:v>79</c:v>
                </c:pt>
                <c:pt idx="272">
                  <c:v>267</c:v>
                </c:pt>
                <c:pt idx="273">
                  <c:v>221</c:v>
                </c:pt>
                <c:pt idx="274">
                  <c:v>37</c:v>
                </c:pt>
                <c:pt idx="275">
                  <c:v>210</c:v>
                </c:pt>
                <c:pt idx="276">
                  <c:v>30</c:v>
                </c:pt>
                <c:pt idx="277">
                  <c:v>275</c:v>
                </c:pt>
                <c:pt idx="278">
                  <c:v>178</c:v>
                </c:pt>
                <c:pt idx="279">
                  <c:v>201</c:v>
                </c:pt>
                <c:pt idx="280">
                  <c:v>34</c:v>
                </c:pt>
                <c:pt idx="281">
                  <c:v>225</c:v>
                </c:pt>
                <c:pt idx="282">
                  <c:v>78</c:v>
                </c:pt>
                <c:pt idx="283">
                  <c:v>220</c:v>
                </c:pt>
                <c:pt idx="284">
                  <c:v>166</c:v>
                </c:pt>
                <c:pt idx="285">
                  <c:v>62</c:v>
                </c:pt>
                <c:pt idx="286">
                  <c:v>193</c:v>
                </c:pt>
                <c:pt idx="287">
                  <c:v>155</c:v>
                </c:pt>
                <c:pt idx="288">
                  <c:v>46</c:v>
                </c:pt>
                <c:pt idx="289">
                  <c:v>125</c:v>
                </c:pt>
                <c:pt idx="290">
                  <c:v>234</c:v>
                </c:pt>
                <c:pt idx="291">
                  <c:v>207</c:v>
                </c:pt>
                <c:pt idx="292">
                  <c:v>228</c:v>
                </c:pt>
                <c:pt idx="293">
                  <c:v>168</c:v>
                </c:pt>
                <c:pt idx="294">
                  <c:v>2</c:v>
                </c:pt>
                <c:pt idx="295">
                  <c:v>59</c:v>
                </c:pt>
                <c:pt idx="296">
                  <c:v>179</c:v>
                </c:pt>
                <c:pt idx="297">
                  <c:v>251</c:v>
                </c:pt>
                <c:pt idx="298">
                  <c:v>237</c:v>
                </c:pt>
                <c:pt idx="299">
                  <c:v>122</c:v>
                </c:pt>
                <c:pt idx="300">
                  <c:v>244</c:v>
                </c:pt>
                <c:pt idx="301">
                  <c:v>135</c:v>
                </c:pt>
                <c:pt idx="302">
                  <c:v>206</c:v>
                </c:pt>
                <c:pt idx="303">
                  <c:v>64</c:v>
                </c:pt>
                <c:pt idx="304">
                  <c:v>72</c:v>
                </c:pt>
                <c:pt idx="305">
                  <c:v>12</c:v>
                </c:pt>
                <c:pt idx="306">
                  <c:v>119</c:v>
                </c:pt>
                <c:pt idx="307">
                  <c:v>217</c:v>
                </c:pt>
                <c:pt idx="308">
                  <c:v>92</c:v>
                </c:pt>
                <c:pt idx="309">
                  <c:v>199</c:v>
                </c:pt>
                <c:pt idx="310">
                  <c:v>130</c:v>
                </c:pt>
                <c:pt idx="311">
                  <c:v>231</c:v>
                </c:pt>
                <c:pt idx="312">
                  <c:v>197</c:v>
                </c:pt>
                <c:pt idx="313">
                  <c:v>238</c:v>
                </c:pt>
                <c:pt idx="314">
                  <c:v>223</c:v>
                </c:pt>
                <c:pt idx="315">
                  <c:v>239</c:v>
                </c:pt>
                <c:pt idx="316">
                  <c:v>112</c:v>
                </c:pt>
                <c:pt idx="317">
                  <c:v>113</c:v>
                </c:pt>
                <c:pt idx="318">
                  <c:v>16</c:v>
                </c:pt>
                <c:pt idx="319">
                  <c:v>137</c:v>
                </c:pt>
                <c:pt idx="320">
                  <c:v>236</c:v>
                </c:pt>
                <c:pt idx="321">
                  <c:v>280</c:v>
                </c:pt>
                <c:pt idx="322">
                  <c:v>154</c:v>
                </c:pt>
                <c:pt idx="323">
                  <c:v>208</c:v>
                </c:pt>
              </c:numCache>
            </c:numRef>
          </c:cat>
          <c:val>
            <c:numRef>
              <c:f>'Summary Asco2'!$AU$2:$AU$325</c:f>
              <c:numCache>
                <c:formatCode>General</c:formatCode>
                <c:ptCount val="324"/>
                <c:pt idx="0">
                  <c:v>9.8794475265063486</c:v>
                </c:pt>
                <c:pt idx="1">
                  <c:v>12.803844568550451</c:v>
                </c:pt>
                <c:pt idx="2">
                  <c:v>14.216001716001719</c:v>
                </c:pt>
                <c:pt idx="3">
                  <c:v>16.482922482922483</c:v>
                </c:pt>
                <c:pt idx="4">
                  <c:v>16.5020475020475</c:v>
                </c:pt>
                <c:pt idx="5">
                  <c:v>16.840513682618944</c:v>
                </c:pt>
                <c:pt idx="6">
                  <c:v>18.129717129717132</c:v>
                </c:pt>
                <c:pt idx="7">
                  <c:v>19.346846846846848</c:v>
                </c:pt>
                <c:pt idx="8">
                  <c:v>20.017472017472016</c:v>
                </c:pt>
                <c:pt idx="9">
                  <c:v>21.037644787644791</c:v>
                </c:pt>
                <c:pt idx="10">
                  <c:v>23.134660976766238</c:v>
                </c:pt>
                <c:pt idx="11">
                  <c:v>23.291291291291291</c:v>
                </c:pt>
                <c:pt idx="12">
                  <c:v>23.966420966420966</c:v>
                </c:pt>
                <c:pt idx="13">
                  <c:v>24.035064035064035</c:v>
                </c:pt>
                <c:pt idx="14">
                  <c:v>25.222885222885221</c:v>
                </c:pt>
                <c:pt idx="15">
                  <c:v>25.301090564248458</c:v>
                </c:pt>
                <c:pt idx="16">
                  <c:v>25.4976404976405</c:v>
                </c:pt>
                <c:pt idx="17">
                  <c:v>26.805511393746688</c:v>
                </c:pt>
                <c:pt idx="18">
                  <c:v>27.508662508662507</c:v>
                </c:pt>
                <c:pt idx="19">
                  <c:v>27.688129305776368</c:v>
                </c:pt>
                <c:pt idx="20">
                  <c:v>28.099979678927046</c:v>
                </c:pt>
                <c:pt idx="21">
                  <c:v>28.636636636636638</c:v>
                </c:pt>
                <c:pt idx="22">
                  <c:v>28.732303732303734</c:v>
                </c:pt>
                <c:pt idx="23">
                  <c:v>29.527027027027028</c:v>
                </c:pt>
                <c:pt idx="24">
                  <c:v>29.622622622622618</c:v>
                </c:pt>
                <c:pt idx="25">
                  <c:v>29.679592636114375</c:v>
                </c:pt>
                <c:pt idx="26">
                  <c:v>30.664950664950663</c:v>
                </c:pt>
                <c:pt idx="27">
                  <c:v>31.319108582266477</c:v>
                </c:pt>
                <c:pt idx="28">
                  <c:v>31.436891436891433</c:v>
                </c:pt>
                <c:pt idx="29">
                  <c:v>31.728685206946071</c:v>
                </c:pt>
                <c:pt idx="30">
                  <c:v>32.343680578974698</c:v>
                </c:pt>
                <c:pt idx="31">
                  <c:v>32.393939393939398</c:v>
                </c:pt>
                <c:pt idx="32">
                  <c:v>32.601887601887604</c:v>
                </c:pt>
                <c:pt idx="33">
                  <c:v>32.733439321674616</c:v>
                </c:pt>
                <c:pt idx="34">
                  <c:v>32.946322946322944</c:v>
                </c:pt>
                <c:pt idx="35">
                  <c:v>32.973420625594542</c:v>
                </c:pt>
                <c:pt idx="36">
                  <c:v>33.227754069859337</c:v>
                </c:pt>
                <c:pt idx="37">
                  <c:v>33.294723294723298</c:v>
                </c:pt>
                <c:pt idx="38">
                  <c:v>33.435435435435437</c:v>
                </c:pt>
                <c:pt idx="39">
                  <c:v>34.558558558558559</c:v>
                </c:pt>
                <c:pt idx="40">
                  <c:v>34.583674583674586</c:v>
                </c:pt>
                <c:pt idx="41">
                  <c:v>34.667758667758669</c:v>
                </c:pt>
                <c:pt idx="42">
                  <c:v>34.77315777315777</c:v>
                </c:pt>
                <c:pt idx="43">
                  <c:v>34.898772398772401</c:v>
                </c:pt>
                <c:pt idx="44">
                  <c:v>35.184432684432686</c:v>
                </c:pt>
                <c:pt idx="45">
                  <c:v>35.379665379665376</c:v>
                </c:pt>
                <c:pt idx="46">
                  <c:v>35.38148906569959</c:v>
                </c:pt>
                <c:pt idx="47">
                  <c:v>35.581427581427583</c:v>
                </c:pt>
                <c:pt idx="48">
                  <c:v>35.679833679833678</c:v>
                </c:pt>
                <c:pt idx="49">
                  <c:v>35.869065996943235</c:v>
                </c:pt>
                <c:pt idx="50">
                  <c:v>35.95023595023595</c:v>
                </c:pt>
                <c:pt idx="51">
                  <c:v>36.02002002002002</c:v>
                </c:pt>
                <c:pt idx="52">
                  <c:v>36.175266175266174</c:v>
                </c:pt>
                <c:pt idx="53">
                  <c:v>36.19619619619619</c:v>
                </c:pt>
                <c:pt idx="54">
                  <c:v>36.362076362076358</c:v>
                </c:pt>
                <c:pt idx="55">
                  <c:v>37.113883113883112</c:v>
                </c:pt>
                <c:pt idx="56">
                  <c:v>37.33181233181233</c:v>
                </c:pt>
                <c:pt idx="57">
                  <c:v>37.516339869281047</c:v>
                </c:pt>
                <c:pt idx="58">
                  <c:v>37.539295557871412</c:v>
                </c:pt>
                <c:pt idx="59">
                  <c:v>37.679833679833678</c:v>
                </c:pt>
                <c:pt idx="60">
                  <c:v>37.709024814287972</c:v>
                </c:pt>
                <c:pt idx="61">
                  <c:v>37.798889798889796</c:v>
                </c:pt>
                <c:pt idx="62">
                  <c:v>37.845757845757845</c:v>
                </c:pt>
                <c:pt idx="63">
                  <c:v>37.909276732806148</c:v>
                </c:pt>
                <c:pt idx="64">
                  <c:v>38.14328614328614</c:v>
                </c:pt>
                <c:pt idx="65">
                  <c:v>38.198198198198199</c:v>
                </c:pt>
                <c:pt idx="66">
                  <c:v>38.278278278278279</c:v>
                </c:pt>
                <c:pt idx="67">
                  <c:v>38.305685364508889</c:v>
                </c:pt>
                <c:pt idx="68">
                  <c:v>38.388752388752387</c:v>
                </c:pt>
                <c:pt idx="69">
                  <c:v>39.196131196131198</c:v>
                </c:pt>
                <c:pt idx="70">
                  <c:v>39.36243936243936</c:v>
                </c:pt>
                <c:pt idx="71">
                  <c:v>39.416776916776911</c:v>
                </c:pt>
                <c:pt idx="72">
                  <c:v>39.607789607789606</c:v>
                </c:pt>
                <c:pt idx="73">
                  <c:v>39.638729638729636</c:v>
                </c:pt>
                <c:pt idx="74">
                  <c:v>39.709731709731706</c:v>
                </c:pt>
                <c:pt idx="75">
                  <c:v>40.006552006552006</c:v>
                </c:pt>
                <c:pt idx="76">
                  <c:v>40.052552552552548</c:v>
                </c:pt>
                <c:pt idx="77">
                  <c:v>40.25116025116025</c:v>
                </c:pt>
                <c:pt idx="78">
                  <c:v>40.324324324324323</c:v>
                </c:pt>
                <c:pt idx="79">
                  <c:v>40.398970398970398</c:v>
                </c:pt>
                <c:pt idx="80">
                  <c:v>40.437580437580436</c:v>
                </c:pt>
                <c:pt idx="81">
                  <c:v>40.940940940940941</c:v>
                </c:pt>
                <c:pt idx="82">
                  <c:v>41.523860347389757</c:v>
                </c:pt>
                <c:pt idx="83">
                  <c:v>41.667953667953661</c:v>
                </c:pt>
                <c:pt idx="84">
                  <c:v>41.901901901901901</c:v>
                </c:pt>
                <c:pt idx="85">
                  <c:v>41.956241956241954</c:v>
                </c:pt>
                <c:pt idx="86">
                  <c:v>42.035805035805033</c:v>
                </c:pt>
                <c:pt idx="87">
                  <c:v>42.162162162162161</c:v>
                </c:pt>
                <c:pt idx="88">
                  <c:v>42.614694526459232</c:v>
                </c:pt>
                <c:pt idx="89">
                  <c:v>42.644007644007644</c:v>
                </c:pt>
                <c:pt idx="90">
                  <c:v>42.674388674388673</c:v>
                </c:pt>
                <c:pt idx="91">
                  <c:v>42.696696696696698</c:v>
                </c:pt>
                <c:pt idx="92">
                  <c:v>42.891072891072895</c:v>
                </c:pt>
                <c:pt idx="93">
                  <c:v>43.019173019173024</c:v>
                </c:pt>
                <c:pt idx="94">
                  <c:v>43.120393120393125</c:v>
                </c:pt>
                <c:pt idx="95">
                  <c:v>43.378085878085876</c:v>
                </c:pt>
                <c:pt idx="96">
                  <c:v>43.503643503643502</c:v>
                </c:pt>
                <c:pt idx="97">
                  <c:v>43.801448507330861</c:v>
                </c:pt>
                <c:pt idx="98">
                  <c:v>43.844623844623847</c:v>
                </c:pt>
                <c:pt idx="99">
                  <c:v>43.873873873873869</c:v>
                </c:pt>
                <c:pt idx="100">
                  <c:v>43.875440658049349</c:v>
                </c:pt>
                <c:pt idx="101">
                  <c:v>43.947583947583951</c:v>
                </c:pt>
                <c:pt idx="102">
                  <c:v>45.31531531531531</c:v>
                </c:pt>
                <c:pt idx="103">
                  <c:v>45.473850473850469</c:v>
                </c:pt>
                <c:pt idx="104">
                  <c:v>45.510690115953274</c:v>
                </c:pt>
                <c:pt idx="105">
                  <c:v>45.516087516087509</c:v>
                </c:pt>
                <c:pt idx="106">
                  <c:v>45.876897876897878</c:v>
                </c:pt>
                <c:pt idx="107">
                  <c:v>45.995995995995997</c:v>
                </c:pt>
                <c:pt idx="108">
                  <c:v>46.084056907586323</c:v>
                </c:pt>
                <c:pt idx="109">
                  <c:v>46.135954135954137</c:v>
                </c:pt>
                <c:pt idx="110">
                  <c:v>46.205326205326202</c:v>
                </c:pt>
                <c:pt idx="111">
                  <c:v>46.349183408006944</c:v>
                </c:pt>
                <c:pt idx="112">
                  <c:v>46.365760170107997</c:v>
                </c:pt>
                <c:pt idx="113">
                  <c:v>46.618618618618619</c:v>
                </c:pt>
                <c:pt idx="114">
                  <c:v>46.68597168597168</c:v>
                </c:pt>
                <c:pt idx="115">
                  <c:v>46.826813885637421</c:v>
                </c:pt>
                <c:pt idx="116">
                  <c:v>46.853620537831056</c:v>
                </c:pt>
                <c:pt idx="117">
                  <c:v>46.958958958958952</c:v>
                </c:pt>
                <c:pt idx="118">
                  <c:v>47.009087009087011</c:v>
                </c:pt>
                <c:pt idx="119">
                  <c:v>47.010598834128245</c:v>
                </c:pt>
                <c:pt idx="120">
                  <c:v>47.197645215548029</c:v>
                </c:pt>
                <c:pt idx="121">
                  <c:v>47.687687687687685</c:v>
                </c:pt>
                <c:pt idx="122">
                  <c:v>47.8936078936079</c:v>
                </c:pt>
                <c:pt idx="123">
                  <c:v>47.937027937027928</c:v>
                </c:pt>
                <c:pt idx="124">
                  <c:v>47.984137247295145</c:v>
                </c:pt>
                <c:pt idx="125">
                  <c:v>48.020426843956251</c:v>
                </c:pt>
                <c:pt idx="126">
                  <c:v>48.108108108108105</c:v>
                </c:pt>
                <c:pt idx="127">
                  <c:v>48.242360007065884</c:v>
                </c:pt>
                <c:pt idx="128">
                  <c:v>48.373873873873869</c:v>
                </c:pt>
                <c:pt idx="129">
                  <c:v>48.503209091444383</c:v>
                </c:pt>
                <c:pt idx="130">
                  <c:v>48.588203588203584</c:v>
                </c:pt>
                <c:pt idx="131">
                  <c:v>48.696618696618692</c:v>
                </c:pt>
                <c:pt idx="132">
                  <c:v>48.735020735020733</c:v>
                </c:pt>
                <c:pt idx="133">
                  <c:v>48.895258895258898</c:v>
                </c:pt>
                <c:pt idx="134">
                  <c:v>48.900900900900901</c:v>
                </c:pt>
                <c:pt idx="135">
                  <c:v>48.930132930132935</c:v>
                </c:pt>
                <c:pt idx="136">
                  <c:v>48.966888966888966</c:v>
                </c:pt>
                <c:pt idx="137">
                  <c:v>49.104741104741102</c:v>
                </c:pt>
                <c:pt idx="138">
                  <c:v>49.169533169533167</c:v>
                </c:pt>
                <c:pt idx="139">
                  <c:v>49.365157365157366</c:v>
                </c:pt>
                <c:pt idx="140">
                  <c:v>49.609609609609606</c:v>
                </c:pt>
                <c:pt idx="141">
                  <c:v>49.623259623259621</c:v>
                </c:pt>
                <c:pt idx="142">
                  <c:v>49.866229866229865</c:v>
                </c:pt>
                <c:pt idx="143">
                  <c:v>49.86895986895987</c:v>
                </c:pt>
                <c:pt idx="144">
                  <c:v>49.911794147088266</c:v>
                </c:pt>
                <c:pt idx="145">
                  <c:v>49.979209979209976</c:v>
                </c:pt>
                <c:pt idx="146">
                  <c:v>50.000462000462001</c:v>
                </c:pt>
                <c:pt idx="147">
                  <c:v>50.205920205920201</c:v>
                </c:pt>
                <c:pt idx="148">
                  <c:v>50.423423423423422</c:v>
                </c:pt>
                <c:pt idx="149">
                  <c:v>50.481770481770489</c:v>
                </c:pt>
                <c:pt idx="150">
                  <c:v>50.724724724724723</c:v>
                </c:pt>
                <c:pt idx="151">
                  <c:v>50.997887839993105</c:v>
                </c:pt>
                <c:pt idx="152">
                  <c:v>51.052591052591055</c:v>
                </c:pt>
                <c:pt idx="153">
                  <c:v>51.261261261261261</c:v>
                </c:pt>
                <c:pt idx="154">
                  <c:v>51.494263494263492</c:v>
                </c:pt>
                <c:pt idx="155">
                  <c:v>51.93253403779719</c:v>
                </c:pt>
                <c:pt idx="156">
                  <c:v>51.966147966147958</c:v>
                </c:pt>
                <c:pt idx="157">
                  <c:v>52.130113306583894</c:v>
                </c:pt>
                <c:pt idx="158">
                  <c:v>52.375102375102379</c:v>
                </c:pt>
                <c:pt idx="159">
                  <c:v>52.438724438724442</c:v>
                </c:pt>
                <c:pt idx="160">
                  <c:v>52.483483483483475</c:v>
                </c:pt>
                <c:pt idx="161">
                  <c:v>52.499317499317499</c:v>
                </c:pt>
                <c:pt idx="162">
                  <c:v>52.607607607607605</c:v>
                </c:pt>
                <c:pt idx="163">
                  <c:v>52.615582615582618</c:v>
                </c:pt>
                <c:pt idx="164">
                  <c:v>52.641062114746319</c:v>
                </c:pt>
                <c:pt idx="165">
                  <c:v>52.792792792792795</c:v>
                </c:pt>
                <c:pt idx="166">
                  <c:v>52.857142857142854</c:v>
                </c:pt>
                <c:pt idx="167">
                  <c:v>52.888888888888893</c:v>
                </c:pt>
                <c:pt idx="168">
                  <c:v>52.889507154213028</c:v>
                </c:pt>
                <c:pt idx="169">
                  <c:v>53.16701316701316</c:v>
                </c:pt>
                <c:pt idx="170">
                  <c:v>53.397488397488395</c:v>
                </c:pt>
                <c:pt idx="171">
                  <c:v>53.81981981981982</c:v>
                </c:pt>
                <c:pt idx="172">
                  <c:v>54.310310310310307</c:v>
                </c:pt>
                <c:pt idx="173">
                  <c:v>54.311454311454305</c:v>
                </c:pt>
                <c:pt idx="174">
                  <c:v>54.456456456456458</c:v>
                </c:pt>
                <c:pt idx="175">
                  <c:v>54.482274482274484</c:v>
                </c:pt>
                <c:pt idx="176">
                  <c:v>54.905913432229227</c:v>
                </c:pt>
                <c:pt idx="177">
                  <c:v>55.025410025410025</c:v>
                </c:pt>
                <c:pt idx="178">
                  <c:v>55.04668304668305</c:v>
                </c:pt>
                <c:pt idx="179">
                  <c:v>55.064295064295059</c:v>
                </c:pt>
                <c:pt idx="180">
                  <c:v>55.380835380835379</c:v>
                </c:pt>
                <c:pt idx="181">
                  <c:v>55.420147420147423</c:v>
                </c:pt>
                <c:pt idx="182">
                  <c:v>55.43436293436293</c:v>
                </c:pt>
                <c:pt idx="183">
                  <c:v>55.478907478907473</c:v>
                </c:pt>
                <c:pt idx="184">
                  <c:v>55.481635481635486</c:v>
                </c:pt>
                <c:pt idx="185">
                  <c:v>55.597913703176857</c:v>
                </c:pt>
                <c:pt idx="186">
                  <c:v>55.861744097038219</c:v>
                </c:pt>
                <c:pt idx="187">
                  <c:v>55.941850941850937</c:v>
                </c:pt>
                <c:pt idx="188">
                  <c:v>56.020664020664015</c:v>
                </c:pt>
                <c:pt idx="189">
                  <c:v>56.126126126126131</c:v>
                </c:pt>
                <c:pt idx="190">
                  <c:v>56.175968175968173</c:v>
                </c:pt>
                <c:pt idx="191">
                  <c:v>56.199764982373686</c:v>
                </c:pt>
                <c:pt idx="192">
                  <c:v>56.396396396396398</c:v>
                </c:pt>
                <c:pt idx="193">
                  <c:v>56.502574002574001</c:v>
                </c:pt>
                <c:pt idx="194">
                  <c:v>56.53289653289653</c:v>
                </c:pt>
                <c:pt idx="195">
                  <c:v>56.786786786786784</c:v>
                </c:pt>
                <c:pt idx="196">
                  <c:v>56.851760851760851</c:v>
                </c:pt>
                <c:pt idx="197">
                  <c:v>56.988416988416986</c:v>
                </c:pt>
                <c:pt idx="198">
                  <c:v>57.093093093093096</c:v>
                </c:pt>
                <c:pt idx="199">
                  <c:v>57.168987168987165</c:v>
                </c:pt>
                <c:pt idx="200">
                  <c:v>57.244744744744743</c:v>
                </c:pt>
                <c:pt idx="201">
                  <c:v>57.273273273273276</c:v>
                </c:pt>
                <c:pt idx="202">
                  <c:v>57.284427284427274</c:v>
                </c:pt>
                <c:pt idx="203">
                  <c:v>57.402831402831403</c:v>
                </c:pt>
                <c:pt idx="204">
                  <c:v>57.406906906906904</c:v>
                </c:pt>
                <c:pt idx="205">
                  <c:v>57.5026775026775</c:v>
                </c:pt>
                <c:pt idx="206">
                  <c:v>57.525929290635169</c:v>
                </c:pt>
                <c:pt idx="207">
                  <c:v>57.563157563157567</c:v>
                </c:pt>
                <c:pt idx="208">
                  <c:v>57.589589589589593</c:v>
                </c:pt>
                <c:pt idx="209">
                  <c:v>57.879417879417879</c:v>
                </c:pt>
                <c:pt idx="210">
                  <c:v>57.947232947232948</c:v>
                </c:pt>
                <c:pt idx="211">
                  <c:v>58.021042021042014</c:v>
                </c:pt>
                <c:pt idx="212">
                  <c:v>58.04054054054054</c:v>
                </c:pt>
                <c:pt idx="213">
                  <c:v>58.417665786086836</c:v>
                </c:pt>
                <c:pt idx="214">
                  <c:v>58.588430535798949</c:v>
                </c:pt>
                <c:pt idx="215" formatCode="0.00">
                  <c:v>58.640169581346051</c:v>
                </c:pt>
                <c:pt idx="216">
                  <c:v>58.806598806598807</c:v>
                </c:pt>
                <c:pt idx="217">
                  <c:v>59.135564135564131</c:v>
                </c:pt>
                <c:pt idx="218">
                  <c:v>59.254793254793263</c:v>
                </c:pt>
                <c:pt idx="219">
                  <c:v>59.400758224287635</c:v>
                </c:pt>
                <c:pt idx="220">
                  <c:v>59.410612658694497</c:v>
                </c:pt>
                <c:pt idx="221">
                  <c:v>59.504504504504496</c:v>
                </c:pt>
                <c:pt idx="222">
                  <c:v>59.564564564564563</c:v>
                </c:pt>
                <c:pt idx="223">
                  <c:v>59.680043680043674</c:v>
                </c:pt>
                <c:pt idx="224">
                  <c:v>59.687687687687685</c:v>
                </c:pt>
                <c:pt idx="225">
                  <c:v>59.773891538597418</c:v>
                </c:pt>
                <c:pt idx="226">
                  <c:v>60.01951951951952</c:v>
                </c:pt>
                <c:pt idx="227">
                  <c:v>60.228781412991935</c:v>
                </c:pt>
                <c:pt idx="228">
                  <c:v>60.499521675992263</c:v>
                </c:pt>
                <c:pt idx="229">
                  <c:v>60.595980595980592</c:v>
                </c:pt>
                <c:pt idx="230">
                  <c:v>60.660660660660653</c:v>
                </c:pt>
                <c:pt idx="231">
                  <c:v>60.953260953260951</c:v>
                </c:pt>
                <c:pt idx="232">
                  <c:v>60.988020988020992</c:v>
                </c:pt>
                <c:pt idx="233">
                  <c:v>61.458036984352766</c:v>
                </c:pt>
                <c:pt idx="234">
                  <c:v>61.585585585585584</c:v>
                </c:pt>
                <c:pt idx="235">
                  <c:v>61.760248286564071</c:v>
                </c:pt>
                <c:pt idx="236">
                  <c:v>61.784641784641785</c:v>
                </c:pt>
                <c:pt idx="237">
                  <c:v>61.863863863863862</c:v>
                </c:pt>
                <c:pt idx="238">
                  <c:v>61.985257985257988</c:v>
                </c:pt>
                <c:pt idx="239">
                  <c:v>62.01907790143084</c:v>
                </c:pt>
                <c:pt idx="240">
                  <c:v>62.058212058212057</c:v>
                </c:pt>
                <c:pt idx="241">
                  <c:v>62.288057288057281</c:v>
                </c:pt>
                <c:pt idx="242">
                  <c:v>62.320202555496671</c:v>
                </c:pt>
                <c:pt idx="243">
                  <c:v>62.969813705107818</c:v>
                </c:pt>
                <c:pt idx="244">
                  <c:v>63.013200366141547</c:v>
                </c:pt>
                <c:pt idx="245">
                  <c:v>63.063063063063055</c:v>
                </c:pt>
                <c:pt idx="246">
                  <c:v>63.447183447183441</c:v>
                </c:pt>
                <c:pt idx="247">
                  <c:v>63.45004095004095</c:v>
                </c:pt>
                <c:pt idx="248">
                  <c:v>63.850165955429105</c:v>
                </c:pt>
                <c:pt idx="249">
                  <c:v>63.958958958958952</c:v>
                </c:pt>
                <c:pt idx="250">
                  <c:v>64.193504428798548</c:v>
                </c:pt>
                <c:pt idx="251">
                  <c:v>64.444444444444443</c:v>
                </c:pt>
                <c:pt idx="252">
                  <c:v>64.594594594594597</c:v>
                </c:pt>
                <c:pt idx="253">
                  <c:v>64.738738738738732</c:v>
                </c:pt>
                <c:pt idx="254">
                  <c:v>64.887387387387392</c:v>
                </c:pt>
                <c:pt idx="255">
                  <c:v>65.06583506583506</c:v>
                </c:pt>
                <c:pt idx="256">
                  <c:v>65.119925119925128</c:v>
                </c:pt>
                <c:pt idx="257">
                  <c:v>65.465465465465471</c:v>
                </c:pt>
                <c:pt idx="258">
                  <c:v>65.701337701337707</c:v>
                </c:pt>
                <c:pt idx="259">
                  <c:v>66.396396396396398</c:v>
                </c:pt>
                <c:pt idx="260">
                  <c:v>66.764946764946771</c:v>
                </c:pt>
                <c:pt idx="261">
                  <c:v>66.890253890253888</c:v>
                </c:pt>
                <c:pt idx="262">
                  <c:v>67.188727188727185</c:v>
                </c:pt>
                <c:pt idx="263">
                  <c:v>67.47732347732348</c:v>
                </c:pt>
                <c:pt idx="264">
                  <c:v>67.807336748513208</c:v>
                </c:pt>
                <c:pt idx="265">
                  <c:v>67.860067860067858</c:v>
                </c:pt>
                <c:pt idx="266">
                  <c:v>68.148148148148152</c:v>
                </c:pt>
                <c:pt idx="267">
                  <c:v>68.300168300168295</c:v>
                </c:pt>
                <c:pt idx="268">
                  <c:v>68.30472230472229</c:v>
                </c:pt>
                <c:pt idx="269">
                  <c:v>68.624624624624616</c:v>
                </c:pt>
                <c:pt idx="270">
                  <c:v>68.660043442652139</c:v>
                </c:pt>
                <c:pt idx="271">
                  <c:v>69.103103103103095</c:v>
                </c:pt>
                <c:pt idx="272">
                  <c:v>69.353402294578771</c:v>
                </c:pt>
                <c:pt idx="273">
                  <c:v>69.505926979611189</c:v>
                </c:pt>
                <c:pt idx="274">
                  <c:v>69.954954954954943</c:v>
                </c:pt>
                <c:pt idx="275">
                  <c:v>70.16926016926017</c:v>
                </c:pt>
                <c:pt idx="276">
                  <c:v>70.231660231660229</c:v>
                </c:pt>
                <c:pt idx="277">
                  <c:v>71.493953846895025</c:v>
                </c:pt>
                <c:pt idx="278">
                  <c:v>71.622671622671632</c:v>
                </c:pt>
                <c:pt idx="279">
                  <c:v>71.831831831831835</c:v>
                </c:pt>
                <c:pt idx="280">
                  <c:v>71.887234828411295</c:v>
                </c:pt>
                <c:pt idx="281">
                  <c:v>72.399241346609756</c:v>
                </c:pt>
                <c:pt idx="282">
                  <c:v>72.642642642642642</c:v>
                </c:pt>
                <c:pt idx="283">
                  <c:v>72.972972972972968</c:v>
                </c:pt>
                <c:pt idx="284">
                  <c:v>73.249249249249246</c:v>
                </c:pt>
                <c:pt idx="285">
                  <c:v>73.356753883069658</c:v>
                </c:pt>
                <c:pt idx="286">
                  <c:v>73.497207614854673</c:v>
                </c:pt>
                <c:pt idx="287">
                  <c:v>73.836336336336331</c:v>
                </c:pt>
                <c:pt idx="288">
                  <c:v>73.873873873873876</c:v>
                </c:pt>
                <c:pt idx="289">
                  <c:v>73.964353964353961</c:v>
                </c:pt>
                <c:pt idx="290">
                  <c:v>74.448448448448445</c:v>
                </c:pt>
                <c:pt idx="291">
                  <c:v>74.546546546546537</c:v>
                </c:pt>
                <c:pt idx="292">
                  <c:v>74.998922367343411</c:v>
                </c:pt>
                <c:pt idx="293">
                  <c:v>74.998998998998999</c:v>
                </c:pt>
                <c:pt idx="294">
                  <c:v>75.01501501501501</c:v>
                </c:pt>
                <c:pt idx="295">
                  <c:v>75.79597244303126</c:v>
                </c:pt>
                <c:pt idx="296">
                  <c:v>76.300300300300293</c:v>
                </c:pt>
                <c:pt idx="297">
                  <c:v>76.399308399308396</c:v>
                </c:pt>
                <c:pt idx="298">
                  <c:v>76.536536536536531</c:v>
                </c:pt>
                <c:pt idx="299">
                  <c:v>77.04683011184558</c:v>
                </c:pt>
                <c:pt idx="300">
                  <c:v>77.264537264537253</c:v>
                </c:pt>
                <c:pt idx="301">
                  <c:v>77.333333333333329</c:v>
                </c:pt>
                <c:pt idx="302">
                  <c:v>77.450177450177435</c:v>
                </c:pt>
                <c:pt idx="303">
                  <c:v>77.743652743652746</c:v>
                </c:pt>
                <c:pt idx="304">
                  <c:v>77.979295084558245</c:v>
                </c:pt>
                <c:pt idx="305">
                  <c:v>78.0298281474752</c:v>
                </c:pt>
                <c:pt idx="306">
                  <c:v>78.679120296767351</c:v>
                </c:pt>
                <c:pt idx="307">
                  <c:v>78.698698698698692</c:v>
                </c:pt>
                <c:pt idx="308">
                  <c:v>79.139419139419132</c:v>
                </c:pt>
                <c:pt idx="309">
                  <c:v>79.33533533533533</c:v>
                </c:pt>
                <c:pt idx="310">
                  <c:v>79.509192450368928</c:v>
                </c:pt>
                <c:pt idx="311">
                  <c:v>79.63963963963964</c:v>
                </c:pt>
                <c:pt idx="312">
                  <c:v>79.943761943761942</c:v>
                </c:pt>
                <c:pt idx="313">
                  <c:v>80.08599508599508</c:v>
                </c:pt>
                <c:pt idx="314">
                  <c:v>80.270270270270274</c:v>
                </c:pt>
                <c:pt idx="315">
                  <c:v>82.383922383922382</c:v>
                </c:pt>
                <c:pt idx="316">
                  <c:v>82.651222651222653</c:v>
                </c:pt>
                <c:pt idx="317">
                  <c:v>83.764982373678023</c:v>
                </c:pt>
                <c:pt idx="318">
                  <c:v>83.832923832923839</c:v>
                </c:pt>
                <c:pt idx="319">
                  <c:v>84.209664209664211</c:v>
                </c:pt>
                <c:pt idx="320">
                  <c:v>86.293832293832281</c:v>
                </c:pt>
                <c:pt idx="321">
                  <c:v>86.341649341649358</c:v>
                </c:pt>
                <c:pt idx="322">
                  <c:v>90.304409672830715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E-485A-8F96-3662810F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Asco2'!$AZ$2:$AZ$11</c:f>
              <c:strCache>
                <c:ptCount val="10"/>
                <c:pt idx="0">
                  <c:v> 0 - 10 </c:v>
                </c:pt>
                <c:pt idx="1">
                  <c:v> 10 - 20</c:v>
                </c:pt>
                <c:pt idx="2">
                  <c:v> 20 - 30</c:v>
                </c:pt>
                <c:pt idx="3">
                  <c:v> 30 - 40 </c:v>
                </c:pt>
                <c:pt idx="4">
                  <c:v> 40 - 50</c:v>
                </c:pt>
                <c:pt idx="5">
                  <c:v> 50 - 60</c:v>
                </c:pt>
                <c:pt idx="6">
                  <c:v> 60 - 70 </c:v>
                </c:pt>
                <c:pt idx="7">
                  <c:v> 70 - 80 </c:v>
                </c:pt>
                <c:pt idx="8">
                  <c:v> 80 - 90</c:v>
                </c:pt>
                <c:pt idx="9">
                  <c:v> 90 - 100</c:v>
                </c:pt>
              </c:strCache>
            </c:strRef>
          </c:cat>
          <c:val>
            <c:numRef>
              <c:f>'Summary Asco2'!$BA$2:$BA$11</c:f>
              <c:numCache>
                <c:formatCode>General</c:formatCode>
                <c:ptCount val="10"/>
                <c:pt idx="0">
                  <c:v>1</c:v>
                </c:pt>
                <c:pt idx="1">
                  <c:v>7</c:v>
                </c:pt>
                <c:pt idx="2">
                  <c:v>18</c:v>
                </c:pt>
                <c:pt idx="3">
                  <c:v>49</c:v>
                </c:pt>
                <c:pt idx="4">
                  <c:v>71</c:v>
                </c:pt>
                <c:pt idx="5">
                  <c:v>80</c:v>
                </c:pt>
                <c:pt idx="6">
                  <c:v>49</c:v>
                </c:pt>
                <c:pt idx="7">
                  <c:v>38</c:v>
                </c:pt>
                <c:pt idx="8">
                  <c:v>9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4C67-8EE1-DB8CB516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Asco2'!$AZ$22:$AZ$27</c:f>
              <c:strCache>
                <c:ptCount val="6"/>
                <c:pt idx="0">
                  <c:v> 40 - 50</c:v>
                </c:pt>
                <c:pt idx="1">
                  <c:v> 50 - 60</c:v>
                </c:pt>
                <c:pt idx="2">
                  <c:v> 60 - 70 </c:v>
                </c:pt>
                <c:pt idx="3">
                  <c:v> 70 - 80 </c:v>
                </c:pt>
                <c:pt idx="4">
                  <c:v> 80 - 90</c:v>
                </c:pt>
                <c:pt idx="5">
                  <c:v> 90 - 100</c:v>
                </c:pt>
              </c:strCache>
            </c:strRef>
          </c:cat>
          <c:val>
            <c:numRef>
              <c:f>'Summary Asco2'!$BA$22:$BA$27</c:f>
              <c:numCache>
                <c:formatCode>General</c:formatCode>
                <c:ptCount val="6"/>
                <c:pt idx="0">
                  <c:v>3</c:v>
                </c:pt>
                <c:pt idx="1">
                  <c:v>19</c:v>
                </c:pt>
                <c:pt idx="2">
                  <c:v>107</c:v>
                </c:pt>
                <c:pt idx="3">
                  <c:v>148</c:v>
                </c:pt>
                <c:pt idx="4">
                  <c:v>46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4-448D-BD94-5CA2374CD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Roya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'Means Roya'!$AB$2:$AB$325</c:f>
              <c:numCache>
                <c:formatCode>General</c:formatCode>
                <c:ptCount val="324"/>
                <c:pt idx="0">
                  <c:v>204</c:v>
                </c:pt>
                <c:pt idx="1">
                  <c:v>113</c:v>
                </c:pt>
                <c:pt idx="2">
                  <c:v>322</c:v>
                </c:pt>
                <c:pt idx="3">
                  <c:v>170</c:v>
                </c:pt>
                <c:pt idx="4">
                  <c:v>259</c:v>
                </c:pt>
                <c:pt idx="5">
                  <c:v>213</c:v>
                </c:pt>
                <c:pt idx="6">
                  <c:v>299</c:v>
                </c:pt>
                <c:pt idx="7">
                  <c:v>294</c:v>
                </c:pt>
                <c:pt idx="8">
                  <c:v>242</c:v>
                </c:pt>
                <c:pt idx="9">
                  <c:v>237</c:v>
                </c:pt>
                <c:pt idx="10">
                  <c:v>282</c:v>
                </c:pt>
                <c:pt idx="11">
                  <c:v>60</c:v>
                </c:pt>
                <c:pt idx="12">
                  <c:v>17</c:v>
                </c:pt>
                <c:pt idx="13">
                  <c:v>80</c:v>
                </c:pt>
                <c:pt idx="14">
                  <c:v>218</c:v>
                </c:pt>
                <c:pt idx="15">
                  <c:v>231</c:v>
                </c:pt>
                <c:pt idx="16">
                  <c:v>40</c:v>
                </c:pt>
                <c:pt idx="17">
                  <c:v>6</c:v>
                </c:pt>
                <c:pt idx="18">
                  <c:v>30</c:v>
                </c:pt>
                <c:pt idx="19">
                  <c:v>10</c:v>
                </c:pt>
                <c:pt idx="20">
                  <c:v>178</c:v>
                </c:pt>
                <c:pt idx="21">
                  <c:v>184</c:v>
                </c:pt>
                <c:pt idx="22">
                  <c:v>273</c:v>
                </c:pt>
                <c:pt idx="23">
                  <c:v>260</c:v>
                </c:pt>
                <c:pt idx="24">
                  <c:v>15</c:v>
                </c:pt>
                <c:pt idx="25">
                  <c:v>264</c:v>
                </c:pt>
                <c:pt idx="26">
                  <c:v>319</c:v>
                </c:pt>
                <c:pt idx="27">
                  <c:v>47</c:v>
                </c:pt>
                <c:pt idx="28">
                  <c:v>132</c:v>
                </c:pt>
                <c:pt idx="29">
                  <c:v>106</c:v>
                </c:pt>
                <c:pt idx="30">
                  <c:v>109</c:v>
                </c:pt>
                <c:pt idx="31">
                  <c:v>157</c:v>
                </c:pt>
                <c:pt idx="32">
                  <c:v>126</c:v>
                </c:pt>
                <c:pt idx="33">
                  <c:v>171</c:v>
                </c:pt>
                <c:pt idx="34">
                  <c:v>35</c:v>
                </c:pt>
                <c:pt idx="35">
                  <c:v>36</c:v>
                </c:pt>
                <c:pt idx="36">
                  <c:v>291</c:v>
                </c:pt>
                <c:pt idx="37">
                  <c:v>108</c:v>
                </c:pt>
                <c:pt idx="38">
                  <c:v>159</c:v>
                </c:pt>
                <c:pt idx="39">
                  <c:v>104</c:v>
                </c:pt>
                <c:pt idx="40">
                  <c:v>215</c:v>
                </c:pt>
                <c:pt idx="41">
                  <c:v>110</c:v>
                </c:pt>
                <c:pt idx="42">
                  <c:v>122</c:v>
                </c:pt>
                <c:pt idx="43">
                  <c:v>201</c:v>
                </c:pt>
                <c:pt idx="44">
                  <c:v>192</c:v>
                </c:pt>
                <c:pt idx="45">
                  <c:v>77</c:v>
                </c:pt>
                <c:pt idx="46">
                  <c:v>179</c:v>
                </c:pt>
                <c:pt idx="47">
                  <c:v>3</c:v>
                </c:pt>
                <c:pt idx="48">
                  <c:v>197</c:v>
                </c:pt>
                <c:pt idx="49">
                  <c:v>160</c:v>
                </c:pt>
                <c:pt idx="50">
                  <c:v>272</c:v>
                </c:pt>
                <c:pt idx="51">
                  <c:v>166</c:v>
                </c:pt>
                <c:pt idx="52">
                  <c:v>261</c:v>
                </c:pt>
                <c:pt idx="53">
                  <c:v>174</c:v>
                </c:pt>
                <c:pt idx="54">
                  <c:v>112</c:v>
                </c:pt>
                <c:pt idx="55">
                  <c:v>200</c:v>
                </c:pt>
                <c:pt idx="56">
                  <c:v>115</c:v>
                </c:pt>
                <c:pt idx="57">
                  <c:v>163</c:v>
                </c:pt>
                <c:pt idx="58">
                  <c:v>189</c:v>
                </c:pt>
                <c:pt idx="59">
                  <c:v>251</c:v>
                </c:pt>
                <c:pt idx="60">
                  <c:v>20</c:v>
                </c:pt>
                <c:pt idx="61">
                  <c:v>241</c:v>
                </c:pt>
                <c:pt idx="62">
                  <c:v>102</c:v>
                </c:pt>
                <c:pt idx="63">
                  <c:v>288</c:v>
                </c:pt>
                <c:pt idx="64">
                  <c:v>270</c:v>
                </c:pt>
                <c:pt idx="65">
                  <c:v>182</c:v>
                </c:pt>
                <c:pt idx="66">
                  <c:v>156</c:v>
                </c:pt>
                <c:pt idx="67">
                  <c:v>5</c:v>
                </c:pt>
                <c:pt idx="68">
                  <c:v>226</c:v>
                </c:pt>
                <c:pt idx="69">
                  <c:v>127</c:v>
                </c:pt>
                <c:pt idx="70">
                  <c:v>292</c:v>
                </c:pt>
                <c:pt idx="71">
                  <c:v>101</c:v>
                </c:pt>
                <c:pt idx="72">
                  <c:v>317</c:v>
                </c:pt>
                <c:pt idx="73">
                  <c:v>236</c:v>
                </c:pt>
                <c:pt idx="74">
                  <c:v>89</c:v>
                </c:pt>
                <c:pt idx="75">
                  <c:v>225</c:v>
                </c:pt>
                <c:pt idx="76">
                  <c:v>233</c:v>
                </c:pt>
                <c:pt idx="77">
                  <c:v>172</c:v>
                </c:pt>
                <c:pt idx="78">
                  <c:v>253</c:v>
                </c:pt>
                <c:pt idx="79">
                  <c:v>66</c:v>
                </c:pt>
                <c:pt idx="80">
                  <c:v>73</c:v>
                </c:pt>
                <c:pt idx="81">
                  <c:v>187</c:v>
                </c:pt>
                <c:pt idx="82">
                  <c:v>85</c:v>
                </c:pt>
                <c:pt idx="83">
                  <c:v>311</c:v>
                </c:pt>
                <c:pt idx="84">
                  <c:v>195</c:v>
                </c:pt>
                <c:pt idx="85">
                  <c:v>53</c:v>
                </c:pt>
                <c:pt idx="86">
                  <c:v>24</c:v>
                </c:pt>
                <c:pt idx="87">
                  <c:v>216</c:v>
                </c:pt>
                <c:pt idx="88">
                  <c:v>266</c:v>
                </c:pt>
                <c:pt idx="89">
                  <c:v>82</c:v>
                </c:pt>
                <c:pt idx="90">
                  <c:v>169</c:v>
                </c:pt>
                <c:pt idx="91">
                  <c:v>235</c:v>
                </c:pt>
                <c:pt idx="92">
                  <c:v>7</c:v>
                </c:pt>
                <c:pt idx="93">
                  <c:v>56</c:v>
                </c:pt>
                <c:pt idx="94">
                  <c:v>263</c:v>
                </c:pt>
                <c:pt idx="95">
                  <c:v>232</c:v>
                </c:pt>
                <c:pt idx="96">
                  <c:v>164</c:v>
                </c:pt>
                <c:pt idx="97">
                  <c:v>281</c:v>
                </c:pt>
                <c:pt idx="98">
                  <c:v>28</c:v>
                </c:pt>
                <c:pt idx="99">
                  <c:v>194</c:v>
                </c:pt>
                <c:pt idx="100">
                  <c:v>186</c:v>
                </c:pt>
                <c:pt idx="101">
                  <c:v>111</c:v>
                </c:pt>
                <c:pt idx="102">
                  <c:v>143</c:v>
                </c:pt>
                <c:pt idx="103">
                  <c:v>275</c:v>
                </c:pt>
                <c:pt idx="104">
                  <c:v>243</c:v>
                </c:pt>
                <c:pt idx="105">
                  <c:v>49</c:v>
                </c:pt>
                <c:pt idx="106">
                  <c:v>118</c:v>
                </c:pt>
                <c:pt idx="107">
                  <c:v>256</c:v>
                </c:pt>
                <c:pt idx="108">
                  <c:v>318</c:v>
                </c:pt>
                <c:pt idx="109">
                  <c:v>103</c:v>
                </c:pt>
                <c:pt idx="110">
                  <c:v>324</c:v>
                </c:pt>
                <c:pt idx="111">
                  <c:v>191</c:v>
                </c:pt>
                <c:pt idx="112">
                  <c:v>155</c:v>
                </c:pt>
                <c:pt idx="113">
                  <c:v>38</c:v>
                </c:pt>
                <c:pt idx="114">
                  <c:v>133</c:v>
                </c:pt>
                <c:pt idx="115">
                  <c:v>267</c:v>
                </c:pt>
                <c:pt idx="116">
                  <c:v>149</c:v>
                </c:pt>
                <c:pt idx="117">
                  <c:v>246</c:v>
                </c:pt>
                <c:pt idx="118">
                  <c:v>120</c:v>
                </c:pt>
                <c:pt idx="119">
                  <c:v>70</c:v>
                </c:pt>
                <c:pt idx="120">
                  <c:v>268</c:v>
                </c:pt>
                <c:pt idx="121">
                  <c:v>93</c:v>
                </c:pt>
                <c:pt idx="122">
                  <c:v>79</c:v>
                </c:pt>
                <c:pt idx="123">
                  <c:v>129</c:v>
                </c:pt>
                <c:pt idx="124">
                  <c:v>224</c:v>
                </c:pt>
                <c:pt idx="125">
                  <c:v>83</c:v>
                </c:pt>
                <c:pt idx="126">
                  <c:v>147</c:v>
                </c:pt>
                <c:pt idx="127">
                  <c:v>148</c:v>
                </c:pt>
                <c:pt idx="128">
                  <c:v>165</c:v>
                </c:pt>
                <c:pt idx="129">
                  <c:v>48</c:v>
                </c:pt>
                <c:pt idx="130">
                  <c:v>209</c:v>
                </c:pt>
                <c:pt idx="131">
                  <c:v>303</c:v>
                </c:pt>
                <c:pt idx="132">
                  <c:v>274</c:v>
                </c:pt>
                <c:pt idx="133">
                  <c:v>265</c:v>
                </c:pt>
                <c:pt idx="134">
                  <c:v>87</c:v>
                </c:pt>
                <c:pt idx="135">
                  <c:v>21</c:v>
                </c:pt>
                <c:pt idx="136">
                  <c:v>323</c:v>
                </c:pt>
                <c:pt idx="137">
                  <c:v>300</c:v>
                </c:pt>
                <c:pt idx="138">
                  <c:v>78</c:v>
                </c:pt>
                <c:pt idx="139">
                  <c:v>269</c:v>
                </c:pt>
                <c:pt idx="140">
                  <c:v>8</c:v>
                </c:pt>
                <c:pt idx="141">
                  <c:v>316</c:v>
                </c:pt>
                <c:pt idx="142">
                  <c:v>136</c:v>
                </c:pt>
                <c:pt idx="143">
                  <c:v>298</c:v>
                </c:pt>
                <c:pt idx="144">
                  <c:v>117</c:v>
                </c:pt>
                <c:pt idx="145">
                  <c:v>297</c:v>
                </c:pt>
                <c:pt idx="146">
                  <c:v>304</c:v>
                </c:pt>
                <c:pt idx="147">
                  <c:v>238</c:v>
                </c:pt>
                <c:pt idx="148">
                  <c:v>252</c:v>
                </c:pt>
                <c:pt idx="149">
                  <c:v>150</c:v>
                </c:pt>
                <c:pt idx="150">
                  <c:v>286</c:v>
                </c:pt>
                <c:pt idx="151">
                  <c:v>50</c:v>
                </c:pt>
                <c:pt idx="152">
                  <c:v>19</c:v>
                </c:pt>
                <c:pt idx="153">
                  <c:v>262</c:v>
                </c:pt>
                <c:pt idx="154">
                  <c:v>124</c:v>
                </c:pt>
                <c:pt idx="155">
                  <c:v>99</c:v>
                </c:pt>
                <c:pt idx="156">
                  <c:v>51</c:v>
                </c:pt>
                <c:pt idx="157">
                  <c:v>11</c:v>
                </c:pt>
                <c:pt idx="158">
                  <c:v>176</c:v>
                </c:pt>
                <c:pt idx="159">
                  <c:v>234</c:v>
                </c:pt>
                <c:pt idx="160">
                  <c:v>211</c:v>
                </c:pt>
                <c:pt idx="161">
                  <c:v>121</c:v>
                </c:pt>
                <c:pt idx="162">
                  <c:v>137</c:v>
                </c:pt>
                <c:pt idx="163">
                  <c:v>161</c:v>
                </c:pt>
                <c:pt idx="164">
                  <c:v>34</c:v>
                </c:pt>
                <c:pt idx="165">
                  <c:v>138</c:v>
                </c:pt>
                <c:pt idx="166">
                  <c:v>52</c:v>
                </c:pt>
                <c:pt idx="167">
                  <c:v>107</c:v>
                </c:pt>
                <c:pt idx="168">
                  <c:v>158</c:v>
                </c:pt>
                <c:pt idx="169">
                  <c:v>167</c:v>
                </c:pt>
                <c:pt idx="170">
                  <c:v>277</c:v>
                </c:pt>
                <c:pt idx="171">
                  <c:v>23</c:v>
                </c:pt>
                <c:pt idx="172">
                  <c:v>245</c:v>
                </c:pt>
                <c:pt idx="173">
                  <c:v>227</c:v>
                </c:pt>
                <c:pt idx="174">
                  <c:v>55</c:v>
                </c:pt>
                <c:pt idx="175">
                  <c:v>86</c:v>
                </c:pt>
                <c:pt idx="176">
                  <c:v>183</c:v>
                </c:pt>
                <c:pt idx="177">
                  <c:v>33</c:v>
                </c:pt>
                <c:pt idx="178">
                  <c:v>45</c:v>
                </c:pt>
                <c:pt idx="179">
                  <c:v>306</c:v>
                </c:pt>
                <c:pt idx="180">
                  <c:v>37</c:v>
                </c:pt>
                <c:pt idx="181">
                  <c:v>25</c:v>
                </c:pt>
                <c:pt idx="182">
                  <c:v>255</c:v>
                </c:pt>
                <c:pt idx="183">
                  <c:v>312</c:v>
                </c:pt>
                <c:pt idx="184">
                  <c:v>301</c:v>
                </c:pt>
                <c:pt idx="185">
                  <c:v>140</c:v>
                </c:pt>
                <c:pt idx="186">
                  <c:v>214</c:v>
                </c:pt>
                <c:pt idx="187">
                  <c:v>151</c:v>
                </c:pt>
                <c:pt idx="188">
                  <c:v>203</c:v>
                </c:pt>
                <c:pt idx="189">
                  <c:v>125</c:v>
                </c:pt>
                <c:pt idx="190">
                  <c:v>221</c:v>
                </c:pt>
                <c:pt idx="191">
                  <c:v>249</c:v>
                </c:pt>
                <c:pt idx="192">
                  <c:v>39</c:v>
                </c:pt>
                <c:pt idx="193">
                  <c:v>100</c:v>
                </c:pt>
                <c:pt idx="194">
                  <c:v>42</c:v>
                </c:pt>
                <c:pt idx="195">
                  <c:v>142</c:v>
                </c:pt>
                <c:pt idx="196">
                  <c:v>196</c:v>
                </c:pt>
                <c:pt idx="197">
                  <c:v>188</c:v>
                </c:pt>
                <c:pt idx="198">
                  <c:v>76</c:v>
                </c:pt>
                <c:pt idx="199">
                  <c:v>69</c:v>
                </c:pt>
                <c:pt idx="200">
                  <c:v>116</c:v>
                </c:pt>
                <c:pt idx="201">
                  <c:v>72</c:v>
                </c:pt>
                <c:pt idx="202">
                  <c:v>321</c:v>
                </c:pt>
                <c:pt idx="203">
                  <c:v>62</c:v>
                </c:pt>
                <c:pt idx="204">
                  <c:v>193</c:v>
                </c:pt>
                <c:pt idx="205">
                  <c:v>65</c:v>
                </c:pt>
                <c:pt idx="206">
                  <c:v>229</c:v>
                </c:pt>
                <c:pt idx="207">
                  <c:v>54</c:v>
                </c:pt>
                <c:pt idx="208">
                  <c:v>46</c:v>
                </c:pt>
                <c:pt idx="209">
                  <c:v>302</c:v>
                </c:pt>
                <c:pt idx="210">
                  <c:v>114</c:v>
                </c:pt>
                <c:pt idx="211">
                  <c:v>276</c:v>
                </c:pt>
                <c:pt idx="212">
                  <c:v>63</c:v>
                </c:pt>
                <c:pt idx="213">
                  <c:v>168</c:v>
                </c:pt>
                <c:pt idx="214">
                  <c:v>74</c:v>
                </c:pt>
                <c:pt idx="215">
                  <c:v>2</c:v>
                </c:pt>
                <c:pt idx="216">
                  <c:v>67</c:v>
                </c:pt>
                <c:pt idx="217">
                  <c:v>144</c:v>
                </c:pt>
                <c:pt idx="218">
                  <c:v>57</c:v>
                </c:pt>
                <c:pt idx="219">
                  <c:v>71</c:v>
                </c:pt>
                <c:pt idx="220">
                  <c:v>228</c:v>
                </c:pt>
                <c:pt idx="221">
                  <c:v>9</c:v>
                </c:pt>
                <c:pt idx="222">
                  <c:v>139</c:v>
                </c:pt>
                <c:pt idx="223">
                  <c:v>181</c:v>
                </c:pt>
                <c:pt idx="224">
                  <c:v>315</c:v>
                </c:pt>
                <c:pt idx="225">
                  <c:v>88</c:v>
                </c:pt>
                <c:pt idx="226">
                  <c:v>279</c:v>
                </c:pt>
                <c:pt idx="227">
                  <c:v>18</c:v>
                </c:pt>
                <c:pt idx="228">
                  <c:v>153</c:v>
                </c:pt>
                <c:pt idx="229">
                  <c:v>4</c:v>
                </c:pt>
                <c:pt idx="230">
                  <c:v>295</c:v>
                </c:pt>
                <c:pt idx="231">
                  <c:v>271</c:v>
                </c:pt>
                <c:pt idx="232">
                  <c:v>32</c:v>
                </c:pt>
                <c:pt idx="233">
                  <c:v>205</c:v>
                </c:pt>
                <c:pt idx="234">
                  <c:v>202</c:v>
                </c:pt>
                <c:pt idx="235">
                  <c:v>247</c:v>
                </c:pt>
                <c:pt idx="236">
                  <c:v>84</c:v>
                </c:pt>
                <c:pt idx="237">
                  <c:v>283</c:v>
                </c:pt>
                <c:pt idx="238">
                  <c:v>131</c:v>
                </c:pt>
                <c:pt idx="239">
                  <c:v>217</c:v>
                </c:pt>
                <c:pt idx="240">
                  <c:v>257</c:v>
                </c:pt>
                <c:pt idx="241">
                  <c:v>58</c:v>
                </c:pt>
                <c:pt idx="242">
                  <c:v>199</c:v>
                </c:pt>
                <c:pt idx="243">
                  <c:v>284</c:v>
                </c:pt>
                <c:pt idx="244">
                  <c:v>280</c:v>
                </c:pt>
                <c:pt idx="245">
                  <c:v>307</c:v>
                </c:pt>
                <c:pt idx="246">
                  <c:v>175</c:v>
                </c:pt>
                <c:pt idx="247">
                  <c:v>162</c:v>
                </c:pt>
                <c:pt idx="248">
                  <c:v>287</c:v>
                </c:pt>
                <c:pt idx="249">
                  <c:v>134</c:v>
                </c:pt>
                <c:pt idx="250">
                  <c:v>13</c:v>
                </c:pt>
                <c:pt idx="251">
                  <c:v>61</c:v>
                </c:pt>
                <c:pt idx="252">
                  <c:v>210</c:v>
                </c:pt>
                <c:pt idx="253">
                  <c:v>190</c:v>
                </c:pt>
                <c:pt idx="254">
                  <c:v>206</c:v>
                </c:pt>
                <c:pt idx="255">
                  <c:v>59</c:v>
                </c:pt>
                <c:pt idx="256">
                  <c:v>119</c:v>
                </c:pt>
                <c:pt idx="257">
                  <c:v>173</c:v>
                </c:pt>
                <c:pt idx="258">
                  <c:v>285</c:v>
                </c:pt>
                <c:pt idx="259">
                  <c:v>26</c:v>
                </c:pt>
                <c:pt idx="260">
                  <c:v>154</c:v>
                </c:pt>
                <c:pt idx="261">
                  <c:v>290</c:v>
                </c:pt>
                <c:pt idx="262">
                  <c:v>313</c:v>
                </c:pt>
                <c:pt idx="263">
                  <c:v>240</c:v>
                </c:pt>
                <c:pt idx="264">
                  <c:v>123</c:v>
                </c:pt>
                <c:pt idx="265">
                  <c:v>12</c:v>
                </c:pt>
                <c:pt idx="266">
                  <c:v>97</c:v>
                </c:pt>
                <c:pt idx="267">
                  <c:v>16</c:v>
                </c:pt>
                <c:pt idx="268">
                  <c:v>44</c:v>
                </c:pt>
                <c:pt idx="269">
                  <c:v>222</c:v>
                </c:pt>
                <c:pt idx="270">
                  <c:v>293</c:v>
                </c:pt>
                <c:pt idx="271">
                  <c:v>27</c:v>
                </c:pt>
                <c:pt idx="272">
                  <c:v>64</c:v>
                </c:pt>
                <c:pt idx="273">
                  <c:v>31</c:v>
                </c:pt>
                <c:pt idx="274">
                  <c:v>278</c:v>
                </c:pt>
                <c:pt idx="275">
                  <c:v>258</c:v>
                </c:pt>
                <c:pt idx="276">
                  <c:v>248</c:v>
                </c:pt>
                <c:pt idx="277">
                  <c:v>310</c:v>
                </c:pt>
                <c:pt idx="278">
                  <c:v>68</c:v>
                </c:pt>
                <c:pt idx="279">
                  <c:v>128</c:v>
                </c:pt>
                <c:pt idx="280">
                  <c:v>94</c:v>
                </c:pt>
                <c:pt idx="281">
                  <c:v>29</c:v>
                </c:pt>
                <c:pt idx="282">
                  <c:v>296</c:v>
                </c:pt>
                <c:pt idx="283">
                  <c:v>41</c:v>
                </c:pt>
                <c:pt idx="284">
                  <c:v>22</c:v>
                </c:pt>
                <c:pt idx="285">
                  <c:v>141</c:v>
                </c:pt>
                <c:pt idx="286">
                  <c:v>314</c:v>
                </c:pt>
                <c:pt idx="287">
                  <c:v>81</c:v>
                </c:pt>
                <c:pt idx="288">
                  <c:v>130</c:v>
                </c:pt>
                <c:pt idx="289">
                  <c:v>198</c:v>
                </c:pt>
                <c:pt idx="290">
                  <c:v>309</c:v>
                </c:pt>
                <c:pt idx="291">
                  <c:v>152</c:v>
                </c:pt>
                <c:pt idx="292">
                  <c:v>254</c:v>
                </c:pt>
                <c:pt idx="293">
                  <c:v>223</c:v>
                </c:pt>
                <c:pt idx="294">
                  <c:v>135</c:v>
                </c:pt>
                <c:pt idx="295">
                  <c:v>250</c:v>
                </c:pt>
                <c:pt idx="296">
                  <c:v>75</c:v>
                </c:pt>
                <c:pt idx="297">
                  <c:v>146</c:v>
                </c:pt>
                <c:pt idx="298">
                  <c:v>244</c:v>
                </c:pt>
                <c:pt idx="299">
                  <c:v>239</c:v>
                </c:pt>
                <c:pt idx="300">
                  <c:v>105</c:v>
                </c:pt>
                <c:pt idx="301">
                  <c:v>91</c:v>
                </c:pt>
                <c:pt idx="302">
                  <c:v>289</c:v>
                </c:pt>
                <c:pt idx="303">
                  <c:v>95</c:v>
                </c:pt>
                <c:pt idx="304">
                  <c:v>180</c:v>
                </c:pt>
                <c:pt idx="305">
                  <c:v>90</c:v>
                </c:pt>
                <c:pt idx="306">
                  <c:v>1</c:v>
                </c:pt>
                <c:pt idx="307">
                  <c:v>185</c:v>
                </c:pt>
                <c:pt idx="308">
                  <c:v>92</c:v>
                </c:pt>
                <c:pt idx="309">
                  <c:v>14</c:v>
                </c:pt>
                <c:pt idx="310">
                  <c:v>207</c:v>
                </c:pt>
                <c:pt idx="311">
                  <c:v>145</c:v>
                </c:pt>
                <c:pt idx="312">
                  <c:v>212</c:v>
                </c:pt>
                <c:pt idx="313">
                  <c:v>96</c:v>
                </c:pt>
                <c:pt idx="314">
                  <c:v>177</c:v>
                </c:pt>
                <c:pt idx="315">
                  <c:v>43</c:v>
                </c:pt>
                <c:pt idx="316">
                  <c:v>98</c:v>
                </c:pt>
                <c:pt idx="317">
                  <c:v>219</c:v>
                </c:pt>
                <c:pt idx="318">
                  <c:v>308</c:v>
                </c:pt>
                <c:pt idx="319">
                  <c:v>305</c:v>
                </c:pt>
                <c:pt idx="320">
                  <c:v>220</c:v>
                </c:pt>
                <c:pt idx="321">
                  <c:v>320</c:v>
                </c:pt>
                <c:pt idx="322">
                  <c:v>230</c:v>
                </c:pt>
                <c:pt idx="323">
                  <c:v>208</c:v>
                </c:pt>
              </c:numCache>
            </c:numRef>
          </c:cat>
          <c:val>
            <c:numRef>
              <c:f>'Means Roya'!$AC$2:$AC$325</c:f>
              <c:numCache>
                <c:formatCode>General</c:formatCode>
                <c:ptCount val="324"/>
                <c:pt idx="0">
                  <c:v>2.7518348578589542</c:v>
                </c:pt>
                <c:pt idx="1">
                  <c:v>2.776390936390936</c:v>
                </c:pt>
                <c:pt idx="2">
                  <c:v>3.0291891891891889</c:v>
                </c:pt>
                <c:pt idx="3">
                  <c:v>3.2123342842821949</c:v>
                </c:pt>
                <c:pt idx="4">
                  <c:v>3.272727272727272</c:v>
                </c:pt>
                <c:pt idx="5">
                  <c:v>3.3769827883035433</c:v>
                </c:pt>
                <c:pt idx="6">
                  <c:v>3.5523641288347165</c:v>
                </c:pt>
                <c:pt idx="7">
                  <c:v>3.6239421239421237</c:v>
                </c:pt>
                <c:pt idx="8">
                  <c:v>3.7518099918099916</c:v>
                </c:pt>
                <c:pt idx="9">
                  <c:v>3.7915305680011557</c:v>
                </c:pt>
                <c:pt idx="10">
                  <c:v>4.1975622681505032</c:v>
                </c:pt>
                <c:pt idx="11">
                  <c:v>4.2752122410658995</c:v>
                </c:pt>
                <c:pt idx="12">
                  <c:v>4.4085176085176085</c:v>
                </c:pt>
                <c:pt idx="13">
                  <c:v>4.4843664443664437</c:v>
                </c:pt>
                <c:pt idx="14">
                  <c:v>4.6020108420108414</c:v>
                </c:pt>
                <c:pt idx="15">
                  <c:v>4.6336201442083791</c:v>
                </c:pt>
                <c:pt idx="16">
                  <c:v>4.6857473842548467</c:v>
                </c:pt>
                <c:pt idx="17">
                  <c:v>4.7095823095823093</c:v>
                </c:pt>
                <c:pt idx="18">
                  <c:v>4.7460251460251461</c:v>
                </c:pt>
                <c:pt idx="19">
                  <c:v>4.7733333333333334</c:v>
                </c:pt>
                <c:pt idx="20">
                  <c:v>4.7795472021887111</c:v>
                </c:pt>
                <c:pt idx="21">
                  <c:v>4.8579847218145087</c:v>
                </c:pt>
                <c:pt idx="22">
                  <c:v>4.8881338481338483</c:v>
                </c:pt>
                <c:pt idx="23">
                  <c:v>4.9138612296507036</c:v>
                </c:pt>
                <c:pt idx="24">
                  <c:v>4.9869913470639418</c:v>
                </c:pt>
                <c:pt idx="25">
                  <c:v>4.9893919609289625</c:v>
                </c:pt>
                <c:pt idx="26">
                  <c:v>4.9917241917241917</c:v>
                </c:pt>
                <c:pt idx="27">
                  <c:v>5.1127927927927921</c:v>
                </c:pt>
                <c:pt idx="28">
                  <c:v>5.1437837837837845</c:v>
                </c:pt>
                <c:pt idx="29">
                  <c:v>5.1697851697851691</c:v>
                </c:pt>
                <c:pt idx="30">
                  <c:v>5.2631956631956625</c:v>
                </c:pt>
                <c:pt idx="31">
                  <c:v>5.3359541359541351</c:v>
                </c:pt>
                <c:pt idx="32">
                  <c:v>5.3521235521235511</c:v>
                </c:pt>
                <c:pt idx="33">
                  <c:v>5.3528957528957521</c:v>
                </c:pt>
                <c:pt idx="34">
                  <c:v>5.3699871299871305</c:v>
                </c:pt>
                <c:pt idx="35">
                  <c:v>5.5240240240240235</c:v>
                </c:pt>
                <c:pt idx="36">
                  <c:v>5.5902031902031899</c:v>
                </c:pt>
                <c:pt idx="37">
                  <c:v>5.6380678155264805</c:v>
                </c:pt>
                <c:pt idx="38">
                  <c:v>5.7336972440420721</c:v>
                </c:pt>
                <c:pt idx="39">
                  <c:v>5.7354123354123354</c:v>
                </c:pt>
                <c:pt idx="40">
                  <c:v>5.7827068447758094</c:v>
                </c:pt>
                <c:pt idx="41">
                  <c:v>5.8007868831398239</c:v>
                </c:pt>
                <c:pt idx="42">
                  <c:v>5.8012012012011995</c:v>
                </c:pt>
                <c:pt idx="43">
                  <c:v>5.840533556812626</c:v>
                </c:pt>
                <c:pt idx="44">
                  <c:v>5.9090108819838543</c:v>
                </c:pt>
                <c:pt idx="45">
                  <c:v>5.9742525847788999</c:v>
                </c:pt>
                <c:pt idx="46">
                  <c:v>5.9921921921921921</c:v>
                </c:pt>
                <c:pt idx="47">
                  <c:v>5.9974649974649976</c:v>
                </c:pt>
                <c:pt idx="48">
                  <c:v>6.0263592263592267</c:v>
                </c:pt>
                <c:pt idx="49">
                  <c:v>6.0428340428340421</c:v>
                </c:pt>
                <c:pt idx="50">
                  <c:v>6.1099668089141774</c:v>
                </c:pt>
                <c:pt idx="51">
                  <c:v>6.1415233415233415</c:v>
                </c:pt>
                <c:pt idx="52">
                  <c:v>6.1873845386888862</c:v>
                </c:pt>
                <c:pt idx="53">
                  <c:v>6.2081122115904721</c:v>
                </c:pt>
                <c:pt idx="54">
                  <c:v>6.2130774697938875</c:v>
                </c:pt>
                <c:pt idx="55">
                  <c:v>6.2561132561132551</c:v>
                </c:pt>
                <c:pt idx="56">
                  <c:v>6.2900146658286191</c:v>
                </c:pt>
                <c:pt idx="57">
                  <c:v>6.3224824824824823</c:v>
                </c:pt>
                <c:pt idx="58">
                  <c:v>6.3475036131595131</c:v>
                </c:pt>
                <c:pt idx="59">
                  <c:v>6.3611448894467744</c:v>
                </c:pt>
                <c:pt idx="60">
                  <c:v>6.3948280969557558</c:v>
                </c:pt>
                <c:pt idx="61">
                  <c:v>6.4420420420420426</c:v>
                </c:pt>
                <c:pt idx="62">
                  <c:v>6.5394422994422996</c:v>
                </c:pt>
                <c:pt idx="63">
                  <c:v>6.5492176386913217</c:v>
                </c:pt>
                <c:pt idx="64">
                  <c:v>6.6218406641936047</c:v>
                </c:pt>
                <c:pt idx="65">
                  <c:v>6.642954642954642</c:v>
                </c:pt>
                <c:pt idx="66">
                  <c:v>6.6474486558993604</c:v>
                </c:pt>
                <c:pt idx="67">
                  <c:v>6.7735735735735725</c:v>
                </c:pt>
                <c:pt idx="68">
                  <c:v>6.8812505885676609</c:v>
                </c:pt>
                <c:pt idx="69">
                  <c:v>6.8877235444399618</c:v>
                </c:pt>
                <c:pt idx="70">
                  <c:v>6.9071368018736443</c:v>
                </c:pt>
                <c:pt idx="71">
                  <c:v>7.0096009885483568</c:v>
                </c:pt>
                <c:pt idx="72">
                  <c:v>7.0214590772730316</c:v>
                </c:pt>
                <c:pt idx="73">
                  <c:v>7.1471924754943634</c:v>
                </c:pt>
                <c:pt idx="74">
                  <c:v>7.1595287595287589</c:v>
                </c:pt>
                <c:pt idx="75">
                  <c:v>7.2205387205387197</c:v>
                </c:pt>
                <c:pt idx="76">
                  <c:v>7.2497482097482093</c:v>
                </c:pt>
                <c:pt idx="77">
                  <c:v>7.2893227459265191</c:v>
                </c:pt>
                <c:pt idx="78">
                  <c:v>7.3282805072278761</c:v>
                </c:pt>
                <c:pt idx="79">
                  <c:v>7.3482469482469481</c:v>
                </c:pt>
                <c:pt idx="80">
                  <c:v>7.3490029942860131</c:v>
                </c:pt>
                <c:pt idx="81">
                  <c:v>7.3707421707421714</c:v>
                </c:pt>
                <c:pt idx="82">
                  <c:v>7.3726817726817728</c:v>
                </c:pt>
                <c:pt idx="83">
                  <c:v>7.3841659841659846</c:v>
                </c:pt>
                <c:pt idx="84">
                  <c:v>7.4149424598835791</c:v>
                </c:pt>
                <c:pt idx="85">
                  <c:v>7.4394812394812391</c:v>
                </c:pt>
                <c:pt idx="86">
                  <c:v>7.4987087087087074</c:v>
                </c:pt>
                <c:pt idx="87">
                  <c:v>7.5435435435435432</c:v>
                </c:pt>
                <c:pt idx="88">
                  <c:v>7.5935288909264758</c:v>
                </c:pt>
                <c:pt idx="89">
                  <c:v>7.5979467839932946</c:v>
                </c:pt>
                <c:pt idx="90">
                  <c:v>7.6010456284428889</c:v>
                </c:pt>
                <c:pt idx="91">
                  <c:v>7.6352223190932875</c:v>
                </c:pt>
                <c:pt idx="92">
                  <c:v>7.7060399766282117</c:v>
                </c:pt>
                <c:pt idx="93">
                  <c:v>7.7105591732457404</c:v>
                </c:pt>
                <c:pt idx="94">
                  <c:v>7.7149707847382265</c:v>
                </c:pt>
                <c:pt idx="95">
                  <c:v>7.721594729057415</c:v>
                </c:pt>
                <c:pt idx="96">
                  <c:v>7.7359645359645368</c:v>
                </c:pt>
                <c:pt idx="97">
                  <c:v>7.7905181777522188</c:v>
                </c:pt>
                <c:pt idx="98">
                  <c:v>7.8043347116517845</c:v>
                </c:pt>
                <c:pt idx="99">
                  <c:v>7.8107274738853683</c:v>
                </c:pt>
                <c:pt idx="100">
                  <c:v>7.8262779138874263</c:v>
                </c:pt>
                <c:pt idx="101">
                  <c:v>7.8657057057057047</c:v>
                </c:pt>
                <c:pt idx="102">
                  <c:v>7.8845557543231957</c:v>
                </c:pt>
                <c:pt idx="103">
                  <c:v>7.9340170940170935</c:v>
                </c:pt>
                <c:pt idx="104">
                  <c:v>7.9470270270270262</c:v>
                </c:pt>
                <c:pt idx="105">
                  <c:v>7.9771915998331089</c:v>
                </c:pt>
                <c:pt idx="106">
                  <c:v>7.9814792944204704</c:v>
                </c:pt>
                <c:pt idx="107">
                  <c:v>7.9859131859131862</c:v>
                </c:pt>
                <c:pt idx="108">
                  <c:v>7.9938444104481832</c:v>
                </c:pt>
                <c:pt idx="109">
                  <c:v>8.0097858216559228</c:v>
                </c:pt>
                <c:pt idx="110">
                  <c:v>8.0213813813813797</c:v>
                </c:pt>
                <c:pt idx="111">
                  <c:v>8.0352312610377137</c:v>
                </c:pt>
                <c:pt idx="112">
                  <c:v>8.0678678678678679</c:v>
                </c:pt>
                <c:pt idx="113">
                  <c:v>8.1073593073593067</c:v>
                </c:pt>
                <c:pt idx="114">
                  <c:v>8.1106008263903</c:v>
                </c:pt>
                <c:pt idx="115">
                  <c:v>8.1570397984191079</c:v>
                </c:pt>
                <c:pt idx="116">
                  <c:v>8.1654288054288049</c:v>
                </c:pt>
                <c:pt idx="117">
                  <c:v>8.1727729949705523</c:v>
                </c:pt>
                <c:pt idx="118">
                  <c:v>8.2052683481254913</c:v>
                </c:pt>
                <c:pt idx="119">
                  <c:v>8.2740454740454723</c:v>
                </c:pt>
                <c:pt idx="120">
                  <c:v>8.3760624147720915</c:v>
                </c:pt>
                <c:pt idx="121">
                  <c:v>8.4254365802752886</c:v>
                </c:pt>
                <c:pt idx="122">
                  <c:v>8.4799656799656802</c:v>
                </c:pt>
                <c:pt idx="123">
                  <c:v>8.4915823550482212</c:v>
                </c:pt>
                <c:pt idx="124">
                  <c:v>8.5210068063799422</c:v>
                </c:pt>
                <c:pt idx="125">
                  <c:v>8.5415233415233391</c:v>
                </c:pt>
                <c:pt idx="126">
                  <c:v>8.5426699426699439</c:v>
                </c:pt>
                <c:pt idx="127">
                  <c:v>8.5621621621621617</c:v>
                </c:pt>
                <c:pt idx="128">
                  <c:v>8.5997047214438513</c:v>
                </c:pt>
                <c:pt idx="129">
                  <c:v>8.6199441500646312</c:v>
                </c:pt>
                <c:pt idx="130">
                  <c:v>8.6391588405381512</c:v>
                </c:pt>
                <c:pt idx="131">
                  <c:v>8.6555579838598717</c:v>
                </c:pt>
                <c:pt idx="132">
                  <c:v>8.6589446589446588</c:v>
                </c:pt>
                <c:pt idx="133">
                  <c:v>8.6622032805030855</c:v>
                </c:pt>
                <c:pt idx="134">
                  <c:v>8.6644070157113635</c:v>
                </c:pt>
                <c:pt idx="135">
                  <c:v>8.6807207207207195</c:v>
                </c:pt>
                <c:pt idx="136">
                  <c:v>8.7003276003275989</c:v>
                </c:pt>
                <c:pt idx="137">
                  <c:v>8.7209501278466792</c:v>
                </c:pt>
                <c:pt idx="138">
                  <c:v>8.7294936315625975</c:v>
                </c:pt>
                <c:pt idx="139">
                  <c:v>8.7598097130012018</c:v>
                </c:pt>
                <c:pt idx="140">
                  <c:v>8.8035906720117243</c:v>
                </c:pt>
                <c:pt idx="141">
                  <c:v>8.8623568623568616</c:v>
                </c:pt>
                <c:pt idx="142">
                  <c:v>8.9129060193622589</c:v>
                </c:pt>
                <c:pt idx="143">
                  <c:v>8.932222633592497</c:v>
                </c:pt>
                <c:pt idx="144">
                  <c:v>9.0284220514399536</c:v>
                </c:pt>
                <c:pt idx="145">
                  <c:v>9.0492293563981381</c:v>
                </c:pt>
                <c:pt idx="146">
                  <c:v>9.1697880136258281</c:v>
                </c:pt>
                <c:pt idx="147">
                  <c:v>9.2353052353052352</c:v>
                </c:pt>
                <c:pt idx="148">
                  <c:v>9.2579403200092845</c:v>
                </c:pt>
                <c:pt idx="149">
                  <c:v>9.2969440028263559</c:v>
                </c:pt>
                <c:pt idx="150">
                  <c:v>9.3050055402996588</c:v>
                </c:pt>
                <c:pt idx="151">
                  <c:v>9.326216028918731</c:v>
                </c:pt>
                <c:pt idx="152">
                  <c:v>9.3336441562856649</c:v>
                </c:pt>
                <c:pt idx="153">
                  <c:v>9.3439196957151918</c:v>
                </c:pt>
                <c:pt idx="154">
                  <c:v>9.3642695326905852</c:v>
                </c:pt>
                <c:pt idx="155">
                  <c:v>9.4771774771774755</c:v>
                </c:pt>
                <c:pt idx="156">
                  <c:v>9.4998442292559933</c:v>
                </c:pt>
                <c:pt idx="157">
                  <c:v>9.6558558558558545</c:v>
                </c:pt>
                <c:pt idx="158">
                  <c:v>9.6686284944349463</c:v>
                </c:pt>
                <c:pt idx="159">
                  <c:v>9.6833976833976845</c:v>
                </c:pt>
                <c:pt idx="160">
                  <c:v>9.687087087087086</c:v>
                </c:pt>
                <c:pt idx="161">
                  <c:v>9.8219492219492199</c:v>
                </c:pt>
                <c:pt idx="162">
                  <c:v>9.8336204336204318</c:v>
                </c:pt>
                <c:pt idx="163">
                  <c:v>9.8444444444444432</c:v>
                </c:pt>
                <c:pt idx="164">
                  <c:v>9.9473265473265471</c:v>
                </c:pt>
                <c:pt idx="165">
                  <c:v>9.983562134708885</c:v>
                </c:pt>
                <c:pt idx="166">
                  <c:v>10.054212454212454</c:v>
                </c:pt>
                <c:pt idx="167">
                  <c:v>10.058248164130516</c:v>
                </c:pt>
                <c:pt idx="168">
                  <c:v>10.087305487305487</c:v>
                </c:pt>
                <c:pt idx="169">
                  <c:v>10.136094867487472</c:v>
                </c:pt>
                <c:pt idx="170">
                  <c:v>10.143218271576481</c:v>
                </c:pt>
                <c:pt idx="171">
                  <c:v>10.160360360360359</c:v>
                </c:pt>
                <c:pt idx="172">
                  <c:v>10.219761697181051</c:v>
                </c:pt>
                <c:pt idx="173">
                  <c:v>10.241889396109459</c:v>
                </c:pt>
                <c:pt idx="174">
                  <c:v>10.300022382369267</c:v>
                </c:pt>
                <c:pt idx="175">
                  <c:v>10.330780376063394</c:v>
                </c:pt>
                <c:pt idx="176">
                  <c:v>10.375593175593176</c:v>
                </c:pt>
                <c:pt idx="177">
                  <c:v>10.375804375804377</c:v>
                </c:pt>
                <c:pt idx="178">
                  <c:v>10.448568293851311</c:v>
                </c:pt>
                <c:pt idx="179">
                  <c:v>10.465900315900315</c:v>
                </c:pt>
                <c:pt idx="180">
                  <c:v>10.494204325783272</c:v>
                </c:pt>
                <c:pt idx="181">
                  <c:v>10.512296279419568</c:v>
                </c:pt>
                <c:pt idx="182">
                  <c:v>10.567245251116217</c:v>
                </c:pt>
                <c:pt idx="183">
                  <c:v>10.572573332345629</c:v>
                </c:pt>
                <c:pt idx="184">
                  <c:v>10.574237395290027</c:v>
                </c:pt>
                <c:pt idx="185">
                  <c:v>10.578635778635777</c:v>
                </c:pt>
                <c:pt idx="186">
                  <c:v>10.597230997230996</c:v>
                </c:pt>
                <c:pt idx="187">
                  <c:v>10.60036036036036</c:v>
                </c:pt>
                <c:pt idx="188">
                  <c:v>10.680733745793987</c:v>
                </c:pt>
                <c:pt idx="189">
                  <c:v>10.690164225047946</c:v>
                </c:pt>
                <c:pt idx="190">
                  <c:v>10.691548691548689</c:v>
                </c:pt>
                <c:pt idx="191">
                  <c:v>10.717100860680233</c:v>
                </c:pt>
                <c:pt idx="192">
                  <c:v>10.733595765853829</c:v>
                </c:pt>
                <c:pt idx="193">
                  <c:v>10.764396987805299</c:v>
                </c:pt>
                <c:pt idx="194">
                  <c:v>10.785595679713326</c:v>
                </c:pt>
                <c:pt idx="195">
                  <c:v>10.8003003003003</c:v>
                </c:pt>
                <c:pt idx="196">
                  <c:v>10.831104384600065</c:v>
                </c:pt>
                <c:pt idx="197">
                  <c:v>10.9904326746432</c:v>
                </c:pt>
                <c:pt idx="198">
                  <c:v>11.014240046498111</c:v>
                </c:pt>
                <c:pt idx="199">
                  <c:v>11.014497446755511</c:v>
                </c:pt>
                <c:pt idx="200">
                  <c:v>11.048976248976247</c:v>
                </c:pt>
                <c:pt idx="201">
                  <c:v>11.068897468897468</c:v>
                </c:pt>
                <c:pt idx="202">
                  <c:v>11.086891362753432</c:v>
                </c:pt>
                <c:pt idx="203">
                  <c:v>11.134370322430025</c:v>
                </c:pt>
                <c:pt idx="204">
                  <c:v>11.154677754677754</c:v>
                </c:pt>
                <c:pt idx="205">
                  <c:v>11.164619164619166</c:v>
                </c:pt>
                <c:pt idx="206">
                  <c:v>11.217215886983327</c:v>
                </c:pt>
                <c:pt idx="207">
                  <c:v>11.336379611727011</c:v>
                </c:pt>
                <c:pt idx="208">
                  <c:v>11.40845460845461</c:v>
                </c:pt>
                <c:pt idx="209">
                  <c:v>11.465864779297613</c:v>
                </c:pt>
                <c:pt idx="210">
                  <c:v>11.512380952380951</c:v>
                </c:pt>
                <c:pt idx="211">
                  <c:v>11.540579540579541</c:v>
                </c:pt>
                <c:pt idx="212">
                  <c:v>11.558974358974359</c:v>
                </c:pt>
                <c:pt idx="213">
                  <c:v>11.562184826335768</c:v>
                </c:pt>
                <c:pt idx="214">
                  <c:v>11.573651573651574</c:v>
                </c:pt>
                <c:pt idx="215">
                  <c:v>11.667181467181466</c:v>
                </c:pt>
                <c:pt idx="216">
                  <c:v>11.726126126126125</c:v>
                </c:pt>
                <c:pt idx="217">
                  <c:v>11.790822864030408</c:v>
                </c:pt>
                <c:pt idx="218">
                  <c:v>11.826590226590227</c:v>
                </c:pt>
                <c:pt idx="219">
                  <c:v>11.878675191882737</c:v>
                </c:pt>
                <c:pt idx="220">
                  <c:v>11.927498927498926</c:v>
                </c:pt>
                <c:pt idx="221">
                  <c:v>11.935550935550935</c:v>
                </c:pt>
                <c:pt idx="222">
                  <c:v>12.050252850252852</c:v>
                </c:pt>
                <c:pt idx="223">
                  <c:v>12.088011088011086</c:v>
                </c:pt>
                <c:pt idx="224">
                  <c:v>12.160681229174379</c:v>
                </c:pt>
                <c:pt idx="225">
                  <c:v>12.267867867867869</c:v>
                </c:pt>
                <c:pt idx="226">
                  <c:v>12.356361239288068</c:v>
                </c:pt>
                <c:pt idx="227">
                  <c:v>12.391580259504787</c:v>
                </c:pt>
                <c:pt idx="228">
                  <c:v>12.444756444756445</c:v>
                </c:pt>
                <c:pt idx="229">
                  <c:v>12.508108108108106</c:v>
                </c:pt>
                <c:pt idx="230">
                  <c:v>12.577537537537538</c:v>
                </c:pt>
                <c:pt idx="231">
                  <c:v>12.583456183456184</c:v>
                </c:pt>
                <c:pt idx="232">
                  <c:v>12.627495419948252</c:v>
                </c:pt>
                <c:pt idx="233">
                  <c:v>12.79148239148239</c:v>
                </c:pt>
                <c:pt idx="234">
                  <c:v>13.067940120571699</c:v>
                </c:pt>
                <c:pt idx="235">
                  <c:v>13.13857857857858</c:v>
                </c:pt>
                <c:pt idx="236">
                  <c:v>13.19901638611316</c:v>
                </c:pt>
                <c:pt idx="237">
                  <c:v>13.23166023166023</c:v>
                </c:pt>
                <c:pt idx="238">
                  <c:v>13.237874824971598</c:v>
                </c:pt>
                <c:pt idx="239">
                  <c:v>13.290128838515935</c:v>
                </c:pt>
                <c:pt idx="240">
                  <c:v>13.469430524749674</c:v>
                </c:pt>
                <c:pt idx="241">
                  <c:v>13.687140409249944</c:v>
                </c:pt>
                <c:pt idx="242">
                  <c:v>13.712112112112111</c:v>
                </c:pt>
                <c:pt idx="243">
                  <c:v>13.833268675373938</c:v>
                </c:pt>
                <c:pt idx="244">
                  <c:v>13.835453100158981</c:v>
                </c:pt>
                <c:pt idx="245">
                  <c:v>13.898069498069498</c:v>
                </c:pt>
                <c:pt idx="246">
                  <c:v>14.008096408096407</c:v>
                </c:pt>
                <c:pt idx="247">
                  <c:v>14.065557865557865</c:v>
                </c:pt>
                <c:pt idx="248">
                  <c:v>14.186975546975546</c:v>
                </c:pt>
                <c:pt idx="249">
                  <c:v>14.298406098406097</c:v>
                </c:pt>
                <c:pt idx="250">
                  <c:v>14.510793897777626</c:v>
                </c:pt>
                <c:pt idx="251">
                  <c:v>14.524866566971829</c:v>
                </c:pt>
                <c:pt idx="252">
                  <c:v>14.532818532818533</c:v>
                </c:pt>
                <c:pt idx="253">
                  <c:v>14.620362297781652</c:v>
                </c:pt>
                <c:pt idx="254">
                  <c:v>14.644458812879863</c:v>
                </c:pt>
                <c:pt idx="255">
                  <c:v>14.650013989144425</c:v>
                </c:pt>
                <c:pt idx="256">
                  <c:v>14.788298788298789</c:v>
                </c:pt>
                <c:pt idx="257">
                  <c:v>14.882882882882882</c:v>
                </c:pt>
                <c:pt idx="258">
                  <c:v>14.914775681898972</c:v>
                </c:pt>
                <c:pt idx="259">
                  <c:v>14.93912593444508</c:v>
                </c:pt>
                <c:pt idx="260">
                  <c:v>15.076293076293075</c:v>
                </c:pt>
                <c:pt idx="261">
                  <c:v>15.080310655483068</c:v>
                </c:pt>
                <c:pt idx="262">
                  <c:v>15.085812560618331</c:v>
                </c:pt>
                <c:pt idx="263">
                  <c:v>15.334597755650387</c:v>
                </c:pt>
                <c:pt idx="264">
                  <c:v>15.670270270270271</c:v>
                </c:pt>
                <c:pt idx="265">
                  <c:v>15.786768088137949</c:v>
                </c:pt>
                <c:pt idx="266">
                  <c:v>15.829579579579578</c:v>
                </c:pt>
                <c:pt idx="267">
                  <c:v>15.840131040131039</c:v>
                </c:pt>
                <c:pt idx="268">
                  <c:v>15.935818301671958</c:v>
                </c:pt>
                <c:pt idx="269">
                  <c:v>16.193307593307594</c:v>
                </c:pt>
                <c:pt idx="270">
                  <c:v>16.227344992050874</c:v>
                </c:pt>
                <c:pt idx="271">
                  <c:v>16.300170860515689</c:v>
                </c:pt>
                <c:pt idx="272">
                  <c:v>16.763322340908548</c:v>
                </c:pt>
                <c:pt idx="273">
                  <c:v>16.766037294339178</c:v>
                </c:pt>
                <c:pt idx="274">
                  <c:v>16.86211874666883</c:v>
                </c:pt>
                <c:pt idx="275">
                  <c:v>16.889296075736755</c:v>
                </c:pt>
                <c:pt idx="276">
                  <c:v>16.958188958188959</c:v>
                </c:pt>
                <c:pt idx="277">
                  <c:v>17.099118267203373</c:v>
                </c:pt>
                <c:pt idx="278">
                  <c:v>17.169439569439572</c:v>
                </c:pt>
                <c:pt idx="279">
                  <c:v>17.255717255717254</c:v>
                </c:pt>
                <c:pt idx="280">
                  <c:v>17.261588861588859</c:v>
                </c:pt>
                <c:pt idx="281">
                  <c:v>17.319712164995181</c:v>
                </c:pt>
                <c:pt idx="282">
                  <c:v>17.405691405691403</c:v>
                </c:pt>
                <c:pt idx="283">
                  <c:v>17.562546902081785</c:v>
                </c:pt>
                <c:pt idx="284">
                  <c:v>17.787236292896669</c:v>
                </c:pt>
                <c:pt idx="285">
                  <c:v>17.830398140075555</c:v>
                </c:pt>
                <c:pt idx="286">
                  <c:v>18.027003627003626</c:v>
                </c:pt>
                <c:pt idx="287">
                  <c:v>18.040292664581088</c:v>
                </c:pt>
                <c:pt idx="288">
                  <c:v>18.14478899952584</c:v>
                </c:pt>
                <c:pt idx="289">
                  <c:v>18.146378683583762</c:v>
                </c:pt>
                <c:pt idx="290">
                  <c:v>18.438126438126435</c:v>
                </c:pt>
                <c:pt idx="291">
                  <c:v>18.452749993395155</c:v>
                </c:pt>
                <c:pt idx="292">
                  <c:v>18.523935700406287</c:v>
                </c:pt>
                <c:pt idx="293">
                  <c:v>18.94174174174174</c:v>
                </c:pt>
                <c:pt idx="294">
                  <c:v>19.066126704523722</c:v>
                </c:pt>
                <c:pt idx="295">
                  <c:v>19.154954954954956</c:v>
                </c:pt>
                <c:pt idx="296">
                  <c:v>19.844381308532249</c:v>
                </c:pt>
                <c:pt idx="297">
                  <c:v>19.986585857650326</c:v>
                </c:pt>
                <c:pt idx="298">
                  <c:v>20.631863693932658</c:v>
                </c:pt>
                <c:pt idx="299">
                  <c:v>20.967824967824967</c:v>
                </c:pt>
                <c:pt idx="300">
                  <c:v>21.004269259588408</c:v>
                </c:pt>
                <c:pt idx="301">
                  <c:v>21.250450450450447</c:v>
                </c:pt>
                <c:pt idx="302">
                  <c:v>21.51113466407584</c:v>
                </c:pt>
                <c:pt idx="303">
                  <c:v>21.631081081081078</c:v>
                </c:pt>
                <c:pt idx="304">
                  <c:v>22.114161606679499</c:v>
                </c:pt>
                <c:pt idx="305">
                  <c:v>23.292949429935732</c:v>
                </c:pt>
                <c:pt idx="306">
                  <c:v>23.421879021879022</c:v>
                </c:pt>
                <c:pt idx="307">
                  <c:v>23.759308180360808</c:v>
                </c:pt>
                <c:pt idx="308">
                  <c:v>23.997551997551994</c:v>
                </c:pt>
                <c:pt idx="309">
                  <c:v>24.086133686133682</c:v>
                </c:pt>
                <c:pt idx="310">
                  <c:v>24.374829979481138</c:v>
                </c:pt>
                <c:pt idx="311">
                  <c:v>24.861179361179364</c:v>
                </c:pt>
                <c:pt idx="312">
                  <c:v>25.269919269919271</c:v>
                </c:pt>
                <c:pt idx="313">
                  <c:v>26.031595791595791</c:v>
                </c:pt>
                <c:pt idx="314">
                  <c:v>26.224970224970225</c:v>
                </c:pt>
                <c:pt idx="315">
                  <c:v>26.361787761787763</c:v>
                </c:pt>
                <c:pt idx="316">
                  <c:v>27.348830574637024</c:v>
                </c:pt>
                <c:pt idx="317">
                  <c:v>27.366512952719848</c:v>
                </c:pt>
                <c:pt idx="318">
                  <c:v>31.466742266742269</c:v>
                </c:pt>
                <c:pt idx="319">
                  <c:v>33.848358703531119</c:v>
                </c:pt>
                <c:pt idx="320">
                  <c:v>35.429027655442745</c:v>
                </c:pt>
                <c:pt idx="321">
                  <c:v>42.109771309771311</c:v>
                </c:pt>
                <c:pt idx="322">
                  <c:v>57.01162981162981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D-4520-B981-B638E1EEC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Roya'!$R$6:$Y$6</c:f>
              <c:numCache>
                <c:formatCode>General</c:formatCode>
                <c:ptCount val="8"/>
                <c:pt idx="0">
                  <c:v>27</c:v>
                </c:pt>
                <c:pt idx="1">
                  <c:v>139</c:v>
                </c:pt>
                <c:pt idx="2">
                  <c:v>94</c:v>
                </c:pt>
                <c:pt idx="3">
                  <c:v>38</c:v>
                </c:pt>
                <c:pt idx="4">
                  <c:v>14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CD-4ECC-9437-AB8043C77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Roya'!$R$7:$Y$7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122</c:v>
                </c:pt>
                <c:pt idx="4">
                  <c:v>98</c:v>
                </c:pt>
                <c:pt idx="5">
                  <c:v>43</c:v>
                </c:pt>
                <c:pt idx="6">
                  <c:v>18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F-47DE-B8FD-2510E8E5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647700</xdr:colOff>
      <xdr:row>12</xdr:row>
      <xdr:rowOff>61912</xdr:rowOff>
    </xdr:from>
    <xdr:to>
      <xdr:col>25</xdr:col>
      <xdr:colOff>647700</xdr:colOff>
      <xdr:row>26</xdr:row>
      <xdr:rowOff>4762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499847</xdr:colOff>
      <xdr:row>21</xdr:row>
      <xdr:rowOff>47479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5EFAA1-7B57-4911-84EA-DF35F7152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59</xdr:col>
      <xdr:colOff>588085</xdr:colOff>
      <xdr:row>14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BB90C7-8A13-4920-B625-515C16A4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0</xdr:colOff>
      <xdr:row>17</xdr:row>
      <xdr:rowOff>0</xdr:rowOff>
    </xdr:from>
    <xdr:to>
      <xdr:col>59</xdr:col>
      <xdr:colOff>588085</xdr:colOff>
      <xdr:row>30</xdr:row>
      <xdr:rowOff>174364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69776C-0182-4FA9-8790-9BA623063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518160</xdr:colOff>
      <xdr:row>0</xdr:row>
      <xdr:rowOff>0</xdr:rowOff>
    </xdr:from>
    <xdr:to>
      <xdr:col>51</xdr:col>
      <xdr:colOff>225527</xdr:colOff>
      <xdr:row>18</xdr:row>
      <xdr:rowOff>85579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FBB4AE-3890-4DB2-9F26-DB63F447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739140</xdr:colOff>
      <xdr:row>22</xdr:row>
      <xdr:rowOff>121920</xdr:rowOff>
    </xdr:from>
    <xdr:to>
      <xdr:col>26</xdr:col>
      <xdr:colOff>534745</xdr:colOff>
      <xdr:row>36</xdr:row>
      <xdr:rowOff>98164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A4FAD5-E4D5-4A80-9636-08E27ECC4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9</xdr:row>
      <xdr:rowOff>0</xdr:rowOff>
    </xdr:from>
    <xdr:to>
      <xdr:col>22</xdr:col>
      <xdr:colOff>588085</xdr:colOff>
      <xdr:row>22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DC89F1-DD38-4280-A15C-CEAB19C68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9"/>
  <sheetViews>
    <sheetView workbookViewId="0">
      <selection activeCell="B27" sqref="B27"/>
    </sheetView>
  </sheetViews>
  <sheetFormatPr baseColWidth="10" defaultRowHeight="14.4" x14ac:dyDescent="0.3"/>
  <cols>
    <col min="2" max="2" width="42.6640625" bestFit="1" customWidth="1"/>
    <col min="6" max="6" width="5.33203125" bestFit="1" customWidth="1"/>
    <col min="7" max="7" width="6.5546875" bestFit="1" customWidth="1"/>
    <col min="8" max="9" width="7.5546875" bestFit="1" customWidth="1"/>
    <col min="10" max="10" width="7.6640625" bestFit="1" customWidth="1"/>
    <col min="11" max="26" width="7.5546875" bestFit="1" customWidth="1"/>
  </cols>
  <sheetData>
    <row r="1" spans="1:26" ht="18" x14ac:dyDescent="0.35">
      <c r="B1" s="1" t="s">
        <v>0</v>
      </c>
      <c r="K1" s="2" t="s">
        <v>1</v>
      </c>
    </row>
    <row r="3" spans="1:26" ht="18" x14ac:dyDescent="0.35">
      <c r="B3" s="2" t="s">
        <v>2</v>
      </c>
      <c r="H3" s="1"/>
    </row>
    <row r="4" spans="1:26" ht="15" thickBot="1" x14ac:dyDescent="0.35">
      <c r="G4" s="1" t="s">
        <v>3</v>
      </c>
      <c r="H4" t="s">
        <v>4</v>
      </c>
      <c r="P4" t="s">
        <v>5</v>
      </c>
      <c r="V4" t="s">
        <v>6</v>
      </c>
    </row>
    <row r="5" spans="1:26" x14ac:dyDescent="0.3">
      <c r="A5" s="3" t="s">
        <v>561</v>
      </c>
      <c r="B5" s="4" t="s">
        <v>7</v>
      </c>
      <c r="C5" s="4" t="s">
        <v>8</v>
      </c>
      <c r="D5" s="5" t="s">
        <v>9</v>
      </c>
      <c r="G5" t="s">
        <v>10</v>
      </c>
      <c r="P5" t="s">
        <v>11</v>
      </c>
      <c r="V5" t="s">
        <v>12</v>
      </c>
    </row>
    <row r="6" spans="1:26" x14ac:dyDescent="0.3">
      <c r="A6" s="6">
        <v>1</v>
      </c>
      <c r="B6" s="7">
        <v>1</v>
      </c>
      <c r="C6" s="7"/>
      <c r="D6" s="8" t="s">
        <v>13</v>
      </c>
      <c r="G6" t="s">
        <v>14</v>
      </c>
    </row>
    <row r="7" spans="1:26" x14ac:dyDescent="0.3">
      <c r="A7" s="6">
        <v>2</v>
      </c>
      <c r="B7" s="7">
        <v>3</v>
      </c>
      <c r="C7" s="7"/>
      <c r="D7" s="9" t="s">
        <v>15</v>
      </c>
    </row>
    <row r="8" spans="1:26" x14ac:dyDescent="0.3">
      <c r="A8" s="6">
        <v>3</v>
      </c>
      <c r="B8" s="7">
        <v>20</v>
      </c>
      <c r="C8" s="7"/>
      <c r="D8" s="8" t="s">
        <v>16</v>
      </c>
      <c r="F8" s="1" t="s">
        <v>17</v>
      </c>
      <c r="G8" s="1" t="s">
        <v>18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  <c r="O8" s="1">
        <v>8</v>
      </c>
      <c r="P8" s="1">
        <v>9</v>
      </c>
      <c r="Q8" s="1">
        <v>10</v>
      </c>
      <c r="R8" s="1">
        <v>11</v>
      </c>
      <c r="S8" s="1">
        <v>12</v>
      </c>
      <c r="T8" s="1">
        <v>13</v>
      </c>
      <c r="U8" s="1">
        <v>14</v>
      </c>
      <c r="V8" s="1">
        <v>15</v>
      </c>
      <c r="W8" s="1">
        <v>16</v>
      </c>
      <c r="X8" s="1">
        <v>17</v>
      </c>
      <c r="Y8" s="1">
        <v>18</v>
      </c>
      <c r="Z8" s="1">
        <v>19</v>
      </c>
    </row>
    <row r="9" spans="1:26" x14ac:dyDescent="0.3">
      <c r="A9" s="6">
        <v>4</v>
      </c>
      <c r="B9" s="7">
        <v>22</v>
      </c>
      <c r="C9" s="7"/>
      <c r="D9" s="8" t="s">
        <v>19</v>
      </c>
      <c r="F9">
        <v>1</v>
      </c>
      <c r="G9" s="1">
        <v>1</v>
      </c>
      <c r="H9" t="s">
        <v>20</v>
      </c>
      <c r="I9">
        <v>295</v>
      </c>
      <c r="J9">
        <v>299</v>
      </c>
      <c r="K9">
        <v>293</v>
      </c>
      <c r="L9">
        <v>289</v>
      </c>
      <c r="M9">
        <v>298</v>
      </c>
      <c r="N9">
        <v>291</v>
      </c>
      <c r="O9">
        <v>290</v>
      </c>
      <c r="P9">
        <v>294</v>
      </c>
      <c r="Q9">
        <v>304</v>
      </c>
      <c r="R9">
        <v>300</v>
      </c>
      <c r="S9">
        <v>306</v>
      </c>
      <c r="T9">
        <v>296</v>
      </c>
      <c r="U9">
        <v>302</v>
      </c>
      <c r="V9">
        <v>301</v>
      </c>
      <c r="W9">
        <v>303</v>
      </c>
      <c r="X9">
        <v>292</v>
      </c>
      <c r="Y9">
        <v>297</v>
      </c>
      <c r="Z9" t="s">
        <v>20</v>
      </c>
    </row>
    <row r="10" spans="1:26" x14ac:dyDescent="0.3">
      <c r="A10" s="6">
        <v>5</v>
      </c>
      <c r="B10" s="7">
        <v>23</v>
      </c>
      <c r="C10" s="7"/>
      <c r="D10" s="8" t="s">
        <v>21</v>
      </c>
      <c r="G10" s="1">
        <v>2</v>
      </c>
      <c r="H10">
        <v>224</v>
      </c>
      <c r="I10" t="s">
        <v>20</v>
      </c>
      <c r="J10">
        <v>228</v>
      </c>
      <c r="K10">
        <v>230</v>
      </c>
      <c r="L10">
        <v>222</v>
      </c>
      <c r="M10">
        <v>219</v>
      </c>
      <c r="N10">
        <v>221</v>
      </c>
      <c r="O10">
        <v>233</v>
      </c>
      <c r="P10">
        <v>226</v>
      </c>
      <c r="Q10">
        <v>220</v>
      </c>
      <c r="R10">
        <v>232</v>
      </c>
      <c r="S10">
        <v>234</v>
      </c>
      <c r="T10">
        <v>223</v>
      </c>
      <c r="U10">
        <v>229</v>
      </c>
      <c r="V10">
        <v>218</v>
      </c>
      <c r="W10">
        <v>231</v>
      </c>
      <c r="X10">
        <v>225</v>
      </c>
      <c r="Y10" t="s">
        <v>20</v>
      </c>
      <c r="Z10">
        <v>217</v>
      </c>
    </row>
    <row r="11" spans="1:26" x14ac:dyDescent="0.3">
      <c r="A11" s="6">
        <v>6</v>
      </c>
      <c r="B11" s="7" t="s">
        <v>22</v>
      </c>
      <c r="C11" s="7"/>
      <c r="D11" s="9" t="s">
        <v>23</v>
      </c>
      <c r="G11" s="1">
        <v>3</v>
      </c>
      <c r="H11">
        <v>194</v>
      </c>
      <c r="I11">
        <v>198</v>
      </c>
      <c r="J11" t="s">
        <v>20</v>
      </c>
      <c r="K11">
        <v>192</v>
      </c>
      <c r="L11">
        <v>188</v>
      </c>
      <c r="M11">
        <v>189</v>
      </c>
      <c r="N11">
        <v>183</v>
      </c>
      <c r="O11">
        <v>184</v>
      </c>
      <c r="P11">
        <v>197</v>
      </c>
      <c r="Q11">
        <v>187</v>
      </c>
      <c r="R11">
        <v>190</v>
      </c>
      <c r="S11">
        <v>181</v>
      </c>
      <c r="T11">
        <v>186</v>
      </c>
      <c r="U11">
        <v>193</v>
      </c>
      <c r="V11">
        <v>185</v>
      </c>
      <c r="W11">
        <v>196</v>
      </c>
      <c r="X11" t="s">
        <v>20</v>
      </c>
      <c r="Y11">
        <v>195</v>
      </c>
      <c r="Z11">
        <v>182</v>
      </c>
    </row>
    <row r="12" spans="1:26" x14ac:dyDescent="0.3">
      <c r="A12" s="6">
        <v>7</v>
      </c>
      <c r="B12" s="7" t="s">
        <v>24</v>
      </c>
      <c r="C12" s="7"/>
      <c r="D12" s="9" t="s">
        <v>23</v>
      </c>
      <c r="G12" s="1">
        <v>4</v>
      </c>
      <c r="H12">
        <v>323</v>
      </c>
      <c r="I12">
        <v>309</v>
      </c>
      <c r="J12">
        <v>320</v>
      </c>
      <c r="K12" t="s">
        <v>20</v>
      </c>
      <c r="L12">
        <v>307</v>
      </c>
      <c r="M12">
        <v>321</v>
      </c>
      <c r="N12">
        <v>318</v>
      </c>
      <c r="O12">
        <v>312</v>
      </c>
      <c r="P12">
        <v>313</v>
      </c>
      <c r="Q12">
        <v>315</v>
      </c>
      <c r="R12">
        <v>324</v>
      </c>
      <c r="S12">
        <v>322</v>
      </c>
      <c r="T12">
        <v>310</v>
      </c>
      <c r="U12">
        <v>314</v>
      </c>
      <c r="V12">
        <v>319</v>
      </c>
      <c r="W12" t="s">
        <v>20</v>
      </c>
      <c r="X12">
        <v>316</v>
      </c>
      <c r="Y12">
        <v>308</v>
      </c>
      <c r="Z12">
        <v>311</v>
      </c>
    </row>
    <row r="13" spans="1:26" x14ac:dyDescent="0.3">
      <c r="A13" s="6">
        <v>8</v>
      </c>
      <c r="B13" s="7">
        <v>25</v>
      </c>
      <c r="C13" s="7"/>
      <c r="D13" s="8" t="s">
        <v>25</v>
      </c>
      <c r="G13" s="1">
        <v>5</v>
      </c>
      <c r="H13">
        <v>69</v>
      </c>
      <c r="I13">
        <v>66</v>
      </c>
      <c r="J13">
        <v>60</v>
      </c>
      <c r="K13">
        <v>67</v>
      </c>
      <c r="L13" t="s">
        <v>20</v>
      </c>
      <c r="M13">
        <v>59</v>
      </c>
      <c r="N13">
        <v>71</v>
      </c>
      <c r="O13">
        <v>61</v>
      </c>
      <c r="P13">
        <v>64</v>
      </c>
      <c r="Q13">
        <v>57</v>
      </c>
      <c r="R13">
        <v>70</v>
      </c>
      <c r="S13">
        <v>63</v>
      </c>
      <c r="T13">
        <v>68</v>
      </c>
      <c r="U13">
        <v>58</v>
      </c>
      <c r="V13" t="s">
        <v>20</v>
      </c>
      <c r="W13">
        <v>72</v>
      </c>
      <c r="X13">
        <v>55</v>
      </c>
      <c r="Y13">
        <v>56</v>
      </c>
      <c r="Z13">
        <v>65</v>
      </c>
    </row>
    <row r="14" spans="1:26" x14ac:dyDescent="0.3">
      <c r="A14" s="6">
        <v>9</v>
      </c>
      <c r="B14" s="7">
        <v>26</v>
      </c>
      <c r="C14" s="7"/>
      <c r="D14" s="10" t="s">
        <v>26</v>
      </c>
      <c r="G14" s="1">
        <v>6</v>
      </c>
      <c r="H14">
        <v>21</v>
      </c>
      <c r="I14">
        <v>24</v>
      </c>
      <c r="J14">
        <v>33</v>
      </c>
      <c r="K14">
        <v>29</v>
      </c>
      <c r="L14">
        <v>31</v>
      </c>
      <c r="M14" t="s">
        <v>20</v>
      </c>
      <c r="N14">
        <v>32</v>
      </c>
      <c r="O14">
        <v>27</v>
      </c>
      <c r="P14">
        <v>22</v>
      </c>
      <c r="Q14">
        <v>35</v>
      </c>
      <c r="R14">
        <v>28</v>
      </c>
      <c r="S14">
        <v>25</v>
      </c>
      <c r="T14">
        <v>34</v>
      </c>
      <c r="U14" t="s">
        <v>20</v>
      </c>
      <c r="V14">
        <v>30</v>
      </c>
      <c r="W14">
        <v>23</v>
      </c>
      <c r="X14">
        <v>20</v>
      </c>
      <c r="Y14">
        <v>26</v>
      </c>
      <c r="Z14">
        <v>19</v>
      </c>
    </row>
    <row r="15" spans="1:26" x14ac:dyDescent="0.3">
      <c r="A15" s="6">
        <v>10</v>
      </c>
      <c r="B15" s="7">
        <v>27</v>
      </c>
      <c r="C15" s="7"/>
      <c r="D15" s="8" t="s">
        <v>27</v>
      </c>
      <c r="G15" s="1">
        <v>7</v>
      </c>
      <c r="H15">
        <v>117</v>
      </c>
      <c r="I15">
        <v>110</v>
      </c>
      <c r="J15">
        <v>122</v>
      </c>
      <c r="K15">
        <v>114</v>
      </c>
      <c r="L15">
        <v>121</v>
      </c>
      <c r="M15">
        <v>118</v>
      </c>
      <c r="N15" t="s">
        <v>20</v>
      </c>
      <c r="O15">
        <v>124</v>
      </c>
      <c r="P15">
        <v>115</v>
      </c>
      <c r="Q15">
        <v>112</v>
      </c>
      <c r="R15">
        <v>111</v>
      </c>
      <c r="S15">
        <v>116</v>
      </c>
      <c r="T15" t="s">
        <v>20</v>
      </c>
      <c r="U15">
        <v>123</v>
      </c>
      <c r="V15">
        <v>120</v>
      </c>
      <c r="W15">
        <v>109</v>
      </c>
      <c r="X15">
        <v>125</v>
      </c>
      <c r="Y15">
        <v>119</v>
      </c>
      <c r="Z15">
        <v>126</v>
      </c>
    </row>
    <row r="16" spans="1:26" x14ac:dyDescent="0.3">
      <c r="A16" s="6">
        <v>11</v>
      </c>
      <c r="B16" s="7">
        <v>28</v>
      </c>
      <c r="C16" s="7"/>
      <c r="D16" s="8" t="s">
        <v>28</v>
      </c>
      <c r="G16" s="1">
        <v>8</v>
      </c>
      <c r="H16">
        <v>38</v>
      </c>
      <c r="I16">
        <v>53</v>
      </c>
      <c r="J16">
        <v>39</v>
      </c>
      <c r="K16">
        <v>47</v>
      </c>
      <c r="L16">
        <v>44</v>
      </c>
      <c r="M16">
        <v>42</v>
      </c>
      <c r="N16">
        <v>37</v>
      </c>
      <c r="O16" t="s">
        <v>20</v>
      </c>
      <c r="P16">
        <v>50</v>
      </c>
      <c r="Q16">
        <v>48</v>
      </c>
      <c r="R16">
        <v>51</v>
      </c>
      <c r="S16" t="s">
        <v>20</v>
      </c>
      <c r="T16">
        <v>49</v>
      </c>
      <c r="U16">
        <v>46</v>
      </c>
      <c r="V16">
        <v>52</v>
      </c>
      <c r="W16">
        <v>43</v>
      </c>
      <c r="X16">
        <v>54</v>
      </c>
      <c r="Y16">
        <v>40</v>
      </c>
      <c r="Z16">
        <v>41</v>
      </c>
    </row>
    <row r="17" spans="1:26" x14ac:dyDescent="0.3">
      <c r="A17" s="6">
        <v>12</v>
      </c>
      <c r="B17" s="7">
        <v>30</v>
      </c>
      <c r="C17" s="7"/>
      <c r="D17" s="9" t="s">
        <v>29</v>
      </c>
      <c r="G17" s="1">
        <v>9</v>
      </c>
      <c r="H17">
        <v>170</v>
      </c>
      <c r="I17">
        <v>180</v>
      </c>
      <c r="J17">
        <v>173</v>
      </c>
      <c r="K17">
        <v>164</v>
      </c>
      <c r="L17">
        <v>171</v>
      </c>
      <c r="M17">
        <v>163</v>
      </c>
      <c r="N17">
        <v>178</v>
      </c>
      <c r="O17">
        <v>169</v>
      </c>
      <c r="P17" t="s">
        <v>20</v>
      </c>
      <c r="Q17">
        <v>172</v>
      </c>
      <c r="R17" t="s">
        <v>20</v>
      </c>
      <c r="S17">
        <v>168</v>
      </c>
      <c r="T17">
        <v>174</v>
      </c>
      <c r="U17">
        <v>179</v>
      </c>
      <c r="V17">
        <v>177</v>
      </c>
      <c r="W17">
        <v>165</v>
      </c>
      <c r="X17">
        <v>167</v>
      </c>
      <c r="Y17">
        <v>176</v>
      </c>
      <c r="Z17">
        <v>166</v>
      </c>
    </row>
    <row r="18" spans="1:26" x14ac:dyDescent="0.3">
      <c r="A18" s="6">
        <v>13</v>
      </c>
      <c r="B18" s="7">
        <v>32</v>
      </c>
      <c r="C18" s="7"/>
      <c r="D18" s="8" t="s">
        <v>30</v>
      </c>
      <c r="G18" s="1">
        <v>10</v>
      </c>
      <c r="H18">
        <v>271</v>
      </c>
      <c r="I18">
        <v>276</v>
      </c>
      <c r="J18">
        <v>277</v>
      </c>
      <c r="K18">
        <v>274</v>
      </c>
      <c r="L18">
        <v>279</v>
      </c>
      <c r="M18">
        <v>283</v>
      </c>
      <c r="N18">
        <v>282</v>
      </c>
      <c r="O18">
        <v>285</v>
      </c>
      <c r="P18">
        <v>287</v>
      </c>
      <c r="Q18" t="s">
        <v>20</v>
      </c>
      <c r="R18">
        <v>281</v>
      </c>
      <c r="S18">
        <v>272</v>
      </c>
      <c r="T18">
        <v>280</v>
      </c>
      <c r="U18">
        <v>273</v>
      </c>
      <c r="V18">
        <v>284</v>
      </c>
      <c r="W18">
        <v>286</v>
      </c>
      <c r="X18">
        <v>275</v>
      </c>
      <c r="Y18">
        <v>278</v>
      </c>
      <c r="Z18">
        <v>288</v>
      </c>
    </row>
    <row r="19" spans="1:26" x14ac:dyDescent="0.3">
      <c r="A19" s="6">
        <v>14</v>
      </c>
      <c r="B19" s="7" t="s">
        <v>31</v>
      </c>
      <c r="C19" s="7"/>
      <c r="D19" s="10" t="s">
        <v>32</v>
      </c>
      <c r="G19" s="1">
        <v>11</v>
      </c>
      <c r="H19">
        <v>211</v>
      </c>
      <c r="I19">
        <v>213</v>
      </c>
      <c r="J19">
        <v>200</v>
      </c>
      <c r="K19">
        <v>205</v>
      </c>
      <c r="L19">
        <v>201</v>
      </c>
      <c r="M19">
        <v>204</v>
      </c>
      <c r="N19">
        <v>202</v>
      </c>
      <c r="O19">
        <v>209</v>
      </c>
      <c r="P19" t="s">
        <v>20</v>
      </c>
      <c r="Q19">
        <v>210</v>
      </c>
      <c r="R19" t="s">
        <v>20</v>
      </c>
      <c r="S19">
        <v>216</v>
      </c>
      <c r="T19">
        <v>214</v>
      </c>
      <c r="U19">
        <v>212</v>
      </c>
      <c r="V19">
        <v>203</v>
      </c>
      <c r="W19">
        <v>206</v>
      </c>
      <c r="X19">
        <v>207</v>
      </c>
      <c r="Y19">
        <v>199</v>
      </c>
      <c r="Z19">
        <v>215</v>
      </c>
    </row>
    <row r="20" spans="1:26" x14ac:dyDescent="0.3">
      <c r="A20" s="6">
        <v>15</v>
      </c>
      <c r="B20" s="7" t="s">
        <v>33</v>
      </c>
      <c r="C20" s="7"/>
      <c r="D20" s="10" t="s">
        <v>32</v>
      </c>
      <c r="G20" s="1">
        <v>12</v>
      </c>
      <c r="H20">
        <v>152</v>
      </c>
      <c r="I20">
        <v>147</v>
      </c>
      <c r="J20">
        <v>145</v>
      </c>
      <c r="K20">
        <v>156</v>
      </c>
      <c r="L20">
        <v>159</v>
      </c>
      <c r="M20">
        <v>146</v>
      </c>
      <c r="N20">
        <v>148</v>
      </c>
      <c r="O20" t="s">
        <v>20</v>
      </c>
      <c r="P20">
        <v>208</v>
      </c>
      <c r="Q20">
        <v>154</v>
      </c>
      <c r="R20">
        <v>155</v>
      </c>
      <c r="S20" t="s">
        <v>20</v>
      </c>
      <c r="T20">
        <v>158</v>
      </c>
      <c r="U20">
        <v>151</v>
      </c>
      <c r="V20">
        <v>149</v>
      </c>
      <c r="W20">
        <v>153</v>
      </c>
      <c r="X20">
        <v>160</v>
      </c>
      <c r="Y20">
        <v>162</v>
      </c>
      <c r="Z20">
        <v>161</v>
      </c>
    </row>
    <row r="21" spans="1:26" x14ac:dyDescent="0.3">
      <c r="A21" s="6">
        <v>16</v>
      </c>
      <c r="B21" s="7">
        <v>34</v>
      </c>
      <c r="C21" s="7"/>
      <c r="D21" s="8" t="s">
        <v>34</v>
      </c>
      <c r="G21" s="1">
        <v>13</v>
      </c>
      <c r="H21">
        <v>252</v>
      </c>
      <c r="I21">
        <v>249</v>
      </c>
      <c r="J21">
        <v>243</v>
      </c>
      <c r="K21">
        <v>247</v>
      </c>
      <c r="L21">
        <v>246</v>
      </c>
      <c r="M21">
        <v>248</v>
      </c>
      <c r="N21" t="s">
        <v>20</v>
      </c>
      <c r="O21">
        <v>157</v>
      </c>
      <c r="P21">
        <v>150</v>
      </c>
      <c r="Q21">
        <v>250</v>
      </c>
      <c r="R21">
        <v>239</v>
      </c>
      <c r="S21">
        <v>240</v>
      </c>
      <c r="T21" t="s">
        <v>20</v>
      </c>
      <c r="U21">
        <v>236</v>
      </c>
      <c r="V21">
        <v>251</v>
      </c>
      <c r="W21">
        <v>238</v>
      </c>
      <c r="X21">
        <v>235</v>
      </c>
      <c r="Y21">
        <v>245</v>
      </c>
      <c r="Z21">
        <v>244</v>
      </c>
    </row>
    <row r="22" spans="1:26" x14ac:dyDescent="0.3">
      <c r="A22" s="6">
        <v>17</v>
      </c>
      <c r="B22" s="7">
        <v>49</v>
      </c>
      <c r="C22" s="7"/>
      <c r="D22" s="8" t="s">
        <v>35</v>
      </c>
      <c r="G22" s="1">
        <v>14</v>
      </c>
      <c r="H22">
        <v>137</v>
      </c>
      <c r="I22">
        <v>143</v>
      </c>
      <c r="J22">
        <v>138</v>
      </c>
      <c r="K22">
        <v>139</v>
      </c>
      <c r="L22">
        <v>141</v>
      </c>
      <c r="M22" t="s">
        <v>20</v>
      </c>
      <c r="N22">
        <v>237</v>
      </c>
      <c r="O22">
        <v>242</v>
      </c>
      <c r="P22">
        <v>241</v>
      </c>
      <c r="Q22">
        <v>144</v>
      </c>
      <c r="R22">
        <v>133</v>
      </c>
      <c r="S22">
        <v>142</v>
      </c>
      <c r="T22">
        <v>132</v>
      </c>
      <c r="U22" t="s">
        <v>20</v>
      </c>
      <c r="V22">
        <v>128</v>
      </c>
      <c r="W22">
        <v>134</v>
      </c>
      <c r="X22">
        <v>131</v>
      </c>
      <c r="Y22">
        <v>129</v>
      </c>
      <c r="Z22">
        <v>127</v>
      </c>
    </row>
    <row r="23" spans="1:26" x14ac:dyDescent="0.3">
      <c r="A23" s="6">
        <v>18</v>
      </c>
      <c r="B23" s="7">
        <v>64</v>
      </c>
      <c r="C23" s="7"/>
      <c r="D23" s="9" t="s">
        <v>36</v>
      </c>
      <c r="G23" s="1">
        <v>15</v>
      </c>
      <c r="H23">
        <v>6</v>
      </c>
      <c r="I23">
        <v>12</v>
      </c>
      <c r="J23">
        <v>11</v>
      </c>
      <c r="K23">
        <v>1</v>
      </c>
      <c r="L23" t="s">
        <v>20</v>
      </c>
      <c r="M23">
        <v>140</v>
      </c>
      <c r="N23">
        <v>136</v>
      </c>
      <c r="O23">
        <v>135</v>
      </c>
      <c r="P23">
        <v>130</v>
      </c>
      <c r="Q23">
        <v>2</v>
      </c>
      <c r="R23">
        <v>18</v>
      </c>
      <c r="S23">
        <v>14</v>
      </c>
      <c r="T23">
        <v>8</v>
      </c>
      <c r="U23">
        <v>4</v>
      </c>
      <c r="V23" t="s">
        <v>20</v>
      </c>
      <c r="W23">
        <v>16</v>
      </c>
      <c r="X23">
        <v>7</v>
      </c>
      <c r="Y23">
        <v>9</v>
      </c>
      <c r="Z23">
        <v>13</v>
      </c>
    </row>
    <row r="24" spans="1:26" x14ac:dyDescent="0.3">
      <c r="A24" s="6">
        <v>19</v>
      </c>
      <c r="B24" s="7">
        <v>223</v>
      </c>
      <c r="C24" s="7"/>
      <c r="D24" s="9" t="s">
        <v>37</v>
      </c>
      <c r="G24" s="1">
        <v>16</v>
      </c>
      <c r="H24">
        <v>89</v>
      </c>
      <c r="I24">
        <v>90</v>
      </c>
      <c r="J24">
        <v>80</v>
      </c>
      <c r="K24" t="s">
        <v>20</v>
      </c>
      <c r="L24">
        <v>10</v>
      </c>
      <c r="M24">
        <v>15</v>
      </c>
      <c r="N24">
        <v>3</v>
      </c>
      <c r="O24">
        <v>17</v>
      </c>
      <c r="P24">
        <v>5</v>
      </c>
      <c r="Q24">
        <v>75</v>
      </c>
      <c r="R24">
        <v>74</v>
      </c>
      <c r="S24">
        <v>79</v>
      </c>
      <c r="T24">
        <v>78</v>
      </c>
      <c r="U24">
        <v>82</v>
      </c>
      <c r="V24">
        <v>73</v>
      </c>
      <c r="W24" t="s">
        <v>20</v>
      </c>
      <c r="X24">
        <v>84</v>
      </c>
      <c r="Y24">
        <v>76</v>
      </c>
      <c r="Z24">
        <v>83</v>
      </c>
    </row>
    <row r="25" spans="1:26" x14ac:dyDescent="0.3">
      <c r="A25" s="6">
        <v>20</v>
      </c>
      <c r="B25" s="7">
        <v>264</v>
      </c>
      <c r="C25" s="7"/>
      <c r="D25" s="8" t="s">
        <v>38</v>
      </c>
      <c r="G25" s="1">
        <v>17</v>
      </c>
      <c r="H25">
        <v>99</v>
      </c>
      <c r="I25">
        <v>106</v>
      </c>
      <c r="J25" t="s">
        <v>20</v>
      </c>
      <c r="K25">
        <v>85</v>
      </c>
      <c r="L25">
        <v>88</v>
      </c>
      <c r="M25">
        <v>87</v>
      </c>
      <c r="N25">
        <v>86</v>
      </c>
      <c r="O25">
        <v>77</v>
      </c>
      <c r="P25">
        <v>81</v>
      </c>
      <c r="Q25">
        <v>91</v>
      </c>
      <c r="R25">
        <v>107</v>
      </c>
      <c r="S25">
        <v>102</v>
      </c>
      <c r="T25">
        <v>95</v>
      </c>
      <c r="U25">
        <v>97</v>
      </c>
      <c r="V25">
        <v>104</v>
      </c>
      <c r="W25">
        <v>92</v>
      </c>
      <c r="X25" t="s">
        <v>20</v>
      </c>
      <c r="Y25">
        <v>93</v>
      </c>
      <c r="Z25">
        <v>94</v>
      </c>
    </row>
    <row r="26" spans="1:26" x14ac:dyDescent="0.3">
      <c r="A26" s="6">
        <v>21</v>
      </c>
      <c r="B26" s="7">
        <v>265</v>
      </c>
      <c r="C26" s="7"/>
      <c r="D26" s="8" t="s">
        <v>39</v>
      </c>
      <c r="G26" s="1">
        <v>18</v>
      </c>
      <c r="H26">
        <v>264</v>
      </c>
      <c r="I26" t="s">
        <v>20</v>
      </c>
      <c r="J26">
        <v>105</v>
      </c>
      <c r="K26">
        <v>100</v>
      </c>
      <c r="L26">
        <v>103</v>
      </c>
      <c r="M26">
        <v>98</v>
      </c>
      <c r="N26">
        <v>108</v>
      </c>
      <c r="O26">
        <v>96</v>
      </c>
      <c r="P26">
        <v>101</v>
      </c>
      <c r="Q26">
        <v>257</v>
      </c>
      <c r="R26">
        <v>266</v>
      </c>
      <c r="S26">
        <v>260</v>
      </c>
      <c r="T26">
        <v>259</v>
      </c>
      <c r="U26">
        <v>253</v>
      </c>
      <c r="V26">
        <v>255</v>
      </c>
      <c r="W26">
        <v>262</v>
      </c>
      <c r="X26">
        <v>258</v>
      </c>
      <c r="Y26" t="s">
        <v>20</v>
      </c>
      <c r="Z26">
        <v>269</v>
      </c>
    </row>
    <row r="27" spans="1:26" x14ac:dyDescent="0.3">
      <c r="A27" s="6">
        <v>22</v>
      </c>
      <c r="B27" s="7">
        <v>266</v>
      </c>
      <c r="C27" s="7"/>
      <c r="D27" s="8" t="s">
        <v>40</v>
      </c>
      <c r="G27" s="1">
        <v>19</v>
      </c>
      <c r="H27" t="s">
        <v>20</v>
      </c>
      <c r="I27">
        <v>268</v>
      </c>
      <c r="J27">
        <v>270</v>
      </c>
      <c r="K27">
        <v>267</v>
      </c>
      <c r="L27">
        <v>261</v>
      </c>
      <c r="M27">
        <v>263</v>
      </c>
      <c r="N27">
        <v>265</v>
      </c>
      <c r="O27">
        <v>256</v>
      </c>
      <c r="P27">
        <v>254</v>
      </c>
      <c r="Q27">
        <v>305</v>
      </c>
      <c r="R27">
        <v>175</v>
      </c>
      <c r="S27">
        <v>45</v>
      </c>
      <c r="T27">
        <v>113</v>
      </c>
      <c r="U27">
        <v>36</v>
      </c>
      <c r="V27">
        <v>62</v>
      </c>
      <c r="W27">
        <v>317</v>
      </c>
      <c r="X27">
        <v>191</v>
      </c>
      <c r="Y27">
        <v>227</v>
      </c>
      <c r="Z27" t="s">
        <v>20</v>
      </c>
    </row>
    <row r="28" spans="1:26" x14ac:dyDescent="0.3">
      <c r="A28" s="6">
        <v>23</v>
      </c>
      <c r="B28" s="7">
        <v>494</v>
      </c>
      <c r="C28" s="7"/>
      <c r="D28" s="9" t="s">
        <v>41</v>
      </c>
    </row>
    <row r="29" spans="1:26" x14ac:dyDescent="0.3">
      <c r="A29" s="6">
        <v>24</v>
      </c>
      <c r="B29" s="7">
        <v>495</v>
      </c>
      <c r="C29" s="7"/>
      <c r="D29" s="8" t="s">
        <v>42</v>
      </c>
      <c r="F29">
        <v>2</v>
      </c>
      <c r="H29" s="1">
        <v>1</v>
      </c>
      <c r="I29" s="1">
        <v>2</v>
      </c>
      <c r="J29" s="1">
        <v>3</v>
      </c>
      <c r="K29" s="1">
        <v>4</v>
      </c>
      <c r="L29" s="1">
        <v>5</v>
      </c>
      <c r="M29" s="1">
        <v>6</v>
      </c>
      <c r="N29" s="1">
        <v>7</v>
      </c>
      <c r="O29" s="1">
        <v>8</v>
      </c>
      <c r="P29" s="1">
        <v>9</v>
      </c>
      <c r="Q29" s="1">
        <v>10</v>
      </c>
      <c r="R29" s="1">
        <v>11</v>
      </c>
      <c r="S29" s="1">
        <v>12</v>
      </c>
      <c r="T29" s="1">
        <v>13</v>
      </c>
      <c r="U29" s="1">
        <v>14</v>
      </c>
      <c r="V29" s="1">
        <v>15</v>
      </c>
      <c r="W29" s="1">
        <v>16</v>
      </c>
      <c r="X29" s="1">
        <v>17</v>
      </c>
      <c r="Y29" s="1">
        <v>18</v>
      </c>
      <c r="Z29" s="1">
        <v>19</v>
      </c>
    </row>
    <row r="30" spans="1:26" x14ac:dyDescent="0.3">
      <c r="A30" s="6">
        <v>25</v>
      </c>
      <c r="B30" s="7">
        <v>496</v>
      </c>
      <c r="C30" s="7"/>
      <c r="D30" s="9" t="s">
        <v>43</v>
      </c>
      <c r="G30" s="1">
        <v>1</v>
      </c>
      <c r="H30" t="s">
        <v>20</v>
      </c>
      <c r="I30">
        <v>242</v>
      </c>
      <c r="J30">
        <v>199</v>
      </c>
      <c r="K30">
        <v>293</v>
      </c>
      <c r="L30">
        <v>72</v>
      </c>
      <c r="M30">
        <v>12</v>
      </c>
      <c r="N30">
        <v>106</v>
      </c>
      <c r="O30">
        <v>165</v>
      </c>
      <c r="P30">
        <v>182</v>
      </c>
      <c r="Q30">
        <v>157</v>
      </c>
      <c r="R30">
        <v>225</v>
      </c>
      <c r="S30">
        <v>89</v>
      </c>
      <c r="T30">
        <v>259</v>
      </c>
      <c r="U30">
        <v>123</v>
      </c>
      <c r="V30">
        <v>140</v>
      </c>
      <c r="W30">
        <v>29</v>
      </c>
      <c r="X30">
        <v>276</v>
      </c>
      <c r="Y30">
        <v>46</v>
      </c>
      <c r="Z30" t="s">
        <v>20</v>
      </c>
    </row>
    <row r="31" spans="1:26" x14ac:dyDescent="0.3">
      <c r="A31" s="6">
        <v>26</v>
      </c>
      <c r="B31" s="7">
        <v>505</v>
      </c>
      <c r="C31" s="7"/>
      <c r="D31" s="8" t="s">
        <v>44</v>
      </c>
      <c r="G31" s="1">
        <v>2</v>
      </c>
      <c r="H31">
        <v>142</v>
      </c>
      <c r="I31" t="s">
        <v>20</v>
      </c>
      <c r="J31">
        <v>65</v>
      </c>
      <c r="K31">
        <v>125</v>
      </c>
      <c r="L31">
        <v>162</v>
      </c>
      <c r="M31">
        <v>51</v>
      </c>
      <c r="N31">
        <v>31</v>
      </c>
      <c r="O31">
        <v>167</v>
      </c>
      <c r="P31">
        <v>235</v>
      </c>
      <c r="Q31">
        <v>255</v>
      </c>
      <c r="R31">
        <v>204</v>
      </c>
      <c r="S31">
        <v>315</v>
      </c>
      <c r="T31">
        <v>102</v>
      </c>
      <c r="U31">
        <v>218</v>
      </c>
      <c r="V31">
        <v>184</v>
      </c>
      <c r="W31">
        <v>82</v>
      </c>
      <c r="X31">
        <v>295</v>
      </c>
      <c r="Y31" t="s">
        <v>20</v>
      </c>
      <c r="Z31">
        <v>278</v>
      </c>
    </row>
    <row r="32" spans="1:26" x14ac:dyDescent="0.3">
      <c r="A32" s="6">
        <v>27</v>
      </c>
      <c r="B32" s="7">
        <v>701</v>
      </c>
      <c r="C32" s="7"/>
      <c r="D32" s="8" t="s">
        <v>45</v>
      </c>
      <c r="G32" s="1">
        <v>3</v>
      </c>
      <c r="H32">
        <v>181</v>
      </c>
      <c r="I32">
        <v>139</v>
      </c>
      <c r="J32" t="s">
        <v>20</v>
      </c>
      <c r="K32">
        <v>292</v>
      </c>
      <c r="L32">
        <v>71</v>
      </c>
      <c r="M32">
        <v>88</v>
      </c>
      <c r="N32">
        <v>241</v>
      </c>
      <c r="O32">
        <v>312</v>
      </c>
      <c r="P32">
        <v>48</v>
      </c>
      <c r="Q32">
        <v>275</v>
      </c>
      <c r="R32">
        <v>164</v>
      </c>
      <c r="S32">
        <v>201</v>
      </c>
      <c r="T32">
        <v>28</v>
      </c>
      <c r="U32">
        <v>122</v>
      </c>
      <c r="V32">
        <v>261</v>
      </c>
      <c r="W32">
        <v>224</v>
      </c>
      <c r="X32" t="s">
        <v>20</v>
      </c>
      <c r="Y32">
        <v>11</v>
      </c>
      <c r="Z32">
        <v>108</v>
      </c>
    </row>
    <row r="33" spans="1:26" x14ac:dyDescent="0.3">
      <c r="A33" s="6">
        <v>28</v>
      </c>
      <c r="B33" s="7">
        <v>702</v>
      </c>
      <c r="C33" s="7"/>
      <c r="D33" s="8" t="s">
        <v>46</v>
      </c>
      <c r="G33" s="1">
        <v>4</v>
      </c>
      <c r="H33">
        <v>92</v>
      </c>
      <c r="I33">
        <v>195</v>
      </c>
      <c r="J33">
        <v>175</v>
      </c>
      <c r="K33" t="s">
        <v>20</v>
      </c>
      <c r="L33">
        <v>212</v>
      </c>
      <c r="M33">
        <v>24</v>
      </c>
      <c r="N33">
        <v>306</v>
      </c>
      <c r="O33">
        <v>286</v>
      </c>
      <c r="P33">
        <v>115</v>
      </c>
      <c r="Q33">
        <v>226</v>
      </c>
      <c r="R33">
        <v>323</v>
      </c>
      <c r="S33">
        <v>75</v>
      </c>
      <c r="T33">
        <v>263</v>
      </c>
      <c r="U33">
        <v>4</v>
      </c>
      <c r="V33">
        <v>55</v>
      </c>
      <c r="W33" t="s">
        <v>20</v>
      </c>
      <c r="X33">
        <v>41</v>
      </c>
      <c r="Y33">
        <v>246</v>
      </c>
      <c r="Z33">
        <v>152</v>
      </c>
    </row>
    <row r="34" spans="1:26" x14ac:dyDescent="0.3">
      <c r="A34" s="6">
        <v>29</v>
      </c>
      <c r="B34" s="7">
        <v>728</v>
      </c>
      <c r="C34" s="7"/>
      <c r="D34" s="9" t="s">
        <v>47</v>
      </c>
      <c r="G34" s="1">
        <v>5</v>
      </c>
      <c r="H34">
        <v>34</v>
      </c>
      <c r="I34">
        <v>309</v>
      </c>
      <c r="J34">
        <v>156</v>
      </c>
      <c r="K34">
        <v>207</v>
      </c>
      <c r="L34" t="s">
        <v>20</v>
      </c>
      <c r="M34">
        <v>68</v>
      </c>
      <c r="N34">
        <v>238</v>
      </c>
      <c r="O34">
        <v>136</v>
      </c>
      <c r="P34">
        <v>289</v>
      </c>
      <c r="Q34">
        <v>119</v>
      </c>
      <c r="R34">
        <v>105</v>
      </c>
      <c r="S34">
        <v>54</v>
      </c>
      <c r="T34">
        <v>187</v>
      </c>
      <c r="U34">
        <v>85</v>
      </c>
      <c r="V34" t="s">
        <v>20</v>
      </c>
      <c r="W34">
        <v>221</v>
      </c>
      <c r="X34">
        <v>17</v>
      </c>
      <c r="Y34">
        <v>258</v>
      </c>
      <c r="Z34">
        <v>272</v>
      </c>
    </row>
    <row r="35" spans="1:26" x14ac:dyDescent="0.3">
      <c r="A35" s="6">
        <v>30</v>
      </c>
      <c r="B35" s="7">
        <v>729</v>
      </c>
      <c r="C35" s="7"/>
      <c r="D35" s="10" t="s">
        <v>48</v>
      </c>
      <c r="G35" s="1">
        <v>6</v>
      </c>
      <c r="H35">
        <v>196</v>
      </c>
      <c r="I35">
        <v>147</v>
      </c>
      <c r="J35">
        <v>59</v>
      </c>
      <c r="K35">
        <v>8</v>
      </c>
      <c r="L35">
        <v>216</v>
      </c>
      <c r="M35" t="s">
        <v>20</v>
      </c>
      <c r="N35">
        <v>127</v>
      </c>
      <c r="O35">
        <v>179</v>
      </c>
      <c r="P35">
        <v>267</v>
      </c>
      <c r="Q35">
        <v>247</v>
      </c>
      <c r="R35">
        <v>230</v>
      </c>
      <c r="S35">
        <v>45</v>
      </c>
      <c r="T35">
        <v>110</v>
      </c>
      <c r="U35" t="s">
        <v>20</v>
      </c>
      <c r="V35">
        <v>76</v>
      </c>
      <c r="W35">
        <v>298</v>
      </c>
      <c r="X35">
        <v>318</v>
      </c>
      <c r="Y35">
        <v>96</v>
      </c>
      <c r="Z35">
        <v>25</v>
      </c>
    </row>
    <row r="36" spans="1:26" x14ac:dyDescent="0.3">
      <c r="A36" s="6">
        <v>31</v>
      </c>
      <c r="B36" s="7">
        <v>738</v>
      </c>
      <c r="C36" s="7"/>
      <c r="D36" s="10" t="s">
        <v>49</v>
      </c>
      <c r="G36" s="1">
        <v>7</v>
      </c>
      <c r="H36">
        <v>1</v>
      </c>
      <c r="I36">
        <v>269</v>
      </c>
      <c r="J36">
        <v>149</v>
      </c>
      <c r="K36">
        <v>303</v>
      </c>
      <c r="L36">
        <v>209</v>
      </c>
      <c r="M36">
        <v>98</v>
      </c>
      <c r="N36" t="s">
        <v>20</v>
      </c>
      <c r="O36">
        <v>81</v>
      </c>
      <c r="P36">
        <v>283</v>
      </c>
      <c r="Q36">
        <v>320</v>
      </c>
      <c r="R36">
        <v>192</v>
      </c>
      <c r="S36">
        <v>172</v>
      </c>
      <c r="T36" t="s">
        <v>20</v>
      </c>
      <c r="U36">
        <v>61</v>
      </c>
      <c r="V36">
        <v>132</v>
      </c>
      <c r="W36">
        <v>38</v>
      </c>
      <c r="X36">
        <v>21</v>
      </c>
      <c r="Y36">
        <v>112</v>
      </c>
      <c r="Z36">
        <v>232</v>
      </c>
    </row>
    <row r="37" spans="1:26" x14ac:dyDescent="0.3">
      <c r="A37" s="6">
        <v>32</v>
      </c>
      <c r="B37" s="7">
        <v>742</v>
      </c>
      <c r="C37" s="7"/>
      <c r="D37" s="10" t="s">
        <v>50</v>
      </c>
      <c r="G37" s="1">
        <v>8</v>
      </c>
      <c r="H37">
        <v>185</v>
      </c>
      <c r="I37">
        <v>143</v>
      </c>
      <c r="J37">
        <v>15</v>
      </c>
      <c r="K37">
        <v>279</v>
      </c>
      <c r="L37">
        <v>202</v>
      </c>
      <c r="M37">
        <v>32</v>
      </c>
      <c r="N37">
        <v>236</v>
      </c>
      <c r="O37" t="s">
        <v>20</v>
      </c>
      <c r="P37">
        <v>83</v>
      </c>
      <c r="Q37">
        <v>168</v>
      </c>
      <c r="R37">
        <v>313</v>
      </c>
      <c r="S37" t="s">
        <v>20</v>
      </c>
      <c r="T37">
        <v>126</v>
      </c>
      <c r="U37">
        <v>49</v>
      </c>
      <c r="V37">
        <v>160</v>
      </c>
      <c r="W37">
        <v>100</v>
      </c>
      <c r="X37">
        <v>296</v>
      </c>
      <c r="Y37">
        <v>219</v>
      </c>
      <c r="Z37">
        <v>66</v>
      </c>
    </row>
    <row r="38" spans="1:26" x14ac:dyDescent="0.3">
      <c r="A38" s="6">
        <v>33</v>
      </c>
      <c r="B38" s="7">
        <v>743</v>
      </c>
      <c r="C38" s="7"/>
      <c r="D38" s="8" t="s">
        <v>51</v>
      </c>
      <c r="G38" s="1">
        <v>9</v>
      </c>
      <c r="H38">
        <v>73</v>
      </c>
      <c r="I38">
        <v>93</v>
      </c>
      <c r="J38">
        <v>287</v>
      </c>
      <c r="K38">
        <v>22</v>
      </c>
      <c r="L38">
        <v>324</v>
      </c>
      <c r="M38">
        <v>227</v>
      </c>
      <c r="N38">
        <v>213</v>
      </c>
      <c r="O38">
        <v>42</v>
      </c>
      <c r="P38" t="s">
        <v>20</v>
      </c>
      <c r="Q38">
        <v>244</v>
      </c>
      <c r="R38" t="s">
        <v>20</v>
      </c>
      <c r="S38">
        <v>176</v>
      </c>
      <c r="T38">
        <v>5</v>
      </c>
      <c r="U38">
        <v>264</v>
      </c>
      <c r="V38">
        <v>193</v>
      </c>
      <c r="W38">
        <v>116</v>
      </c>
      <c r="X38">
        <v>153</v>
      </c>
      <c r="Y38">
        <v>133</v>
      </c>
      <c r="Z38">
        <v>56</v>
      </c>
    </row>
    <row r="39" spans="1:26" x14ac:dyDescent="0.3">
      <c r="A39" s="6">
        <v>34</v>
      </c>
      <c r="B39" s="7">
        <v>760</v>
      </c>
      <c r="C39" s="7"/>
      <c r="D39" s="9" t="s">
        <v>52</v>
      </c>
      <c r="G39" s="1">
        <v>10</v>
      </c>
      <c r="H39">
        <v>319</v>
      </c>
      <c r="I39">
        <v>148</v>
      </c>
      <c r="J39">
        <v>208</v>
      </c>
      <c r="K39">
        <v>97</v>
      </c>
      <c r="L39">
        <v>234</v>
      </c>
      <c r="M39">
        <v>37</v>
      </c>
      <c r="N39">
        <v>251</v>
      </c>
      <c r="O39">
        <v>174</v>
      </c>
      <c r="P39">
        <v>302</v>
      </c>
      <c r="Q39" t="s">
        <v>20</v>
      </c>
      <c r="R39">
        <v>63</v>
      </c>
      <c r="S39">
        <v>285</v>
      </c>
      <c r="T39">
        <v>20</v>
      </c>
      <c r="U39">
        <v>80</v>
      </c>
      <c r="V39">
        <v>3</v>
      </c>
      <c r="W39">
        <v>114</v>
      </c>
      <c r="X39">
        <v>131</v>
      </c>
      <c r="Y39">
        <v>191</v>
      </c>
      <c r="Z39">
        <v>268</v>
      </c>
    </row>
    <row r="40" spans="1:26" x14ac:dyDescent="0.3">
      <c r="A40" s="6">
        <v>35</v>
      </c>
      <c r="B40" s="7">
        <v>792</v>
      </c>
      <c r="C40" s="7"/>
      <c r="D40" s="8" t="s">
        <v>53</v>
      </c>
      <c r="G40" s="1">
        <v>11</v>
      </c>
      <c r="H40">
        <v>210</v>
      </c>
      <c r="I40">
        <v>301</v>
      </c>
      <c r="J40">
        <v>79</v>
      </c>
      <c r="K40">
        <v>130</v>
      </c>
      <c r="L40">
        <v>62</v>
      </c>
      <c r="M40">
        <v>284</v>
      </c>
      <c r="N40">
        <v>233</v>
      </c>
      <c r="O40">
        <v>270</v>
      </c>
      <c r="P40" t="s">
        <v>20</v>
      </c>
      <c r="Q40">
        <v>150</v>
      </c>
      <c r="R40" t="s">
        <v>20</v>
      </c>
      <c r="S40">
        <v>99</v>
      </c>
      <c r="T40">
        <v>190</v>
      </c>
      <c r="U40">
        <v>173</v>
      </c>
      <c r="V40">
        <v>2</v>
      </c>
      <c r="W40">
        <v>250</v>
      </c>
      <c r="X40">
        <v>39</v>
      </c>
      <c r="Y40">
        <v>113</v>
      </c>
      <c r="Z40">
        <v>321</v>
      </c>
    </row>
    <row r="41" spans="1:26" x14ac:dyDescent="0.3">
      <c r="A41" s="6">
        <v>36</v>
      </c>
      <c r="B41" s="7">
        <v>797</v>
      </c>
      <c r="C41" s="7"/>
      <c r="D41" s="9" t="s">
        <v>54</v>
      </c>
      <c r="G41" s="1">
        <v>12</v>
      </c>
      <c r="H41">
        <v>249</v>
      </c>
      <c r="I41">
        <v>95</v>
      </c>
      <c r="J41">
        <v>229</v>
      </c>
      <c r="K41">
        <v>146</v>
      </c>
      <c r="L41">
        <v>317</v>
      </c>
      <c r="M41">
        <v>198</v>
      </c>
      <c r="N41">
        <v>78</v>
      </c>
      <c r="O41" t="s">
        <v>20</v>
      </c>
      <c r="P41">
        <v>19</v>
      </c>
      <c r="Q41">
        <v>300</v>
      </c>
      <c r="R41">
        <v>58</v>
      </c>
      <c r="S41" t="s">
        <v>20</v>
      </c>
      <c r="T41">
        <v>178</v>
      </c>
      <c r="U41">
        <v>215</v>
      </c>
      <c r="V41">
        <v>280</v>
      </c>
      <c r="W41">
        <v>27</v>
      </c>
      <c r="X41">
        <v>266</v>
      </c>
      <c r="Y41">
        <v>109</v>
      </c>
      <c r="Z41">
        <v>129</v>
      </c>
    </row>
    <row r="42" spans="1:26" x14ac:dyDescent="0.3">
      <c r="A42" s="6">
        <v>37</v>
      </c>
      <c r="B42" s="7">
        <v>798</v>
      </c>
      <c r="C42" s="7"/>
      <c r="D42" s="9" t="s">
        <v>55</v>
      </c>
      <c r="G42" s="1">
        <v>13</v>
      </c>
      <c r="H42">
        <v>239</v>
      </c>
      <c r="I42">
        <v>120</v>
      </c>
      <c r="J42">
        <v>273</v>
      </c>
      <c r="K42">
        <v>103</v>
      </c>
      <c r="L42">
        <v>86</v>
      </c>
      <c r="M42">
        <v>256</v>
      </c>
      <c r="N42" t="s">
        <v>20</v>
      </c>
      <c r="O42">
        <v>44</v>
      </c>
      <c r="P42">
        <v>7</v>
      </c>
      <c r="Q42">
        <v>35</v>
      </c>
      <c r="R42">
        <v>222</v>
      </c>
      <c r="S42">
        <v>205</v>
      </c>
      <c r="T42" t="s">
        <v>20</v>
      </c>
      <c r="U42">
        <v>290</v>
      </c>
      <c r="V42">
        <v>18</v>
      </c>
      <c r="W42">
        <v>69</v>
      </c>
      <c r="X42">
        <v>307</v>
      </c>
      <c r="Y42">
        <v>188</v>
      </c>
      <c r="Z42">
        <v>52</v>
      </c>
    </row>
    <row r="43" spans="1:26" x14ac:dyDescent="0.3">
      <c r="A43" s="6">
        <v>38</v>
      </c>
      <c r="B43" s="7">
        <v>801</v>
      </c>
      <c r="C43" s="7"/>
      <c r="D43" s="9" t="s">
        <v>56</v>
      </c>
      <c r="G43" s="1">
        <v>14</v>
      </c>
      <c r="H43">
        <v>231</v>
      </c>
      <c r="I43">
        <v>316</v>
      </c>
      <c r="J43">
        <v>94</v>
      </c>
      <c r="K43">
        <v>180</v>
      </c>
      <c r="L43">
        <v>197</v>
      </c>
      <c r="M43" t="s">
        <v>20</v>
      </c>
      <c r="N43">
        <v>171</v>
      </c>
      <c r="O43">
        <v>137</v>
      </c>
      <c r="P43">
        <v>154</v>
      </c>
      <c r="Q43">
        <v>214</v>
      </c>
      <c r="R43">
        <v>77</v>
      </c>
      <c r="S43">
        <v>282</v>
      </c>
      <c r="T43">
        <v>128</v>
      </c>
      <c r="U43" t="s">
        <v>20</v>
      </c>
      <c r="V43">
        <v>43</v>
      </c>
      <c r="W43">
        <v>9</v>
      </c>
      <c r="X43">
        <v>248</v>
      </c>
      <c r="Y43">
        <v>111</v>
      </c>
      <c r="Z43">
        <v>26</v>
      </c>
    </row>
    <row r="44" spans="1:26" x14ac:dyDescent="0.3">
      <c r="A44" s="6">
        <v>39</v>
      </c>
      <c r="B44" s="7">
        <v>904</v>
      </c>
      <c r="C44" s="7"/>
      <c r="D44" s="8" t="s">
        <v>57</v>
      </c>
      <c r="G44" s="1">
        <v>15</v>
      </c>
      <c r="H44">
        <v>311</v>
      </c>
      <c r="I44">
        <v>47</v>
      </c>
      <c r="J44">
        <v>163</v>
      </c>
      <c r="K44">
        <v>294</v>
      </c>
      <c r="L44" t="s">
        <v>20</v>
      </c>
      <c r="M44">
        <v>299</v>
      </c>
      <c r="N44">
        <v>60</v>
      </c>
      <c r="O44">
        <v>265</v>
      </c>
      <c r="P44">
        <v>145</v>
      </c>
      <c r="Q44">
        <v>107</v>
      </c>
      <c r="R44">
        <v>200</v>
      </c>
      <c r="S44">
        <v>90</v>
      </c>
      <c r="T44">
        <v>158</v>
      </c>
      <c r="U44">
        <v>243</v>
      </c>
      <c r="V44" t="s">
        <v>20</v>
      </c>
      <c r="W44">
        <v>274</v>
      </c>
      <c r="X44">
        <v>121</v>
      </c>
      <c r="Y44">
        <v>30</v>
      </c>
      <c r="Z44">
        <v>260</v>
      </c>
    </row>
    <row r="45" spans="1:26" x14ac:dyDescent="0.3">
      <c r="A45" s="6">
        <v>40</v>
      </c>
      <c r="B45" s="7">
        <v>906</v>
      </c>
      <c r="C45" s="7"/>
      <c r="D45" s="9" t="s">
        <v>58</v>
      </c>
      <c r="G45" s="1">
        <v>16</v>
      </c>
      <c r="H45">
        <v>291</v>
      </c>
      <c r="I45">
        <v>36</v>
      </c>
      <c r="J45">
        <v>257</v>
      </c>
      <c r="K45" t="s">
        <v>20</v>
      </c>
      <c r="L45">
        <v>183</v>
      </c>
      <c r="M45">
        <v>70</v>
      </c>
      <c r="N45">
        <v>10</v>
      </c>
      <c r="O45">
        <v>223</v>
      </c>
      <c r="P45">
        <v>141</v>
      </c>
      <c r="Q45">
        <v>271</v>
      </c>
      <c r="R45">
        <v>308</v>
      </c>
      <c r="S45">
        <v>220</v>
      </c>
      <c r="T45">
        <v>240</v>
      </c>
      <c r="U45">
        <v>118</v>
      </c>
      <c r="V45">
        <v>104</v>
      </c>
      <c r="W45" t="s">
        <v>20</v>
      </c>
      <c r="X45">
        <v>155</v>
      </c>
      <c r="Y45">
        <v>206</v>
      </c>
      <c r="Z45">
        <v>53</v>
      </c>
    </row>
    <row r="46" spans="1:26" x14ac:dyDescent="0.3">
      <c r="A46" s="6">
        <v>41</v>
      </c>
      <c r="B46" s="7">
        <v>942</v>
      </c>
      <c r="C46" s="7"/>
      <c r="D46" s="8" t="s">
        <v>59</v>
      </c>
      <c r="G46" s="1">
        <v>17</v>
      </c>
      <c r="H46">
        <v>134</v>
      </c>
      <c r="I46">
        <v>305</v>
      </c>
      <c r="J46" t="s">
        <v>20</v>
      </c>
      <c r="K46">
        <v>138</v>
      </c>
      <c r="L46">
        <v>67</v>
      </c>
      <c r="M46">
        <v>16</v>
      </c>
      <c r="N46">
        <v>169</v>
      </c>
      <c r="O46">
        <v>189</v>
      </c>
      <c r="P46">
        <v>87</v>
      </c>
      <c r="Q46">
        <v>194</v>
      </c>
      <c r="R46">
        <v>74</v>
      </c>
      <c r="S46">
        <v>245</v>
      </c>
      <c r="T46">
        <v>151</v>
      </c>
      <c r="U46">
        <v>6</v>
      </c>
      <c r="V46">
        <v>40</v>
      </c>
      <c r="W46">
        <v>262</v>
      </c>
      <c r="X46" t="s">
        <v>20</v>
      </c>
      <c r="Y46">
        <v>211</v>
      </c>
      <c r="Z46">
        <v>288</v>
      </c>
    </row>
    <row r="47" spans="1:26" x14ac:dyDescent="0.3">
      <c r="A47" s="6">
        <v>42</v>
      </c>
      <c r="B47" s="7">
        <v>944</v>
      </c>
      <c r="C47" s="7"/>
      <c r="D47" s="8" t="s">
        <v>60</v>
      </c>
      <c r="G47" s="1">
        <v>18</v>
      </c>
      <c r="H47">
        <v>161</v>
      </c>
      <c r="I47" t="s">
        <v>20</v>
      </c>
      <c r="J47">
        <v>228</v>
      </c>
      <c r="K47">
        <v>91</v>
      </c>
      <c r="L47">
        <v>57</v>
      </c>
      <c r="M47">
        <v>23</v>
      </c>
      <c r="N47">
        <v>322</v>
      </c>
      <c r="O47">
        <v>117</v>
      </c>
      <c r="P47">
        <v>177</v>
      </c>
      <c r="Q47">
        <v>166</v>
      </c>
      <c r="R47">
        <v>33</v>
      </c>
      <c r="S47">
        <v>84</v>
      </c>
      <c r="T47">
        <v>101</v>
      </c>
      <c r="U47">
        <v>203</v>
      </c>
      <c r="V47">
        <v>314</v>
      </c>
      <c r="W47">
        <v>124</v>
      </c>
      <c r="X47">
        <v>237</v>
      </c>
      <c r="Y47" t="s">
        <v>20</v>
      </c>
      <c r="Z47">
        <v>217</v>
      </c>
    </row>
    <row r="48" spans="1:26" x14ac:dyDescent="0.3">
      <c r="A48" s="6">
        <v>43</v>
      </c>
      <c r="B48" s="7">
        <v>952</v>
      </c>
      <c r="C48" s="7"/>
      <c r="D48" s="8" t="s">
        <v>61</v>
      </c>
      <c r="G48" s="1">
        <v>19</v>
      </c>
      <c r="H48" t="s">
        <v>20</v>
      </c>
      <c r="I48">
        <v>50</v>
      </c>
      <c r="J48">
        <v>64</v>
      </c>
      <c r="K48">
        <v>277</v>
      </c>
      <c r="L48">
        <v>297</v>
      </c>
      <c r="M48">
        <v>186</v>
      </c>
      <c r="N48">
        <v>13</v>
      </c>
      <c r="O48">
        <v>144</v>
      </c>
      <c r="P48">
        <v>254</v>
      </c>
      <c r="Q48">
        <v>310</v>
      </c>
      <c r="R48">
        <v>304</v>
      </c>
      <c r="S48">
        <v>253</v>
      </c>
      <c r="T48">
        <v>252</v>
      </c>
      <c r="U48">
        <v>281</v>
      </c>
      <c r="V48">
        <v>170</v>
      </c>
      <c r="W48">
        <v>135</v>
      </c>
      <c r="X48">
        <v>159</v>
      </c>
      <c r="Y48">
        <v>14</v>
      </c>
      <c r="Z48" t="s">
        <v>20</v>
      </c>
    </row>
    <row r="49" spans="1:26" x14ac:dyDescent="0.3">
      <c r="A49" s="6">
        <v>44</v>
      </c>
      <c r="B49" s="7">
        <v>961</v>
      </c>
      <c r="C49" s="7"/>
      <c r="D49" s="8" t="s">
        <v>62</v>
      </c>
    </row>
    <row r="50" spans="1:26" x14ac:dyDescent="0.3">
      <c r="A50" s="6">
        <v>45</v>
      </c>
      <c r="B50" s="7">
        <v>1043</v>
      </c>
      <c r="C50" s="7"/>
      <c r="D50" s="9" t="s">
        <v>63</v>
      </c>
      <c r="F50">
        <v>3</v>
      </c>
      <c r="G50" s="1"/>
      <c r="H50" s="1">
        <v>1</v>
      </c>
      <c r="I50" s="1">
        <v>2</v>
      </c>
      <c r="J50" s="1">
        <v>3</v>
      </c>
      <c r="K50" s="1">
        <v>4</v>
      </c>
      <c r="L50" s="1">
        <v>5</v>
      </c>
      <c r="M50" s="1">
        <v>6</v>
      </c>
      <c r="N50" s="1">
        <v>7</v>
      </c>
      <c r="O50" s="1">
        <v>8</v>
      </c>
      <c r="P50" s="1">
        <v>9</v>
      </c>
      <c r="Q50" s="1">
        <v>10</v>
      </c>
      <c r="R50" s="1">
        <v>11</v>
      </c>
      <c r="S50" s="1">
        <v>12</v>
      </c>
      <c r="T50" s="1">
        <v>13</v>
      </c>
      <c r="U50" s="1">
        <v>14</v>
      </c>
      <c r="V50" s="1">
        <v>15</v>
      </c>
      <c r="W50" s="1">
        <v>16</v>
      </c>
      <c r="X50" s="1">
        <v>17</v>
      </c>
      <c r="Y50" s="1">
        <v>18</v>
      </c>
      <c r="Z50" s="1">
        <v>19</v>
      </c>
    </row>
    <row r="51" spans="1:26" x14ac:dyDescent="0.3">
      <c r="A51" s="6">
        <v>46</v>
      </c>
      <c r="B51" s="7">
        <v>1046</v>
      </c>
      <c r="C51" s="7"/>
      <c r="D51" s="9" t="s">
        <v>64</v>
      </c>
      <c r="G51" s="1">
        <v>1</v>
      </c>
      <c r="H51" t="s">
        <v>20</v>
      </c>
      <c r="I51">
        <v>186</v>
      </c>
      <c r="J51">
        <v>168</v>
      </c>
      <c r="K51">
        <v>276</v>
      </c>
      <c r="L51">
        <v>42</v>
      </c>
      <c r="M51">
        <v>78</v>
      </c>
      <c r="N51">
        <v>114</v>
      </c>
      <c r="O51">
        <v>258</v>
      </c>
      <c r="P51">
        <v>312</v>
      </c>
      <c r="Q51">
        <v>6</v>
      </c>
      <c r="R51">
        <v>60</v>
      </c>
      <c r="S51">
        <v>240</v>
      </c>
      <c r="T51">
        <v>204</v>
      </c>
      <c r="U51">
        <v>96</v>
      </c>
      <c r="V51">
        <v>24</v>
      </c>
      <c r="W51">
        <v>294</v>
      </c>
      <c r="X51">
        <v>222</v>
      </c>
      <c r="Y51">
        <v>132</v>
      </c>
      <c r="Z51" t="s">
        <v>20</v>
      </c>
    </row>
    <row r="52" spans="1:26" x14ac:dyDescent="0.3">
      <c r="A52" s="6">
        <v>47</v>
      </c>
      <c r="B52" s="7">
        <v>1052</v>
      </c>
      <c r="C52" s="7"/>
      <c r="D52" s="9" t="s">
        <v>65</v>
      </c>
      <c r="G52" s="1">
        <v>2</v>
      </c>
      <c r="H52">
        <v>154</v>
      </c>
      <c r="I52" t="s">
        <v>20</v>
      </c>
      <c r="J52">
        <v>64</v>
      </c>
      <c r="K52">
        <v>226</v>
      </c>
      <c r="L52">
        <v>28</v>
      </c>
      <c r="M52">
        <v>262</v>
      </c>
      <c r="N52">
        <v>190</v>
      </c>
      <c r="O52">
        <v>82</v>
      </c>
      <c r="P52">
        <v>316</v>
      </c>
      <c r="Q52">
        <v>208</v>
      </c>
      <c r="R52">
        <v>46</v>
      </c>
      <c r="S52">
        <v>298</v>
      </c>
      <c r="T52">
        <v>100</v>
      </c>
      <c r="U52">
        <v>172</v>
      </c>
      <c r="V52">
        <v>280</v>
      </c>
      <c r="W52">
        <v>118</v>
      </c>
      <c r="X52">
        <v>10</v>
      </c>
      <c r="Y52" t="s">
        <v>20</v>
      </c>
      <c r="Z52">
        <v>244</v>
      </c>
    </row>
    <row r="53" spans="1:26" x14ac:dyDescent="0.3">
      <c r="A53" s="6">
        <v>48</v>
      </c>
      <c r="B53" s="7">
        <v>1059</v>
      </c>
      <c r="C53" s="7"/>
      <c r="D53" s="9" t="s">
        <v>66</v>
      </c>
      <c r="G53" s="1">
        <v>3</v>
      </c>
      <c r="H53">
        <v>301</v>
      </c>
      <c r="I53">
        <v>31</v>
      </c>
      <c r="J53" t="s">
        <v>20</v>
      </c>
      <c r="K53">
        <v>247</v>
      </c>
      <c r="L53">
        <v>49</v>
      </c>
      <c r="M53">
        <v>211</v>
      </c>
      <c r="N53">
        <v>139</v>
      </c>
      <c r="O53">
        <v>229</v>
      </c>
      <c r="P53">
        <v>319</v>
      </c>
      <c r="Q53">
        <v>283</v>
      </c>
      <c r="R53">
        <v>265</v>
      </c>
      <c r="S53">
        <v>157</v>
      </c>
      <c r="T53">
        <v>13</v>
      </c>
      <c r="U53">
        <v>175</v>
      </c>
      <c r="V53">
        <v>67</v>
      </c>
      <c r="W53">
        <v>193</v>
      </c>
      <c r="X53" t="s">
        <v>20</v>
      </c>
      <c r="Y53">
        <v>103</v>
      </c>
      <c r="Z53">
        <v>121</v>
      </c>
    </row>
    <row r="54" spans="1:26" x14ac:dyDescent="0.3">
      <c r="A54" s="6">
        <v>49</v>
      </c>
      <c r="B54" s="7" t="s">
        <v>67</v>
      </c>
      <c r="C54" s="7"/>
      <c r="D54" s="9" t="s">
        <v>68</v>
      </c>
      <c r="G54" s="1">
        <v>4</v>
      </c>
      <c r="H54">
        <v>120</v>
      </c>
      <c r="I54">
        <v>102</v>
      </c>
      <c r="J54">
        <v>246</v>
      </c>
      <c r="K54" t="s">
        <v>20</v>
      </c>
      <c r="L54">
        <v>264</v>
      </c>
      <c r="M54">
        <v>66</v>
      </c>
      <c r="N54">
        <v>138</v>
      </c>
      <c r="O54">
        <v>318</v>
      </c>
      <c r="P54">
        <v>12</v>
      </c>
      <c r="Q54">
        <v>174</v>
      </c>
      <c r="R54">
        <v>30</v>
      </c>
      <c r="S54">
        <v>48</v>
      </c>
      <c r="T54">
        <v>156</v>
      </c>
      <c r="U54">
        <v>210</v>
      </c>
      <c r="V54">
        <v>192</v>
      </c>
      <c r="W54" t="s">
        <v>20</v>
      </c>
      <c r="X54">
        <v>300</v>
      </c>
      <c r="Y54">
        <v>228</v>
      </c>
      <c r="Z54">
        <v>282</v>
      </c>
    </row>
    <row r="55" spans="1:26" x14ac:dyDescent="0.3">
      <c r="A55" s="6">
        <v>50</v>
      </c>
      <c r="B55" s="7" t="s">
        <v>69</v>
      </c>
      <c r="C55" s="7"/>
      <c r="D55" s="9" t="s">
        <v>68</v>
      </c>
      <c r="G55" s="1">
        <v>5</v>
      </c>
      <c r="H55">
        <v>11</v>
      </c>
      <c r="I55">
        <v>209</v>
      </c>
      <c r="J55">
        <v>317</v>
      </c>
      <c r="K55">
        <v>29</v>
      </c>
      <c r="L55" t="s">
        <v>20</v>
      </c>
      <c r="M55">
        <v>65</v>
      </c>
      <c r="N55">
        <v>245</v>
      </c>
      <c r="O55">
        <v>83</v>
      </c>
      <c r="P55">
        <v>47</v>
      </c>
      <c r="Q55">
        <v>155</v>
      </c>
      <c r="R55">
        <v>119</v>
      </c>
      <c r="S55">
        <v>299</v>
      </c>
      <c r="T55">
        <v>227</v>
      </c>
      <c r="U55">
        <v>173</v>
      </c>
      <c r="V55" t="s">
        <v>20</v>
      </c>
      <c r="W55">
        <v>101</v>
      </c>
      <c r="X55">
        <v>191</v>
      </c>
      <c r="Y55">
        <v>263</v>
      </c>
      <c r="Z55">
        <v>137</v>
      </c>
    </row>
    <row r="56" spans="1:26" x14ac:dyDescent="0.3">
      <c r="A56" s="6">
        <v>51</v>
      </c>
      <c r="B56" s="7">
        <v>1063</v>
      </c>
      <c r="C56" s="7"/>
      <c r="D56" s="9" t="s">
        <v>70</v>
      </c>
      <c r="G56" s="1">
        <v>6</v>
      </c>
      <c r="H56">
        <v>183</v>
      </c>
      <c r="I56">
        <v>147</v>
      </c>
      <c r="J56">
        <v>111</v>
      </c>
      <c r="K56">
        <v>201</v>
      </c>
      <c r="L56">
        <v>129</v>
      </c>
      <c r="M56" t="s">
        <v>20</v>
      </c>
      <c r="N56">
        <v>21</v>
      </c>
      <c r="O56">
        <v>291</v>
      </c>
      <c r="P56">
        <v>273</v>
      </c>
      <c r="Q56">
        <v>57</v>
      </c>
      <c r="R56">
        <v>39</v>
      </c>
      <c r="S56">
        <v>165</v>
      </c>
      <c r="T56">
        <v>75</v>
      </c>
      <c r="U56" t="s">
        <v>20</v>
      </c>
      <c r="V56">
        <v>219</v>
      </c>
      <c r="W56">
        <v>309</v>
      </c>
      <c r="X56">
        <v>255</v>
      </c>
      <c r="Y56">
        <v>3</v>
      </c>
      <c r="Z56">
        <v>93</v>
      </c>
    </row>
    <row r="57" spans="1:26" x14ac:dyDescent="0.3">
      <c r="A57" s="6">
        <v>52</v>
      </c>
      <c r="B57" s="7">
        <v>1066</v>
      </c>
      <c r="C57" s="7"/>
      <c r="D57" s="9" t="s">
        <v>71</v>
      </c>
      <c r="G57" s="1">
        <v>7</v>
      </c>
      <c r="H57">
        <v>141</v>
      </c>
      <c r="I57">
        <v>231</v>
      </c>
      <c r="J57">
        <v>177</v>
      </c>
      <c r="K57">
        <v>249</v>
      </c>
      <c r="L57">
        <v>87</v>
      </c>
      <c r="M57">
        <v>159</v>
      </c>
      <c r="N57" t="s">
        <v>20</v>
      </c>
      <c r="O57">
        <v>105</v>
      </c>
      <c r="P57">
        <v>51</v>
      </c>
      <c r="Q57">
        <v>321</v>
      </c>
      <c r="R57">
        <v>123</v>
      </c>
      <c r="S57">
        <v>33</v>
      </c>
      <c r="T57" t="s">
        <v>20</v>
      </c>
      <c r="U57">
        <v>15</v>
      </c>
      <c r="V57">
        <v>285</v>
      </c>
      <c r="W57">
        <v>195</v>
      </c>
      <c r="X57">
        <v>213</v>
      </c>
      <c r="Y57">
        <v>267</v>
      </c>
      <c r="Z57">
        <v>303</v>
      </c>
    </row>
    <row r="58" spans="1:26" x14ac:dyDescent="0.3">
      <c r="A58" s="6">
        <v>53</v>
      </c>
      <c r="B58" s="7">
        <v>1069</v>
      </c>
      <c r="C58" s="7"/>
      <c r="D58" s="8" t="s">
        <v>72</v>
      </c>
      <c r="G58" s="1">
        <v>8</v>
      </c>
      <c r="H58">
        <v>124</v>
      </c>
      <c r="I58">
        <v>304</v>
      </c>
      <c r="J58">
        <v>52</v>
      </c>
      <c r="K58">
        <v>106</v>
      </c>
      <c r="L58">
        <v>268</v>
      </c>
      <c r="M58">
        <v>142</v>
      </c>
      <c r="N58">
        <v>34</v>
      </c>
      <c r="O58" t="s">
        <v>20</v>
      </c>
      <c r="P58">
        <v>178</v>
      </c>
      <c r="Q58">
        <v>160</v>
      </c>
      <c r="R58">
        <v>196</v>
      </c>
      <c r="S58" t="s">
        <v>20</v>
      </c>
      <c r="T58">
        <v>286</v>
      </c>
      <c r="U58">
        <v>250</v>
      </c>
      <c r="V58">
        <v>232</v>
      </c>
      <c r="W58">
        <v>16</v>
      </c>
      <c r="X58">
        <v>214</v>
      </c>
      <c r="Y58">
        <v>88</v>
      </c>
      <c r="Z58">
        <v>322</v>
      </c>
    </row>
    <row r="59" spans="1:26" x14ac:dyDescent="0.3">
      <c r="A59" s="6">
        <v>54</v>
      </c>
      <c r="B59" s="7">
        <v>1073</v>
      </c>
      <c r="C59" s="7"/>
      <c r="D59" s="8" t="s">
        <v>73</v>
      </c>
      <c r="G59" s="1">
        <v>9</v>
      </c>
      <c r="H59">
        <v>311</v>
      </c>
      <c r="I59">
        <v>293</v>
      </c>
      <c r="J59">
        <v>131</v>
      </c>
      <c r="K59">
        <v>185</v>
      </c>
      <c r="L59">
        <v>257</v>
      </c>
      <c r="M59">
        <v>41</v>
      </c>
      <c r="N59">
        <v>239</v>
      </c>
      <c r="O59">
        <v>95</v>
      </c>
      <c r="P59" t="s">
        <v>20</v>
      </c>
      <c r="Q59">
        <v>5</v>
      </c>
      <c r="R59" t="s">
        <v>20</v>
      </c>
      <c r="S59">
        <v>77</v>
      </c>
      <c r="T59">
        <v>203</v>
      </c>
      <c r="U59">
        <v>275</v>
      </c>
      <c r="V59">
        <v>221</v>
      </c>
      <c r="W59">
        <v>113</v>
      </c>
      <c r="X59">
        <v>149</v>
      </c>
      <c r="Y59">
        <v>167</v>
      </c>
      <c r="Z59">
        <v>23</v>
      </c>
    </row>
    <row r="60" spans="1:26" x14ac:dyDescent="0.3">
      <c r="A60" s="6">
        <v>55</v>
      </c>
      <c r="B60" s="7">
        <v>1086</v>
      </c>
      <c r="C60" s="7"/>
      <c r="D60" s="9" t="s">
        <v>74</v>
      </c>
      <c r="G60" s="1">
        <v>10</v>
      </c>
      <c r="H60">
        <v>292</v>
      </c>
      <c r="I60">
        <v>220</v>
      </c>
      <c r="J60">
        <v>130</v>
      </c>
      <c r="K60">
        <v>4</v>
      </c>
      <c r="L60">
        <v>202</v>
      </c>
      <c r="M60">
        <v>76</v>
      </c>
      <c r="N60">
        <v>184</v>
      </c>
      <c r="O60">
        <v>22</v>
      </c>
      <c r="P60">
        <v>40</v>
      </c>
      <c r="Q60" t="s">
        <v>20</v>
      </c>
      <c r="R60">
        <v>112</v>
      </c>
      <c r="S60">
        <v>274</v>
      </c>
      <c r="T60">
        <v>58</v>
      </c>
      <c r="U60">
        <v>94</v>
      </c>
      <c r="V60">
        <v>310</v>
      </c>
      <c r="W60">
        <v>148</v>
      </c>
      <c r="X60">
        <v>166</v>
      </c>
      <c r="Y60">
        <v>256</v>
      </c>
      <c r="Z60">
        <v>238</v>
      </c>
    </row>
    <row r="61" spans="1:26" x14ac:dyDescent="0.3">
      <c r="A61" s="6">
        <v>56</v>
      </c>
      <c r="B61" s="7">
        <v>1118</v>
      </c>
      <c r="C61" s="7"/>
      <c r="D61" s="9" t="s">
        <v>75</v>
      </c>
      <c r="G61" s="1">
        <v>11</v>
      </c>
      <c r="H61">
        <v>170</v>
      </c>
      <c r="I61">
        <v>8</v>
      </c>
      <c r="J61">
        <v>62</v>
      </c>
      <c r="K61">
        <v>116</v>
      </c>
      <c r="L61">
        <v>26</v>
      </c>
      <c r="M61">
        <v>278</v>
      </c>
      <c r="N61">
        <v>188</v>
      </c>
      <c r="O61">
        <v>134</v>
      </c>
      <c r="P61" t="s">
        <v>20</v>
      </c>
      <c r="Q61">
        <v>260</v>
      </c>
      <c r="R61" t="s">
        <v>20</v>
      </c>
      <c r="S61">
        <v>44</v>
      </c>
      <c r="T61">
        <v>296</v>
      </c>
      <c r="U61">
        <v>152</v>
      </c>
      <c r="V61">
        <v>314</v>
      </c>
      <c r="W61">
        <v>80</v>
      </c>
      <c r="X61">
        <v>206</v>
      </c>
      <c r="Y61">
        <v>98</v>
      </c>
      <c r="Z61">
        <v>224</v>
      </c>
    </row>
    <row r="62" spans="1:26" x14ac:dyDescent="0.3">
      <c r="A62" s="6">
        <v>57</v>
      </c>
      <c r="B62" s="7">
        <v>1119</v>
      </c>
      <c r="C62" s="7"/>
      <c r="D62" s="9" t="s">
        <v>76</v>
      </c>
      <c r="G62" s="1">
        <v>12</v>
      </c>
      <c r="H62">
        <v>56</v>
      </c>
      <c r="I62">
        <v>200</v>
      </c>
      <c r="J62">
        <v>38</v>
      </c>
      <c r="K62">
        <v>290</v>
      </c>
      <c r="L62">
        <v>146</v>
      </c>
      <c r="M62">
        <v>2</v>
      </c>
      <c r="N62">
        <v>20</v>
      </c>
      <c r="O62" t="s">
        <v>20</v>
      </c>
      <c r="P62">
        <v>242</v>
      </c>
      <c r="Q62">
        <v>182</v>
      </c>
      <c r="R62">
        <v>92</v>
      </c>
      <c r="S62" t="s">
        <v>20</v>
      </c>
      <c r="T62">
        <v>74</v>
      </c>
      <c r="U62">
        <v>164</v>
      </c>
      <c r="V62">
        <v>254</v>
      </c>
      <c r="W62">
        <v>110</v>
      </c>
      <c r="X62">
        <v>128</v>
      </c>
      <c r="Y62">
        <v>218</v>
      </c>
      <c r="Z62">
        <v>236</v>
      </c>
    </row>
    <row r="63" spans="1:26" x14ac:dyDescent="0.3">
      <c r="A63" s="6">
        <v>58</v>
      </c>
      <c r="B63" s="7">
        <v>1121</v>
      </c>
      <c r="C63" s="7"/>
      <c r="D63" s="10" t="s">
        <v>77</v>
      </c>
      <c r="G63" s="1">
        <v>13</v>
      </c>
      <c r="H63">
        <v>161</v>
      </c>
      <c r="I63">
        <v>305</v>
      </c>
      <c r="J63">
        <v>287</v>
      </c>
      <c r="K63">
        <v>71</v>
      </c>
      <c r="L63">
        <v>251</v>
      </c>
      <c r="M63">
        <v>179</v>
      </c>
      <c r="N63" t="s">
        <v>20</v>
      </c>
      <c r="O63">
        <v>308</v>
      </c>
      <c r="P63">
        <v>272</v>
      </c>
      <c r="Q63">
        <v>197</v>
      </c>
      <c r="R63">
        <v>233</v>
      </c>
      <c r="S63">
        <v>107</v>
      </c>
      <c r="T63" t="s">
        <v>20</v>
      </c>
      <c r="U63">
        <v>269</v>
      </c>
      <c r="V63">
        <v>89</v>
      </c>
      <c r="W63">
        <v>143</v>
      </c>
      <c r="X63">
        <v>215</v>
      </c>
      <c r="Y63">
        <v>125</v>
      </c>
      <c r="Z63">
        <v>35</v>
      </c>
    </row>
    <row r="64" spans="1:26" x14ac:dyDescent="0.3">
      <c r="A64" s="6">
        <v>59</v>
      </c>
      <c r="B64" s="7">
        <v>1123</v>
      </c>
      <c r="C64" s="7"/>
      <c r="D64" s="9" t="s">
        <v>78</v>
      </c>
      <c r="G64" s="1">
        <v>14</v>
      </c>
      <c r="H64">
        <v>324</v>
      </c>
      <c r="I64">
        <v>252</v>
      </c>
      <c r="J64">
        <v>306</v>
      </c>
      <c r="K64">
        <v>18</v>
      </c>
      <c r="L64">
        <v>144</v>
      </c>
      <c r="M64" t="s">
        <v>20</v>
      </c>
      <c r="N64">
        <v>323</v>
      </c>
      <c r="O64">
        <v>17</v>
      </c>
      <c r="P64">
        <v>53</v>
      </c>
      <c r="Q64">
        <v>288</v>
      </c>
      <c r="R64">
        <v>216</v>
      </c>
      <c r="S64">
        <v>270</v>
      </c>
      <c r="T64">
        <v>90</v>
      </c>
      <c r="U64" t="s">
        <v>20</v>
      </c>
      <c r="V64">
        <v>72</v>
      </c>
      <c r="W64">
        <v>234</v>
      </c>
      <c r="X64">
        <v>36</v>
      </c>
      <c r="Y64">
        <v>162</v>
      </c>
      <c r="Z64">
        <v>126</v>
      </c>
    </row>
    <row r="65" spans="1:26" x14ac:dyDescent="0.3">
      <c r="A65" s="6">
        <v>60</v>
      </c>
      <c r="B65" s="7">
        <v>1125</v>
      </c>
      <c r="C65" s="7"/>
      <c r="D65" s="9" t="s">
        <v>79</v>
      </c>
      <c r="G65" s="1">
        <v>15</v>
      </c>
      <c r="H65">
        <v>81</v>
      </c>
      <c r="I65">
        <v>117</v>
      </c>
      <c r="J65">
        <v>99</v>
      </c>
      <c r="K65">
        <v>261</v>
      </c>
      <c r="L65" t="s">
        <v>20</v>
      </c>
      <c r="M65">
        <v>54</v>
      </c>
      <c r="N65">
        <v>180</v>
      </c>
      <c r="O65">
        <v>198</v>
      </c>
      <c r="P65">
        <v>108</v>
      </c>
      <c r="Q65">
        <v>135</v>
      </c>
      <c r="R65">
        <v>9</v>
      </c>
      <c r="S65">
        <v>171</v>
      </c>
      <c r="T65">
        <v>225</v>
      </c>
      <c r="U65">
        <v>297</v>
      </c>
      <c r="V65" t="s">
        <v>20</v>
      </c>
      <c r="W65">
        <v>315</v>
      </c>
      <c r="X65">
        <v>45</v>
      </c>
      <c r="Y65">
        <v>27</v>
      </c>
      <c r="Z65">
        <v>153</v>
      </c>
    </row>
    <row r="66" spans="1:26" x14ac:dyDescent="0.3">
      <c r="A66" s="6">
        <v>61</v>
      </c>
      <c r="B66" s="7">
        <v>1128</v>
      </c>
      <c r="C66" s="7"/>
      <c r="D66" s="9" t="s">
        <v>80</v>
      </c>
      <c r="G66" s="1">
        <v>16</v>
      </c>
      <c r="H66">
        <v>284</v>
      </c>
      <c r="I66">
        <v>86</v>
      </c>
      <c r="J66">
        <v>320</v>
      </c>
      <c r="K66" t="s">
        <v>20</v>
      </c>
      <c r="L66">
        <v>279</v>
      </c>
      <c r="M66">
        <v>63</v>
      </c>
      <c r="N66">
        <v>189</v>
      </c>
      <c r="O66">
        <v>243</v>
      </c>
      <c r="P66">
        <v>207</v>
      </c>
      <c r="Q66">
        <v>158</v>
      </c>
      <c r="R66">
        <v>302</v>
      </c>
      <c r="S66">
        <v>212</v>
      </c>
      <c r="T66">
        <v>266</v>
      </c>
      <c r="U66">
        <v>50</v>
      </c>
      <c r="V66">
        <v>104</v>
      </c>
      <c r="W66" t="s">
        <v>20</v>
      </c>
      <c r="X66">
        <v>14</v>
      </c>
      <c r="Y66">
        <v>122</v>
      </c>
      <c r="Z66">
        <v>194</v>
      </c>
    </row>
    <row r="67" spans="1:26" x14ac:dyDescent="0.3">
      <c r="A67" s="6">
        <v>62</v>
      </c>
      <c r="B67" s="7">
        <v>1130</v>
      </c>
      <c r="C67" s="7"/>
      <c r="D67" s="9" t="s">
        <v>81</v>
      </c>
      <c r="G67" s="1">
        <v>17</v>
      </c>
      <c r="H67">
        <v>37</v>
      </c>
      <c r="I67">
        <v>73</v>
      </c>
      <c r="J67" t="s">
        <v>20</v>
      </c>
      <c r="K67">
        <v>32</v>
      </c>
      <c r="L67">
        <v>230</v>
      </c>
      <c r="M67">
        <v>248</v>
      </c>
      <c r="N67">
        <v>176</v>
      </c>
      <c r="O67">
        <v>140</v>
      </c>
      <c r="P67">
        <v>68</v>
      </c>
      <c r="Q67">
        <v>1</v>
      </c>
      <c r="R67">
        <v>127</v>
      </c>
      <c r="S67">
        <v>271</v>
      </c>
      <c r="T67">
        <v>289</v>
      </c>
      <c r="U67">
        <v>217</v>
      </c>
      <c r="V67">
        <v>163</v>
      </c>
      <c r="W67">
        <v>253</v>
      </c>
      <c r="X67" t="s">
        <v>20</v>
      </c>
      <c r="Y67">
        <v>181</v>
      </c>
      <c r="Z67">
        <v>199</v>
      </c>
    </row>
    <row r="68" spans="1:26" x14ac:dyDescent="0.3">
      <c r="A68" s="6">
        <v>63</v>
      </c>
      <c r="B68" s="7">
        <v>1132</v>
      </c>
      <c r="C68" s="7"/>
      <c r="D68" s="9" t="s">
        <v>82</v>
      </c>
      <c r="G68" s="1">
        <v>18</v>
      </c>
      <c r="H68">
        <v>61</v>
      </c>
      <c r="I68" t="s">
        <v>20</v>
      </c>
      <c r="J68">
        <v>19</v>
      </c>
      <c r="K68">
        <v>91</v>
      </c>
      <c r="L68">
        <v>145</v>
      </c>
      <c r="M68">
        <v>235</v>
      </c>
      <c r="N68">
        <v>55</v>
      </c>
      <c r="O68">
        <v>109</v>
      </c>
      <c r="P68">
        <v>307</v>
      </c>
      <c r="Q68">
        <v>295</v>
      </c>
      <c r="R68">
        <v>277</v>
      </c>
      <c r="S68">
        <v>151</v>
      </c>
      <c r="T68">
        <v>313</v>
      </c>
      <c r="U68">
        <v>79</v>
      </c>
      <c r="V68">
        <v>205</v>
      </c>
      <c r="W68">
        <v>241</v>
      </c>
      <c r="X68">
        <v>43</v>
      </c>
      <c r="Y68" t="s">
        <v>20</v>
      </c>
      <c r="Z68">
        <v>259</v>
      </c>
    </row>
    <row r="69" spans="1:26" x14ac:dyDescent="0.3">
      <c r="A69" s="6">
        <v>64</v>
      </c>
      <c r="B69" s="7">
        <v>1134</v>
      </c>
      <c r="C69" s="7"/>
      <c r="D69" s="10" t="s">
        <v>83</v>
      </c>
      <c r="G69" s="1">
        <v>19</v>
      </c>
      <c r="H69" t="s">
        <v>20</v>
      </c>
      <c r="I69">
        <v>97</v>
      </c>
      <c r="J69">
        <v>223</v>
      </c>
      <c r="K69">
        <v>25</v>
      </c>
      <c r="L69">
        <v>169</v>
      </c>
      <c r="M69">
        <v>7</v>
      </c>
      <c r="N69">
        <v>187</v>
      </c>
      <c r="O69">
        <v>115</v>
      </c>
      <c r="P69">
        <v>133</v>
      </c>
      <c r="Q69">
        <v>150</v>
      </c>
      <c r="R69">
        <v>59</v>
      </c>
      <c r="S69">
        <v>70</v>
      </c>
      <c r="T69">
        <v>69</v>
      </c>
      <c r="U69">
        <v>237</v>
      </c>
      <c r="V69">
        <v>281</v>
      </c>
      <c r="W69">
        <v>84</v>
      </c>
      <c r="X69">
        <v>85</v>
      </c>
      <c r="Y69">
        <v>136</v>
      </c>
      <c r="Z69" t="s">
        <v>20</v>
      </c>
    </row>
    <row r="70" spans="1:26" x14ac:dyDescent="0.3">
      <c r="A70" s="6">
        <v>65</v>
      </c>
      <c r="B70" s="7">
        <v>1135</v>
      </c>
      <c r="C70" s="7"/>
      <c r="D70" s="10" t="s">
        <v>84</v>
      </c>
    </row>
    <row r="71" spans="1:26" x14ac:dyDescent="0.3">
      <c r="A71" s="6">
        <v>66</v>
      </c>
      <c r="B71" s="7">
        <v>1136</v>
      </c>
      <c r="C71" s="7"/>
      <c r="D71" s="10" t="s">
        <v>85</v>
      </c>
    </row>
    <row r="72" spans="1:26" x14ac:dyDescent="0.3">
      <c r="A72" s="6">
        <v>67</v>
      </c>
      <c r="B72" s="7">
        <v>1137</v>
      </c>
      <c r="C72" s="7"/>
      <c r="D72" s="10" t="s">
        <v>86</v>
      </c>
    </row>
    <row r="73" spans="1:26" x14ac:dyDescent="0.3">
      <c r="A73" s="6">
        <v>68</v>
      </c>
      <c r="B73" s="7">
        <v>1138</v>
      </c>
      <c r="C73" s="7"/>
      <c r="D73" s="10" t="s">
        <v>87</v>
      </c>
    </row>
    <row r="74" spans="1:26" x14ac:dyDescent="0.3">
      <c r="A74" s="6">
        <v>69</v>
      </c>
      <c r="B74" s="7">
        <v>1140</v>
      </c>
      <c r="C74" s="7"/>
      <c r="D74" s="10" t="s">
        <v>88</v>
      </c>
    </row>
    <row r="75" spans="1:26" x14ac:dyDescent="0.3">
      <c r="A75" s="6">
        <v>70</v>
      </c>
      <c r="B75" s="7">
        <v>1143</v>
      </c>
      <c r="C75" s="7"/>
      <c r="D75" s="8" t="s">
        <v>89</v>
      </c>
    </row>
    <row r="76" spans="1:26" x14ac:dyDescent="0.3">
      <c r="A76" s="6">
        <v>71</v>
      </c>
      <c r="B76" s="7">
        <v>1144</v>
      </c>
      <c r="C76" s="7"/>
      <c r="D76" s="10" t="s">
        <v>90</v>
      </c>
    </row>
    <row r="77" spans="1:26" x14ac:dyDescent="0.3">
      <c r="A77" s="6">
        <v>72</v>
      </c>
      <c r="B77" s="7">
        <v>1148</v>
      </c>
      <c r="C77" s="7"/>
      <c r="D77" s="10" t="s">
        <v>91</v>
      </c>
    </row>
    <row r="78" spans="1:26" x14ac:dyDescent="0.3">
      <c r="A78" s="6">
        <v>73</v>
      </c>
      <c r="B78" s="7">
        <v>1149</v>
      </c>
      <c r="C78" s="7"/>
      <c r="D78" s="10" t="s">
        <v>92</v>
      </c>
    </row>
    <row r="79" spans="1:26" x14ac:dyDescent="0.3">
      <c r="A79" s="6">
        <v>74</v>
      </c>
      <c r="B79" s="7">
        <v>1157</v>
      </c>
      <c r="C79" s="7"/>
      <c r="D79" s="9" t="s">
        <v>93</v>
      </c>
    </row>
    <row r="80" spans="1:26" x14ac:dyDescent="0.3">
      <c r="A80" s="6">
        <v>75</v>
      </c>
      <c r="B80" s="7">
        <v>1158</v>
      </c>
      <c r="C80" s="7"/>
      <c r="D80" s="9" t="s">
        <v>94</v>
      </c>
    </row>
    <row r="81" spans="1:4" x14ac:dyDescent="0.3">
      <c r="A81" s="6">
        <v>76</v>
      </c>
      <c r="B81" s="7">
        <v>1160</v>
      </c>
      <c r="C81" s="7"/>
      <c r="D81" s="9" t="s">
        <v>95</v>
      </c>
    </row>
    <row r="82" spans="1:4" x14ac:dyDescent="0.3">
      <c r="A82" s="6">
        <v>77</v>
      </c>
      <c r="B82" s="7">
        <v>1167</v>
      </c>
      <c r="C82" s="7"/>
      <c r="D82" s="9" t="s">
        <v>96</v>
      </c>
    </row>
    <row r="83" spans="1:4" x14ac:dyDescent="0.3">
      <c r="A83" s="6">
        <v>78</v>
      </c>
      <c r="B83" s="7">
        <v>1168</v>
      </c>
      <c r="C83" s="7"/>
      <c r="D83" s="10" t="s">
        <v>97</v>
      </c>
    </row>
    <row r="84" spans="1:4" x14ac:dyDescent="0.3">
      <c r="A84" s="6">
        <v>79</v>
      </c>
      <c r="B84" s="7">
        <v>1171</v>
      </c>
      <c r="C84" s="7"/>
      <c r="D84" s="10" t="s">
        <v>98</v>
      </c>
    </row>
    <row r="85" spans="1:4" x14ac:dyDescent="0.3">
      <c r="A85" s="6">
        <v>80</v>
      </c>
      <c r="B85" s="7">
        <v>1173</v>
      </c>
      <c r="C85" s="7"/>
      <c r="D85" s="9" t="s">
        <v>99</v>
      </c>
    </row>
    <row r="86" spans="1:4" x14ac:dyDescent="0.3">
      <c r="A86" s="6">
        <v>81</v>
      </c>
      <c r="B86" s="7">
        <v>1174</v>
      </c>
      <c r="C86" s="7"/>
      <c r="D86" s="9" t="s">
        <v>100</v>
      </c>
    </row>
    <row r="87" spans="1:4" x14ac:dyDescent="0.3">
      <c r="A87" s="6">
        <v>82</v>
      </c>
      <c r="B87" s="7">
        <v>1175</v>
      </c>
      <c r="C87" s="7"/>
      <c r="D87" s="8" t="s">
        <v>101</v>
      </c>
    </row>
    <row r="88" spans="1:4" x14ac:dyDescent="0.3">
      <c r="A88" s="6">
        <v>83</v>
      </c>
      <c r="B88" s="7">
        <v>1176</v>
      </c>
      <c r="C88" s="7"/>
      <c r="D88" s="8" t="s">
        <v>102</v>
      </c>
    </row>
    <row r="89" spans="1:4" x14ac:dyDescent="0.3">
      <c r="A89" s="6">
        <v>84</v>
      </c>
      <c r="B89" s="7">
        <v>1184</v>
      </c>
      <c r="C89" s="7"/>
      <c r="D89" s="9" t="s">
        <v>103</v>
      </c>
    </row>
    <row r="90" spans="1:4" x14ac:dyDescent="0.3">
      <c r="A90" s="6">
        <v>85</v>
      </c>
      <c r="B90" s="7">
        <v>1186</v>
      </c>
      <c r="C90" s="7"/>
      <c r="D90" s="10" t="s">
        <v>104</v>
      </c>
    </row>
    <row r="91" spans="1:4" x14ac:dyDescent="0.3">
      <c r="A91" s="6">
        <v>86</v>
      </c>
      <c r="B91" s="7">
        <v>1189</v>
      </c>
      <c r="C91" s="7"/>
      <c r="D91" s="8" t="s">
        <v>105</v>
      </c>
    </row>
    <row r="92" spans="1:4" x14ac:dyDescent="0.3">
      <c r="A92" s="6">
        <v>87</v>
      </c>
      <c r="B92" s="7">
        <v>1190</v>
      </c>
      <c r="C92" s="7"/>
      <c r="D92" s="8" t="s">
        <v>106</v>
      </c>
    </row>
    <row r="93" spans="1:4" x14ac:dyDescent="0.3">
      <c r="A93" s="6">
        <v>88</v>
      </c>
      <c r="B93" s="7">
        <v>1199</v>
      </c>
      <c r="C93" s="7"/>
      <c r="D93" s="8" t="s">
        <v>107</v>
      </c>
    </row>
    <row r="94" spans="1:4" x14ac:dyDescent="0.3">
      <c r="A94" s="6">
        <v>89</v>
      </c>
      <c r="B94" s="7">
        <v>1258</v>
      </c>
      <c r="C94" s="7"/>
      <c r="D94" s="8" t="s">
        <v>108</v>
      </c>
    </row>
    <row r="95" spans="1:4" x14ac:dyDescent="0.3">
      <c r="A95" s="6">
        <v>90</v>
      </c>
      <c r="B95" s="7">
        <v>1477</v>
      </c>
      <c r="C95" s="7"/>
      <c r="D95" s="8" t="s">
        <v>109</v>
      </c>
    </row>
    <row r="96" spans="1:4" x14ac:dyDescent="0.3">
      <c r="A96" s="6">
        <v>91</v>
      </c>
      <c r="B96" s="7">
        <v>1556</v>
      </c>
      <c r="C96" s="7"/>
      <c r="D96" s="10" t="s">
        <v>110</v>
      </c>
    </row>
    <row r="97" spans="1:4" x14ac:dyDescent="0.3">
      <c r="A97" s="6">
        <v>92</v>
      </c>
      <c r="B97" s="7">
        <v>1564</v>
      </c>
      <c r="C97" s="7"/>
      <c r="D97" s="9" t="s">
        <v>111</v>
      </c>
    </row>
    <row r="98" spans="1:4" x14ac:dyDescent="0.3">
      <c r="A98" s="6">
        <v>93</v>
      </c>
      <c r="B98" s="7">
        <v>1580</v>
      </c>
      <c r="C98" s="7"/>
      <c r="D98" s="8" t="s">
        <v>112</v>
      </c>
    </row>
    <row r="99" spans="1:4" x14ac:dyDescent="0.3">
      <c r="A99" s="6">
        <v>94</v>
      </c>
      <c r="B99" s="7">
        <v>1818</v>
      </c>
      <c r="C99" s="7"/>
      <c r="D99" s="8" t="s">
        <v>113</v>
      </c>
    </row>
    <row r="100" spans="1:4" x14ac:dyDescent="0.3">
      <c r="A100" s="6">
        <v>95</v>
      </c>
      <c r="B100" s="7">
        <v>1943</v>
      </c>
      <c r="C100" s="7"/>
      <c r="D100" s="9" t="s">
        <v>114</v>
      </c>
    </row>
    <row r="101" spans="1:4" x14ac:dyDescent="0.3">
      <c r="A101" s="6">
        <v>96</v>
      </c>
      <c r="B101" s="7">
        <v>1945</v>
      </c>
      <c r="C101" s="7"/>
      <c r="D101" s="9" t="s">
        <v>115</v>
      </c>
    </row>
    <row r="102" spans="1:4" x14ac:dyDescent="0.3">
      <c r="A102" s="6">
        <v>97</v>
      </c>
      <c r="B102" s="7">
        <v>1951</v>
      </c>
      <c r="C102" s="7"/>
      <c r="D102" s="9" t="s">
        <v>116</v>
      </c>
    </row>
    <row r="103" spans="1:4" x14ac:dyDescent="0.3">
      <c r="A103" s="6">
        <v>98</v>
      </c>
      <c r="B103" s="7">
        <v>1956</v>
      </c>
      <c r="C103" s="7"/>
      <c r="D103" s="9" t="s">
        <v>117</v>
      </c>
    </row>
    <row r="104" spans="1:4" x14ac:dyDescent="0.3">
      <c r="A104" s="6">
        <v>99</v>
      </c>
      <c r="B104" s="7">
        <v>1958</v>
      </c>
      <c r="C104" s="7"/>
      <c r="D104" s="9" t="s">
        <v>118</v>
      </c>
    </row>
    <row r="105" spans="1:4" x14ac:dyDescent="0.3">
      <c r="A105" s="6">
        <v>100</v>
      </c>
      <c r="B105" s="7">
        <v>1966</v>
      </c>
      <c r="C105" s="11" t="s">
        <v>119</v>
      </c>
      <c r="D105" s="12" t="s">
        <v>120</v>
      </c>
    </row>
    <row r="106" spans="1:4" x14ac:dyDescent="0.3">
      <c r="A106" s="6">
        <v>101</v>
      </c>
      <c r="B106" s="7" t="s">
        <v>121</v>
      </c>
      <c r="C106" s="11" t="s">
        <v>122</v>
      </c>
      <c r="D106" s="12" t="s">
        <v>123</v>
      </c>
    </row>
    <row r="107" spans="1:4" x14ac:dyDescent="0.3">
      <c r="A107" s="6">
        <v>102</v>
      </c>
      <c r="B107" s="7" t="s">
        <v>124</v>
      </c>
      <c r="C107" s="11" t="s">
        <v>122</v>
      </c>
      <c r="D107" s="12" t="s">
        <v>123</v>
      </c>
    </row>
    <row r="108" spans="1:4" x14ac:dyDescent="0.3">
      <c r="A108" s="6">
        <v>103</v>
      </c>
      <c r="B108" s="7">
        <v>1975</v>
      </c>
      <c r="C108" s="11" t="s">
        <v>125</v>
      </c>
      <c r="D108" s="12" t="s">
        <v>126</v>
      </c>
    </row>
    <row r="109" spans="1:4" x14ac:dyDescent="0.3">
      <c r="A109" s="6">
        <v>104</v>
      </c>
      <c r="B109" s="7">
        <v>1976</v>
      </c>
      <c r="C109" s="11" t="s">
        <v>127</v>
      </c>
      <c r="D109" s="12" t="s">
        <v>128</v>
      </c>
    </row>
    <row r="110" spans="1:4" x14ac:dyDescent="0.3">
      <c r="A110" s="6">
        <v>105</v>
      </c>
      <c r="B110" s="7">
        <v>1978</v>
      </c>
      <c r="C110" s="11" t="s">
        <v>129</v>
      </c>
      <c r="D110" s="12" t="s">
        <v>130</v>
      </c>
    </row>
    <row r="111" spans="1:4" x14ac:dyDescent="0.3">
      <c r="A111" s="6">
        <v>106</v>
      </c>
      <c r="B111" s="7" t="s">
        <v>131</v>
      </c>
      <c r="C111" s="11" t="s">
        <v>132</v>
      </c>
      <c r="D111" s="12" t="s">
        <v>133</v>
      </c>
    </row>
    <row r="112" spans="1:4" x14ac:dyDescent="0.3">
      <c r="A112" s="6">
        <v>107</v>
      </c>
      <c r="B112" s="7" t="s">
        <v>134</v>
      </c>
      <c r="C112" s="11" t="s">
        <v>132</v>
      </c>
      <c r="D112" s="12" t="s">
        <v>133</v>
      </c>
    </row>
    <row r="113" spans="1:4" x14ac:dyDescent="0.3">
      <c r="A113" s="6">
        <v>108</v>
      </c>
      <c r="B113" s="7">
        <v>1980</v>
      </c>
      <c r="C113" s="11" t="s">
        <v>135</v>
      </c>
      <c r="D113" s="12" t="s">
        <v>136</v>
      </c>
    </row>
    <row r="114" spans="1:4" x14ac:dyDescent="0.3">
      <c r="A114" s="6">
        <v>109</v>
      </c>
      <c r="B114" s="7">
        <v>1981</v>
      </c>
      <c r="C114" s="11" t="s">
        <v>137</v>
      </c>
      <c r="D114" s="12" t="s">
        <v>138</v>
      </c>
    </row>
    <row r="115" spans="1:4" x14ac:dyDescent="0.3">
      <c r="A115" s="6">
        <v>110</v>
      </c>
      <c r="B115" s="7">
        <v>1982</v>
      </c>
      <c r="C115" s="11" t="s">
        <v>139</v>
      </c>
      <c r="D115" s="12" t="s">
        <v>140</v>
      </c>
    </row>
    <row r="116" spans="1:4" x14ac:dyDescent="0.3">
      <c r="A116" s="6">
        <v>111</v>
      </c>
      <c r="B116" s="7">
        <v>1983</v>
      </c>
      <c r="C116" s="11" t="s">
        <v>141</v>
      </c>
      <c r="D116" s="12" t="s">
        <v>142</v>
      </c>
    </row>
    <row r="117" spans="1:4" x14ac:dyDescent="0.3">
      <c r="A117" s="6">
        <v>112</v>
      </c>
      <c r="B117" s="7">
        <v>1984</v>
      </c>
      <c r="C117" s="11" t="s">
        <v>143</v>
      </c>
      <c r="D117" s="12" t="s">
        <v>144</v>
      </c>
    </row>
    <row r="118" spans="1:4" x14ac:dyDescent="0.3">
      <c r="A118" s="6">
        <v>113</v>
      </c>
      <c r="B118" s="7">
        <v>1985</v>
      </c>
      <c r="C118" s="11" t="s">
        <v>145</v>
      </c>
      <c r="D118" s="12" t="s">
        <v>146</v>
      </c>
    </row>
    <row r="119" spans="1:4" x14ac:dyDescent="0.3">
      <c r="A119" s="6">
        <v>114</v>
      </c>
      <c r="B119" s="7">
        <v>1990</v>
      </c>
      <c r="C119" s="11" t="s">
        <v>147</v>
      </c>
      <c r="D119" s="12" t="s">
        <v>148</v>
      </c>
    </row>
    <row r="120" spans="1:4" x14ac:dyDescent="0.3">
      <c r="A120" s="6">
        <v>115</v>
      </c>
      <c r="B120" s="7">
        <v>1991</v>
      </c>
      <c r="C120" s="11" t="s">
        <v>149</v>
      </c>
      <c r="D120" s="12" t="s">
        <v>150</v>
      </c>
    </row>
    <row r="121" spans="1:4" x14ac:dyDescent="0.3">
      <c r="A121" s="6">
        <v>116</v>
      </c>
      <c r="B121" s="7">
        <v>1992</v>
      </c>
      <c r="C121" s="11" t="s">
        <v>151</v>
      </c>
      <c r="D121" s="12" t="s">
        <v>152</v>
      </c>
    </row>
    <row r="122" spans="1:4" x14ac:dyDescent="0.3">
      <c r="A122" s="6">
        <v>117</v>
      </c>
      <c r="B122" s="7">
        <v>1994</v>
      </c>
      <c r="C122" s="11" t="s">
        <v>153</v>
      </c>
      <c r="D122" s="12" t="s">
        <v>154</v>
      </c>
    </row>
    <row r="123" spans="1:4" x14ac:dyDescent="0.3">
      <c r="A123" s="6">
        <v>118</v>
      </c>
      <c r="B123" s="7">
        <v>1996</v>
      </c>
      <c r="C123" s="11" t="s">
        <v>155</v>
      </c>
      <c r="D123" s="12" t="s">
        <v>156</v>
      </c>
    </row>
    <row r="124" spans="1:4" x14ac:dyDescent="0.3">
      <c r="A124" s="6">
        <v>119</v>
      </c>
      <c r="B124" s="7">
        <v>2005</v>
      </c>
      <c r="C124" s="11" t="s">
        <v>157</v>
      </c>
      <c r="D124" s="13" t="s">
        <v>158</v>
      </c>
    </row>
    <row r="125" spans="1:4" x14ac:dyDescent="0.3">
      <c r="A125" s="6">
        <v>120</v>
      </c>
      <c r="B125" s="7">
        <v>2009</v>
      </c>
      <c r="C125" s="11" t="s">
        <v>159</v>
      </c>
      <c r="D125" s="12" t="s">
        <v>160</v>
      </c>
    </row>
    <row r="126" spans="1:4" x14ac:dyDescent="0.3">
      <c r="A126" s="6">
        <v>121</v>
      </c>
      <c r="B126" s="7">
        <v>2017</v>
      </c>
      <c r="C126" s="11" t="s">
        <v>161</v>
      </c>
      <c r="D126" s="12" t="s">
        <v>162</v>
      </c>
    </row>
    <row r="127" spans="1:4" x14ac:dyDescent="0.3">
      <c r="A127" s="6">
        <v>122</v>
      </c>
      <c r="B127" s="7">
        <v>2022</v>
      </c>
      <c r="C127" s="11" t="s">
        <v>163</v>
      </c>
      <c r="D127" s="12" t="s">
        <v>164</v>
      </c>
    </row>
    <row r="128" spans="1:4" x14ac:dyDescent="0.3">
      <c r="A128" s="6">
        <v>123</v>
      </c>
      <c r="B128" s="7">
        <v>2024</v>
      </c>
      <c r="C128" s="11" t="s">
        <v>165</v>
      </c>
      <c r="D128" s="12" t="s">
        <v>166</v>
      </c>
    </row>
    <row r="129" spans="1:4" x14ac:dyDescent="0.3">
      <c r="A129" s="6">
        <v>124</v>
      </c>
      <c r="B129" s="7">
        <v>2027</v>
      </c>
      <c r="C129" s="11" t="s">
        <v>167</v>
      </c>
      <c r="D129" s="12" t="s">
        <v>168</v>
      </c>
    </row>
    <row r="130" spans="1:4" x14ac:dyDescent="0.3">
      <c r="A130" s="6">
        <v>125</v>
      </c>
      <c r="B130" s="7">
        <v>2029</v>
      </c>
      <c r="C130" s="11" t="s">
        <v>169</v>
      </c>
      <c r="D130" s="13" t="s">
        <v>170</v>
      </c>
    </row>
    <row r="131" spans="1:4" x14ac:dyDescent="0.3">
      <c r="A131" s="6">
        <v>126</v>
      </c>
      <c r="B131" s="7">
        <v>2036</v>
      </c>
      <c r="C131" s="11" t="s">
        <v>171</v>
      </c>
      <c r="D131" s="12" t="s">
        <v>172</v>
      </c>
    </row>
    <row r="132" spans="1:4" x14ac:dyDescent="0.3">
      <c r="A132" s="6">
        <v>127</v>
      </c>
      <c r="B132" s="7">
        <v>2037</v>
      </c>
      <c r="C132" s="11" t="s">
        <v>173</v>
      </c>
      <c r="D132" s="12" t="s">
        <v>174</v>
      </c>
    </row>
    <row r="133" spans="1:4" x14ac:dyDescent="0.3">
      <c r="A133" s="6">
        <v>128</v>
      </c>
      <c r="B133" s="7">
        <v>2064</v>
      </c>
      <c r="C133" s="11" t="s">
        <v>175</v>
      </c>
      <c r="D133" s="12" t="s">
        <v>176</v>
      </c>
    </row>
    <row r="134" spans="1:4" x14ac:dyDescent="0.3">
      <c r="A134" s="6">
        <v>129</v>
      </c>
      <c r="B134" s="7">
        <v>2065</v>
      </c>
      <c r="C134" s="11" t="s">
        <v>177</v>
      </c>
      <c r="D134" s="12" t="s">
        <v>178</v>
      </c>
    </row>
    <row r="135" spans="1:4" x14ac:dyDescent="0.3">
      <c r="A135" s="6">
        <v>130</v>
      </c>
      <c r="B135" s="7">
        <v>2076</v>
      </c>
      <c r="C135" s="11" t="s">
        <v>179</v>
      </c>
      <c r="D135" s="12" t="s">
        <v>180</v>
      </c>
    </row>
    <row r="136" spans="1:4" x14ac:dyDescent="0.3">
      <c r="A136" s="6">
        <v>131</v>
      </c>
      <c r="B136" s="7">
        <v>2078</v>
      </c>
      <c r="C136" s="11" t="s">
        <v>181</v>
      </c>
      <c r="D136" s="12" t="s">
        <v>182</v>
      </c>
    </row>
    <row r="137" spans="1:4" x14ac:dyDescent="0.3">
      <c r="A137" s="6">
        <v>132</v>
      </c>
      <c r="B137" s="7">
        <v>2079</v>
      </c>
      <c r="C137" s="11" t="s">
        <v>183</v>
      </c>
      <c r="D137" s="12" t="s">
        <v>184</v>
      </c>
    </row>
    <row r="138" spans="1:4" x14ac:dyDescent="0.3">
      <c r="A138" s="6">
        <v>133</v>
      </c>
      <c r="B138" s="7">
        <v>2083</v>
      </c>
      <c r="C138" s="11" t="s">
        <v>185</v>
      </c>
      <c r="D138" s="12" t="s">
        <v>186</v>
      </c>
    </row>
    <row r="139" spans="1:4" x14ac:dyDescent="0.3">
      <c r="A139" s="6">
        <v>134</v>
      </c>
      <c r="B139" s="7">
        <v>2086</v>
      </c>
      <c r="C139" s="14"/>
      <c r="D139" s="9" t="s">
        <v>187</v>
      </c>
    </row>
    <row r="140" spans="1:4" x14ac:dyDescent="0.3">
      <c r="A140" s="6">
        <v>135</v>
      </c>
      <c r="B140" s="7">
        <v>2088</v>
      </c>
      <c r="C140" s="14"/>
      <c r="D140" s="9" t="s">
        <v>188</v>
      </c>
    </row>
    <row r="141" spans="1:4" x14ac:dyDescent="0.3">
      <c r="A141" s="6">
        <v>136</v>
      </c>
      <c r="B141" s="7" t="s">
        <v>189</v>
      </c>
      <c r="C141" s="14"/>
      <c r="D141" s="9" t="s">
        <v>190</v>
      </c>
    </row>
    <row r="142" spans="1:4" x14ac:dyDescent="0.3">
      <c r="A142" s="6">
        <v>137</v>
      </c>
      <c r="B142" s="7" t="s">
        <v>191</v>
      </c>
      <c r="C142" s="7"/>
      <c r="D142" s="9" t="s">
        <v>190</v>
      </c>
    </row>
    <row r="143" spans="1:4" x14ac:dyDescent="0.3">
      <c r="A143" s="6">
        <v>138</v>
      </c>
      <c r="B143" s="7">
        <v>2114</v>
      </c>
      <c r="C143" s="7"/>
      <c r="D143" s="9" t="s">
        <v>192</v>
      </c>
    </row>
    <row r="144" spans="1:4" x14ac:dyDescent="0.3">
      <c r="A144" s="6">
        <v>139</v>
      </c>
      <c r="B144" s="7" t="s">
        <v>193</v>
      </c>
      <c r="C144" s="7"/>
      <c r="D144" s="9" t="s">
        <v>194</v>
      </c>
    </row>
    <row r="145" spans="1:4" x14ac:dyDescent="0.3">
      <c r="A145" s="6">
        <v>140</v>
      </c>
      <c r="B145" s="7" t="s">
        <v>195</v>
      </c>
      <c r="C145" s="7"/>
      <c r="D145" s="9" t="s">
        <v>194</v>
      </c>
    </row>
    <row r="146" spans="1:4" x14ac:dyDescent="0.3">
      <c r="A146" s="6">
        <v>141</v>
      </c>
      <c r="B146" s="7">
        <v>2167</v>
      </c>
      <c r="C146" s="7"/>
      <c r="D146" s="9" t="s">
        <v>196</v>
      </c>
    </row>
    <row r="147" spans="1:4" x14ac:dyDescent="0.3">
      <c r="A147" s="6">
        <v>142</v>
      </c>
      <c r="B147" s="7">
        <v>2206</v>
      </c>
      <c r="C147" s="7"/>
      <c r="D147" s="9" t="s">
        <v>197</v>
      </c>
    </row>
    <row r="148" spans="1:4" x14ac:dyDescent="0.3">
      <c r="A148" s="6">
        <v>143</v>
      </c>
      <c r="B148" s="7">
        <v>2208</v>
      </c>
      <c r="C148" s="7"/>
      <c r="D148" s="9" t="s">
        <v>198</v>
      </c>
    </row>
    <row r="149" spans="1:4" x14ac:dyDescent="0.3">
      <c r="A149" s="6">
        <v>144</v>
      </c>
      <c r="B149" s="7">
        <v>2212</v>
      </c>
      <c r="C149" s="7"/>
      <c r="D149" s="9" t="s">
        <v>199</v>
      </c>
    </row>
    <row r="150" spans="1:4" x14ac:dyDescent="0.3">
      <c r="A150" s="6">
        <v>145</v>
      </c>
      <c r="B150" s="7">
        <v>2223</v>
      </c>
      <c r="C150" s="7"/>
      <c r="D150" s="9" t="s">
        <v>200</v>
      </c>
    </row>
    <row r="151" spans="1:4" x14ac:dyDescent="0.3">
      <c r="A151" s="6">
        <v>146</v>
      </c>
      <c r="B151" s="7">
        <v>2224</v>
      </c>
      <c r="C151" s="7"/>
      <c r="D151" s="9" t="s">
        <v>201</v>
      </c>
    </row>
    <row r="152" spans="1:4" x14ac:dyDescent="0.3">
      <c r="A152" s="6">
        <v>147</v>
      </c>
      <c r="B152" s="7">
        <v>2229</v>
      </c>
      <c r="C152" s="7"/>
      <c r="D152" s="9" t="s">
        <v>202</v>
      </c>
    </row>
    <row r="153" spans="1:4" x14ac:dyDescent="0.3">
      <c r="A153" s="6">
        <v>148</v>
      </c>
      <c r="B153" s="7">
        <v>2237</v>
      </c>
      <c r="C153" s="7"/>
      <c r="D153" s="9" t="s">
        <v>203</v>
      </c>
    </row>
    <row r="154" spans="1:4" x14ac:dyDescent="0.3">
      <c r="A154" s="6">
        <v>149</v>
      </c>
      <c r="B154" s="7">
        <v>2238</v>
      </c>
      <c r="C154" s="7"/>
      <c r="D154" s="9" t="s">
        <v>204</v>
      </c>
    </row>
    <row r="155" spans="1:4" x14ac:dyDescent="0.3">
      <c r="A155" s="6">
        <v>150</v>
      </c>
      <c r="B155" s="7">
        <v>2240</v>
      </c>
      <c r="C155" s="7"/>
      <c r="D155" s="9" t="s">
        <v>205</v>
      </c>
    </row>
    <row r="156" spans="1:4" x14ac:dyDescent="0.3">
      <c r="A156" s="6">
        <v>151</v>
      </c>
      <c r="B156" s="7">
        <v>2294</v>
      </c>
      <c r="C156" s="7"/>
      <c r="D156" s="10" t="s">
        <v>206</v>
      </c>
    </row>
    <row r="157" spans="1:4" x14ac:dyDescent="0.3">
      <c r="A157" s="6">
        <v>152</v>
      </c>
      <c r="B157" s="7">
        <v>2299</v>
      </c>
      <c r="C157" s="7"/>
      <c r="D157" s="10" t="s">
        <v>207</v>
      </c>
    </row>
    <row r="158" spans="1:4" x14ac:dyDescent="0.3">
      <c r="A158" s="6">
        <v>153</v>
      </c>
      <c r="B158" s="7">
        <v>2301</v>
      </c>
      <c r="C158" s="7"/>
      <c r="D158" s="10" t="s">
        <v>208</v>
      </c>
    </row>
    <row r="159" spans="1:4" x14ac:dyDescent="0.3">
      <c r="A159" s="6">
        <v>154</v>
      </c>
      <c r="B159" s="7">
        <v>2309</v>
      </c>
      <c r="C159" s="7"/>
      <c r="D159" s="10" t="s">
        <v>209</v>
      </c>
    </row>
    <row r="160" spans="1:4" x14ac:dyDescent="0.3">
      <c r="A160" s="6">
        <v>155</v>
      </c>
      <c r="B160" s="7">
        <v>2310</v>
      </c>
      <c r="C160" s="7"/>
      <c r="D160" s="10" t="s">
        <v>210</v>
      </c>
    </row>
    <row r="161" spans="1:4" x14ac:dyDescent="0.3">
      <c r="A161" s="6">
        <v>156</v>
      </c>
      <c r="B161" s="7">
        <v>2322</v>
      </c>
      <c r="C161" s="14" t="s">
        <v>211</v>
      </c>
      <c r="D161" s="9" t="s">
        <v>212</v>
      </c>
    </row>
    <row r="162" spans="1:4" x14ac:dyDescent="0.3">
      <c r="A162" s="6">
        <v>157</v>
      </c>
      <c r="B162" s="7">
        <v>2326</v>
      </c>
      <c r="C162" s="14" t="s">
        <v>213</v>
      </c>
      <c r="D162" s="9" t="s">
        <v>214</v>
      </c>
    </row>
    <row r="163" spans="1:4" x14ac:dyDescent="0.3">
      <c r="A163" s="6">
        <v>158</v>
      </c>
      <c r="B163" s="7">
        <v>2328</v>
      </c>
      <c r="C163" s="14" t="s">
        <v>215</v>
      </c>
      <c r="D163" s="9" t="s">
        <v>216</v>
      </c>
    </row>
    <row r="164" spans="1:4" x14ac:dyDescent="0.3">
      <c r="A164" s="6">
        <v>159</v>
      </c>
      <c r="B164" s="7">
        <v>2329</v>
      </c>
      <c r="C164" s="14" t="s">
        <v>217</v>
      </c>
      <c r="D164" s="8" t="s">
        <v>218</v>
      </c>
    </row>
    <row r="165" spans="1:4" x14ac:dyDescent="0.3">
      <c r="A165" s="6">
        <v>160</v>
      </c>
      <c r="B165" s="7">
        <v>2342</v>
      </c>
      <c r="C165" s="14" t="s">
        <v>219</v>
      </c>
      <c r="D165" s="9" t="s">
        <v>220</v>
      </c>
    </row>
    <row r="166" spans="1:4" x14ac:dyDescent="0.3">
      <c r="A166" s="6">
        <v>161</v>
      </c>
      <c r="B166" s="7">
        <v>2343</v>
      </c>
      <c r="C166" s="14" t="s">
        <v>221</v>
      </c>
      <c r="D166" s="9" t="s">
        <v>222</v>
      </c>
    </row>
    <row r="167" spans="1:4" x14ac:dyDescent="0.3">
      <c r="A167" s="6">
        <v>162</v>
      </c>
      <c r="B167" s="7">
        <v>2350</v>
      </c>
      <c r="C167" s="14" t="s">
        <v>223</v>
      </c>
      <c r="D167" s="9" t="s">
        <v>224</v>
      </c>
    </row>
    <row r="168" spans="1:4" x14ac:dyDescent="0.3">
      <c r="A168" s="6">
        <v>163</v>
      </c>
      <c r="B168" s="7">
        <v>2354</v>
      </c>
      <c r="C168" s="14" t="s">
        <v>225</v>
      </c>
      <c r="D168" s="8" t="s">
        <v>226</v>
      </c>
    </row>
    <row r="169" spans="1:4" x14ac:dyDescent="0.3">
      <c r="A169" s="6">
        <v>164</v>
      </c>
      <c r="B169" s="7">
        <v>2360</v>
      </c>
      <c r="C169" s="14" t="s">
        <v>227</v>
      </c>
      <c r="D169" s="9" t="s">
        <v>228</v>
      </c>
    </row>
    <row r="170" spans="1:4" x14ac:dyDescent="0.3">
      <c r="A170" s="6">
        <v>165</v>
      </c>
      <c r="B170" s="7">
        <v>2367</v>
      </c>
      <c r="C170" s="14" t="s">
        <v>229</v>
      </c>
      <c r="D170" s="9" t="s">
        <v>230</v>
      </c>
    </row>
    <row r="171" spans="1:4" x14ac:dyDescent="0.3">
      <c r="A171" s="6">
        <v>166</v>
      </c>
      <c r="B171" s="7">
        <v>2370</v>
      </c>
      <c r="C171" s="14" t="s">
        <v>231</v>
      </c>
      <c r="D171" s="9" t="s">
        <v>232</v>
      </c>
    </row>
    <row r="172" spans="1:4" x14ac:dyDescent="0.3">
      <c r="A172" s="6">
        <v>167</v>
      </c>
      <c r="B172" s="7">
        <v>2372</v>
      </c>
      <c r="C172" s="14" t="s">
        <v>233</v>
      </c>
      <c r="D172" s="9" t="s">
        <v>234</v>
      </c>
    </row>
    <row r="173" spans="1:4" x14ac:dyDescent="0.3">
      <c r="A173" s="6">
        <v>168</v>
      </c>
      <c r="B173" s="7">
        <v>2378</v>
      </c>
      <c r="C173" s="14" t="s">
        <v>235</v>
      </c>
      <c r="D173" s="9" t="s">
        <v>236</v>
      </c>
    </row>
    <row r="174" spans="1:4" x14ac:dyDescent="0.3">
      <c r="A174" s="6">
        <v>169</v>
      </c>
      <c r="B174" s="7">
        <v>2383</v>
      </c>
      <c r="C174" s="14" t="s">
        <v>237</v>
      </c>
      <c r="D174" s="9" t="s">
        <v>238</v>
      </c>
    </row>
    <row r="175" spans="1:4" x14ac:dyDescent="0.3">
      <c r="A175" s="6">
        <v>170</v>
      </c>
      <c r="B175" s="7">
        <v>2408</v>
      </c>
      <c r="C175" s="15" t="s">
        <v>239</v>
      </c>
      <c r="D175" s="10" t="s">
        <v>240</v>
      </c>
    </row>
    <row r="176" spans="1:4" x14ac:dyDescent="0.3">
      <c r="A176" s="6">
        <v>171</v>
      </c>
      <c r="B176" s="7">
        <v>2428</v>
      </c>
      <c r="C176" s="14" t="s">
        <v>241</v>
      </c>
      <c r="D176" s="8" t="s">
        <v>242</v>
      </c>
    </row>
    <row r="177" spans="1:4" x14ac:dyDescent="0.3">
      <c r="A177" s="6">
        <v>172</v>
      </c>
      <c r="B177" s="7">
        <v>2444</v>
      </c>
      <c r="C177" s="14" t="s">
        <v>243</v>
      </c>
      <c r="D177" s="9" t="s">
        <v>244</v>
      </c>
    </row>
    <row r="178" spans="1:4" x14ac:dyDescent="0.3">
      <c r="A178" s="6">
        <v>173</v>
      </c>
      <c r="B178" s="7">
        <v>2445</v>
      </c>
      <c r="C178" s="14" t="s">
        <v>245</v>
      </c>
      <c r="D178" s="8" t="s">
        <v>246</v>
      </c>
    </row>
    <row r="179" spans="1:4" x14ac:dyDescent="0.3">
      <c r="A179" s="6">
        <v>174</v>
      </c>
      <c r="B179" s="7">
        <v>2448</v>
      </c>
      <c r="C179" s="14" t="s">
        <v>247</v>
      </c>
      <c r="D179" s="9" t="s">
        <v>248</v>
      </c>
    </row>
    <row r="180" spans="1:4" x14ac:dyDescent="0.3">
      <c r="A180" s="6">
        <v>175</v>
      </c>
      <c r="B180" s="7">
        <v>2458</v>
      </c>
      <c r="C180" s="14" t="s">
        <v>249</v>
      </c>
      <c r="D180" s="9" t="s">
        <v>250</v>
      </c>
    </row>
    <row r="181" spans="1:4" x14ac:dyDescent="0.3">
      <c r="A181" s="6">
        <v>176</v>
      </c>
      <c r="B181" s="7">
        <v>2478</v>
      </c>
      <c r="C181" s="14" t="s">
        <v>251</v>
      </c>
      <c r="D181" s="9" t="s">
        <v>252</v>
      </c>
    </row>
    <row r="182" spans="1:4" x14ac:dyDescent="0.3">
      <c r="A182" s="6">
        <v>177</v>
      </c>
      <c r="B182" s="7">
        <v>2486</v>
      </c>
      <c r="C182" s="14" t="s">
        <v>253</v>
      </c>
      <c r="D182" s="9" t="s">
        <v>254</v>
      </c>
    </row>
    <row r="183" spans="1:4" x14ac:dyDescent="0.3">
      <c r="A183" s="6">
        <v>178</v>
      </c>
      <c r="B183" s="7">
        <v>2551</v>
      </c>
      <c r="C183" s="14" t="s">
        <v>255</v>
      </c>
      <c r="D183" s="9" t="s">
        <v>256</v>
      </c>
    </row>
    <row r="184" spans="1:4" x14ac:dyDescent="0.3">
      <c r="A184" s="6">
        <v>179</v>
      </c>
      <c r="B184" s="7">
        <v>2560</v>
      </c>
      <c r="C184" s="14" t="s">
        <v>257</v>
      </c>
      <c r="D184" s="9" t="s">
        <v>258</v>
      </c>
    </row>
    <row r="185" spans="1:4" x14ac:dyDescent="0.3">
      <c r="A185" s="6">
        <v>180</v>
      </c>
      <c r="B185" s="7">
        <v>2575</v>
      </c>
      <c r="C185" s="14" t="s">
        <v>259</v>
      </c>
      <c r="D185" s="9" t="s">
        <v>260</v>
      </c>
    </row>
    <row r="186" spans="1:4" x14ac:dyDescent="0.3">
      <c r="A186" s="6">
        <v>181</v>
      </c>
      <c r="B186" s="7">
        <v>2576</v>
      </c>
      <c r="C186" s="14" t="s">
        <v>261</v>
      </c>
      <c r="D186" s="9" t="s">
        <v>262</v>
      </c>
    </row>
    <row r="187" spans="1:4" x14ac:dyDescent="0.3">
      <c r="A187" s="6">
        <v>182</v>
      </c>
      <c r="B187" s="7">
        <v>2605</v>
      </c>
      <c r="C187" s="15" t="s">
        <v>263</v>
      </c>
      <c r="D187" s="10" t="s">
        <v>264</v>
      </c>
    </row>
    <row r="188" spans="1:4" x14ac:dyDescent="0.3">
      <c r="A188" s="6">
        <v>183</v>
      </c>
      <c r="B188" s="7">
        <v>2617</v>
      </c>
      <c r="C188" s="14" t="s">
        <v>265</v>
      </c>
      <c r="D188" s="9" t="s">
        <v>266</v>
      </c>
    </row>
    <row r="189" spans="1:4" x14ac:dyDescent="0.3">
      <c r="A189" s="6">
        <v>184</v>
      </c>
      <c r="B189" s="7" t="s">
        <v>267</v>
      </c>
      <c r="C189" s="15" t="s">
        <v>268</v>
      </c>
      <c r="D189" s="10" t="s">
        <v>269</v>
      </c>
    </row>
    <row r="190" spans="1:4" x14ac:dyDescent="0.3">
      <c r="A190" s="6">
        <v>185</v>
      </c>
      <c r="B190" s="7" t="s">
        <v>270</v>
      </c>
      <c r="C190" s="15" t="s">
        <v>268</v>
      </c>
      <c r="D190" s="10" t="s">
        <v>269</v>
      </c>
    </row>
    <row r="191" spans="1:4" x14ac:dyDescent="0.3">
      <c r="A191" s="6">
        <v>186</v>
      </c>
      <c r="B191" s="14">
        <v>2646</v>
      </c>
      <c r="C191" s="15" t="s">
        <v>271</v>
      </c>
      <c r="D191" s="10" t="s">
        <v>272</v>
      </c>
    </row>
    <row r="192" spans="1:4" x14ac:dyDescent="0.3">
      <c r="A192" s="6">
        <v>187</v>
      </c>
      <c r="B192" s="7">
        <v>2653</v>
      </c>
      <c r="C192" s="14" t="s">
        <v>273</v>
      </c>
      <c r="D192" s="9" t="s">
        <v>274</v>
      </c>
    </row>
    <row r="193" spans="1:4" x14ac:dyDescent="0.3">
      <c r="A193" s="6">
        <v>188</v>
      </c>
      <c r="B193" s="7">
        <v>2665</v>
      </c>
      <c r="C193" s="15" t="s">
        <v>275</v>
      </c>
      <c r="D193" s="10" t="s">
        <v>276</v>
      </c>
    </row>
    <row r="194" spans="1:4" x14ac:dyDescent="0.3">
      <c r="A194" s="6">
        <v>189</v>
      </c>
      <c r="B194" s="7">
        <v>2714</v>
      </c>
      <c r="C194" s="15" t="s">
        <v>277</v>
      </c>
      <c r="D194" s="10" t="s">
        <v>278</v>
      </c>
    </row>
    <row r="195" spans="1:4" x14ac:dyDescent="0.3">
      <c r="A195" s="6">
        <v>190</v>
      </c>
      <c r="B195" s="7">
        <v>2767</v>
      </c>
      <c r="C195" s="14" t="s">
        <v>279</v>
      </c>
      <c r="D195" s="9" t="s">
        <v>280</v>
      </c>
    </row>
    <row r="196" spans="1:4" x14ac:dyDescent="0.3">
      <c r="A196" s="6">
        <v>191</v>
      </c>
      <c r="B196" s="7">
        <v>2776</v>
      </c>
      <c r="C196" s="14" t="s">
        <v>281</v>
      </c>
      <c r="D196" s="8" t="s">
        <v>282</v>
      </c>
    </row>
    <row r="197" spans="1:4" x14ac:dyDescent="0.3">
      <c r="A197" s="6">
        <v>192</v>
      </c>
      <c r="B197" s="7">
        <v>2867</v>
      </c>
      <c r="C197" s="14" t="s">
        <v>283</v>
      </c>
      <c r="D197" s="9" t="s">
        <v>284</v>
      </c>
    </row>
    <row r="198" spans="1:4" x14ac:dyDescent="0.3">
      <c r="A198" s="6">
        <v>193</v>
      </c>
      <c r="B198" s="7">
        <v>2887</v>
      </c>
      <c r="C198" s="14" t="s">
        <v>285</v>
      </c>
      <c r="D198" s="9" t="s">
        <v>286</v>
      </c>
    </row>
    <row r="199" spans="1:4" x14ac:dyDescent="0.3">
      <c r="A199" s="6">
        <v>194</v>
      </c>
      <c r="B199" s="7">
        <v>2888</v>
      </c>
      <c r="C199" s="14" t="s">
        <v>287</v>
      </c>
      <c r="D199" s="9" t="s">
        <v>288</v>
      </c>
    </row>
    <row r="200" spans="1:4" x14ac:dyDescent="0.3">
      <c r="A200" s="6">
        <v>195</v>
      </c>
      <c r="B200" s="7">
        <v>2895</v>
      </c>
      <c r="C200" s="14" t="s">
        <v>289</v>
      </c>
      <c r="D200" s="9" t="s">
        <v>290</v>
      </c>
    </row>
    <row r="201" spans="1:4" x14ac:dyDescent="0.3">
      <c r="A201" s="6">
        <v>196</v>
      </c>
      <c r="B201" s="7">
        <v>2905</v>
      </c>
      <c r="C201" s="14" t="s">
        <v>291</v>
      </c>
      <c r="D201" s="9" t="s">
        <v>292</v>
      </c>
    </row>
    <row r="202" spans="1:4" x14ac:dyDescent="0.3">
      <c r="A202" s="6">
        <v>197</v>
      </c>
      <c r="B202" s="7">
        <v>2906</v>
      </c>
      <c r="C202" s="14" t="s">
        <v>293</v>
      </c>
      <c r="D202" s="9" t="s">
        <v>294</v>
      </c>
    </row>
    <row r="203" spans="1:4" x14ac:dyDescent="0.3">
      <c r="A203" s="6">
        <v>198</v>
      </c>
      <c r="B203" s="7">
        <v>2907</v>
      </c>
      <c r="C203" s="14" t="s">
        <v>295</v>
      </c>
      <c r="D203" s="9" t="s">
        <v>296</v>
      </c>
    </row>
    <row r="204" spans="1:4" x14ac:dyDescent="0.3">
      <c r="A204" s="6">
        <v>199</v>
      </c>
      <c r="B204" s="7">
        <v>2938</v>
      </c>
      <c r="C204" s="14" t="s">
        <v>297</v>
      </c>
      <c r="D204" s="9" t="s">
        <v>298</v>
      </c>
    </row>
    <row r="205" spans="1:4" x14ac:dyDescent="0.3">
      <c r="A205" s="6">
        <v>200</v>
      </c>
      <c r="B205" s="7">
        <v>2946</v>
      </c>
      <c r="C205" s="14" t="s">
        <v>299</v>
      </c>
      <c r="D205" s="9" t="s">
        <v>300</v>
      </c>
    </row>
    <row r="206" spans="1:4" x14ac:dyDescent="0.3">
      <c r="A206" s="6">
        <v>201</v>
      </c>
      <c r="B206" s="7">
        <v>2948</v>
      </c>
      <c r="C206" s="14" t="s">
        <v>301</v>
      </c>
      <c r="D206" s="9" t="s">
        <v>302</v>
      </c>
    </row>
    <row r="207" spans="1:4" x14ac:dyDescent="0.3">
      <c r="A207" s="6">
        <v>202</v>
      </c>
      <c r="B207" s="7">
        <v>2964</v>
      </c>
      <c r="C207" s="14" t="s">
        <v>303</v>
      </c>
      <c r="D207" s="9" t="s">
        <v>304</v>
      </c>
    </row>
    <row r="208" spans="1:4" x14ac:dyDescent="0.3">
      <c r="A208" s="6">
        <v>203</v>
      </c>
      <c r="B208" s="7" t="s">
        <v>305</v>
      </c>
      <c r="C208" s="15" t="s">
        <v>306</v>
      </c>
      <c r="D208" s="10" t="s">
        <v>307</v>
      </c>
    </row>
    <row r="209" spans="1:4" x14ac:dyDescent="0.3">
      <c r="A209" s="6">
        <v>204</v>
      </c>
      <c r="B209" s="7" t="s">
        <v>308</v>
      </c>
      <c r="C209" s="15" t="s">
        <v>306</v>
      </c>
      <c r="D209" s="10" t="s">
        <v>307</v>
      </c>
    </row>
    <row r="210" spans="1:4" x14ac:dyDescent="0.3">
      <c r="A210" s="6">
        <v>205</v>
      </c>
      <c r="B210" s="7">
        <v>2995</v>
      </c>
      <c r="C210" s="16"/>
      <c r="D210" s="13" t="s">
        <v>309</v>
      </c>
    </row>
    <row r="211" spans="1:4" x14ac:dyDescent="0.3">
      <c r="A211" s="6">
        <v>206</v>
      </c>
      <c r="B211" s="7">
        <v>2996</v>
      </c>
      <c r="C211" s="16"/>
      <c r="D211" s="13" t="s">
        <v>310</v>
      </c>
    </row>
    <row r="212" spans="1:4" x14ac:dyDescent="0.3">
      <c r="A212" s="6">
        <v>207</v>
      </c>
      <c r="B212" s="7">
        <v>2997</v>
      </c>
      <c r="C212" s="16"/>
      <c r="D212" s="13" t="s">
        <v>311</v>
      </c>
    </row>
    <row r="213" spans="1:4" x14ac:dyDescent="0.3">
      <c r="A213" s="6">
        <v>208</v>
      </c>
      <c r="B213" s="7">
        <v>2998</v>
      </c>
      <c r="C213" s="16"/>
      <c r="D213" s="13" t="s">
        <v>312</v>
      </c>
    </row>
    <row r="214" spans="1:4" x14ac:dyDescent="0.3">
      <c r="A214" s="6">
        <v>209</v>
      </c>
      <c r="B214" s="7">
        <v>3024</v>
      </c>
      <c r="C214" s="7"/>
      <c r="D214" s="8" t="s">
        <v>313</v>
      </c>
    </row>
    <row r="215" spans="1:4" x14ac:dyDescent="0.3">
      <c r="A215" s="6">
        <v>210</v>
      </c>
      <c r="B215" s="7">
        <v>3025</v>
      </c>
      <c r="C215" s="7"/>
      <c r="D215" s="8" t="s">
        <v>314</v>
      </c>
    </row>
    <row r="216" spans="1:4" x14ac:dyDescent="0.3">
      <c r="A216" s="6">
        <v>211</v>
      </c>
      <c r="B216" s="7">
        <v>3027</v>
      </c>
      <c r="C216" s="7"/>
      <c r="D216" s="17" t="s">
        <v>315</v>
      </c>
    </row>
    <row r="217" spans="1:4" x14ac:dyDescent="0.3">
      <c r="A217" s="6">
        <v>212</v>
      </c>
      <c r="B217" s="7">
        <v>3029</v>
      </c>
      <c r="C217" s="7"/>
      <c r="D217" s="17" t="s">
        <v>316</v>
      </c>
    </row>
    <row r="218" spans="1:4" x14ac:dyDescent="0.3">
      <c r="A218" s="6">
        <v>213</v>
      </c>
      <c r="B218" s="7">
        <v>3030</v>
      </c>
      <c r="C218" s="7"/>
      <c r="D218" s="17" t="s">
        <v>317</v>
      </c>
    </row>
    <row r="219" spans="1:4" x14ac:dyDescent="0.3">
      <c r="A219" s="6">
        <v>214</v>
      </c>
      <c r="B219" s="7">
        <v>3033</v>
      </c>
      <c r="C219" s="7"/>
      <c r="D219" s="17" t="s">
        <v>318</v>
      </c>
    </row>
    <row r="220" spans="1:4" x14ac:dyDescent="0.3">
      <c r="A220" s="6">
        <v>215</v>
      </c>
      <c r="B220" s="7">
        <v>3034</v>
      </c>
      <c r="C220" s="7"/>
      <c r="D220" s="17" t="s">
        <v>319</v>
      </c>
    </row>
    <row r="221" spans="1:4" x14ac:dyDescent="0.3">
      <c r="A221" s="6">
        <v>216</v>
      </c>
      <c r="B221" s="7">
        <v>3044</v>
      </c>
      <c r="C221" s="7"/>
      <c r="D221" s="17" t="s">
        <v>320</v>
      </c>
    </row>
    <row r="222" spans="1:4" x14ac:dyDescent="0.3">
      <c r="A222" s="6">
        <v>217</v>
      </c>
      <c r="B222" s="7">
        <v>3060</v>
      </c>
      <c r="C222" s="7"/>
      <c r="D222" s="18" t="s">
        <v>321</v>
      </c>
    </row>
    <row r="223" spans="1:4" x14ac:dyDescent="0.3">
      <c r="A223" s="6">
        <v>218</v>
      </c>
      <c r="B223" s="7">
        <v>3062</v>
      </c>
      <c r="C223" s="7"/>
      <c r="D223" s="18" t="s">
        <v>322</v>
      </c>
    </row>
    <row r="224" spans="1:4" x14ac:dyDescent="0.3">
      <c r="A224" s="6">
        <v>219</v>
      </c>
      <c r="B224" s="7">
        <v>3068</v>
      </c>
      <c r="C224" s="7"/>
      <c r="D224" s="18" t="s">
        <v>323</v>
      </c>
    </row>
    <row r="225" spans="1:4" x14ac:dyDescent="0.3">
      <c r="A225" s="6">
        <v>220</v>
      </c>
      <c r="B225" s="7">
        <v>3082</v>
      </c>
      <c r="C225" s="16"/>
      <c r="D225" s="13" t="s">
        <v>324</v>
      </c>
    </row>
    <row r="226" spans="1:4" x14ac:dyDescent="0.3">
      <c r="A226" s="6">
        <v>221</v>
      </c>
      <c r="B226" s="7">
        <v>3083</v>
      </c>
      <c r="C226" s="16"/>
      <c r="D226" s="13" t="s">
        <v>325</v>
      </c>
    </row>
    <row r="227" spans="1:4" x14ac:dyDescent="0.3">
      <c r="A227" s="6">
        <v>222</v>
      </c>
      <c r="B227" s="7">
        <v>3084</v>
      </c>
      <c r="C227" s="16"/>
      <c r="D227" s="13" t="s">
        <v>326</v>
      </c>
    </row>
    <row r="228" spans="1:4" x14ac:dyDescent="0.3">
      <c r="A228" s="6">
        <v>223</v>
      </c>
      <c r="B228" s="7">
        <v>3085</v>
      </c>
      <c r="C228" s="16"/>
      <c r="D228" s="13" t="s">
        <v>327</v>
      </c>
    </row>
    <row r="229" spans="1:4" x14ac:dyDescent="0.3">
      <c r="A229" s="6">
        <v>224</v>
      </c>
      <c r="B229" s="7">
        <v>3086</v>
      </c>
      <c r="C229" s="16"/>
      <c r="D229" s="13" t="s">
        <v>328</v>
      </c>
    </row>
    <row r="230" spans="1:4" x14ac:dyDescent="0.3">
      <c r="A230" s="6">
        <v>225</v>
      </c>
      <c r="B230" s="7">
        <v>3088</v>
      </c>
      <c r="C230" s="16"/>
      <c r="D230" s="13" t="s">
        <v>329</v>
      </c>
    </row>
    <row r="231" spans="1:4" x14ac:dyDescent="0.3">
      <c r="A231" s="6">
        <v>226</v>
      </c>
      <c r="B231" s="7">
        <v>3089</v>
      </c>
      <c r="C231" s="16"/>
      <c r="D231" s="13" t="s">
        <v>330</v>
      </c>
    </row>
    <row r="232" spans="1:4" x14ac:dyDescent="0.3">
      <c r="A232" s="6">
        <v>227</v>
      </c>
      <c r="B232" s="7">
        <v>3091</v>
      </c>
      <c r="C232" s="16"/>
      <c r="D232" s="13" t="s">
        <v>331</v>
      </c>
    </row>
    <row r="233" spans="1:4" x14ac:dyDescent="0.3">
      <c r="A233" s="6">
        <v>228</v>
      </c>
      <c r="B233" s="7">
        <v>3092</v>
      </c>
      <c r="C233" s="15"/>
      <c r="D233" s="13" t="s">
        <v>332</v>
      </c>
    </row>
    <row r="234" spans="1:4" x14ac:dyDescent="0.3">
      <c r="A234" s="6">
        <v>229</v>
      </c>
      <c r="B234" s="7">
        <v>3093</v>
      </c>
      <c r="C234" s="15"/>
      <c r="D234" s="8" t="s">
        <v>333</v>
      </c>
    </row>
    <row r="235" spans="1:4" x14ac:dyDescent="0.3">
      <c r="A235" s="6">
        <v>230</v>
      </c>
      <c r="B235" s="7">
        <v>3094</v>
      </c>
      <c r="C235" s="15"/>
      <c r="D235" s="8" t="s">
        <v>334</v>
      </c>
    </row>
    <row r="236" spans="1:4" x14ac:dyDescent="0.3">
      <c r="A236" s="6">
        <v>231</v>
      </c>
      <c r="B236" s="7">
        <v>3095</v>
      </c>
      <c r="C236" s="7"/>
      <c r="D236" s="8" t="s">
        <v>335</v>
      </c>
    </row>
    <row r="237" spans="1:4" x14ac:dyDescent="0.3">
      <c r="A237" s="6">
        <v>232</v>
      </c>
      <c r="B237" s="7">
        <v>3096</v>
      </c>
      <c r="C237" s="7"/>
      <c r="D237" s="8" t="s">
        <v>336</v>
      </c>
    </row>
    <row r="238" spans="1:4" x14ac:dyDescent="0.3">
      <c r="A238" s="6">
        <v>233</v>
      </c>
      <c r="B238" s="7">
        <v>3097</v>
      </c>
      <c r="C238" s="7"/>
      <c r="D238" s="8" t="s">
        <v>337</v>
      </c>
    </row>
    <row r="239" spans="1:4" x14ac:dyDescent="0.3">
      <c r="A239" s="6">
        <v>234</v>
      </c>
      <c r="B239" s="7">
        <v>3098</v>
      </c>
      <c r="C239" s="7"/>
      <c r="D239" s="8" t="s">
        <v>338</v>
      </c>
    </row>
    <row r="240" spans="1:4" x14ac:dyDescent="0.3">
      <c r="A240" s="6">
        <v>235</v>
      </c>
      <c r="B240" s="7">
        <v>3099</v>
      </c>
      <c r="C240" s="7"/>
      <c r="D240" s="8" t="s">
        <v>339</v>
      </c>
    </row>
    <row r="241" spans="1:4" x14ac:dyDescent="0.3">
      <c r="A241" s="6">
        <v>236</v>
      </c>
      <c r="B241" s="7">
        <v>3103</v>
      </c>
      <c r="C241" s="15"/>
      <c r="D241" s="8" t="s">
        <v>340</v>
      </c>
    </row>
    <row r="242" spans="1:4" x14ac:dyDescent="0.3">
      <c r="A242" s="6">
        <v>237</v>
      </c>
      <c r="B242" s="7">
        <v>3104</v>
      </c>
      <c r="C242" s="15"/>
      <c r="D242" s="8" t="s">
        <v>341</v>
      </c>
    </row>
    <row r="243" spans="1:4" x14ac:dyDescent="0.3">
      <c r="A243" s="6">
        <v>238</v>
      </c>
      <c r="B243" s="7">
        <v>3105</v>
      </c>
      <c r="C243" s="7"/>
      <c r="D243" s="8" t="s">
        <v>342</v>
      </c>
    </row>
    <row r="244" spans="1:4" x14ac:dyDescent="0.3">
      <c r="A244" s="6">
        <v>239</v>
      </c>
      <c r="B244" s="7">
        <v>3106</v>
      </c>
      <c r="C244" s="7"/>
      <c r="D244" s="8" t="s">
        <v>343</v>
      </c>
    </row>
    <row r="245" spans="1:4" x14ac:dyDescent="0.3">
      <c r="A245" s="6">
        <v>240</v>
      </c>
      <c r="B245" s="7">
        <v>3108</v>
      </c>
      <c r="C245" s="7"/>
      <c r="D245" s="9" t="s">
        <v>344</v>
      </c>
    </row>
    <row r="246" spans="1:4" x14ac:dyDescent="0.3">
      <c r="A246" s="6">
        <v>241</v>
      </c>
      <c r="B246" s="7">
        <v>3109</v>
      </c>
      <c r="C246" s="7"/>
      <c r="D246" s="9" t="s">
        <v>345</v>
      </c>
    </row>
    <row r="247" spans="1:4" x14ac:dyDescent="0.3">
      <c r="A247" s="6">
        <v>242</v>
      </c>
      <c r="B247" s="7" t="s">
        <v>346</v>
      </c>
      <c r="C247" s="7"/>
      <c r="D247" s="9" t="s">
        <v>347</v>
      </c>
    </row>
    <row r="248" spans="1:4" x14ac:dyDescent="0.3">
      <c r="A248" s="6">
        <v>243</v>
      </c>
      <c r="B248" s="7" t="s">
        <v>348</v>
      </c>
      <c r="C248" s="7"/>
      <c r="D248" s="9" t="s">
        <v>349</v>
      </c>
    </row>
    <row r="249" spans="1:4" x14ac:dyDescent="0.3">
      <c r="A249" s="6">
        <v>244</v>
      </c>
      <c r="B249" s="7" t="s">
        <v>350</v>
      </c>
      <c r="C249" s="7"/>
      <c r="D249" s="9" t="s">
        <v>351</v>
      </c>
    </row>
    <row r="250" spans="1:4" x14ac:dyDescent="0.3">
      <c r="A250" s="6">
        <v>245</v>
      </c>
      <c r="B250" s="7" t="s">
        <v>352</v>
      </c>
      <c r="C250" s="7"/>
      <c r="D250" s="9" t="s">
        <v>353</v>
      </c>
    </row>
    <row r="251" spans="1:4" x14ac:dyDescent="0.3">
      <c r="A251" s="6">
        <v>246</v>
      </c>
      <c r="B251" s="7" t="s">
        <v>354</v>
      </c>
      <c r="C251" s="7"/>
      <c r="D251" s="9" t="s">
        <v>355</v>
      </c>
    </row>
    <row r="252" spans="1:4" x14ac:dyDescent="0.3">
      <c r="A252" s="6">
        <v>247</v>
      </c>
      <c r="B252" s="7" t="s">
        <v>356</v>
      </c>
      <c r="C252" s="7"/>
      <c r="D252" s="9" t="s">
        <v>357</v>
      </c>
    </row>
    <row r="253" spans="1:4" x14ac:dyDescent="0.3">
      <c r="A253" s="6">
        <v>248</v>
      </c>
      <c r="B253" s="7" t="s">
        <v>358</v>
      </c>
      <c r="C253" s="7"/>
      <c r="D253" s="9" t="s">
        <v>359</v>
      </c>
    </row>
    <row r="254" spans="1:4" x14ac:dyDescent="0.3">
      <c r="A254" s="6">
        <v>249</v>
      </c>
      <c r="B254" s="7" t="s">
        <v>360</v>
      </c>
      <c r="C254" s="7"/>
      <c r="D254" s="9" t="s">
        <v>361</v>
      </c>
    </row>
    <row r="255" spans="1:4" x14ac:dyDescent="0.3">
      <c r="A255" s="6">
        <v>250</v>
      </c>
      <c r="B255" s="7" t="s">
        <v>362</v>
      </c>
      <c r="C255" s="7"/>
      <c r="D255" s="9" t="s">
        <v>363</v>
      </c>
    </row>
    <row r="256" spans="1:4" x14ac:dyDescent="0.3">
      <c r="A256" s="6">
        <v>251</v>
      </c>
      <c r="B256" s="7" t="s">
        <v>364</v>
      </c>
      <c r="C256" s="7"/>
      <c r="D256" s="9" t="s">
        <v>365</v>
      </c>
    </row>
    <row r="257" spans="1:4" x14ac:dyDescent="0.3">
      <c r="A257" s="6">
        <v>252</v>
      </c>
      <c r="B257" s="7" t="s">
        <v>366</v>
      </c>
      <c r="C257" s="7"/>
      <c r="D257" s="9" t="s">
        <v>367</v>
      </c>
    </row>
    <row r="258" spans="1:4" x14ac:dyDescent="0.3">
      <c r="A258" s="6">
        <v>253</v>
      </c>
      <c r="B258" s="7" t="s">
        <v>368</v>
      </c>
      <c r="C258" s="7"/>
      <c r="D258" s="9" t="s">
        <v>369</v>
      </c>
    </row>
    <row r="259" spans="1:4" x14ac:dyDescent="0.3">
      <c r="A259" s="6">
        <v>254</v>
      </c>
      <c r="B259" s="7" t="s">
        <v>370</v>
      </c>
      <c r="C259" s="7"/>
      <c r="D259" s="9" t="s">
        <v>371</v>
      </c>
    </row>
    <row r="260" spans="1:4" x14ac:dyDescent="0.3">
      <c r="A260" s="6">
        <v>255</v>
      </c>
      <c r="B260" s="7" t="s">
        <v>372</v>
      </c>
      <c r="C260" s="7"/>
      <c r="D260" s="8" t="s">
        <v>373</v>
      </c>
    </row>
    <row r="261" spans="1:4" x14ac:dyDescent="0.3">
      <c r="A261" s="6">
        <v>256</v>
      </c>
      <c r="B261" s="7" t="s">
        <v>374</v>
      </c>
      <c r="C261" s="7"/>
      <c r="D261" s="9" t="s">
        <v>375</v>
      </c>
    </row>
    <row r="262" spans="1:4" x14ac:dyDescent="0.3">
      <c r="A262" s="6">
        <v>257</v>
      </c>
      <c r="B262" s="7" t="s">
        <v>376</v>
      </c>
      <c r="C262" s="7"/>
      <c r="D262" s="8" t="s">
        <v>377</v>
      </c>
    </row>
    <row r="263" spans="1:4" x14ac:dyDescent="0.3">
      <c r="A263" s="6">
        <v>258</v>
      </c>
      <c r="B263" s="7" t="s">
        <v>378</v>
      </c>
      <c r="C263" s="7"/>
      <c r="D263" s="9" t="s">
        <v>379</v>
      </c>
    </row>
    <row r="264" spans="1:4" x14ac:dyDescent="0.3">
      <c r="A264" s="6">
        <v>259</v>
      </c>
      <c r="B264" s="7" t="s">
        <v>380</v>
      </c>
      <c r="C264" s="7"/>
      <c r="D264" s="9" t="s">
        <v>381</v>
      </c>
    </row>
    <row r="265" spans="1:4" x14ac:dyDescent="0.3">
      <c r="A265" s="6">
        <v>260</v>
      </c>
      <c r="B265" s="7" t="s">
        <v>382</v>
      </c>
      <c r="C265" s="7"/>
      <c r="D265" s="9" t="s">
        <v>383</v>
      </c>
    </row>
    <row r="266" spans="1:4" x14ac:dyDescent="0.3">
      <c r="A266" s="6">
        <v>261</v>
      </c>
      <c r="B266" s="7" t="s">
        <v>384</v>
      </c>
      <c r="C266" s="7"/>
      <c r="D266" s="9" t="s">
        <v>385</v>
      </c>
    </row>
    <row r="267" spans="1:4" x14ac:dyDescent="0.3">
      <c r="A267" s="6">
        <v>262</v>
      </c>
      <c r="B267" s="7" t="s">
        <v>386</v>
      </c>
      <c r="C267" s="7"/>
      <c r="D267" s="9" t="s">
        <v>387</v>
      </c>
    </row>
    <row r="268" spans="1:4" x14ac:dyDescent="0.3">
      <c r="A268" s="6">
        <v>263</v>
      </c>
      <c r="B268" s="7" t="s">
        <v>388</v>
      </c>
      <c r="C268" s="7"/>
      <c r="D268" s="12" t="s">
        <v>389</v>
      </c>
    </row>
    <row r="269" spans="1:4" x14ac:dyDescent="0.3">
      <c r="A269" s="6">
        <v>264</v>
      </c>
      <c r="B269" s="7" t="s">
        <v>390</v>
      </c>
      <c r="C269" s="7"/>
      <c r="D269" s="12" t="s">
        <v>391</v>
      </c>
    </row>
    <row r="270" spans="1:4" x14ac:dyDescent="0.3">
      <c r="A270" s="6">
        <v>265</v>
      </c>
      <c r="B270" s="7" t="s">
        <v>392</v>
      </c>
      <c r="C270" s="7"/>
      <c r="D270" s="12" t="s">
        <v>393</v>
      </c>
    </row>
    <row r="271" spans="1:4" x14ac:dyDescent="0.3">
      <c r="A271" s="6">
        <v>266</v>
      </c>
      <c r="B271" s="7" t="s">
        <v>394</v>
      </c>
      <c r="C271" s="7"/>
      <c r="D271" s="12" t="s">
        <v>395</v>
      </c>
    </row>
    <row r="272" spans="1:4" x14ac:dyDescent="0.3">
      <c r="A272" s="6">
        <v>267</v>
      </c>
      <c r="B272" s="7" t="s">
        <v>396</v>
      </c>
      <c r="C272" s="7"/>
      <c r="D272" s="12" t="s">
        <v>397</v>
      </c>
    </row>
    <row r="273" spans="1:4" x14ac:dyDescent="0.3">
      <c r="A273" s="6">
        <v>268</v>
      </c>
      <c r="B273" s="7" t="s">
        <v>398</v>
      </c>
      <c r="C273" s="7"/>
      <c r="D273" s="12" t="s">
        <v>399</v>
      </c>
    </row>
    <row r="274" spans="1:4" x14ac:dyDescent="0.3">
      <c r="A274" s="6">
        <v>269</v>
      </c>
      <c r="B274" s="7" t="s">
        <v>400</v>
      </c>
      <c r="C274" s="7"/>
      <c r="D274" s="17" t="s">
        <v>401</v>
      </c>
    </row>
    <row r="275" spans="1:4" x14ac:dyDescent="0.3">
      <c r="A275" s="6">
        <v>270</v>
      </c>
      <c r="B275" s="7" t="s">
        <v>402</v>
      </c>
      <c r="C275" s="7"/>
      <c r="D275" s="12" t="s">
        <v>403</v>
      </c>
    </row>
    <row r="276" spans="1:4" x14ac:dyDescent="0.3">
      <c r="A276" s="6">
        <v>271</v>
      </c>
      <c r="B276" s="7" t="s">
        <v>404</v>
      </c>
      <c r="C276" s="7"/>
      <c r="D276" s="12" t="s">
        <v>405</v>
      </c>
    </row>
    <row r="277" spans="1:4" x14ac:dyDescent="0.3">
      <c r="A277" s="6">
        <v>272</v>
      </c>
      <c r="B277" s="7" t="s">
        <v>406</v>
      </c>
      <c r="C277" s="14"/>
      <c r="D277" s="12" t="s">
        <v>407</v>
      </c>
    </row>
    <row r="278" spans="1:4" x14ac:dyDescent="0.3">
      <c r="A278" s="6">
        <v>273</v>
      </c>
      <c r="B278" s="7" t="s">
        <v>408</v>
      </c>
      <c r="C278" s="14"/>
      <c r="D278" s="12" t="s">
        <v>409</v>
      </c>
    </row>
    <row r="279" spans="1:4" x14ac:dyDescent="0.3">
      <c r="A279" s="6">
        <v>274</v>
      </c>
      <c r="B279" s="7" t="s">
        <v>410</v>
      </c>
      <c r="C279" s="15"/>
      <c r="D279" s="12" t="s">
        <v>411</v>
      </c>
    </row>
    <row r="280" spans="1:4" x14ac:dyDescent="0.3">
      <c r="A280" s="6">
        <v>275</v>
      </c>
      <c r="B280" s="7" t="s">
        <v>412</v>
      </c>
      <c r="C280" s="15"/>
      <c r="D280" s="12" t="s">
        <v>413</v>
      </c>
    </row>
    <row r="281" spans="1:4" x14ac:dyDescent="0.3">
      <c r="A281" s="6">
        <v>276</v>
      </c>
      <c r="B281" s="7" t="s">
        <v>414</v>
      </c>
      <c r="C281" s="11" t="s">
        <v>415</v>
      </c>
      <c r="D281" s="12" t="s">
        <v>416</v>
      </c>
    </row>
    <row r="282" spans="1:4" x14ac:dyDescent="0.3">
      <c r="A282" s="6">
        <v>277</v>
      </c>
      <c r="B282" s="7" t="s">
        <v>417</v>
      </c>
      <c r="C282" s="7"/>
      <c r="D282" s="9" t="s">
        <v>418</v>
      </c>
    </row>
    <row r="283" spans="1:4" x14ac:dyDescent="0.3">
      <c r="A283" s="6">
        <v>278</v>
      </c>
      <c r="B283" s="7" t="s">
        <v>419</v>
      </c>
      <c r="C283" s="7"/>
      <c r="D283" s="9" t="s">
        <v>420</v>
      </c>
    </row>
    <row r="284" spans="1:4" x14ac:dyDescent="0.3">
      <c r="A284" s="6">
        <v>279</v>
      </c>
      <c r="B284" s="7" t="s">
        <v>421</v>
      </c>
      <c r="C284" s="14" t="s">
        <v>422</v>
      </c>
      <c r="D284" s="9" t="s">
        <v>423</v>
      </c>
    </row>
    <row r="285" spans="1:4" x14ac:dyDescent="0.3">
      <c r="A285" s="6">
        <v>280</v>
      </c>
      <c r="B285" s="7" t="s">
        <v>424</v>
      </c>
      <c r="C285" s="7"/>
      <c r="D285" s="12" t="s">
        <v>425</v>
      </c>
    </row>
    <row r="286" spans="1:4" x14ac:dyDescent="0.3">
      <c r="A286" s="6">
        <v>281</v>
      </c>
      <c r="B286" s="7" t="s">
        <v>426</v>
      </c>
      <c r="C286" s="7"/>
      <c r="D286" s="12" t="s">
        <v>427</v>
      </c>
    </row>
    <row r="287" spans="1:4" x14ac:dyDescent="0.3">
      <c r="A287" s="6">
        <v>282</v>
      </c>
      <c r="B287" s="7" t="s">
        <v>428</v>
      </c>
      <c r="C287" s="7"/>
      <c r="D287" s="12" t="s">
        <v>429</v>
      </c>
    </row>
    <row r="288" spans="1:4" x14ac:dyDescent="0.3">
      <c r="A288" s="6">
        <v>283</v>
      </c>
      <c r="B288" s="7" t="s">
        <v>430</v>
      </c>
      <c r="C288" s="11" t="s">
        <v>431</v>
      </c>
      <c r="D288" s="12" t="s">
        <v>432</v>
      </c>
    </row>
    <row r="289" spans="1:4" x14ac:dyDescent="0.3">
      <c r="A289" s="6">
        <v>284</v>
      </c>
      <c r="B289" s="7" t="s">
        <v>433</v>
      </c>
      <c r="C289" s="7"/>
      <c r="D289" s="12" t="s">
        <v>434</v>
      </c>
    </row>
    <row r="290" spans="1:4" x14ac:dyDescent="0.3">
      <c r="A290" s="6">
        <v>285</v>
      </c>
      <c r="B290" s="7" t="s">
        <v>435</v>
      </c>
      <c r="C290" s="7"/>
      <c r="D290" s="12" t="s">
        <v>436</v>
      </c>
    </row>
    <row r="291" spans="1:4" x14ac:dyDescent="0.3">
      <c r="A291" s="6">
        <v>286</v>
      </c>
      <c r="B291" s="7" t="s">
        <v>437</v>
      </c>
      <c r="C291" s="7"/>
      <c r="D291" s="12" t="s">
        <v>438</v>
      </c>
    </row>
    <row r="292" spans="1:4" x14ac:dyDescent="0.3">
      <c r="A292" s="6">
        <v>287</v>
      </c>
      <c r="B292" s="7" t="s">
        <v>439</v>
      </c>
      <c r="C292" s="7"/>
      <c r="D292" s="12" t="s">
        <v>440</v>
      </c>
    </row>
    <row r="293" spans="1:4" x14ac:dyDescent="0.3">
      <c r="A293" s="6">
        <v>288</v>
      </c>
      <c r="B293" s="7" t="s">
        <v>441</v>
      </c>
      <c r="C293" s="7"/>
      <c r="D293" s="12" t="s">
        <v>442</v>
      </c>
    </row>
    <row r="294" spans="1:4" x14ac:dyDescent="0.3">
      <c r="A294" s="6">
        <v>289</v>
      </c>
      <c r="B294" s="7" t="s">
        <v>443</v>
      </c>
      <c r="C294" s="7"/>
      <c r="D294" s="12" t="s">
        <v>444</v>
      </c>
    </row>
    <row r="295" spans="1:4" x14ac:dyDescent="0.3">
      <c r="A295" s="6">
        <v>290</v>
      </c>
      <c r="B295" s="7" t="s">
        <v>445</v>
      </c>
      <c r="C295" s="7"/>
      <c r="D295" s="12" t="s">
        <v>446</v>
      </c>
    </row>
    <row r="296" spans="1:4" x14ac:dyDescent="0.3">
      <c r="A296" s="6">
        <v>291</v>
      </c>
      <c r="B296" s="7" t="s">
        <v>447</v>
      </c>
      <c r="C296" s="7"/>
      <c r="D296" s="12" t="s">
        <v>448</v>
      </c>
    </row>
    <row r="297" spans="1:4" x14ac:dyDescent="0.3">
      <c r="A297" s="6">
        <v>292</v>
      </c>
      <c r="B297" s="7" t="s">
        <v>449</v>
      </c>
      <c r="C297" s="7"/>
      <c r="D297" s="12" t="s">
        <v>450</v>
      </c>
    </row>
    <row r="298" spans="1:4" x14ac:dyDescent="0.3">
      <c r="A298" s="6">
        <v>293</v>
      </c>
      <c r="B298" s="7" t="s">
        <v>451</v>
      </c>
      <c r="C298" s="7"/>
      <c r="D298" s="12" t="s">
        <v>452</v>
      </c>
    </row>
    <row r="299" spans="1:4" x14ac:dyDescent="0.3">
      <c r="A299" s="6">
        <v>294</v>
      </c>
      <c r="B299" s="7" t="s">
        <v>453</v>
      </c>
      <c r="C299" s="7"/>
      <c r="D299" s="12" t="s">
        <v>454</v>
      </c>
    </row>
    <row r="300" spans="1:4" x14ac:dyDescent="0.3">
      <c r="A300" s="6">
        <v>295</v>
      </c>
      <c r="B300" s="7" t="s">
        <v>455</v>
      </c>
      <c r="C300" s="7"/>
      <c r="D300" s="12" t="s">
        <v>456</v>
      </c>
    </row>
    <row r="301" spans="1:4" x14ac:dyDescent="0.3">
      <c r="A301" s="6">
        <v>296</v>
      </c>
      <c r="B301" s="7" t="s">
        <v>457</v>
      </c>
      <c r="C301" s="7"/>
      <c r="D301" s="12" t="s">
        <v>458</v>
      </c>
    </row>
    <row r="302" spans="1:4" x14ac:dyDescent="0.3">
      <c r="A302" s="6">
        <v>297</v>
      </c>
      <c r="B302" s="7" t="s">
        <v>459</v>
      </c>
      <c r="C302" s="7"/>
      <c r="D302" s="12" t="s">
        <v>460</v>
      </c>
    </row>
    <row r="303" spans="1:4" x14ac:dyDescent="0.3">
      <c r="A303" s="6">
        <v>298</v>
      </c>
      <c r="B303" s="7" t="s">
        <v>461</v>
      </c>
      <c r="C303" s="7"/>
      <c r="D303" s="12" t="s">
        <v>462</v>
      </c>
    </row>
    <row r="304" spans="1:4" x14ac:dyDescent="0.3">
      <c r="A304" s="6">
        <v>299</v>
      </c>
      <c r="B304" s="7" t="s">
        <v>463</v>
      </c>
      <c r="C304" s="7"/>
      <c r="D304" s="12" t="s">
        <v>464</v>
      </c>
    </row>
    <row r="305" spans="1:4" x14ac:dyDescent="0.3">
      <c r="A305" s="6">
        <v>300</v>
      </c>
      <c r="B305" s="7" t="s">
        <v>465</v>
      </c>
      <c r="C305" s="7"/>
      <c r="D305" s="12" t="s">
        <v>466</v>
      </c>
    </row>
    <row r="306" spans="1:4" x14ac:dyDescent="0.3">
      <c r="A306" s="6">
        <v>301</v>
      </c>
      <c r="B306" s="7" t="s">
        <v>467</v>
      </c>
      <c r="C306" s="7"/>
      <c r="D306" s="12" t="s">
        <v>468</v>
      </c>
    </row>
    <row r="307" spans="1:4" x14ac:dyDescent="0.3">
      <c r="A307" s="6">
        <v>302</v>
      </c>
      <c r="B307" s="7" t="s">
        <v>469</v>
      </c>
      <c r="C307" s="7"/>
      <c r="D307" s="12" t="s">
        <v>470</v>
      </c>
    </row>
    <row r="308" spans="1:4" x14ac:dyDescent="0.3">
      <c r="A308" s="6">
        <v>303</v>
      </c>
      <c r="B308" s="7" t="s">
        <v>471</v>
      </c>
      <c r="C308" s="7"/>
      <c r="D308" s="12" t="s">
        <v>472</v>
      </c>
    </row>
    <row r="309" spans="1:4" x14ac:dyDescent="0.3">
      <c r="A309" s="6">
        <v>304</v>
      </c>
      <c r="B309" s="7" t="s">
        <v>473</v>
      </c>
      <c r="C309" s="7"/>
      <c r="D309" s="12" t="s">
        <v>474</v>
      </c>
    </row>
    <row r="310" spans="1:4" x14ac:dyDescent="0.3">
      <c r="A310" s="6">
        <v>305</v>
      </c>
      <c r="B310" s="7" t="s">
        <v>475</v>
      </c>
      <c r="C310" s="11" t="s">
        <v>476</v>
      </c>
      <c r="D310" s="12" t="s">
        <v>477</v>
      </c>
    </row>
    <row r="311" spans="1:4" x14ac:dyDescent="0.3">
      <c r="A311" s="6">
        <v>306</v>
      </c>
      <c r="B311" s="7" t="s">
        <v>478</v>
      </c>
      <c r="C311" s="11" t="s">
        <v>479</v>
      </c>
      <c r="D311" s="12" t="s">
        <v>480</v>
      </c>
    </row>
    <row r="312" spans="1:4" x14ac:dyDescent="0.3">
      <c r="A312" s="6">
        <v>307</v>
      </c>
      <c r="B312" s="7" t="s">
        <v>481</v>
      </c>
      <c r="C312" s="11" t="s">
        <v>482</v>
      </c>
      <c r="D312" s="12" t="s">
        <v>483</v>
      </c>
    </row>
    <row r="313" spans="1:4" x14ac:dyDescent="0.3">
      <c r="A313" s="6">
        <v>308</v>
      </c>
      <c r="B313" s="7" t="s">
        <v>484</v>
      </c>
      <c r="C313" s="11" t="s">
        <v>485</v>
      </c>
      <c r="D313" s="12" t="s">
        <v>486</v>
      </c>
    </row>
    <row r="314" spans="1:4" x14ac:dyDescent="0.3">
      <c r="A314" s="6">
        <v>309</v>
      </c>
      <c r="B314" s="7" t="s">
        <v>487</v>
      </c>
      <c r="C314" s="11" t="s">
        <v>488</v>
      </c>
      <c r="D314" s="12" t="s">
        <v>489</v>
      </c>
    </row>
    <row r="315" spans="1:4" x14ac:dyDescent="0.3">
      <c r="A315" s="6">
        <v>310</v>
      </c>
      <c r="B315" s="7" t="s">
        <v>490</v>
      </c>
      <c r="C315" s="11" t="s">
        <v>491</v>
      </c>
      <c r="D315" s="12" t="s">
        <v>492</v>
      </c>
    </row>
    <row r="316" spans="1:4" x14ac:dyDescent="0.3">
      <c r="A316" s="6">
        <v>311</v>
      </c>
      <c r="B316" s="7" t="s">
        <v>493</v>
      </c>
      <c r="C316" s="7" t="s">
        <v>494</v>
      </c>
      <c r="D316" s="12" t="s">
        <v>495</v>
      </c>
    </row>
    <row r="317" spans="1:4" x14ac:dyDescent="0.3">
      <c r="A317" s="6">
        <v>312</v>
      </c>
      <c r="B317" s="7" t="s">
        <v>496</v>
      </c>
      <c r="C317" s="7"/>
      <c r="D317" s="12" t="s">
        <v>497</v>
      </c>
    </row>
    <row r="318" spans="1:4" x14ac:dyDescent="0.3">
      <c r="A318" s="6">
        <v>313</v>
      </c>
      <c r="B318" s="7" t="s">
        <v>498</v>
      </c>
      <c r="C318" s="7"/>
      <c r="D318" s="12" t="s">
        <v>499</v>
      </c>
    </row>
    <row r="319" spans="1:4" x14ac:dyDescent="0.3">
      <c r="A319" s="6">
        <v>314</v>
      </c>
      <c r="B319" s="7" t="s">
        <v>500</v>
      </c>
      <c r="C319" s="11" t="s">
        <v>501</v>
      </c>
      <c r="D319" s="12" t="s">
        <v>502</v>
      </c>
    </row>
    <row r="320" spans="1:4" x14ac:dyDescent="0.3">
      <c r="A320" s="6">
        <v>315</v>
      </c>
      <c r="B320" s="7" t="s">
        <v>503</v>
      </c>
      <c r="C320" s="7"/>
      <c r="D320" s="12" t="s">
        <v>504</v>
      </c>
    </row>
    <row r="321" spans="1:4" x14ac:dyDescent="0.3">
      <c r="A321" s="6">
        <v>316</v>
      </c>
      <c r="B321" s="7" t="s">
        <v>505</v>
      </c>
      <c r="C321" s="11"/>
      <c r="D321" s="12" t="s">
        <v>506</v>
      </c>
    </row>
    <row r="322" spans="1:4" x14ac:dyDescent="0.3">
      <c r="A322" s="6">
        <v>317</v>
      </c>
      <c r="B322" s="7" t="s">
        <v>507</v>
      </c>
      <c r="C322" s="7"/>
      <c r="D322" s="17" t="s">
        <v>508</v>
      </c>
    </row>
    <row r="323" spans="1:4" x14ac:dyDescent="0.3">
      <c r="A323" s="6">
        <v>318</v>
      </c>
      <c r="B323" s="7" t="s">
        <v>509</v>
      </c>
      <c r="C323" s="7" t="s">
        <v>510</v>
      </c>
      <c r="D323" s="12" t="s">
        <v>511</v>
      </c>
    </row>
    <row r="324" spans="1:4" x14ac:dyDescent="0.3">
      <c r="A324" s="6">
        <v>319</v>
      </c>
      <c r="B324" s="7" t="s">
        <v>512</v>
      </c>
      <c r="C324" s="7"/>
      <c r="D324" s="8"/>
    </row>
    <row r="325" spans="1:4" x14ac:dyDescent="0.3">
      <c r="A325" s="6">
        <v>320</v>
      </c>
      <c r="B325" s="7" t="s">
        <v>513</v>
      </c>
      <c r="C325" s="7" t="s">
        <v>514</v>
      </c>
      <c r="D325" s="8" t="s">
        <v>514</v>
      </c>
    </row>
    <row r="326" spans="1:4" x14ac:dyDescent="0.3">
      <c r="A326" s="6">
        <v>321</v>
      </c>
      <c r="B326" s="7" t="s">
        <v>515</v>
      </c>
      <c r="C326" s="19"/>
      <c r="D326" s="20"/>
    </row>
    <row r="327" spans="1:4" x14ac:dyDescent="0.3">
      <c r="A327" s="6">
        <v>322</v>
      </c>
      <c r="B327" s="7" t="s">
        <v>388</v>
      </c>
      <c r="C327" s="19"/>
      <c r="D327" s="12" t="s">
        <v>389</v>
      </c>
    </row>
    <row r="328" spans="1:4" x14ac:dyDescent="0.3">
      <c r="A328" s="6">
        <v>323</v>
      </c>
      <c r="B328" s="7" t="s">
        <v>516</v>
      </c>
      <c r="C328" s="19"/>
      <c r="D328" s="21"/>
    </row>
    <row r="329" spans="1:4" ht="15" thickBot="1" x14ac:dyDescent="0.35">
      <c r="A329" s="22">
        <v>324</v>
      </c>
      <c r="B329" s="23" t="s">
        <v>517</v>
      </c>
      <c r="C329" s="24"/>
      <c r="D329" s="25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4B5D-7D55-4F07-BD3A-4D17E5693A22}">
  <dimension ref="A1:V1085"/>
  <sheetViews>
    <sheetView tabSelected="1" workbookViewId="0">
      <pane ySplit="1" topLeftCell="A2" activePane="bottomLeft" state="frozen"/>
      <selection pane="bottomLeft" activeCell="F3" sqref="F3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109375" bestFit="1" customWidth="1"/>
    <col min="6" max="6" width="7.44140625" style="165" bestFit="1" customWidth="1"/>
    <col min="7" max="7" width="12.5546875" style="154" bestFit="1" customWidth="1"/>
    <col min="8" max="8" width="14.77734375" style="154" bestFit="1" customWidth="1"/>
    <col min="9" max="9" width="9.6640625" style="154" bestFit="1" customWidth="1"/>
    <col min="10" max="10" width="11.88671875" style="154" bestFit="1" customWidth="1"/>
    <col min="11" max="11" width="12.109375" style="154" bestFit="1" customWidth="1"/>
    <col min="12" max="12" width="6.5546875" bestFit="1" customWidth="1"/>
    <col min="13" max="13" width="4" bestFit="1" customWidth="1"/>
    <col min="14" max="14" width="4.77734375" bestFit="1" customWidth="1"/>
    <col min="15" max="15" width="4" bestFit="1" customWidth="1"/>
    <col min="16" max="16" width="5.44140625" style="165" bestFit="1" customWidth="1"/>
    <col min="17" max="17" width="5.33203125" bestFit="1" customWidth="1"/>
    <col min="18" max="18" width="3" bestFit="1" customWidth="1"/>
    <col min="19" max="19" width="7.44140625" bestFit="1" customWidth="1"/>
    <col min="20" max="20" width="3" bestFit="1" customWidth="1"/>
    <col min="21" max="21" width="7.44140625" bestFit="1" customWidth="1"/>
    <col min="22" max="22" width="4.44140625" style="154" bestFit="1" customWidth="1"/>
  </cols>
  <sheetData>
    <row r="1" spans="1:21" x14ac:dyDescent="0.3">
      <c r="A1" t="s">
        <v>906</v>
      </c>
      <c r="B1" t="s">
        <v>902</v>
      </c>
      <c r="C1" t="s">
        <v>903</v>
      </c>
      <c r="D1" t="s">
        <v>904</v>
      </c>
      <c r="E1" t="s">
        <v>905</v>
      </c>
      <c r="F1" s="165" t="s">
        <v>913</v>
      </c>
      <c r="G1" s="154" t="s">
        <v>908</v>
      </c>
      <c r="H1" s="154" t="s">
        <v>909</v>
      </c>
      <c r="I1" s="154" t="s">
        <v>910</v>
      </c>
      <c r="J1" s="154" t="s">
        <v>911</v>
      </c>
      <c r="K1" s="154" t="s">
        <v>912</v>
      </c>
      <c r="L1" t="s">
        <v>914</v>
      </c>
      <c r="M1" t="s">
        <v>915</v>
      </c>
      <c r="N1" t="s">
        <v>916</v>
      </c>
      <c r="O1" t="s">
        <v>917</v>
      </c>
      <c r="P1" s="165" t="s">
        <v>697</v>
      </c>
      <c r="Q1" t="s">
        <v>698</v>
      </c>
      <c r="S1" s="165"/>
      <c r="U1" s="165"/>
    </row>
    <row r="2" spans="1:21" x14ac:dyDescent="0.3">
      <c r="A2" t="s">
        <v>907</v>
      </c>
      <c r="B2">
        <v>1</v>
      </c>
      <c r="C2">
        <v>1</v>
      </c>
      <c r="D2">
        <v>1</v>
      </c>
      <c r="E2" t="s">
        <v>20</v>
      </c>
      <c r="F2" s="165">
        <v>9</v>
      </c>
      <c r="G2" s="154">
        <v>0.308</v>
      </c>
      <c r="H2" s="154">
        <v>34.222222222222221</v>
      </c>
      <c r="I2" s="154">
        <v>0.151</v>
      </c>
      <c r="J2" s="154">
        <v>16.777777777777779</v>
      </c>
      <c r="K2" s="154">
        <v>2.0397350993377481</v>
      </c>
      <c r="L2">
        <v>15</v>
      </c>
      <c r="M2">
        <v>114</v>
      </c>
      <c r="N2">
        <v>128</v>
      </c>
      <c r="O2">
        <v>135</v>
      </c>
      <c r="P2" s="165">
        <v>10</v>
      </c>
      <c r="Q2">
        <v>100</v>
      </c>
      <c r="S2" s="165"/>
      <c r="U2" s="165"/>
    </row>
    <row r="3" spans="1:21" x14ac:dyDescent="0.3">
      <c r="A3" t="s">
        <v>907</v>
      </c>
      <c r="B3">
        <v>1</v>
      </c>
      <c r="C3">
        <v>2</v>
      </c>
      <c r="D3">
        <v>1</v>
      </c>
      <c r="E3">
        <v>224</v>
      </c>
      <c r="F3" s="165">
        <v>10</v>
      </c>
      <c r="G3" s="154">
        <v>0.187</v>
      </c>
      <c r="H3" s="154">
        <v>18.7</v>
      </c>
      <c r="I3" s="154">
        <v>7.9000000000000001E-2</v>
      </c>
      <c r="J3" s="154">
        <v>7.9</v>
      </c>
      <c r="K3" s="154">
        <v>2.3670886075949364</v>
      </c>
      <c r="L3">
        <v>8</v>
      </c>
      <c r="M3">
        <v>86</v>
      </c>
      <c r="N3">
        <v>100</v>
      </c>
      <c r="O3">
        <v>107</v>
      </c>
      <c r="P3" s="165">
        <v>50</v>
      </c>
      <c r="Q3">
        <v>60</v>
      </c>
      <c r="S3" s="165"/>
      <c r="U3" s="165"/>
    </row>
    <row r="4" spans="1:21" x14ac:dyDescent="0.3">
      <c r="A4" t="s">
        <v>907</v>
      </c>
      <c r="B4">
        <v>1</v>
      </c>
      <c r="C4">
        <v>3</v>
      </c>
      <c r="D4">
        <v>1</v>
      </c>
      <c r="E4">
        <v>194</v>
      </c>
      <c r="F4" s="165">
        <v>10</v>
      </c>
      <c r="G4" s="154">
        <v>0.16400000000000001</v>
      </c>
      <c r="H4" s="154">
        <v>16.399999999999999</v>
      </c>
      <c r="I4" s="154">
        <v>7.6999999999999999E-2</v>
      </c>
      <c r="J4" s="154">
        <v>7.7</v>
      </c>
      <c r="K4" s="154">
        <v>2.1298701298701297</v>
      </c>
      <c r="L4">
        <v>8</v>
      </c>
      <c r="M4">
        <v>93</v>
      </c>
      <c r="N4">
        <v>107</v>
      </c>
      <c r="O4">
        <v>128</v>
      </c>
      <c r="P4" s="165">
        <v>40</v>
      </c>
      <c r="Q4">
        <v>20</v>
      </c>
      <c r="S4" s="165"/>
      <c r="U4" s="165"/>
    </row>
    <row r="5" spans="1:21" x14ac:dyDescent="0.3">
      <c r="A5" t="s">
        <v>907</v>
      </c>
      <c r="B5">
        <v>1</v>
      </c>
      <c r="C5">
        <v>4</v>
      </c>
      <c r="D5">
        <v>1</v>
      </c>
      <c r="E5">
        <v>323</v>
      </c>
      <c r="F5" s="165">
        <v>5</v>
      </c>
      <c r="G5" s="154">
        <v>4.2999999999999997E-2</v>
      </c>
      <c r="H5" s="154">
        <v>8.6</v>
      </c>
      <c r="I5" s="154">
        <v>5.0000000000000001E-3</v>
      </c>
      <c r="J5" s="154">
        <v>1</v>
      </c>
      <c r="K5" s="154">
        <v>8.6</v>
      </c>
      <c r="L5">
        <v>2</v>
      </c>
      <c r="M5">
        <v>107</v>
      </c>
      <c r="N5">
        <v>128</v>
      </c>
      <c r="O5">
        <v>135</v>
      </c>
      <c r="P5" s="165">
        <v>30</v>
      </c>
      <c r="Q5">
        <v>60</v>
      </c>
      <c r="S5" s="165"/>
      <c r="U5" s="165"/>
    </row>
    <row r="6" spans="1:21" x14ac:dyDescent="0.3">
      <c r="A6" t="s">
        <v>907</v>
      </c>
      <c r="B6">
        <v>1</v>
      </c>
      <c r="C6">
        <v>5</v>
      </c>
      <c r="D6">
        <v>1</v>
      </c>
      <c r="E6">
        <v>69</v>
      </c>
      <c r="F6" s="165">
        <v>10</v>
      </c>
      <c r="G6" s="154">
        <v>0.28999999999999998</v>
      </c>
      <c r="H6" s="154">
        <v>29</v>
      </c>
      <c r="I6" s="154">
        <v>0.13</v>
      </c>
      <c r="J6" s="154">
        <v>13</v>
      </c>
      <c r="K6" s="154">
        <v>2.2307692307692308</v>
      </c>
      <c r="L6">
        <v>12</v>
      </c>
      <c r="M6">
        <v>107</v>
      </c>
      <c r="N6">
        <v>121</v>
      </c>
      <c r="O6">
        <v>128</v>
      </c>
      <c r="P6" s="165">
        <v>50</v>
      </c>
      <c r="Q6">
        <v>60</v>
      </c>
      <c r="S6" s="165"/>
      <c r="U6" s="165"/>
    </row>
    <row r="7" spans="1:21" x14ac:dyDescent="0.3">
      <c r="A7" t="s">
        <v>907</v>
      </c>
      <c r="B7">
        <v>1</v>
      </c>
      <c r="C7">
        <v>6</v>
      </c>
      <c r="D7">
        <v>1</v>
      </c>
      <c r="E7">
        <v>21</v>
      </c>
      <c r="F7" s="165">
        <v>10</v>
      </c>
      <c r="G7" s="154">
        <v>0.17233999999999999</v>
      </c>
      <c r="H7" s="154">
        <v>17.234000000000002</v>
      </c>
      <c r="I7" s="154">
        <v>7.0000000000000007E-2</v>
      </c>
      <c r="J7" s="154">
        <v>7</v>
      </c>
      <c r="K7" s="154">
        <v>2.4620000000000002</v>
      </c>
      <c r="L7">
        <v>10</v>
      </c>
      <c r="M7">
        <v>100</v>
      </c>
      <c r="N7">
        <v>110</v>
      </c>
      <c r="O7">
        <v>114</v>
      </c>
      <c r="P7" s="165">
        <v>60</v>
      </c>
      <c r="Q7">
        <v>80</v>
      </c>
      <c r="S7" s="165"/>
      <c r="U7" s="165"/>
    </row>
    <row r="8" spans="1:21" x14ac:dyDescent="0.3">
      <c r="A8" t="s">
        <v>907</v>
      </c>
      <c r="B8">
        <v>1</v>
      </c>
      <c r="C8">
        <v>7</v>
      </c>
      <c r="D8">
        <v>1</v>
      </c>
      <c r="E8">
        <v>117</v>
      </c>
      <c r="F8" s="165">
        <v>9</v>
      </c>
      <c r="G8" s="154">
        <v>7.2999999999999995E-2</v>
      </c>
      <c r="H8" s="154">
        <v>8.1111111111111107</v>
      </c>
      <c r="I8" s="154">
        <v>6.5000000000000002E-2</v>
      </c>
      <c r="J8" s="154">
        <v>7.2222222222222223</v>
      </c>
      <c r="K8" s="154">
        <v>1.1230769230769231</v>
      </c>
      <c r="L8">
        <v>5</v>
      </c>
      <c r="P8" s="165">
        <v>5</v>
      </c>
      <c r="Q8">
        <v>80</v>
      </c>
      <c r="S8" s="165"/>
      <c r="U8" s="165"/>
    </row>
    <row r="9" spans="1:21" x14ac:dyDescent="0.3">
      <c r="A9" t="s">
        <v>907</v>
      </c>
      <c r="B9">
        <v>1</v>
      </c>
      <c r="C9">
        <v>8</v>
      </c>
      <c r="D9">
        <v>1</v>
      </c>
      <c r="E9">
        <v>38</v>
      </c>
      <c r="F9" s="165">
        <v>10</v>
      </c>
      <c r="G9" s="154">
        <v>0.105</v>
      </c>
      <c r="H9" s="154">
        <v>10.5</v>
      </c>
      <c r="I9" s="154">
        <v>4.3999999999999997E-2</v>
      </c>
      <c r="J9" s="154">
        <v>4.4000000000000004</v>
      </c>
      <c r="K9" s="154">
        <v>2.3863636363636362</v>
      </c>
      <c r="L9">
        <v>2</v>
      </c>
      <c r="M9">
        <v>107</v>
      </c>
      <c r="N9">
        <v>121</v>
      </c>
      <c r="O9">
        <v>128</v>
      </c>
      <c r="P9" s="165">
        <v>60</v>
      </c>
      <c r="Q9">
        <v>60</v>
      </c>
      <c r="S9" s="165"/>
      <c r="U9" s="165"/>
    </row>
    <row r="10" spans="1:21" x14ac:dyDescent="0.3">
      <c r="A10" t="s">
        <v>907</v>
      </c>
      <c r="B10">
        <v>1</v>
      </c>
      <c r="C10">
        <v>9</v>
      </c>
      <c r="D10">
        <v>1</v>
      </c>
      <c r="E10">
        <v>170</v>
      </c>
      <c r="F10" s="165">
        <v>9</v>
      </c>
      <c r="G10" s="154">
        <v>0.19500000000000001</v>
      </c>
      <c r="H10" s="154">
        <v>21.666666666666668</v>
      </c>
      <c r="I10" s="154">
        <v>3.5000000000000003E-2</v>
      </c>
      <c r="J10" s="154">
        <v>3.8888888888888888</v>
      </c>
      <c r="K10" s="154">
        <v>5.5714285714285721</v>
      </c>
      <c r="L10">
        <v>2</v>
      </c>
      <c r="M10">
        <v>114</v>
      </c>
      <c r="N10">
        <v>132</v>
      </c>
      <c r="O10">
        <v>135</v>
      </c>
      <c r="P10" s="165">
        <v>50</v>
      </c>
      <c r="Q10">
        <v>40</v>
      </c>
      <c r="S10" s="165"/>
      <c r="U10" s="165"/>
    </row>
    <row r="11" spans="1:21" x14ac:dyDescent="0.3">
      <c r="A11" t="s">
        <v>907</v>
      </c>
      <c r="B11">
        <v>1</v>
      </c>
      <c r="C11">
        <v>10</v>
      </c>
      <c r="D11">
        <v>1</v>
      </c>
      <c r="E11">
        <v>271</v>
      </c>
      <c r="F11" s="165">
        <v>7</v>
      </c>
      <c r="G11" s="154">
        <v>5.7000000000000002E-2</v>
      </c>
      <c r="H11" s="154">
        <v>8.1428571428571423</v>
      </c>
      <c r="I11" s="154">
        <v>0</v>
      </c>
      <c r="J11" s="154">
        <v>0</v>
      </c>
      <c r="K11" s="154" t="s">
        <v>799</v>
      </c>
      <c r="L11">
        <v>20</v>
      </c>
      <c r="P11" s="165">
        <v>20</v>
      </c>
      <c r="Q11">
        <v>80</v>
      </c>
      <c r="S11" s="165"/>
      <c r="U11" s="165"/>
    </row>
    <row r="12" spans="1:21" x14ac:dyDescent="0.3">
      <c r="A12" t="s">
        <v>907</v>
      </c>
      <c r="B12">
        <v>1</v>
      </c>
      <c r="C12">
        <v>11</v>
      </c>
      <c r="D12">
        <v>1</v>
      </c>
      <c r="E12">
        <v>211</v>
      </c>
      <c r="F12" s="165">
        <v>9</v>
      </c>
      <c r="G12" s="154">
        <v>0.224</v>
      </c>
      <c r="H12" s="154">
        <v>24.888888888888889</v>
      </c>
      <c r="I12" s="154">
        <v>8.4000000000000005E-2</v>
      </c>
      <c r="J12" s="154">
        <v>9.3333333333333339</v>
      </c>
      <c r="K12" s="154">
        <v>2.6666666666666665</v>
      </c>
      <c r="L12">
        <v>10</v>
      </c>
      <c r="M12">
        <v>114</v>
      </c>
      <c r="N12">
        <v>135</v>
      </c>
      <c r="O12">
        <v>142</v>
      </c>
      <c r="P12" s="165">
        <v>40</v>
      </c>
      <c r="Q12">
        <v>100</v>
      </c>
      <c r="S12" s="165"/>
      <c r="U12" s="165"/>
    </row>
    <row r="13" spans="1:21" x14ac:dyDescent="0.3">
      <c r="A13" t="s">
        <v>907</v>
      </c>
      <c r="B13">
        <v>1</v>
      </c>
      <c r="C13">
        <v>12</v>
      </c>
      <c r="D13">
        <v>1</v>
      </c>
      <c r="E13">
        <v>152</v>
      </c>
      <c r="F13" s="165">
        <v>9</v>
      </c>
      <c r="G13" s="154">
        <v>0.27800000000000002</v>
      </c>
      <c r="H13" s="154">
        <v>30.888888888888889</v>
      </c>
      <c r="I13" s="154">
        <v>4.2999999999999997E-2</v>
      </c>
      <c r="J13" s="154">
        <v>4.7777777777777777</v>
      </c>
      <c r="K13" s="154">
        <v>6.4651162790697674</v>
      </c>
      <c r="L13">
        <v>20</v>
      </c>
      <c r="M13">
        <v>86</v>
      </c>
      <c r="N13">
        <v>100</v>
      </c>
      <c r="O13">
        <v>107</v>
      </c>
      <c r="P13" s="165">
        <v>60</v>
      </c>
      <c r="Q13">
        <v>40</v>
      </c>
      <c r="S13" s="165"/>
      <c r="U13" s="165"/>
    </row>
    <row r="14" spans="1:21" x14ac:dyDescent="0.3">
      <c r="A14" t="s">
        <v>907</v>
      </c>
      <c r="B14">
        <v>1</v>
      </c>
      <c r="C14">
        <v>13</v>
      </c>
      <c r="D14">
        <v>1</v>
      </c>
      <c r="E14">
        <v>252</v>
      </c>
      <c r="F14" s="165">
        <v>7</v>
      </c>
      <c r="G14" s="154">
        <v>0.05</v>
      </c>
      <c r="H14" s="154">
        <v>7.1428571428571432</v>
      </c>
      <c r="I14" s="154">
        <v>1E-3</v>
      </c>
      <c r="J14" s="154">
        <v>0.14285714285714285</v>
      </c>
      <c r="K14" s="154">
        <v>50.000000000000007</v>
      </c>
      <c r="L14">
        <v>2</v>
      </c>
      <c r="M14">
        <v>135</v>
      </c>
      <c r="N14">
        <v>142</v>
      </c>
      <c r="O14">
        <v>149</v>
      </c>
      <c r="P14" s="165">
        <v>20</v>
      </c>
      <c r="Q14">
        <v>80</v>
      </c>
      <c r="S14" s="165"/>
      <c r="U14" s="165"/>
    </row>
    <row r="15" spans="1:21" x14ac:dyDescent="0.3">
      <c r="A15" t="s">
        <v>907</v>
      </c>
      <c r="B15">
        <v>1</v>
      </c>
      <c r="C15">
        <v>14</v>
      </c>
      <c r="D15">
        <v>1</v>
      </c>
      <c r="E15">
        <v>137</v>
      </c>
      <c r="F15" s="165">
        <v>7</v>
      </c>
      <c r="G15" s="154">
        <v>0.15196000000000001</v>
      </c>
      <c r="H15" s="154">
        <v>21.708571428571428</v>
      </c>
      <c r="I15" s="154">
        <v>0</v>
      </c>
      <c r="J15" s="154">
        <v>0</v>
      </c>
      <c r="K15" s="154" t="s">
        <v>799</v>
      </c>
      <c r="L15">
        <v>15</v>
      </c>
      <c r="M15">
        <v>79</v>
      </c>
      <c r="N15">
        <v>93</v>
      </c>
      <c r="O15">
        <v>100</v>
      </c>
      <c r="P15" s="165">
        <v>80</v>
      </c>
      <c r="Q15">
        <v>60</v>
      </c>
      <c r="S15" s="165"/>
      <c r="U15" s="165"/>
    </row>
    <row r="16" spans="1:21" x14ac:dyDescent="0.3">
      <c r="A16" t="s">
        <v>907</v>
      </c>
      <c r="B16">
        <v>1</v>
      </c>
      <c r="C16">
        <v>15</v>
      </c>
      <c r="D16">
        <v>1</v>
      </c>
      <c r="E16">
        <v>6</v>
      </c>
      <c r="F16" s="165">
        <v>10</v>
      </c>
      <c r="G16" s="154">
        <v>0.34200000000000003</v>
      </c>
      <c r="H16" s="154">
        <v>34.200000000000003</v>
      </c>
      <c r="I16" s="154">
        <v>0.17199999999999999</v>
      </c>
      <c r="J16" s="154">
        <v>17.2</v>
      </c>
      <c r="K16" s="154">
        <v>1.988372093023256</v>
      </c>
      <c r="L16">
        <v>5</v>
      </c>
      <c r="M16">
        <v>100</v>
      </c>
      <c r="N16">
        <v>114</v>
      </c>
      <c r="O16">
        <v>121</v>
      </c>
      <c r="P16" s="165">
        <v>40</v>
      </c>
      <c r="Q16">
        <v>90</v>
      </c>
      <c r="S16" s="165"/>
      <c r="U16" s="165"/>
    </row>
    <row r="17" spans="1:21" x14ac:dyDescent="0.3">
      <c r="A17" t="s">
        <v>907</v>
      </c>
      <c r="B17">
        <v>1</v>
      </c>
      <c r="C17">
        <v>16</v>
      </c>
      <c r="D17">
        <v>1</v>
      </c>
      <c r="E17">
        <v>89</v>
      </c>
      <c r="F17" s="165">
        <v>10</v>
      </c>
      <c r="G17" s="154">
        <v>0.26700000000000002</v>
      </c>
      <c r="H17" s="154">
        <v>26.7</v>
      </c>
      <c r="I17" s="154">
        <v>0.151</v>
      </c>
      <c r="J17" s="154">
        <v>15.1</v>
      </c>
      <c r="K17" s="154">
        <v>1.7682119205298013</v>
      </c>
      <c r="L17">
        <v>10</v>
      </c>
      <c r="M17">
        <v>100</v>
      </c>
      <c r="N17">
        <v>114</v>
      </c>
      <c r="O17">
        <v>121</v>
      </c>
      <c r="P17" s="165">
        <v>40</v>
      </c>
      <c r="Q17">
        <v>100</v>
      </c>
      <c r="S17" s="165"/>
      <c r="U17" s="165"/>
    </row>
    <row r="18" spans="1:21" x14ac:dyDescent="0.3">
      <c r="A18" t="s">
        <v>907</v>
      </c>
      <c r="B18">
        <v>1</v>
      </c>
      <c r="C18">
        <v>17</v>
      </c>
      <c r="D18">
        <v>1</v>
      </c>
      <c r="E18">
        <v>99</v>
      </c>
      <c r="F18" s="165">
        <v>9</v>
      </c>
      <c r="G18" s="154">
        <v>3.4279999999999998E-2</v>
      </c>
      <c r="H18" s="154">
        <v>3.8088888888888892</v>
      </c>
      <c r="I18" s="154">
        <v>0</v>
      </c>
      <c r="J18" s="154">
        <v>0</v>
      </c>
      <c r="K18" s="154" t="s">
        <v>799</v>
      </c>
      <c r="L18">
        <v>10</v>
      </c>
      <c r="M18">
        <v>86</v>
      </c>
      <c r="N18">
        <v>100</v>
      </c>
      <c r="O18">
        <v>107</v>
      </c>
      <c r="P18" s="165">
        <v>60</v>
      </c>
      <c r="Q18">
        <v>60</v>
      </c>
      <c r="S18" s="165"/>
      <c r="U18" s="165"/>
    </row>
    <row r="19" spans="1:21" x14ac:dyDescent="0.3">
      <c r="A19" t="s">
        <v>907</v>
      </c>
      <c r="B19">
        <v>1</v>
      </c>
      <c r="C19">
        <v>18</v>
      </c>
      <c r="D19">
        <v>1</v>
      </c>
      <c r="E19">
        <v>264</v>
      </c>
      <c r="F19" s="165">
        <v>9</v>
      </c>
      <c r="G19" s="154">
        <v>0.41699999999999998</v>
      </c>
      <c r="H19" s="154">
        <v>46.333333333333336</v>
      </c>
      <c r="I19" s="154">
        <v>0.14399999999999999</v>
      </c>
      <c r="J19" s="154">
        <v>16</v>
      </c>
      <c r="K19" s="154">
        <v>2.8958333333333335</v>
      </c>
      <c r="L19">
        <v>5</v>
      </c>
      <c r="M19">
        <v>121</v>
      </c>
      <c r="N19">
        <v>135</v>
      </c>
      <c r="O19">
        <v>142</v>
      </c>
      <c r="P19" s="165">
        <v>40</v>
      </c>
      <c r="Q19">
        <v>60</v>
      </c>
      <c r="S19" s="165"/>
      <c r="U19" s="165"/>
    </row>
    <row r="20" spans="1:21" x14ac:dyDescent="0.3">
      <c r="A20" t="s">
        <v>907</v>
      </c>
      <c r="B20">
        <v>1</v>
      </c>
      <c r="C20">
        <v>19</v>
      </c>
      <c r="D20">
        <v>1</v>
      </c>
      <c r="E20" t="s">
        <v>20</v>
      </c>
      <c r="F20" s="165">
        <v>10</v>
      </c>
      <c r="G20" s="154">
        <v>0.25800000000000001</v>
      </c>
      <c r="H20" s="154">
        <v>25.8</v>
      </c>
      <c r="I20" s="154">
        <v>0.14299999999999999</v>
      </c>
      <c r="J20" s="154">
        <v>14.3</v>
      </c>
      <c r="K20" s="154">
        <v>1.8041958041958042</v>
      </c>
      <c r="L20">
        <v>20</v>
      </c>
      <c r="M20">
        <v>107</v>
      </c>
      <c r="N20">
        <v>121</v>
      </c>
      <c r="O20">
        <v>128</v>
      </c>
      <c r="P20" s="165">
        <v>20</v>
      </c>
      <c r="Q20">
        <v>100</v>
      </c>
      <c r="S20" s="165"/>
      <c r="U20" s="165"/>
    </row>
    <row r="21" spans="1:21" x14ac:dyDescent="0.3">
      <c r="A21" t="s">
        <v>907</v>
      </c>
      <c r="B21">
        <v>1</v>
      </c>
      <c r="C21">
        <v>1</v>
      </c>
      <c r="D21">
        <v>2</v>
      </c>
      <c r="E21">
        <v>295</v>
      </c>
      <c r="F21" s="165">
        <v>10</v>
      </c>
      <c r="G21" s="154">
        <v>0.39400000000000002</v>
      </c>
      <c r="H21" s="154">
        <v>39.4</v>
      </c>
      <c r="I21" s="154">
        <v>0.16600000000000001</v>
      </c>
      <c r="J21" s="154">
        <v>16.600000000000001</v>
      </c>
      <c r="K21" s="154">
        <v>2.3734939759036142</v>
      </c>
      <c r="L21">
        <v>20</v>
      </c>
      <c r="M21">
        <v>114</v>
      </c>
      <c r="N21">
        <v>124</v>
      </c>
      <c r="O21">
        <v>128</v>
      </c>
      <c r="P21" s="165">
        <v>70</v>
      </c>
      <c r="Q21">
        <v>90</v>
      </c>
      <c r="S21" s="165"/>
      <c r="U21" s="165"/>
    </row>
    <row r="22" spans="1:21" x14ac:dyDescent="0.3">
      <c r="A22" t="s">
        <v>907</v>
      </c>
      <c r="B22">
        <v>1</v>
      </c>
      <c r="C22">
        <v>2</v>
      </c>
      <c r="D22">
        <v>2</v>
      </c>
      <c r="E22" t="s">
        <v>20</v>
      </c>
      <c r="F22" s="165">
        <v>10</v>
      </c>
      <c r="G22" s="154">
        <v>0.14399999999999999</v>
      </c>
      <c r="H22" s="154">
        <v>14.4</v>
      </c>
      <c r="I22" s="154">
        <v>2.8000000000000001E-2</v>
      </c>
      <c r="J22" s="154">
        <v>2.8</v>
      </c>
      <c r="K22" s="154">
        <v>5.1428571428571432</v>
      </c>
      <c r="L22">
        <v>20</v>
      </c>
      <c r="M22">
        <v>117</v>
      </c>
      <c r="N22">
        <v>128</v>
      </c>
      <c r="O22">
        <v>135</v>
      </c>
      <c r="P22" s="165">
        <v>30</v>
      </c>
      <c r="Q22">
        <v>100</v>
      </c>
      <c r="S22" s="165"/>
      <c r="U22" s="165"/>
    </row>
    <row r="23" spans="1:21" x14ac:dyDescent="0.3">
      <c r="A23" t="s">
        <v>907</v>
      </c>
      <c r="B23">
        <v>1</v>
      </c>
      <c r="C23">
        <v>3</v>
      </c>
      <c r="D23">
        <v>2</v>
      </c>
      <c r="E23">
        <v>198</v>
      </c>
      <c r="F23" s="165">
        <v>8</v>
      </c>
      <c r="G23" s="154">
        <v>0</v>
      </c>
      <c r="H23" s="154">
        <v>0</v>
      </c>
      <c r="I23" s="154">
        <v>0</v>
      </c>
      <c r="J23" s="154">
        <v>0</v>
      </c>
      <c r="K23" s="154" t="s">
        <v>799</v>
      </c>
      <c r="L23">
        <v>20</v>
      </c>
      <c r="P23" s="165">
        <v>50</v>
      </c>
      <c r="Q23">
        <v>80</v>
      </c>
      <c r="S23" s="165"/>
      <c r="U23" s="165"/>
    </row>
    <row r="24" spans="1:21" x14ac:dyDescent="0.3">
      <c r="A24" t="s">
        <v>907</v>
      </c>
      <c r="B24">
        <v>1</v>
      </c>
      <c r="C24">
        <v>4</v>
      </c>
      <c r="D24">
        <v>2</v>
      </c>
      <c r="E24">
        <v>309</v>
      </c>
      <c r="F24" s="165">
        <v>9</v>
      </c>
      <c r="G24" s="154">
        <v>2.256E-2</v>
      </c>
      <c r="H24" s="154">
        <v>2.5066666666666664</v>
      </c>
      <c r="I24" s="154">
        <v>3.0000000000000001E-3</v>
      </c>
      <c r="J24" s="154">
        <v>0.33333333333333331</v>
      </c>
      <c r="K24" s="154">
        <v>7.52</v>
      </c>
      <c r="L24">
        <v>40</v>
      </c>
      <c r="M24">
        <v>107</v>
      </c>
      <c r="N24">
        <v>121</v>
      </c>
      <c r="O24">
        <v>128</v>
      </c>
      <c r="P24" s="165">
        <v>40</v>
      </c>
      <c r="Q24">
        <v>60</v>
      </c>
      <c r="S24" s="165"/>
      <c r="U24" s="165"/>
    </row>
    <row r="25" spans="1:21" x14ac:dyDescent="0.3">
      <c r="A25" t="s">
        <v>907</v>
      </c>
      <c r="B25">
        <v>1</v>
      </c>
      <c r="C25">
        <v>5</v>
      </c>
      <c r="D25">
        <v>2</v>
      </c>
      <c r="E25">
        <v>66</v>
      </c>
      <c r="F25" s="165">
        <v>10</v>
      </c>
      <c r="G25" s="154">
        <v>0.12</v>
      </c>
      <c r="H25" s="154">
        <v>12</v>
      </c>
      <c r="I25" s="154">
        <v>5.0000000000000001E-3</v>
      </c>
      <c r="J25" s="154">
        <v>0.5</v>
      </c>
      <c r="K25" s="154">
        <v>24</v>
      </c>
      <c r="L25">
        <v>5</v>
      </c>
      <c r="M25">
        <v>114</v>
      </c>
      <c r="N25">
        <v>124</v>
      </c>
      <c r="O25">
        <v>128</v>
      </c>
      <c r="P25" s="165">
        <v>60</v>
      </c>
      <c r="Q25">
        <v>80</v>
      </c>
      <c r="S25" s="165"/>
      <c r="U25" s="165"/>
    </row>
    <row r="26" spans="1:21" x14ac:dyDescent="0.3">
      <c r="A26" t="s">
        <v>907</v>
      </c>
      <c r="B26">
        <v>1</v>
      </c>
      <c r="C26">
        <v>6</v>
      </c>
      <c r="D26">
        <v>2</v>
      </c>
      <c r="E26">
        <v>24</v>
      </c>
      <c r="F26" s="165">
        <v>9</v>
      </c>
      <c r="G26" s="154">
        <v>0.20499999999999999</v>
      </c>
      <c r="H26" s="154">
        <v>22.777777777777779</v>
      </c>
      <c r="I26" s="154">
        <v>0.05</v>
      </c>
      <c r="J26" s="154">
        <v>5.5555555555555554</v>
      </c>
      <c r="K26" s="154">
        <v>4.1000000000000005</v>
      </c>
      <c r="L26">
        <v>2</v>
      </c>
      <c r="M26">
        <v>110</v>
      </c>
      <c r="N26">
        <v>124</v>
      </c>
      <c r="O26">
        <v>128</v>
      </c>
      <c r="P26" s="165">
        <v>60</v>
      </c>
      <c r="Q26">
        <v>80</v>
      </c>
      <c r="S26" s="165"/>
      <c r="U26" s="165"/>
    </row>
    <row r="27" spans="1:21" x14ac:dyDescent="0.3">
      <c r="A27" t="s">
        <v>907</v>
      </c>
      <c r="B27">
        <v>1</v>
      </c>
      <c r="C27">
        <v>7</v>
      </c>
      <c r="D27">
        <v>2</v>
      </c>
      <c r="E27">
        <v>110</v>
      </c>
      <c r="F27" s="165">
        <v>10</v>
      </c>
      <c r="G27" s="154">
        <v>7.3999999999999996E-2</v>
      </c>
      <c r="H27" s="154">
        <v>7.4</v>
      </c>
      <c r="I27" s="154">
        <v>2E-3</v>
      </c>
      <c r="J27" s="154">
        <v>0.2</v>
      </c>
      <c r="K27" s="154">
        <v>37</v>
      </c>
      <c r="L27">
        <v>2</v>
      </c>
      <c r="M27">
        <v>128</v>
      </c>
      <c r="P27" s="165">
        <v>60</v>
      </c>
      <c r="Q27">
        <v>100</v>
      </c>
      <c r="S27" s="165"/>
      <c r="U27" s="165"/>
    </row>
    <row r="28" spans="1:21" x14ac:dyDescent="0.3">
      <c r="A28" t="s">
        <v>907</v>
      </c>
      <c r="B28">
        <v>1</v>
      </c>
      <c r="C28">
        <v>8</v>
      </c>
      <c r="D28">
        <v>2</v>
      </c>
      <c r="E28">
        <v>53</v>
      </c>
      <c r="F28" s="165">
        <v>10</v>
      </c>
      <c r="G28" s="154">
        <v>0.13</v>
      </c>
      <c r="H28" s="154">
        <v>13</v>
      </c>
      <c r="I28" s="154">
        <v>4.7E-2</v>
      </c>
      <c r="J28" s="154">
        <v>4.7</v>
      </c>
      <c r="K28" s="154">
        <v>2.7659574468085104</v>
      </c>
      <c r="L28">
        <v>5</v>
      </c>
      <c r="M28">
        <v>107</v>
      </c>
      <c r="N28">
        <v>128</v>
      </c>
      <c r="O28">
        <v>142</v>
      </c>
      <c r="P28" s="165">
        <v>40</v>
      </c>
      <c r="Q28">
        <v>80</v>
      </c>
      <c r="S28" s="165"/>
      <c r="U28" s="165"/>
    </row>
    <row r="29" spans="1:21" x14ac:dyDescent="0.3">
      <c r="A29" t="s">
        <v>907</v>
      </c>
      <c r="B29">
        <v>1</v>
      </c>
      <c r="C29">
        <v>9</v>
      </c>
      <c r="D29">
        <v>2</v>
      </c>
      <c r="E29">
        <v>180</v>
      </c>
      <c r="F29" s="165">
        <v>10</v>
      </c>
      <c r="G29" s="154">
        <v>0.14399999999999999</v>
      </c>
      <c r="H29" s="154">
        <v>14.4</v>
      </c>
      <c r="I29" s="154">
        <v>4.4999999999999998E-2</v>
      </c>
      <c r="J29" s="154">
        <v>4.5</v>
      </c>
      <c r="K29" s="154">
        <v>3.2</v>
      </c>
      <c r="L29">
        <v>40</v>
      </c>
      <c r="M29">
        <v>107</v>
      </c>
      <c r="N29">
        <v>121</v>
      </c>
      <c r="O29">
        <v>128</v>
      </c>
      <c r="P29" s="165">
        <v>50</v>
      </c>
      <c r="Q29">
        <v>80</v>
      </c>
      <c r="S29" s="165"/>
      <c r="U29" s="165"/>
    </row>
    <row r="30" spans="1:21" x14ac:dyDescent="0.3">
      <c r="A30" t="s">
        <v>907</v>
      </c>
      <c r="B30">
        <v>1</v>
      </c>
      <c r="C30">
        <v>10</v>
      </c>
      <c r="D30">
        <v>2</v>
      </c>
      <c r="E30">
        <v>276</v>
      </c>
      <c r="F30" s="165">
        <v>9</v>
      </c>
      <c r="G30" s="154">
        <v>6.4000000000000001E-2</v>
      </c>
      <c r="H30" s="154">
        <v>7.1111111111111107</v>
      </c>
      <c r="I30" s="154">
        <v>3.0000000000000001E-3</v>
      </c>
      <c r="J30" s="154">
        <v>0.33333333333333331</v>
      </c>
      <c r="K30" s="154">
        <v>21.333333333333332</v>
      </c>
      <c r="L30">
        <v>20</v>
      </c>
      <c r="M30">
        <v>107</v>
      </c>
      <c r="N30">
        <v>135</v>
      </c>
      <c r="O30">
        <v>142</v>
      </c>
      <c r="P30" s="165">
        <v>20</v>
      </c>
      <c r="Q30">
        <v>80</v>
      </c>
      <c r="S30" s="165"/>
      <c r="U30" s="165"/>
    </row>
    <row r="31" spans="1:21" x14ac:dyDescent="0.3">
      <c r="A31" t="s">
        <v>907</v>
      </c>
      <c r="B31">
        <v>1</v>
      </c>
      <c r="C31">
        <v>11</v>
      </c>
      <c r="D31">
        <v>2</v>
      </c>
      <c r="E31">
        <v>213</v>
      </c>
      <c r="F31" s="165">
        <v>10</v>
      </c>
      <c r="G31" s="154">
        <v>0.224</v>
      </c>
      <c r="H31" s="154">
        <v>22.4</v>
      </c>
      <c r="I31" s="154">
        <v>4.7E-2</v>
      </c>
      <c r="J31" s="154">
        <v>4.7</v>
      </c>
      <c r="K31" s="154">
        <v>4.7659574468085104</v>
      </c>
      <c r="L31">
        <v>5</v>
      </c>
      <c r="M31">
        <v>107</v>
      </c>
      <c r="N31">
        <v>121</v>
      </c>
      <c r="O31">
        <v>128</v>
      </c>
      <c r="P31" s="165">
        <v>60</v>
      </c>
      <c r="Q31">
        <v>100</v>
      </c>
      <c r="S31" s="165"/>
      <c r="U31" s="165"/>
    </row>
    <row r="32" spans="1:21" x14ac:dyDescent="0.3">
      <c r="A32" t="s">
        <v>907</v>
      </c>
      <c r="B32">
        <v>1</v>
      </c>
      <c r="C32">
        <v>12</v>
      </c>
      <c r="D32">
        <v>2</v>
      </c>
      <c r="E32">
        <v>147</v>
      </c>
      <c r="F32" s="165">
        <v>10</v>
      </c>
      <c r="G32" s="154">
        <v>7.1999999999999995E-2</v>
      </c>
      <c r="H32" s="154">
        <v>7.2</v>
      </c>
      <c r="I32" s="154">
        <v>1E-3</v>
      </c>
      <c r="J32" s="154">
        <v>0.1</v>
      </c>
      <c r="K32" s="154">
        <v>72</v>
      </c>
      <c r="L32">
        <v>2</v>
      </c>
      <c r="M32">
        <v>107</v>
      </c>
      <c r="N32">
        <v>121</v>
      </c>
      <c r="O32">
        <v>128</v>
      </c>
      <c r="P32" s="165">
        <v>50</v>
      </c>
      <c r="Q32">
        <v>20</v>
      </c>
      <c r="S32" s="165"/>
      <c r="U32" s="165"/>
    </row>
    <row r="33" spans="1:21" x14ac:dyDescent="0.3">
      <c r="A33" t="s">
        <v>907</v>
      </c>
      <c r="B33">
        <v>1</v>
      </c>
      <c r="C33">
        <v>13</v>
      </c>
      <c r="D33">
        <v>2</v>
      </c>
      <c r="E33">
        <v>249</v>
      </c>
      <c r="F33" s="165">
        <v>9</v>
      </c>
      <c r="G33" s="154">
        <v>8.7999999999999995E-2</v>
      </c>
      <c r="H33" s="154">
        <v>9.7777777777777786</v>
      </c>
      <c r="I33" s="154">
        <v>1E-3</v>
      </c>
      <c r="J33" s="154">
        <v>0.1111111111111111</v>
      </c>
      <c r="K33" s="154">
        <v>88.000000000000014</v>
      </c>
      <c r="L33">
        <v>5</v>
      </c>
      <c r="M33">
        <v>135</v>
      </c>
      <c r="N33">
        <v>142</v>
      </c>
      <c r="O33">
        <v>149</v>
      </c>
      <c r="P33" s="165">
        <v>60</v>
      </c>
      <c r="Q33">
        <v>90</v>
      </c>
      <c r="S33" s="165"/>
      <c r="U33" s="165"/>
    </row>
    <row r="34" spans="1:21" x14ac:dyDescent="0.3">
      <c r="A34" t="s">
        <v>907</v>
      </c>
      <c r="B34">
        <v>1</v>
      </c>
      <c r="C34">
        <v>14</v>
      </c>
      <c r="D34">
        <v>2</v>
      </c>
      <c r="E34">
        <v>143</v>
      </c>
      <c r="F34" s="165">
        <v>8</v>
      </c>
      <c r="G34" s="154">
        <v>0.52100000000000002</v>
      </c>
      <c r="H34" s="154">
        <v>65.125</v>
      </c>
      <c r="I34" s="154">
        <v>9.6000000000000002E-2</v>
      </c>
      <c r="J34" s="154">
        <v>12</v>
      </c>
      <c r="K34" s="154">
        <v>5.427083333333333</v>
      </c>
      <c r="L34">
        <v>2</v>
      </c>
      <c r="M34">
        <v>131</v>
      </c>
      <c r="N34">
        <v>142</v>
      </c>
      <c r="O34">
        <v>145</v>
      </c>
      <c r="P34" s="165">
        <v>40</v>
      </c>
      <c r="Q34">
        <v>80</v>
      </c>
      <c r="S34" s="165"/>
      <c r="U34" s="165"/>
    </row>
    <row r="35" spans="1:21" x14ac:dyDescent="0.3">
      <c r="A35" t="s">
        <v>907</v>
      </c>
      <c r="B35">
        <v>1</v>
      </c>
      <c r="C35">
        <v>15</v>
      </c>
      <c r="D35">
        <v>2</v>
      </c>
      <c r="E35">
        <v>12</v>
      </c>
      <c r="F35" s="165">
        <v>9</v>
      </c>
      <c r="G35" s="154">
        <v>0.24199999999999999</v>
      </c>
      <c r="H35" s="154">
        <v>26.888888888888889</v>
      </c>
      <c r="I35" s="154">
        <v>0.106</v>
      </c>
      <c r="J35" s="154">
        <v>11.777777777777779</v>
      </c>
      <c r="K35" s="154">
        <v>2.283018867924528</v>
      </c>
      <c r="L35">
        <v>25</v>
      </c>
      <c r="M35">
        <v>107</v>
      </c>
      <c r="N35">
        <v>121</v>
      </c>
      <c r="O35">
        <v>128</v>
      </c>
      <c r="P35" s="165">
        <v>80</v>
      </c>
      <c r="Q35">
        <v>100</v>
      </c>
      <c r="S35" s="165"/>
      <c r="U35" s="165"/>
    </row>
    <row r="36" spans="1:21" x14ac:dyDescent="0.3">
      <c r="A36" t="s">
        <v>907</v>
      </c>
      <c r="B36">
        <v>1</v>
      </c>
      <c r="C36">
        <v>16</v>
      </c>
      <c r="D36">
        <v>2</v>
      </c>
      <c r="E36">
        <v>90</v>
      </c>
      <c r="F36" s="165">
        <v>10</v>
      </c>
      <c r="G36" s="154">
        <v>0.26600000000000001</v>
      </c>
      <c r="H36" s="154">
        <v>26.6</v>
      </c>
      <c r="I36" s="154">
        <v>0.13600000000000001</v>
      </c>
      <c r="J36" s="154">
        <v>13.6</v>
      </c>
      <c r="K36" s="154">
        <v>1.9558823529411766</v>
      </c>
      <c r="L36">
        <v>25</v>
      </c>
      <c r="M36">
        <v>93</v>
      </c>
      <c r="N36">
        <v>107</v>
      </c>
      <c r="O36">
        <v>114</v>
      </c>
      <c r="P36" s="165">
        <v>70</v>
      </c>
      <c r="Q36">
        <v>100</v>
      </c>
      <c r="S36" s="165"/>
      <c r="U36" s="165"/>
    </row>
    <row r="37" spans="1:21" x14ac:dyDescent="0.3">
      <c r="A37" t="s">
        <v>907</v>
      </c>
      <c r="B37">
        <v>1</v>
      </c>
      <c r="C37">
        <v>17</v>
      </c>
      <c r="D37">
        <v>2</v>
      </c>
      <c r="E37">
        <v>106</v>
      </c>
      <c r="F37" s="165">
        <v>10</v>
      </c>
      <c r="G37" s="154">
        <v>0.372</v>
      </c>
      <c r="H37" s="154">
        <v>37.200000000000003</v>
      </c>
      <c r="I37" s="154">
        <v>0.16700000000000001</v>
      </c>
      <c r="J37" s="154">
        <v>16.7</v>
      </c>
      <c r="K37" s="154">
        <v>2.227544910179641</v>
      </c>
      <c r="L37">
        <v>2</v>
      </c>
      <c r="M37">
        <v>93</v>
      </c>
      <c r="N37">
        <v>107</v>
      </c>
      <c r="O37">
        <v>114</v>
      </c>
      <c r="P37" s="165">
        <v>40</v>
      </c>
      <c r="Q37">
        <v>80</v>
      </c>
      <c r="S37" s="165"/>
      <c r="U37" s="165"/>
    </row>
    <row r="38" spans="1:21" x14ac:dyDescent="0.3">
      <c r="A38" t="s">
        <v>907</v>
      </c>
      <c r="B38">
        <v>1</v>
      </c>
      <c r="C38">
        <v>18</v>
      </c>
      <c r="D38">
        <v>2</v>
      </c>
      <c r="E38" t="s">
        <v>20</v>
      </c>
      <c r="F38" s="165">
        <v>10</v>
      </c>
      <c r="G38" s="154">
        <v>0.248</v>
      </c>
      <c r="H38" s="154">
        <v>24.8</v>
      </c>
      <c r="I38" s="154">
        <v>0.128</v>
      </c>
      <c r="J38" s="154">
        <v>12.8</v>
      </c>
      <c r="K38" s="154">
        <v>1.9375</v>
      </c>
      <c r="L38">
        <v>15</v>
      </c>
      <c r="M38">
        <v>107</v>
      </c>
      <c r="N38">
        <v>128</v>
      </c>
      <c r="O38">
        <v>135</v>
      </c>
      <c r="P38" s="165">
        <v>20</v>
      </c>
      <c r="Q38">
        <v>100</v>
      </c>
      <c r="S38" s="165"/>
      <c r="U38" s="165"/>
    </row>
    <row r="39" spans="1:21" x14ac:dyDescent="0.3">
      <c r="A39" t="s">
        <v>907</v>
      </c>
      <c r="B39">
        <v>1</v>
      </c>
      <c r="C39">
        <v>19</v>
      </c>
      <c r="D39">
        <v>2</v>
      </c>
      <c r="E39">
        <v>268</v>
      </c>
      <c r="F39" s="165">
        <v>10</v>
      </c>
      <c r="G39" s="154">
        <v>0.04</v>
      </c>
      <c r="H39" s="154">
        <v>4</v>
      </c>
      <c r="I39" s="154">
        <v>1E-3</v>
      </c>
      <c r="J39" s="154">
        <v>0.1</v>
      </c>
      <c r="K39" s="154">
        <v>40</v>
      </c>
      <c r="L39">
        <v>2</v>
      </c>
      <c r="M39">
        <v>156</v>
      </c>
      <c r="N39">
        <v>166</v>
      </c>
      <c r="O39">
        <v>170</v>
      </c>
      <c r="P39" s="165">
        <v>20</v>
      </c>
      <c r="Q39">
        <v>60</v>
      </c>
      <c r="S39" s="165"/>
      <c r="U39" s="165"/>
    </row>
    <row r="40" spans="1:21" x14ac:dyDescent="0.3">
      <c r="A40" t="s">
        <v>907</v>
      </c>
      <c r="B40">
        <v>1</v>
      </c>
      <c r="C40">
        <v>1</v>
      </c>
      <c r="D40">
        <v>3</v>
      </c>
      <c r="E40">
        <v>299</v>
      </c>
      <c r="F40" s="165">
        <v>10</v>
      </c>
      <c r="G40" s="154">
        <v>0.32300000000000001</v>
      </c>
      <c r="H40" s="154">
        <v>32.299999999999997</v>
      </c>
      <c r="I40" s="154">
        <v>9.1999999999999998E-2</v>
      </c>
      <c r="J40" s="154">
        <v>9.1999999999999993</v>
      </c>
      <c r="K40" s="154">
        <v>3.5108695652173911</v>
      </c>
      <c r="L40">
        <v>2</v>
      </c>
      <c r="M40">
        <v>114</v>
      </c>
      <c r="N40">
        <v>128</v>
      </c>
      <c r="O40">
        <v>135</v>
      </c>
      <c r="P40" s="165">
        <v>60</v>
      </c>
      <c r="Q40">
        <v>80</v>
      </c>
      <c r="S40" s="165"/>
      <c r="U40" s="165"/>
    </row>
    <row r="41" spans="1:21" x14ac:dyDescent="0.3">
      <c r="A41" t="s">
        <v>907</v>
      </c>
      <c r="B41">
        <v>1</v>
      </c>
      <c r="C41">
        <v>2</v>
      </c>
      <c r="D41">
        <v>3</v>
      </c>
      <c r="E41">
        <v>228</v>
      </c>
      <c r="F41" s="165">
        <v>10</v>
      </c>
      <c r="G41" s="154">
        <v>0.21199999999999999</v>
      </c>
      <c r="H41" s="154">
        <v>21.2</v>
      </c>
      <c r="I41" s="154">
        <v>6.4000000000000001E-2</v>
      </c>
      <c r="J41" s="154">
        <v>6.4</v>
      </c>
      <c r="K41" s="154">
        <v>3.3124999999999996</v>
      </c>
      <c r="L41">
        <v>5</v>
      </c>
      <c r="M41">
        <v>107</v>
      </c>
      <c r="N41">
        <v>121</v>
      </c>
      <c r="O41">
        <v>128</v>
      </c>
      <c r="P41" s="165">
        <v>60</v>
      </c>
      <c r="Q41">
        <v>100</v>
      </c>
      <c r="S41" s="165"/>
      <c r="U41" s="165"/>
    </row>
    <row r="42" spans="1:21" x14ac:dyDescent="0.3">
      <c r="A42" t="s">
        <v>907</v>
      </c>
      <c r="B42">
        <v>1</v>
      </c>
      <c r="C42">
        <v>3</v>
      </c>
      <c r="D42">
        <v>3</v>
      </c>
      <c r="E42" t="s">
        <v>20</v>
      </c>
      <c r="F42" s="165">
        <v>9</v>
      </c>
      <c r="G42" s="154">
        <v>7.0000000000000007E-2</v>
      </c>
      <c r="H42" s="154">
        <v>7.7777777777777777</v>
      </c>
      <c r="I42" s="154">
        <v>5.0000000000000001E-3</v>
      </c>
      <c r="J42" s="154">
        <v>0.55555555555555558</v>
      </c>
      <c r="K42" s="154">
        <v>14</v>
      </c>
      <c r="L42">
        <v>10</v>
      </c>
      <c r="M42">
        <v>100</v>
      </c>
      <c r="N42">
        <v>114</v>
      </c>
      <c r="O42">
        <v>121</v>
      </c>
      <c r="P42" s="165">
        <v>30</v>
      </c>
      <c r="Q42">
        <v>100</v>
      </c>
      <c r="S42" s="165"/>
      <c r="U42" s="165"/>
    </row>
    <row r="43" spans="1:21" x14ac:dyDescent="0.3">
      <c r="A43" t="s">
        <v>907</v>
      </c>
      <c r="B43">
        <v>1</v>
      </c>
      <c r="C43">
        <v>4</v>
      </c>
      <c r="D43">
        <v>3</v>
      </c>
      <c r="E43">
        <v>320</v>
      </c>
      <c r="F43" s="165">
        <v>7</v>
      </c>
      <c r="G43" s="154">
        <v>1.4030000000000001E-2</v>
      </c>
      <c r="H43" s="154">
        <v>2.0042857142857144</v>
      </c>
      <c r="I43" s="154">
        <v>1E-3</v>
      </c>
      <c r="J43" s="154">
        <v>0.14285714285714285</v>
      </c>
      <c r="K43" s="154">
        <v>14.030000000000001</v>
      </c>
      <c r="L43">
        <v>60</v>
      </c>
      <c r="M43">
        <v>107</v>
      </c>
      <c r="N43">
        <v>121</v>
      </c>
      <c r="O43">
        <v>128</v>
      </c>
      <c r="P43" s="165">
        <v>20</v>
      </c>
      <c r="Q43">
        <v>80</v>
      </c>
      <c r="S43" s="165"/>
      <c r="U43" s="165"/>
    </row>
    <row r="44" spans="1:21" x14ac:dyDescent="0.3">
      <c r="A44" t="s">
        <v>907</v>
      </c>
      <c r="B44">
        <v>1</v>
      </c>
      <c r="C44">
        <v>5</v>
      </c>
      <c r="D44">
        <v>3</v>
      </c>
      <c r="E44">
        <v>60</v>
      </c>
      <c r="F44" s="165">
        <v>10</v>
      </c>
      <c r="G44" s="154">
        <v>0.104</v>
      </c>
      <c r="H44" s="154">
        <v>10.4</v>
      </c>
      <c r="I44" s="154">
        <v>0</v>
      </c>
      <c r="J44" s="154">
        <v>0</v>
      </c>
      <c r="K44" s="154" t="s">
        <v>799</v>
      </c>
      <c r="L44">
        <v>2</v>
      </c>
      <c r="M44">
        <v>117</v>
      </c>
      <c r="N44">
        <v>124</v>
      </c>
      <c r="O44">
        <v>135</v>
      </c>
      <c r="P44" s="165">
        <v>60</v>
      </c>
      <c r="Q44">
        <v>80</v>
      </c>
      <c r="S44" s="165"/>
      <c r="U44" s="165"/>
    </row>
    <row r="45" spans="1:21" x14ac:dyDescent="0.3">
      <c r="A45" t="s">
        <v>907</v>
      </c>
      <c r="B45">
        <v>1</v>
      </c>
      <c r="C45">
        <v>6</v>
      </c>
      <c r="D45">
        <v>3</v>
      </c>
      <c r="E45">
        <v>33</v>
      </c>
      <c r="F45" s="165">
        <v>9</v>
      </c>
      <c r="G45" s="154">
        <v>0.151</v>
      </c>
      <c r="H45" s="154">
        <v>16.777777777777779</v>
      </c>
      <c r="I45" s="154">
        <v>0</v>
      </c>
      <c r="J45" s="154">
        <v>0</v>
      </c>
      <c r="K45" s="154" t="s">
        <v>799</v>
      </c>
      <c r="L45">
        <v>10</v>
      </c>
      <c r="P45" s="165">
        <v>70</v>
      </c>
      <c r="Q45">
        <v>100</v>
      </c>
      <c r="S45" s="165"/>
      <c r="U45" s="165"/>
    </row>
    <row r="46" spans="1:21" x14ac:dyDescent="0.3">
      <c r="A46" t="s">
        <v>907</v>
      </c>
      <c r="B46">
        <v>1</v>
      </c>
      <c r="C46">
        <v>7</v>
      </c>
      <c r="D46">
        <v>3</v>
      </c>
      <c r="E46">
        <v>122</v>
      </c>
      <c r="F46" s="165">
        <v>9</v>
      </c>
      <c r="G46" s="154">
        <v>4.8000000000000001E-2</v>
      </c>
      <c r="H46" s="154">
        <v>5.333333333333333</v>
      </c>
      <c r="I46" s="154">
        <v>1.4E-2</v>
      </c>
      <c r="J46" s="154">
        <v>1.5555555555555556</v>
      </c>
      <c r="K46" s="154">
        <v>3.4285714285714284</v>
      </c>
      <c r="L46">
        <v>2</v>
      </c>
      <c r="M46">
        <v>79</v>
      </c>
      <c r="N46">
        <v>93</v>
      </c>
      <c r="O46">
        <v>100</v>
      </c>
      <c r="P46" s="165">
        <v>80</v>
      </c>
      <c r="Q46">
        <v>40</v>
      </c>
      <c r="S46" s="165"/>
      <c r="U46" s="165"/>
    </row>
    <row r="47" spans="1:21" x14ac:dyDescent="0.3">
      <c r="A47" t="s">
        <v>907</v>
      </c>
      <c r="B47">
        <v>1</v>
      </c>
      <c r="C47">
        <v>8</v>
      </c>
      <c r="D47">
        <v>3</v>
      </c>
      <c r="E47">
        <v>39</v>
      </c>
      <c r="F47" s="165">
        <v>9</v>
      </c>
      <c r="G47" s="154">
        <v>6.2E-2</v>
      </c>
      <c r="H47" s="154">
        <v>6.8888888888888893</v>
      </c>
      <c r="I47" s="154">
        <v>2.9000000000000001E-2</v>
      </c>
      <c r="J47" s="154">
        <v>3.2222222222222223</v>
      </c>
      <c r="K47" s="154">
        <v>2.1379310344827589</v>
      </c>
      <c r="L47">
        <v>10</v>
      </c>
      <c r="M47">
        <v>93</v>
      </c>
      <c r="N47">
        <v>110</v>
      </c>
      <c r="O47">
        <v>114</v>
      </c>
      <c r="P47" s="165">
        <v>40</v>
      </c>
      <c r="Q47">
        <v>100</v>
      </c>
      <c r="S47" s="165"/>
      <c r="U47" s="165"/>
    </row>
    <row r="48" spans="1:21" x14ac:dyDescent="0.3">
      <c r="A48" t="s">
        <v>907</v>
      </c>
      <c r="B48">
        <v>1</v>
      </c>
      <c r="C48">
        <v>9</v>
      </c>
      <c r="D48">
        <v>3</v>
      </c>
      <c r="E48">
        <v>173</v>
      </c>
      <c r="F48" s="165">
        <v>7</v>
      </c>
      <c r="G48" s="154">
        <v>3.5000000000000003E-2</v>
      </c>
      <c r="H48" s="154">
        <v>5</v>
      </c>
      <c r="I48" s="154">
        <v>0</v>
      </c>
      <c r="J48" s="154">
        <v>0</v>
      </c>
      <c r="K48" s="154" t="s">
        <v>799</v>
      </c>
      <c r="L48">
        <v>20</v>
      </c>
      <c r="M48">
        <v>142</v>
      </c>
      <c r="P48" s="165">
        <v>40</v>
      </c>
      <c r="Q48">
        <v>90</v>
      </c>
      <c r="S48" s="165"/>
      <c r="U48" s="165"/>
    </row>
    <row r="49" spans="1:21" x14ac:dyDescent="0.3">
      <c r="A49" t="s">
        <v>907</v>
      </c>
      <c r="B49">
        <v>1</v>
      </c>
      <c r="C49">
        <v>10</v>
      </c>
      <c r="D49">
        <v>3</v>
      </c>
      <c r="E49">
        <v>277</v>
      </c>
      <c r="F49" s="165">
        <v>10</v>
      </c>
      <c r="G49" s="154">
        <v>7.1999999999999995E-2</v>
      </c>
      <c r="H49" s="154">
        <v>7.2</v>
      </c>
      <c r="I49" s="154">
        <v>2E-3</v>
      </c>
      <c r="J49" s="154">
        <v>0.2</v>
      </c>
      <c r="K49" s="154">
        <v>36</v>
      </c>
      <c r="L49">
        <v>10</v>
      </c>
      <c r="M49">
        <v>128</v>
      </c>
      <c r="N49">
        <v>142</v>
      </c>
      <c r="O49">
        <v>149</v>
      </c>
      <c r="P49" s="165">
        <v>20</v>
      </c>
      <c r="Q49">
        <v>80</v>
      </c>
      <c r="S49" s="165"/>
      <c r="U49" s="165"/>
    </row>
    <row r="50" spans="1:21" x14ac:dyDescent="0.3">
      <c r="A50" t="s">
        <v>907</v>
      </c>
      <c r="B50">
        <v>1</v>
      </c>
      <c r="C50">
        <v>11</v>
      </c>
      <c r="D50">
        <v>3</v>
      </c>
      <c r="E50">
        <v>200</v>
      </c>
      <c r="F50" s="165">
        <v>10</v>
      </c>
      <c r="G50" s="154">
        <v>0.23799999999999999</v>
      </c>
      <c r="H50" s="154">
        <v>23.8</v>
      </c>
      <c r="I50" s="154">
        <v>0.104</v>
      </c>
      <c r="J50" s="154">
        <v>10.4</v>
      </c>
      <c r="K50" s="154">
        <v>2.2884615384615383</v>
      </c>
      <c r="L50">
        <v>10</v>
      </c>
      <c r="M50">
        <v>114</v>
      </c>
      <c r="N50">
        <v>128</v>
      </c>
      <c r="O50">
        <v>135</v>
      </c>
      <c r="P50" s="165">
        <v>60</v>
      </c>
      <c r="Q50">
        <v>100</v>
      </c>
      <c r="S50" s="165"/>
      <c r="U50" s="165"/>
    </row>
    <row r="51" spans="1:21" x14ac:dyDescent="0.3">
      <c r="A51" t="s">
        <v>907</v>
      </c>
      <c r="B51">
        <v>1</v>
      </c>
      <c r="C51">
        <v>12</v>
      </c>
      <c r="D51">
        <v>3</v>
      </c>
      <c r="E51">
        <v>145</v>
      </c>
      <c r="F51" s="165">
        <v>9</v>
      </c>
      <c r="G51" s="154">
        <v>0.152</v>
      </c>
      <c r="H51" s="154">
        <v>16.888888888888889</v>
      </c>
      <c r="I51" s="154">
        <v>1E-3</v>
      </c>
      <c r="J51" s="154">
        <v>0.1111111111111111</v>
      </c>
      <c r="K51" s="154">
        <v>152</v>
      </c>
      <c r="L51">
        <v>5</v>
      </c>
      <c r="M51">
        <v>128</v>
      </c>
      <c r="N51">
        <v>142</v>
      </c>
      <c r="O51">
        <v>149</v>
      </c>
      <c r="P51" s="165">
        <v>70</v>
      </c>
      <c r="Q51">
        <v>80</v>
      </c>
      <c r="S51" s="165"/>
      <c r="U51" s="165"/>
    </row>
    <row r="52" spans="1:21" x14ac:dyDescent="0.3">
      <c r="A52" t="s">
        <v>907</v>
      </c>
      <c r="B52">
        <v>1</v>
      </c>
      <c r="C52">
        <v>13</v>
      </c>
      <c r="D52">
        <v>3</v>
      </c>
      <c r="E52">
        <v>243</v>
      </c>
      <c r="F52" s="165">
        <v>9</v>
      </c>
      <c r="G52" s="154">
        <v>7.8E-2</v>
      </c>
      <c r="H52" s="154">
        <v>8.6666666666666661</v>
      </c>
      <c r="I52" s="154">
        <v>3.5999999999999997E-2</v>
      </c>
      <c r="J52" s="154">
        <v>4</v>
      </c>
      <c r="K52" s="154">
        <v>2.1666666666666665</v>
      </c>
      <c r="L52">
        <v>8</v>
      </c>
      <c r="M52">
        <v>107</v>
      </c>
      <c r="N52">
        <v>121</v>
      </c>
      <c r="O52">
        <v>128</v>
      </c>
      <c r="P52" s="165">
        <v>40</v>
      </c>
      <c r="Q52">
        <v>100</v>
      </c>
      <c r="S52" s="165"/>
      <c r="U52" s="165"/>
    </row>
    <row r="53" spans="1:21" x14ac:dyDescent="0.3">
      <c r="A53" t="s">
        <v>907</v>
      </c>
      <c r="B53">
        <v>1</v>
      </c>
      <c r="C53">
        <v>14</v>
      </c>
      <c r="D53">
        <v>3</v>
      </c>
      <c r="E53">
        <v>138</v>
      </c>
      <c r="F53" s="165">
        <v>10</v>
      </c>
      <c r="G53" s="154">
        <v>0.28000000000000003</v>
      </c>
      <c r="H53" s="154">
        <v>28</v>
      </c>
      <c r="I53" s="154">
        <v>6.3E-2</v>
      </c>
      <c r="J53" s="154">
        <v>6.3</v>
      </c>
      <c r="K53" s="154">
        <v>4.4444444444444446</v>
      </c>
      <c r="L53">
        <v>8</v>
      </c>
      <c r="M53">
        <v>114</v>
      </c>
      <c r="N53">
        <v>124</v>
      </c>
      <c r="O53">
        <v>128</v>
      </c>
      <c r="P53" s="165">
        <v>60</v>
      </c>
      <c r="Q53">
        <v>100</v>
      </c>
      <c r="S53" s="165"/>
      <c r="U53" s="165"/>
    </row>
    <row r="54" spans="1:21" x14ac:dyDescent="0.3">
      <c r="A54" t="s">
        <v>907</v>
      </c>
      <c r="B54">
        <v>1</v>
      </c>
      <c r="C54">
        <v>15</v>
      </c>
      <c r="D54">
        <v>3</v>
      </c>
      <c r="E54">
        <v>11</v>
      </c>
      <c r="F54" s="165">
        <v>10</v>
      </c>
      <c r="G54" s="154">
        <v>0.18</v>
      </c>
      <c r="H54" s="154">
        <v>18</v>
      </c>
      <c r="I54" s="154">
        <v>5.7000000000000002E-2</v>
      </c>
      <c r="J54" s="154">
        <v>5.7</v>
      </c>
      <c r="K54" s="154">
        <v>3.1578947368421053</v>
      </c>
      <c r="L54">
        <v>10</v>
      </c>
      <c r="M54">
        <v>107</v>
      </c>
      <c r="N54">
        <v>121</v>
      </c>
      <c r="O54">
        <v>128</v>
      </c>
      <c r="P54" s="165">
        <v>80</v>
      </c>
      <c r="Q54">
        <v>100</v>
      </c>
      <c r="S54" s="165"/>
      <c r="U54" s="165"/>
    </row>
    <row r="55" spans="1:21" x14ac:dyDescent="0.3">
      <c r="A55" t="s">
        <v>907</v>
      </c>
      <c r="B55">
        <v>1</v>
      </c>
      <c r="C55">
        <v>16</v>
      </c>
      <c r="D55">
        <v>3</v>
      </c>
      <c r="E55">
        <v>80</v>
      </c>
      <c r="F55" s="165">
        <v>10</v>
      </c>
      <c r="G55" s="154">
        <v>0.26600000000000001</v>
      </c>
      <c r="H55" s="154">
        <v>26.6</v>
      </c>
      <c r="I55" s="154">
        <v>0.13200000000000001</v>
      </c>
      <c r="J55" s="154">
        <v>13.2</v>
      </c>
      <c r="K55" s="154">
        <v>2.0151515151515156</v>
      </c>
      <c r="L55">
        <v>2</v>
      </c>
      <c r="M55">
        <v>107</v>
      </c>
      <c r="N55">
        <v>121</v>
      </c>
      <c r="O55">
        <v>128</v>
      </c>
      <c r="P55" s="165">
        <v>40</v>
      </c>
      <c r="Q55">
        <v>100</v>
      </c>
      <c r="S55" s="165"/>
      <c r="U55" s="165"/>
    </row>
    <row r="56" spans="1:21" x14ac:dyDescent="0.3">
      <c r="A56" t="s">
        <v>907</v>
      </c>
      <c r="B56">
        <v>1</v>
      </c>
      <c r="C56">
        <v>17</v>
      </c>
      <c r="D56">
        <v>3</v>
      </c>
      <c r="E56" t="s">
        <v>20</v>
      </c>
      <c r="F56" s="165">
        <v>9</v>
      </c>
      <c r="G56" s="154">
        <v>0.128</v>
      </c>
      <c r="H56" s="154">
        <v>14.222222222222221</v>
      </c>
      <c r="I56" s="154">
        <v>6.3E-2</v>
      </c>
      <c r="J56" s="154">
        <v>7</v>
      </c>
      <c r="K56" s="154">
        <v>2.0317460317460316</v>
      </c>
      <c r="L56">
        <v>10</v>
      </c>
      <c r="M56">
        <v>114</v>
      </c>
      <c r="N56">
        <v>124</v>
      </c>
      <c r="O56">
        <v>128</v>
      </c>
      <c r="P56" s="165">
        <v>20</v>
      </c>
      <c r="Q56">
        <v>100</v>
      </c>
      <c r="S56" s="165"/>
      <c r="U56" s="165"/>
    </row>
    <row r="57" spans="1:21" x14ac:dyDescent="0.3">
      <c r="A57" t="s">
        <v>907</v>
      </c>
      <c r="B57">
        <v>1</v>
      </c>
      <c r="C57">
        <v>18</v>
      </c>
      <c r="D57">
        <v>3</v>
      </c>
      <c r="E57">
        <v>105</v>
      </c>
      <c r="F57" s="165">
        <v>10</v>
      </c>
      <c r="G57" s="154">
        <v>0.35</v>
      </c>
      <c r="H57" s="154">
        <v>35</v>
      </c>
      <c r="I57" s="154">
        <v>0.125</v>
      </c>
      <c r="J57" s="154">
        <v>12.5</v>
      </c>
      <c r="K57" s="154">
        <v>2.8</v>
      </c>
      <c r="L57">
        <v>20</v>
      </c>
      <c r="M57">
        <v>117</v>
      </c>
      <c r="N57">
        <v>128</v>
      </c>
      <c r="O57">
        <v>135</v>
      </c>
      <c r="P57" s="165">
        <v>60</v>
      </c>
      <c r="Q57">
        <v>80</v>
      </c>
      <c r="S57" s="165"/>
      <c r="U57" s="165"/>
    </row>
    <row r="58" spans="1:21" x14ac:dyDescent="0.3">
      <c r="A58" t="s">
        <v>907</v>
      </c>
      <c r="B58">
        <v>1</v>
      </c>
      <c r="C58">
        <v>19</v>
      </c>
      <c r="D58">
        <v>3</v>
      </c>
      <c r="E58">
        <v>270</v>
      </c>
      <c r="F58" s="165">
        <v>10</v>
      </c>
      <c r="G58" s="154">
        <v>0.42</v>
      </c>
      <c r="H58" s="154">
        <v>42</v>
      </c>
      <c r="I58" s="154">
        <v>0.16800000000000001</v>
      </c>
      <c r="J58" s="154">
        <v>16.8</v>
      </c>
      <c r="K58" s="154">
        <v>2.5</v>
      </c>
      <c r="L58">
        <v>2</v>
      </c>
      <c r="M58">
        <v>114</v>
      </c>
      <c r="N58">
        <v>124</v>
      </c>
      <c r="O58">
        <v>128</v>
      </c>
      <c r="P58" s="165">
        <v>30</v>
      </c>
      <c r="Q58">
        <v>80</v>
      </c>
      <c r="S58" s="165"/>
      <c r="U58" s="165"/>
    </row>
    <row r="59" spans="1:21" x14ac:dyDescent="0.3">
      <c r="A59" t="s">
        <v>907</v>
      </c>
      <c r="B59">
        <v>1</v>
      </c>
      <c r="C59">
        <v>1</v>
      </c>
      <c r="D59">
        <v>4</v>
      </c>
      <c r="E59">
        <v>293</v>
      </c>
      <c r="F59" s="165">
        <v>9</v>
      </c>
      <c r="G59" s="154">
        <v>0.372</v>
      </c>
      <c r="H59" s="154">
        <v>41.333333333333336</v>
      </c>
      <c r="I59" s="154">
        <v>0.16400000000000001</v>
      </c>
      <c r="J59" s="154">
        <v>18.222222222222221</v>
      </c>
      <c r="K59" s="154">
        <v>2.2682926829268295</v>
      </c>
      <c r="L59">
        <v>5</v>
      </c>
      <c r="M59">
        <v>117</v>
      </c>
      <c r="N59">
        <v>128</v>
      </c>
      <c r="O59">
        <v>135</v>
      </c>
      <c r="P59" s="165">
        <v>50</v>
      </c>
      <c r="Q59">
        <v>80</v>
      </c>
    </row>
    <row r="60" spans="1:21" x14ac:dyDescent="0.3">
      <c r="A60" t="s">
        <v>907</v>
      </c>
      <c r="B60">
        <v>1</v>
      </c>
      <c r="C60">
        <v>2</v>
      </c>
      <c r="D60">
        <v>4</v>
      </c>
      <c r="E60">
        <v>230</v>
      </c>
      <c r="F60" s="165">
        <v>8</v>
      </c>
      <c r="G60" s="154">
        <v>0.155</v>
      </c>
      <c r="H60" s="154">
        <v>19.375</v>
      </c>
      <c r="I60" s="154">
        <v>4.2999999999999997E-2</v>
      </c>
      <c r="J60" s="154">
        <v>5.375</v>
      </c>
      <c r="K60" s="154">
        <v>3.6046511627906979</v>
      </c>
      <c r="L60">
        <v>60</v>
      </c>
      <c r="M60">
        <v>107</v>
      </c>
      <c r="N60">
        <v>121</v>
      </c>
      <c r="O60">
        <v>128</v>
      </c>
      <c r="P60" s="165">
        <v>60</v>
      </c>
      <c r="Q60">
        <v>0</v>
      </c>
    </row>
    <row r="61" spans="1:21" x14ac:dyDescent="0.3">
      <c r="A61" t="s">
        <v>907</v>
      </c>
      <c r="B61">
        <v>1</v>
      </c>
      <c r="C61">
        <v>3</v>
      </c>
      <c r="D61">
        <v>4</v>
      </c>
      <c r="E61">
        <v>192</v>
      </c>
      <c r="F61" s="165">
        <v>8</v>
      </c>
      <c r="G61" s="154">
        <v>0.11899999999999999</v>
      </c>
      <c r="H61" s="154">
        <v>14.875</v>
      </c>
      <c r="I61" s="154">
        <v>2.3E-2</v>
      </c>
      <c r="J61" s="154">
        <v>2.875</v>
      </c>
      <c r="K61" s="154">
        <v>5.1739130434782608</v>
      </c>
      <c r="L61">
        <v>2</v>
      </c>
      <c r="M61">
        <v>107</v>
      </c>
      <c r="N61">
        <v>121</v>
      </c>
      <c r="O61">
        <v>128</v>
      </c>
      <c r="P61" s="165">
        <v>40</v>
      </c>
      <c r="Q61">
        <v>100</v>
      </c>
    </row>
    <row r="62" spans="1:21" x14ac:dyDescent="0.3">
      <c r="A62" t="s">
        <v>907</v>
      </c>
      <c r="B62">
        <v>1</v>
      </c>
      <c r="C62">
        <v>4</v>
      </c>
      <c r="D62">
        <v>4</v>
      </c>
      <c r="E62" t="s">
        <v>20</v>
      </c>
      <c r="F62" s="165">
        <v>8</v>
      </c>
      <c r="G62" s="154">
        <v>8.4000000000000005E-2</v>
      </c>
      <c r="H62" s="154">
        <v>10.5</v>
      </c>
      <c r="I62" s="154">
        <v>2E-3</v>
      </c>
      <c r="J62" s="154">
        <v>0.25</v>
      </c>
      <c r="K62" s="154">
        <v>42</v>
      </c>
      <c r="L62">
        <v>5</v>
      </c>
      <c r="M62">
        <v>114</v>
      </c>
      <c r="N62">
        <v>124</v>
      </c>
      <c r="O62">
        <v>128</v>
      </c>
      <c r="P62" s="165">
        <v>30</v>
      </c>
      <c r="Q62">
        <v>100</v>
      </c>
    </row>
    <row r="63" spans="1:21" x14ac:dyDescent="0.3">
      <c r="A63" t="s">
        <v>907</v>
      </c>
      <c r="B63">
        <v>1</v>
      </c>
      <c r="C63">
        <v>5</v>
      </c>
      <c r="D63">
        <v>4</v>
      </c>
      <c r="E63">
        <v>67</v>
      </c>
      <c r="F63" s="165">
        <v>10</v>
      </c>
      <c r="G63" s="154">
        <v>0.187</v>
      </c>
      <c r="H63" s="154">
        <v>18.7</v>
      </c>
      <c r="I63" s="154">
        <v>1.6E-2</v>
      </c>
      <c r="J63" s="154">
        <v>1.6</v>
      </c>
      <c r="K63" s="154">
        <v>11.687499999999998</v>
      </c>
      <c r="L63">
        <v>8</v>
      </c>
      <c r="M63">
        <v>117</v>
      </c>
      <c r="N63">
        <v>128</v>
      </c>
      <c r="O63">
        <v>135</v>
      </c>
      <c r="P63" s="165">
        <v>70</v>
      </c>
      <c r="Q63">
        <v>80</v>
      </c>
    </row>
    <row r="64" spans="1:21" x14ac:dyDescent="0.3">
      <c r="A64" t="s">
        <v>907</v>
      </c>
      <c r="B64">
        <v>1</v>
      </c>
      <c r="C64">
        <v>6</v>
      </c>
      <c r="D64">
        <v>4</v>
      </c>
      <c r="E64">
        <v>29</v>
      </c>
      <c r="F64" s="165">
        <v>10</v>
      </c>
      <c r="G64" s="154">
        <v>0.17299999999999999</v>
      </c>
      <c r="H64" s="154">
        <v>17.3</v>
      </c>
      <c r="I64" s="154">
        <v>3.0000000000000001E-3</v>
      </c>
      <c r="J64" s="154">
        <v>0.3</v>
      </c>
      <c r="K64" s="154">
        <v>57.666666666666671</v>
      </c>
      <c r="L64">
        <v>20</v>
      </c>
      <c r="M64">
        <v>135</v>
      </c>
      <c r="N64">
        <v>149</v>
      </c>
      <c r="O64">
        <v>156</v>
      </c>
      <c r="P64" s="165">
        <v>40</v>
      </c>
      <c r="Q64">
        <v>100</v>
      </c>
    </row>
    <row r="65" spans="1:17" x14ac:dyDescent="0.3">
      <c r="A65" t="s">
        <v>907</v>
      </c>
      <c r="B65">
        <v>1</v>
      </c>
      <c r="C65">
        <v>7</v>
      </c>
      <c r="D65">
        <v>4</v>
      </c>
      <c r="E65">
        <v>114</v>
      </c>
      <c r="F65" s="165">
        <v>10</v>
      </c>
      <c r="G65" s="154">
        <v>9.8000000000000004E-2</v>
      </c>
      <c r="H65" s="154">
        <v>9.8000000000000007</v>
      </c>
      <c r="I65" s="154">
        <v>0</v>
      </c>
      <c r="J65" s="154">
        <v>0</v>
      </c>
      <c r="K65" s="154" t="s">
        <v>799</v>
      </c>
      <c r="L65">
        <v>5</v>
      </c>
      <c r="P65" s="165">
        <v>10</v>
      </c>
      <c r="Q65">
        <v>100</v>
      </c>
    </row>
    <row r="66" spans="1:17" x14ac:dyDescent="0.3">
      <c r="A66" t="s">
        <v>907</v>
      </c>
      <c r="B66">
        <v>1</v>
      </c>
      <c r="C66">
        <v>8</v>
      </c>
      <c r="D66">
        <v>4</v>
      </c>
      <c r="E66">
        <v>47</v>
      </c>
      <c r="F66" s="165">
        <v>10</v>
      </c>
      <c r="G66" s="154">
        <v>6.6000000000000003E-2</v>
      </c>
      <c r="H66" s="154">
        <v>6</v>
      </c>
      <c r="I66" s="154">
        <v>1.0999999999999999E-2</v>
      </c>
      <c r="J66" s="154">
        <v>1</v>
      </c>
      <c r="K66" s="154">
        <v>6</v>
      </c>
      <c r="L66">
        <v>8</v>
      </c>
      <c r="M66">
        <v>110</v>
      </c>
      <c r="N66">
        <v>128</v>
      </c>
      <c r="O66">
        <v>135</v>
      </c>
      <c r="P66" s="165">
        <v>20</v>
      </c>
      <c r="Q66">
        <v>0</v>
      </c>
    </row>
    <row r="67" spans="1:17" x14ac:dyDescent="0.3">
      <c r="A67" t="s">
        <v>907</v>
      </c>
      <c r="B67">
        <v>1</v>
      </c>
      <c r="C67">
        <v>9</v>
      </c>
      <c r="D67">
        <v>4</v>
      </c>
      <c r="E67">
        <v>164</v>
      </c>
      <c r="F67" s="165">
        <v>10</v>
      </c>
      <c r="G67" s="154">
        <v>4.1000000000000002E-2</v>
      </c>
      <c r="H67" s="154">
        <v>4.0999999999999996</v>
      </c>
      <c r="I67" s="154">
        <v>0</v>
      </c>
      <c r="J67" s="154">
        <v>0</v>
      </c>
      <c r="K67" s="154" t="s">
        <v>799</v>
      </c>
      <c r="L67">
        <v>10</v>
      </c>
      <c r="P67" s="165">
        <v>40</v>
      </c>
      <c r="Q67">
        <v>100</v>
      </c>
    </row>
    <row r="68" spans="1:17" x14ac:dyDescent="0.3">
      <c r="A68" t="s">
        <v>907</v>
      </c>
      <c r="B68">
        <v>1</v>
      </c>
      <c r="C68">
        <v>10</v>
      </c>
      <c r="D68">
        <v>4</v>
      </c>
      <c r="E68">
        <v>274</v>
      </c>
      <c r="F68" s="165">
        <v>10</v>
      </c>
      <c r="G68" s="154">
        <v>0.316</v>
      </c>
      <c r="H68" s="154">
        <v>31.6</v>
      </c>
      <c r="I68" s="154">
        <v>8.1000000000000003E-2</v>
      </c>
      <c r="J68" s="154">
        <v>8.1</v>
      </c>
      <c r="K68" s="154">
        <v>3.901234567901235</v>
      </c>
      <c r="L68">
        <v>2</v>
      </c>
      <c r="M68">
        <v>114</v>
      </c>
      <c r="N68">
        <v>124</v>
      </c>
      <c r="O68">
        <v>128</v>
      </c>
      <c r="P68" s="165">
        <v>20</v>
      </c>
      <c r="Q68">
        <v>100</v>
      </c>
    </row>
    <row r="69" spans="1:17" x14ac:dyDescent="0.3">
      <c r="A69" t="s">
        <v>907</v>
      </c>
      <c r="B69">
        <v>1</v>
      </c>
      <c r="C69">
        <v>11</v>
      </c>
      <c r="D69">
        <v>4</v>
      </c>
      <c r="E69">
        <v>205</v>
      </c>
      <c r="F69" s="165">
        <v>9</v>
      </c>
      <c r="G69" s="154">
        <v>0.16</v>
      </c>
      <c r="H69" s="154">
        <v>17.777777777777779</v>
      </c>
      <c r="I69" s="154">
        <v>7.0000000000000001E-3</v>
      </c>
      <c r="J69" s="154">
        <v>0.77777777777777779</v>
      </c>
      <c r="K69" s="154">
        <v>22.857142857142858</v>
      </c>
      <c r="L69">
        <v>2</v>
      </c>
      <c r="M69">
        <v>124</v>
      </c>
      <c r="N69">
        <v>135</v>
      </c>
      <c r="O69">
        <v>142</v>
      </c>
      <c r="P69" s="165">
        <v>30</v>
      </c>
      <c r="Q69">
        <v>10</v>
      </c>
    </row>
    <row r="70" spans="1:17" x14ac:dyDescent="0.3">
      <c r="A70" t="s">
        <v>907</v>
      </c>
      <c r="B70">
        <v>1</v>
      </c>
      <c r="C70">
        <v>12</v>
      </c>
      <c r="D70">
        <v>4</v>
      </c>
      <c r="E70">
        <v>156</v>
      </c>
      <c r="F70" s="165">
        <v>10</v>
      </c>
      <c r="G70" s="154">
        <v>0.20599999999999999</v>
      </c>
      <c r="H70" s="154">
        <v>20.6</v>
      </c>
      <c r="I70" s="154">
        <v>0</v>
      </c>
      <c r="J70" s="154">
        <v>0</v>
      </c>
      <c r="K70" s="154" t="s">
        <v>799</v>
      </c>
      <c r="L70">
        <v>2</v>
      </c>
      <c r="M70">
        <v>145</v>
      </c>
      <c r="N70">
        <v>152</v>
      </c>
      <c r="O70">
        <v>160</v>
      </c>
      <c r="P70" s="165">
        <v>40</v>
      </c>
      <c r="Q70">
        <v>100</v>
      </c>
    </row>
    <row r="71" spans="1:17" x14ac:dyDescent="0.3">
      <c r="A71" t="s">
        <v>907</v>
      </c>
      <c r="B71">
        <v>1</v>
      </c>
      <c r="C71">
        <v>13</v>
      </c>
      <c r="D71">
        <v>4</v>
      </c>
      <c r="E71">
        <v>247</v>
      </c>
      <c r="F71" s="165">
        <v>10</v>
      </c>
      <c r="G71" s="154">
        <v>0.54800000000000004</v>
      </c>
      <c r="H71" s="154">
        <v>54.8</v>
      </c>
      <c r="I71" s="154">
        <v>0.23300000000000001</v>
      </c>
      <c r="J71" s="154">
        <v>23.3</v>
      </c>
      <c r="K71" s="154">
        <v>2.351931330472103</v>
      </c>
      <c r="L71">
        <v>5</v>
      </c>
      <c r="M71">
        <v>107</v>
      </c>
      <c r="N71">
        <v>121</v>
      </c>
      <c r="O71">
        <v>128</v>
      </c>
      <c r="P71" s="165">
        <v>40</v>
      </c>
      <c r="Q71">
        <v>60</v>
      </c>
    </row>
    <row r="72" spans="1:17" x14ac:dyDescent="0.3">
      <c r="A72" t="s">
        <v>907</v>
      </c>
      <c r="B72">
        <v>1</v>
      </c>
      <c r="C72">
        <v>14</v>
      </c>
      <c r="D72">
        <v>4</v>
      </c>
      <c r="E72">
        <v>139</v>
      </c>
      <c r="F72" s="165">
        <v>10</v>
      </c>
      <c r="G72" s="154">
        <v>0.313</v>
      </c>
      <c r="H72" s="154">
        <v>31.3</v>
      </c>
      <c r="I72" s="154">
        <v>3.1E-2</v>
      </c>
      <c r="J72" s="154">
        <v>3.1</v>
      </c>
      <c r="K72" s="154">
        <v>10.096774193548388</v>
      </c>
      <c r="L72">
        <v>5</v>
      </c>
      <c r="M72">
        <v>149</v>
      </c>
      <c r="N72">
        <v>159</v>
      </c>
      <c r="O72">
        <v>163</v>
      </c>
      <c r="P72" s="165">
        <v>60</v>
      </c>
      <c r="Q72">
        <v>60</v>
      </c>
    </row>
    <row r="73" spans="1:17" x14ac:dyDescent="0.3">
      <c r="A73" t="s">
        <v>907</v>
      </c>
      <c r="B73">
        <v>1</v>
      </c>
      <c r="C73">
        <v>15</v>
      </c>
      <c r="D73">
        <v>4</v>
      </c>
      <c r="E73">
        <v>1</v>
      </c>
      <c r="F73" s="165">
        <v>9</v>
      </c>
      <c r="G73" s="154">
        <v>0.41</v>
      </c>
      <c r="H73" s="154">
        <v>45.555555555555557</v>
      </c>
      <c r="I73" s="154">
        <v>0.152</v>
      </c>
      <c r="J73" s="154">
        <v>16.888888888888889</v>
      </c>
      <c r="K73" s="154">
        <v>2.6973684210526314</v>
      </c>
      <c r="L73">
        <v>20</v>
      </c>
      <c r="M73">
        <v>114</v>
      </c>
      <c r="N73">
        <v>124</v>
      </c>
      <c r="O73">
        <v>128</v>
      </c>
      <c r="P73" s="165">
        <v>40</v>
      </c>
      <c r="Q73">
        <v>100</v>
      </c>
    </row>
    <row r="74" spans="1:17" x14ac:dyDescent="0.3">
      <c r="A74" t="s">
        <v>907</v>
      </c>
      <c r="B74">
        <v>1</v>
      </c>
      <c r="C74">
        <v>16</v>
      </c>
      <c r="D74">
        <v>4</v>
      </c>
      <c r="E74" t="s">
        <v>20</v>
      </c>
      <c r="F74" s="165">
        <v>10</v>
      </c>
      <c r="G74" s="154">
        <v>0.21199999999999999</v>
      </c>
      <c r="H74" s="154">
        <v>21.2</v>
      </c>
      <c r="I74" s="154">
        <v>5.8999999999999997E-2</v>
      </c>
      <c r="J74" s="154">
        <v>5.9</v>
      </c>
      <c r="K74" s="154">
        <v>3.5932203389830506</v>
      </c>
      <c r="L74">
        <v>10</v>
      </c>
      <c r="M74">
        <v>114</v>
      </c>
      <c r="N74">
        <v>124</v>
      </c>
      <c r="O74">
        <v>128</v>
      </c>
      <c r="P74" s="165">
        <v>10</v>
      </c>
      <c r="Q74">
        <v>100</v>
      </c>
    </row>
    <row r="75" spans="1:17" x14ac:dyDescent="0.3">
      <c r="A75" t="s">
        <v>907</v>
      </c>
      <c r="B75">
        <v>1</v>
      </c>
      <c r="C75">
        <v>17</v>
      </c>
      <c r="D75">
        <v>4</v>
      </c>
      <c r="E75">
        <v>85</v>
      </c>
      <c r="F75" s="165">
        <v>10</v>
      </c>
      <c r="G75" s="154">
        <v>0.28999999999999998</v>
      </c>
      <c r="H75" s="154">
        <v>29</v>
      </c>
      <c r="I75" s="154">
        <v>0.161</v>
      </c>
      <c r="J75" s="154">
        <v>16.100000000000001</v>
      </c>
      <c r="K75" s="154">
        <v>1.8012422360248446</v>
      </c>
      <c r="L75">
        <v>5</v>
      </c>
      <c r="M75">
        <v>107</v>
      </c>
      <c r="N75">
        <v>121</v>
      </c>
      <c r="O75">
        <v>128</v>
      </c>
      <c r="P75" s="165">
        <v>20</v>
      </c>
      <c r="Q75">
        <v>100</v>
      </c>
    </row>
    <row r="76" spans="1:17" x14ac:dyDescent="0.3">
      <c r="A76" t="s">
        <v>907</v>
      </c>
      <c r="B76">
        <v>1</v>
      </c>
      <c r="C76">
        <v>18</v>
      </c>
      <c r="D76">
        <v>4</v>
      </c>
      <c r="E76">
        <v>100</v>
      </c>
      <c r="F76" s="165">
        <v>9</v>
      </c>
      <c r="G76" s="154">
        <v>0.48399999999999999</v>
      </c>
      <c r="H76" s="154">
        <v>53.777777777777779</v>
      </c>
      <c r="I76" s="154">
        <v>0.124</v>
      </c>
      <c r="J76" s="154">
        <v>13.777777777777779</v>
      </c>
      <c r="K76" s="154">
        <v>3.9032258064516125</v>
      </c>
      <c r="L76">
        <v>10</v>
      </c>
      <c r="M76">
        <v>135</v>
      </c>
      <c r="N76">
        <v>149</v>
      </c>
      <c r="O76">
        <v>156</v>
      </c>
      <c r="P76" s="165">
        <v>40</v>
      </c>
      <c r="Q76">
        <v>100</v>
      </c>
    </row>
    <row r="77" spans="1:17" x14ac:dyDescent="0.3">
      <c r="A77" t="s">
        <v>907</v>
      </c>
      <c r="B77">
        <v>1</v>
      </c>
      <c r="C77">
        <v>19</v>
      </c>
      <c r="D77">
        <v>4</v>
      </c>
      <c r="E77">
        <v>267</v>
      </c>
      <c r="F77" s="165">
        <v>10</v>
      </c>
      <c r="G77" s="154">
        <v>0.13200000000000001</v>
      </c>
      <c r="H77" s="154">
        <v>13.2</v>
      </c>
      <c r="I77" s="154">
        <v>5.8999999999999997E-2</v>
      </c>
      <c r="J77" s="154">
        <v>5.9</v>
      </c>
      <c r="K77" s="154">
        <v>2.2372881355932202</v>
      </c>
      <c r="L77">
        <v>5</v>
      </c>
      <c r="M77">
        <v>107</v>
      </c>
      <c r="N77">
        <v>128</v>
      </c>
      <c r="O77">
        <v>135</v>
      </c>
      <c r="P77" s="165">
        <v>60</v>
      </c>
      <c r="Q77">
        <v>80</v>
      </c>
    </row>
    <row r="78" spans="1:17" x14ac:dyDescent="0.3">
      <c r="A78" t="s">
        <v>907</v>
      </c>
      <c r="B78">
        <v>1</v>
      </c>
      <c r="C78">
        <v>1</v>
      </c>
      <c r="D78">
        <v>5</v>
      </c>
      <c r="E78">
        <v>289</v>
      </c>
      <c r="F78" s="165">
        <v>10</v>
      </c>
      <c r="G78" s="154">
        <v>0.52400000000000002</v>
      </c>
      <c r="H78" s="154">
        <v>52.4</v>
      </c>
      <c r="I78" s="154">
        <v>0.249</v>
      </c>
      <c r="J78" s="154">
        <v>24.9</v>
      </c>
      <c r="K78" s="154">
        <v>2.1044176706827309</v>
      </c>
      <c r="L78">
        <v>20</v>
      </c>
      <c r="M78">
        <v>107</v>
      </c>
      <c r="N78">
        <v>121</v>
      </c>
      <c r="O78">
        <v>128</v>
      </c>
      <c r="P78" s="165">
        <v>60</v>
      </c>
      <c r="Q78">
        <v>60</v>
      </c>
    </row>
    <row r="79" spans="1:17" x14ac:dyDescent="0.3">
      <c r="A79" t="s">
        <v>907</v>
      </c>
      <c r="B79">
        <v>1</v>
      </c>
      <c r="C79">
        <v>2</v>
      </c>
      <c r="D79">
        <v>5</v>
      </c>
      <c r="E79">
        <v>222</v>
      </c>
      <c r="F79" s="165">
        <v>10</v>
      </c>
      <c r="G79" s="154">
        <v>0.27400000000000002</v>
      </c>
      <c r="H79" s="154">
        <v>27.4</v>
      </c>
      <c r="I79" s="154">
        <v>8.5999999999999993E-2</v>
      </c>
      <c r="J79" s="154">
        <v>8.6</v>
      </c>
      <c r="K79" s="154">
        <v>3.1860465116279069</v>
      </c>
      <c r="L79">
        <v>15</v>
      </c>
      <c r="M79">
        <v>114</v>
      </c>
      <c r="N79">
        <v>124</v>
      </c>
      <c r="O79">
        <v>128</v>
      </c>
      <c r="P79" s="165">
        <v>50</v>
      </c>
      <c r="Q79">
        <v>0</v>
      </c>
    </row>
    <row r="80" spans="1:17" x14ac:dyDescent="0.3">
      <c r="A80" t="s">
        <v>907</v>
      </c>
      <c r="B80">
        <v>1</v>
      </c>
      <c r="C80">
        <v>3</v>
      </c>
      <c r="D80">
        <v>5</v>
      </c>
      <c r="E80">
        <v>188</v>
      </c>
      <c r="F80" s="165">
        <v>6</v>
      </c>
      <c r="G80" s="154">
        <v>0.14399999999999999</v>
      </c>
      <c r="H80" s="154">
        <v>24</v>
      </c>
      <c r="I80" s="154">
        <v>2.9000000000000001E-2</v>
      </c>
      <c r="J80" s="154">
        <v>4.833333333333333</v>
      </c>
      <c r="K80" s="154">
        <v>4.9655172413793105</v>
      </c>
      <c r="L80">
        <v>2</v>
      </c>
      <c r="M80">
        <v>107</v>
      </c>
      <c r="N80">
        <v>121</v>
      </c>
      <c r="O80">
        <v>128</v>
      </c>
      <c r="P80" s="165">
        <v>60</v>
      </c>
      <c r="Q80">
        <v>100</v>
      </c>
    </row>
    <row r="81" spans="1:17" x14ac:dyDescent="0.3">
      <c r="A81" t="s">
        <v>907</v>
      </c>
      <c r="B81">
        <v>1</v>
      </c>
      <c r="C81">
        <v>4</v>
      </c>
      <c r="D81">
        <v>5</v>
      </c>
      <c r="E81">
        <v>307</v>
      </c>
      <c r="F81" s="165">
        <v>7</v>
      </c>
      <c r="G81" s="154">
        <v>1.7000000000000001E-2</v>
      </c>
      <c r="H81" s="154">
        <v>2.4285714285714284</v>
      </c>
      <c r="I81" s="154">
        <v>1E-3</v>
      </c>
      <c r="J81" s="154">
        <v>0.14285714285714285</v>
      </c>
      <c r="K81" s="154">
        <v>17</v>
      </c>
      <c r="L81">
        <v>12</v>
      </c>
      <c r="M81">
        <v>117</v>
      </c>
      <c r="N81">
        <v>128</v>
      </c>
      <c r="O81">
        <v>135</v>
      </c>
      <c r="P81" s="165">
        <v>5</v>
      </c>
      <c r="Q81">
        <v>100</v>
      </c>
    </row>
    <row r="82" spans="1:17" x14ac:dyDescent="0.3">
      <c r="A82" t="s">
        <v>907</v>
      </c>
      <c r="B82">
        <v>1</v>
      </c>
      <c r="C82">
        <v>5</v>
      </c>
      <c r="D82">
        <v>5</v>
      </c>
      <c r="E82" t="s">
        <v>20</v>
      </c>
      <c r="F82" s="165">
        <v>8</v>
      </c>
      <c r="G82" s="154">
        <v>0.106</v>
      </c>
      <c r="H82" s="154">
        <v>13.25</v>
      </c>
      <c r="I82" s="154">
        <v>1.4E-2</v>
      </c>
      <c r="J82" s="154">
        <v>1.75</v>
      </c>
      <c r="K82" s="154">
        <v>7.5714285714285712</v>
      </c>
      <c r="L82">
        <v>10</v>
      </c>
      <c r="M82">
        <v>107</v>
      </c>
      <c r="N82">
        <v>121</v>
      </c>
      <c r="O82">
        <v>128</v>
      </c>
      <c r="P82" s="165">
        <v>15</v>
      </c>
      <c r="Q82">
        <v>100</v>
      </c>
    </row>
    <row r="83" spans="1:17" x14ac:dyDescent="0.3">
      <c r="A83" t="s">
        <v>907</v>
      </c>
      <c r="B83">
        <v>1</v>
      </c>
      <c r="C83">
        <v>6</v>
      </c>
      <c r="D83">
        <v>5</v>
      </c>
      <c r="E83">
        <v>31</v>
      </c>
      <c r="F83" s="165">
        <v>9</v>
      </c>
      <c r="G83" s="154">
        <v>0.127</v>
      </c>
      <c r="H83" s="154">
        <v>14.111111111111111</v>
      </c>
      <c r="I83" s="154">
        <v>1.0999999999999999E-2</v>
      </c>
      <c r="J83" s="154">
        <v>1.2222222222222223</v>
      </c>
      <c r="K83" s="154">
        <v>11.545454545454545</v>
      </c>
      <c r="L83">
        <v>25</v>
      </c>
      <c r="M83">
        <v>107</v>
      </c>
      <c r="N83">
        <v>128</v>
      </c>
      <c r="O83">
        <v>135</v>
      </c>
      <c r="P83" s="165">
        <v>60</v>
      </c>
      <c r="Q83">
        <v>40</v>
      </c>
    </row>
    <row r="84" spans="1:17" x14ac:dyDescent="0.3">
      <c r="A84" t="s">
        <v>907</v>
      </c>
      <c r="B84">
        <v>1</v>
      </c>
      <c r="C84">
        <v>7</v>
      </c>
      <c r="D84">
        <v>5</v>
      </c>
      <c r="E84">
        <v>121</v>
      </c>
      <c r="F84" s="165">
        <v>10</v>
      </c>
      <c r="G84" s="154">
        <v>0.11799999999999999</v>
      </c>
      <c r="H84" s="154">
        <v>11.8</v>
      </c>
      <c r="I84" s="154">
        <v>8.0000000000000002E-3</v>
      </c>
      <c r="J84" s="154">
        <v>0.8</v>
      </c>
      <c r="K84" s="154">
        <v>14.75</v>
      </c>
      <c r="L84">
        <v>10</v>
      </c>
      <c r="M84">
        <v>107</v>
      </c>
      <c r="N84">
        <v>121</v>
      </c>
      <c r="O84">
        <v>128</v>
      </c>
      <c r="P84" s="165">
        <v>20</v>
      </c>
      <c r="Q84">
        <v>60</v>
      </c>
    </row>
    <row r="85" spans="1:17" x14ac:dyDescent="0.3">
      <c r="A85" t="s">
        <v>907</v>
      </c>
      <c r="B85">
        <v>1</v>
      </c>
      <c r="C85">
        <v>8</v>
      </c>
      <c r="D85">
        <v>5</v>
      </c>
      <c r="E85">
        <v>44</v>
      </c>
      <c r="F85" s="165">
        <v>9</v>
      </c>
      <c r="G85" s="154">
        <v>0.125</v>
      </c>
      <c r="H85" s="154">
        <v>13.888888888888889</v>
      </c>
      <c r="I85" s="154">
        <v>2.5999999999999999E-2</v>
      </c>
      <c r="J85" s="154">
        <v>2.8888888888888888</v>
      </c>
      <c r="K85" s="154">
        <v>4.8076923076923075</v>
      </c>
      <c r="L85">
        <v>20</v>
      </c>
      <c r="M85">
        <v>128</v>
      </c>
      <c r="N85">
        <v>138</v>
      </c>
      <c r="O85">
        <v>142</v>
      </c>
      <c r="P85" s="165">
        <v>40</v>
      </c>
      <c r="Q85">
        <v>60</v>
      </c>
    </row>
    <row r="86" spans="1:17" x14ac:dyDescent="0.3">
      <c r="A86" t="s">
        <v>907</v>
      </c>
      <c r="B86">
        <v>1</v>
      </c>
      <c r="C86">
        <v>9</v>
      </c>
      <c r="D86">
        <v>5</v>
      </c>
      <c r="E86">
        <v>171</v>
      </c>
      <c r="F86" s="165">
        <v>10</v>
      </c>
      <c r="G86" s="154">
        <v>0.12</v>
      </c>
      <c r="H86" s="154">
        <v>12</v>
      </c>
      <c r="I86" s="154">
        <v>1E-3</v>
      </c>
      <c r="J86" s="154">
        <v>0.1</v>
      </c>
      <c r="K86" s="154">
        <v>120</v>
      </c>
      <c r="L86">
        <v>5</v>
      </c>
      <c r="M86">
        <v>142</v>
      </c>
      <c r="N86">
        <v>145</v>
      </c>
      <c r="O86">
        <v>150</v>
      </c>
      <c r="P86" s="165">
        <v>10</v>
      </c>
      <c r="Q86">
        <v>80</v>
      </c>
    </row>
    <row r="87" spans="1:17" x14ac:dyDescent="0.3">
      <c r="A87" t="s">
        <v>907</v>
      </c>
      <c r="B87">
        <v>1</v>
      </c>
      <c r="C87">
        <v>10</v>
      </c>
      <c r="D87">
        <v>5</v>
      </c>
      <c r="E87">
        <v>279</v>
      </c>
      <c r="F87" s="165">
        <v>10</v>
      </c>
      <c r="G87" s="154">
        <v>0.107</v>
      </c>
      <c r="H87" s="154">
        <v>10.7</v>
      </c>
      <c r="I87" s="154">
        <v>1E-3</v>
      </c>
      <c r="J87" s="154">
        <v>0.1</v>
      </c>
      <c r="K87" s="154">
        <v>106.99999999999999</v>
      </c>
      <c r="L87">
        <v>2</v>
      </c>
      <c r="M87">
        <v>135</v>
      </c>
      <c r="N87">
        <v>149</v>
      </c>
      <c r="O87">
        <v>156</v>
      </c>
      <c r="P87" s="165">
        <v>40</v>
      </c>
      <c r="Q87">
        <v>100</v>
      </c>
    </row>
    <row r="88" spans="1:17" x14ac:dyDescent="0.3">
      <c r="A88" t="s">
        <v>907</v>
      </c>
      <c r="B88">
        <v>1</v>
      </c>
      <c r="C88">
        <v>11</v>
      </c>
      <c r="D88">
        <v>5</v>
      </c>
      <c r="E88">
        <v>201</v>
      </c>
      <c r="F88" s="165">
        <v>4</v>
      </c>
      <c r="G88" s="154">
        <v>7.8E-2</v>
      </c>
      <c r="H88" s="154">
        <v>19.5</v>
      </c>
      <c r="I88" s="154">
        <v>2.1000000000000001E-2</v>
      </c>
      <c r="J88" s="154">
        <v>5.25</v>
      </c>
      <c r="K88" s="154">
        <v>3.7142857142857144</v>
      </c>
      <c r="L88">
        <v>5</v>
      </c>
      <c r="M88">
        <v>114</v>
      </c>
      <c r="N88">
        <v>124</v>
      </c>
      <c r="O88">
        <v>128</v>
      </c>
      <c r="P88" s="165">
        <v>80</v>
      </c>
      <c r="Q88">
        <v>100</v>
      </c>
    </row>
    <row r="89" spans="1:17" x14ac:dyDescent="0.3">
      <c r="A89" t="s">
        <v>907</v>
      </c>
      <c r="B89">
        <v>1</v>
      </c>
      <c r="C89">
        <v>12</v>
      </c>
      <c r="D89">
        <v>5</v>
      </c>
      <c r="E89">
        <v>159</v>
      </c>
      <c r="F89" s="165">
        <v>10</v>
      </c>
      <c r="G89" s="154">
        <v>0.23200000000000001</v>
      </c>
      <c r="H89" s="154">
        <v>23.2</v>
      </c>
      <c r="I89" s="154">
        <v>0.11899999999999999</v>
      </c>
      <c r="J89" s="154">
        <v>11.9</v>
      </c>
      <c r="K89" s="154">
        <v>1.9495798319327731</v>
      </c>
      <c r="L89">
        <v>2</v>
      </c>
      <c r="M89">
        <v>107</v>
      </c>
      <c r="N89">
        <v>121</v>
      </c>
      <c r="O89">
        <v>128</v>
      </c>
      <c r="P89" s="165">
        <v>60</v>
      </c>
      <c r="Q89">
        <v>100</v>
      </c>
    </row>
    <row r="90" spans="1:17" x14ac:dyDescent="0.3">
      <c r="A90" t="s">
        <v>907</v>
      </c>
      <c r="B90">
        <v>1</v>
      </c>
      <c r="C90">
        <v>13</v>
      </c>
      <c r="D90">
        <v>5</v>
      </c>
      <c r="E90">
        <v>246</v>
      </c>
      <c r="F90" s="165">
        <v>10</v>
      </c>
      <c r="G90" s="154">
        <v>6.2E-2</v>
      </c>
      <c r="H90" s="154">
        <v>6.2</v>
      </c>
      <c r="I90" s="154">
        <v>6.0000000000000001E-3</v>
      </c>
      <c r="J90" s="154">
        <v>0.6</v>
      </c>
      <c r="K90" s="154">
        <v>10.333333333333334</v>
      </c>
      <c r="L90">
        <v>10</v>
      </c>
      <c r="M90">
        <v>128</v>
      </c>
      <c r="N90">
        <v>142</v>
      </c>
      <c r="O90">
        <v>149</v>
      </c>
      <c r="P90" s="165">
        <v>40</v>
      </c>
      <c r="Q90">
        <v>80</v>
      </c>
    </row>
    <row r="91" spans="1:17" x14ac:dyDescent="0.3">
      <c r="A91" t="s">
        <v>907</v>
      </c>
      <c r="B91">
        <v>1</v>
      </c>
      <c r="C91">
        <v>14</v>
      </c>
      <c r="D91">
        <v>5</v>
      </c>
      <c r="E91">
        <v>141</v>
      </c>
      <c r="F91" s="165">
        <v>10</v>
      </c>
      <c r="G91" s="154">
        <v>0.33800000000000002</v>
      </c>
      <c r="H91" s="154">
        <v>33.799999999999997</v>
      </c>
      <c r="I91" s="154">
        <v>0.108</v>
      </c>
      <c r="J91" s="154">
        <v>10.8</v>
      </c>
      <c r="K91" s="154">
        <v>3.1296296296296293</v>
      </c>
      <c r="L91">
        <v>20</v>
      </c>
      <c r="M91">
        <v>114</v>
      </c>
      <c r="N91">
        <v>124</v>
      </c>
      <c r="O91">
        <v>128</v>
      </c>
      <c r="P91" s="165">
        <v>60</v>
      </c>
      <c r="Q91">
        <v>100</v>
      </c>
    </row>
    <row r="92" spans="1:17" x14ac:dyDescent="0.3">
      <c r="A92" t="s">
        <v>907</v>
      </c>
      <c r="B92">
        <v>1</v>
      </c>
      <c r="C92">
        <v>15</v>
      </c>
      <c r="D92">
        <v>5</v>
      </c>
      <c r="E92" t="s">
        <v>20</v>
      </c>
      <c r="F92" s="165">
        <v>10</v>
      </c>
      <c r="G92" s="154">
        <v>0.157</v>
      </c>
      <c r="H92" s="154">
        <v>15.7</v>
      </c>
      <c r="I92" s="154">
        <v>5.2999999999999999E-2</v>
      </c>
      <c r="J92" s="154">
        <v>5.3</v>
      </c>
      <c r="K92" s="154">
        <v>2.9622641509433962</v>
      </c>
      <c r="L92">
        <v>10</v>
      </c>
      <c r="M92">
        <v>110</v>
      </c>
      <c r="N92">
        <v>121</v>
      </c>
      <c r="O92">
        <v>128</v>
      </c>
      <c r="P92" s="165">
        <v>15</v>
      </c>
      <c r="Q92">
        <v>100</v>
      </c>
    </row>
    <row r="93" spans="1:17" x14ac:dyDescent="0.3">
      <c r="A93" t="s">
        <v>907</v>
      </c>
      <c r="B93">
        <v>1</v>
      </c>
      <c r="C93">
        <v>16</v>
      </c>
      <c r="D93">
        <v>5</v>
      </c>
      <c r="E93">
        <v>10</v>
      </c>
      <c r="F93" s="165">
        <v>9</v>
      </c>
      <c r="G93" s="154">
        <v>0.29199999999999998</v>
      </c>
      <c r="H93" s="154">
        <v>32.444444444444443</v>
      </c>
      <c r="I93" s="154">
        <v>0.14799999999999999</v>
      </c>
      <c r="J93" s="154">
        <v>16.444444444444443</v>
      </c>
      <c r="K93" s="154">
        <v>1.972972972972973</v>
      </c>
      <c r="L93">
        <v>2</v>
      </c>
      <c r="M93">
        <v>100</v>
      </c>
      <c r="N93">
        <v>110</v>
      </c>
      <c r="O93">
        <v>114</v>
      </c>
      <c r="P93" s="165">
        <v>20</v>
      </c>
      <c r="Q93">
        <v>80</v>
      </c>
    </row>
    <row r="94" spans="1:17" x14ac:dyDescent="0.3">
      <c r="A94" t="s">
        <v>907</v>
      </c>
      <c r="B94">
        <v>1</v>
      </c>
      <c r="C94">
        <v>17</v>
      </c>
      <c r="D94">
        <v>5</v>
      </c>
      <c r="E94">
        <v>88</v>
      </c>
      <c r="F94" s="165">
        <v>10</v>
      </c>
      <c r="G94" s="154">
        <v>0.33600000000000002</v>
      </c>
      <c r="H94" s="154">
        <v>33.6</v>
      </c>
      <c r="I94" s="154">
        <v>0.17499999999999999</v>
      </c>
      <c r="J94" s="154">
        <v>17.5</v>
      </c>
      <c r="K94" s="154">
        <v>1.9200000000000002</v>
      </c>
      <c r="L94">
        <v>15</v>
      </c>
      <c r="M94">
        <v>114</v>
      </c>
      <c r="N94">
        <v>124</v>
      </c>
      <c r="O94">
        <v>128</v>
      </c>
      <c r="P94" s="165">
        <v>40</v>
      </c>
      <c r="Q94">
        <v>90</v>
      </c>
    </row>
    <row r="95" spans="1:17" x14ac:dyDescent="0.3">
      <c r="A95" t="s">
        <v>907</v>
      </c>
      <c r="B95">
        <v>1</v>
      </c>
      <c r="C95">
        <v>18</v>
      </c>
      <c r="D95">
        <v>5</v>
      </c>
      <c r="E95">
        <v>103</v>
      </c>
      <c r="F95" s="165">
        <v>9</v>
      </c>
      <c r="G95" s="154">
        <v>9.4E-2</v>
      </c>
      <c r="H95" s="154">
        <v>10.444444444444445</v>
      </c>
      <c r="I95" s="154">
        <v>1.4999999999999999E-2</v>
      </c>
      <c r="J95" s="154">
        <v>1.6666666666666667</v>
      </c>
      <c r="K95" s="154">
        <v>6.2666666666666666</v>
      </c>
      <c r="L95">
        <v>10</v>
      </c>
      <c r="M95">
        <v>131</v>
      </c>
      <c r="N95">
        <v>138</v>
      </c>
      <c r="O95">
        <v>142</v>
      </c>
      <c r="P95" s="165">
        <v>20</v>
      </c>
      <c r="Q95">
        <v>100</v>
      </c>
    </row>
    <row r="96" spans="1:17" x14ac:dyDescent="0.3">
      <c r="A96" t="s">
        <v>907</v>
      </c>
      <c r="B96">
        <v>1</v>
      </c>
      <c r="C96">
        <v>19</v>
      </c>
      <c r="D96">
        <v>5</v>
      </c>
      <c r="E96">
        <v>261</v>
      </c>
      <c r="F96" s="165">
        <v>10</v>
      </c>
      <c r="G96" s="154">
        <v>0.41</v>
      </c>
      <c r="H96" s="154">
        <v>41</v>
      </c>
      <c r="I96" s="154">
        <v>0.16600000000000001</v>
      </c>
      <c r="J96" s="154">
        <v>16.600000000000001</v>
      </c>
      <c r="K96" s="154">
        <v>2.4698795180722888</v>
      </c>
      <c r="L96">
        <v>2</v>
      </c>
      <c r="M96">
        <v>121</v>
      </c>
      <c r="N96">
        <v>135</v>
      </c>
      <c r="O96">
        <v>142</v>
      </c>
      <c r="P96" s="165">
        <v>40</v>
      </c>
      <c r="Q96">
        <v>60</v>
      </c>
    </row>
    <row r="97" spans="1:17" x14ac:dyDescent="0.3">
      <c r="A97" t="s">
        <v>907</v>
      </c>
      <c r="B97">
        <v>1</v>
      </c>
      <c r="C97">
        <v>1</v>
      </c>
      <c r="D97">
        <v>6</v>
      </c>
      <c r="E97">
        <v>298</v>
      </c>
      <c r="F97" s="165">
        <v>10</v>
      </c>
      <c r="G97" s="154">
        <v>0.39100000000000001</v>
      </c>
      <c r="H97" s="154">
        <v>39.1</v>
      </c>
      <c r="I97" s="154">
        <v>0.122</v>
      </c>
      <c r="J97" s="154">
        <v>12.2</v>
      </c>
      <c r="K97" s="154">
        <v>3.2049180327868854</v>
      </c>
      <c r="L97">
        <v>2</v>
      </c>
      <c r="M97">
        <v>107</v>
      </c>
      <c r="N97">
        <v>121</v>
      </c>
      <c r="O97">
        <v>128</v>
      </c>
      <c r="P97" s="165">
        <v>40</v>
      </c>
      <c r="Q97">
        <v>100</v>
      </c>
    </row>
    <row r="98" spans="1:17" x14ac:dyDescent="0.3">
      <c r="A98" t="s">
        <v>907</v>
      </c>
      <c r="B98">
        <v>1</v>
      </c>
      <c r="C98">
        <v>2</v>
      </c>
      <c r="D98">
        <v>6</v>
      </c>
      <c r="E98">
        <v>219</v>
      </c>
      <c r="F98" s="165">
        <v>9</v>
      </c>
      <c r="G98" s="154">
        <v>0.22700000000000001</v>
      </c>
      <c r="H98" s="154">
        <v>25.222222222222221</v>
      </c>
      <c r="I98" s="154">
        <v>9.9000000000000005E-2</v>
      </c>
      <c r="J98" s="154">
        <v>11</v>
      </c>
      <c r="K98" s="154">
        <v>2.2929292929292928</v>
      </c>
      <c r="L98">
        <v>40</v>
      </c>
      <c r="M98">
        <v>107</v>
      </c>
      <c r="N98">
        <v>121</v>
      </c>
      <c r="O98">
        <v>128</v>
      </c>
      <c r="P98" s="165">
        <v>60</v>
      </c>
      <c r="Q98">
        <v>80</v>
      </c>
    </row>
    <row r="99" spans="1:17" x14ac:dyDescent="0.3">
      <c r="A99" t="s">
        <v>907</v>
      </c>
      <c r="B99">
        <v>1</v>
      </c>
      <c r="C99">
        <v>3</v>
      </c>
      <c r="D99">
        <v>6</v>
      </c>
      <c r="E99">
        <v>189</v>
      </c>
      <c r="F99" s="165">
        <v>8</v>
      </c>
      <c r="G99" s="154">
        <v>0.3</v>
      </c>
      <c r="H99" s="154">
        <v>37.5</v>
      </c>
      <c r="I99" s="154">
        <v>0.14099999999999999</v>
      </c>
      <c r="J99" s="154">
        <v>17.625</v>
      </c>
      <c r="K99" s="154">
        <v>2.1276595744680851</v>
      </c>
      <c r="L99">
        <v>2</v>
      </c>
      <c r="M99">
        <v>107</v>
      </c>
      <c r="N99">
        <v>121</v>
      </c>
      <c r="O99">
        <v>128</v>
      </c>
      <c r="P99" s="165">
        <v>40</v>
      </c>
      <c r="Q99">
        <v>100</v>
      </c>
    </row>
    <row r="100" spans="1:17" x14ac:dyDescent="0.3">
      <c r="A100" t="s">
        <v>907</v>
      </c>
      <c r="B100">
        <v>1</v>
      </c>
      <c r="C100">
        <v>4</v>
      </c>
      <c r="D100">
        <v>6</v>
      </c>
      <c r="E100">
        <v>321</v>
      </c>
      <c r="F100" s="165">
        <v>9</v>
      </c>
      <c r="G100" s="154">
        <v>9.5000000000000001E-2</v>
      </c>
      <c r="H100" s="154">
        <v>10.555555555555555</v>
      </c>
      <c r="I100" s="154">
        <v>0.01</v>
      </c>
      <c r="J100" s="154">
        <v>1.1111111111111112</v>
      </c>
      <c r="K100" s="154">
        <v>9.5</v>
      </c>
      <c r="L100">
        <v>5</v>
      </c>
      <c r="M100">
        <v>114</v>
      </c>
      <c r="N100">
        <v>124</v>
      </c>
      <c r="O100">
        <v>128</v>
      </c>
      <c r="P100" s="165">
        <v>10</v>
      </c>
      <c r="Q100">
        <v>100</v>
      </c>
    </row>
    <row r="101" spans="1:17" x14ac:dyDescent="0.3">
      <c r="A101" t="s">
        <v>907</v>
      </c>
      <c r="B101">
        <v>1</v>
      </c>
      <c r="C101">
        <v>5</v>
      </c>
      <c r="D101">
        <v>6</v>
      </c>
      <c r="E101">
        <v>59</v>
      </c>
      <c r="F101" s="165">
        <v>10</v>
      </c>
      <c r="G101" s="154">
        <v>0.16</v>
      </c>
      <c r="H101" s="154">
        <v>16</v>
      </c>
      <c r="I101" s="154">
        <v>2.5000000000000001E-2</v>
      </c>
      <c r="J101" s="154">
        <v>2.5</v>
      </c>
      <c r="K101" s="154">
        <v>6.4</v>
      </c>
      <c r="L101">
        <v>20</v>
      </c>
      <c r="M101">
        <v>114</v>
      </c>
      <c r="N101">
        <v>128</v>
      </c>
      <c r="O101">
        <v>135</v>
      </c>
      <c r="P101" s="165">
        <v>60</v>
      </c>
      <c r="Q101">
        <v>80</v>
      </c>
    </row>
    <row r="102" spans="1:17" x14ac:dyDescent="0.3">
      <c r="A102" t="s">
        <v>907</v>
      </c>
      <c r="B102">
        <v>1</v>
      </c>
      <c r="C102">
        <v>6</v>
      </c>
      <c r="D102">
        <v>6</v>
      </c>
      <c r="E102" t="s">
        <v>20</v>
      </c>
      <c r="F102" s="165">
        <v>9</v>
      </c>
      <c r="G102" s="154">
        <v>0.13500000000000001</v>
      </c>
      <c r="H102" s="154">
        <v>15</v>
      </c>
      <c r="I102" s="154">
        <v>3.2000000000000001E-2</v>
      </c>
      <c r="J102" s="154">
        <v>3.5555555555555554</v>
      </c>
      <c r="K102" s="154">
        <v>4.21875</v>
      </c>
      <c r="L102">
        <v>5</v>
      </c>
      <c r="M102">
        <v>110</v>
      </c>
      <c r="N102">
        <v>121</v>
      </c>
      <c r="O102">
        <v>128</v>
      </c>
      <c r="P102" s="165">
        <v>20</v>
      </c>
      <c r="Q102">
        <v>100</v>
      </c>
    </row>
    <row r="103" spans="1:17" x14ac:dyDescent="0.3">
      <c r="A103" t="s">
        <v>907</v>
      </c>
      <c r="B103">
        <v>1</v>
      </c>
      <c r="C103">
        <v>7</v>
      </c>
      <c r="D103">
        <v>6</v>
      </c>
      <c r="E103">
        <v>118</v>
      </c>
      <c r="F103" s="165">
        <v>10</v>
      </c>
      <c r="G103" s="154">
        <v>0.156</v>
      </c>
      <c r="H103" s="154">
        <v>15.6</v>
      </c>
      <c r="I103" s="154">
        <v>6.0000000000000001E-3</v>
      </c>
      <c r="J103" s="154">
        <v>0.6</v>
      </c>
      <c r="K103" s="154">
        <v>26</v>
      </c>
      <c r="L103">
        <v>5</v>
      </c>
      <c r="M103">
        <v>121</v>
      </c>
      <c r="N103">
        <v>135</v>
      </c>
      <c r="O103">
        <v>142</v>
      </c>
      <c r="P103" s="165">
        <v>60</v>
      </c>
      <c r="Q103">
        <v>100</v>
      </c>
    </row>
    <row r="104" spans="1:17" x14ac:dyDescent="0.3">
      <c r="A104" t="s">
        <v>907</v>
      </c>
      <c r="B104">
        <v>1</v>
      </c>
      <c r="C104">
        <v>8</v>
      </c>
      <c r="D104">
        <v>6</v>
      </c>
      <c r="E104">
        <v>42</v>
      </c>
      <c r="F104" s="165">
        <v>10</v>
      </c>
      <c r="G104" s="154">
        <v>0.16200000000000001</v>
      </c>
      <c r="H104" s="154">
        <v>16.2</v>
      </c>
      <c r="I104" s="154">
        <v>4.9000000000000002E-2</v>
      </c>
      <c r="J104" s="154">
        <v>4.9000000000000004</v>
      </c>
      <c r="K104" s="154">
        <v>3.3061224489795915</v>
      </c>
      <c r="L104">
        <v>20</v>
      </c>
      <c r="M104">
        <v>114</v>
      </c>
      <c r="N104">
        <v>124</v>
      </c>
      <c r="O104">
        <v>128</v>
      </c>
      <c r="P104" s="165">
        <v>40</v>
      </c>
      <c r="Q104">
        <v>40</v>
      </c>
    </row>
    <row r="105" spans="1:17" x14ac:dyDescent="0.3">
      <c r="A105" t="s">
        <v>907</v>
      </c>
      <c r="B105">
        <v>1</v>
      </c>
      <c r="C105">
        <v>9</v>
      </c>
      <c r="D105">
        <v>6</v>
      </c>
      <c r="E105">
        <v>163</v>
      </c>
      <c r="F105" s="165">
        <v>10</v>
      </c>
      <c r="G105" s="154">
        <v>0.184</v>
      </c>
      <c r="H105" s="154">
        <v>18.399999999999999</v>
      </c>
      <c r="I105" s="154">
        <v>8.3000000000000004E-2</v>
      </c>
      <c r="J105" s="154">
        <v>8.3000000000000007</v>
      </c>
      <c r="K105" s="154">
        <v>2.2168674698795177</v>
      </c>
      <c r="L105">
        <v>5</v>
      </c>
      <c r="M105">
        <v>114</v>
      </c>
      <c r="N105">
        <v>124</v>
      </c>
      <c r="O105">
        <v>128</v>
      </c>
      <c r="P105" s="165">
        <v>20</v>
      </c>
      <c r="Q105">
        <v>100</v>
      </c>
    </row>
    <row r="106" spans="1:17" x14ac:dyDescent="0.3">
      <c r="A106" t="s">
        <v>907</v>
      </c>
      <c r="B106">
        <v>1</v>
      </c>
      <c r="C106">
        <v>10</v>
      </c>
      <c r="D106">
        <v>6</v>
      </c>
      <c r="E106">
        <v>283</v>
      </c>
      <c r="F106" s="165">
        <v>8</v>
      </c>
      <c r="G106" s="154">
        <v>0.42499999999999999</v>
      </c>
      <c r="H106" s="154">
        <v>53.125</v>
      </c>
      <c r="I106" s="154">
        <v>5.1999999999999998E-2</v>
      </c>
      <c r="J106" s="154">
        <v>6.5</v>
      </c>
      <c r="K106" s="154">
        <v>8.1730769230769234</v>
      </c>
      <c r="L106">
        <v>10</v>
      </c>
      <c r="M106">
        <v>117</v>
      </c>
      <c r="N106">
        <v>131</v>
      </c>
      <c r="O106">
        <v>135</v>
      </c>
      <c r="P106" s="165">
        <v>40</v>
      </c>
      <c r="Q106">
        <v>90</v>
      </c>
    </row>
    <row r="107" spans="1:17" x14ac:dyDescent="0.3">
      <c r="A107" t="s">
        <v>907</v>
      </c>
      <c r="B107">
        <v>1</v>
      </c>
      <c r="C107">
        <v>11</v>
      </c>
      <c r="D107">
        <v>6</v>
      </c>
      <c r="E107">
        <v>204</v>
      </c>
      <c r="F107" s="165">
        <v>10</v>
      </c>
      <c r="G107" s="154">
        <v>0.26400000000000001</v>
      </c>
      <c r="H107" s="154">
        <v>26.4</v>
      </c>
      <c r="I107" s="154">
        <v>6.3E-2</v>
      </c>
      <c r="J107" s="154">
        <v>6.3</v>
      </c>
      <c r="K107" s="154">
        <v>4.1904761904761907</v>
      </c>
      <c r="L107">
        <v>2</v>
      </c>
      <c r="M107">
        <v>117</v>
      </c>
      <c r="N107">
        <v>131</v>
      </c>
      <c r="O107">
        <v>135</v>
      </c>
      <c r="P107" s="165">
        <v>60</v>
      </c>
      <c r="Q107">
        <v>100</v>
      </c>
    </row>
    <row r="108" spans="1:17" x14ac:dyDescent="0.3">
      <c r="A108" t="s">
        <v>907</v>
      </c>
      <c r="B108">
        <v>1</v>
      </c>
      <c r="C108">
        <v>12</v>
      </c>
      <c r="D108">
        <v>6</v>
      </c>
      <c r="E108">
        <v>146</v>
      </c>
      <c r="F108" s="165">
        <v>10</v>
      </c>
      <c r="G108" s="154">
        <v>0.29599999999999999</v>
      </c>
      <c r="H108" s="154">
        <v>29.6</v>
      </c>
      <c r="I108" s="154">
        <v>9.9000000000000005E-2</v>
      </c>
      <c r="J108" s="154">
        <v>9.9</v>
      </c>
      <c r="K108" s="154">
        <v>2.9898989898989901</v>
      </c>
      <c r="L108">
        <v>20</v>
      </c>
      <c r="M108">
        <v>117</v>
      </c>
      <c r="N108">
        <v>131</v>
      </c>
      <c r="O108">
        <v>135</v>
      </c>
      <c r="P108" s="165">
        <v>80</v>
      </c>
      <c r="Q108">
        <v>80</v>
      </c>
    </row>
    <row r="109" spans="1:17" x14ac:dyDescent="0.3">
      <c r="A109" t="s">
        <v>907</v>
      </c>
      <c r="B109">
        <v>1</v>
      </c>
      <c r="C109">
        <v>13</v>
      </c>
      <c r="D109">
        <v>6</v>
      </c>
      <c r="E109">
        <v>248</v>
      </c>
      <c r="F109" s="165">
        <v>10</v>
      </c>
      <c r="G109" s="154">
        <v>0.153</v>
      </c>
      <c r="H109" s="154">
        <v>15.3</v>
      </c>
      <c r="I109" s="154">
        <v>6.0000000000000001E-3</v>
      </c>
      <c r="J109" s="154">
        <v>0.6</v>
      </c>
      <c r="K109" s="154">
        <v>25.500000000000004</v>
      </c>
      <c r="L109">
        <v>15</v>
      </c>
      <c r="M109">
        <v>131</v>
      </c>
      <c r="N109">
        <v>138</v>
      </c>
      <c r="O109">
        <v>142</v>
      </c>
      <c r="P109" s="165">
        <v>50</v>
      </c>
      <c r="Q109">
        <v>80</v>
      </c>
    </row>
    <row r="110" spans="1:17" x14ac:dyDescent="0.3">
      <c r="A110" t="s">
        <v>907</v>
      </c>
      <c r="B110">
        <v>1</v>
      </c>
      <c r="C110">
        <v>14</v>
      </c>
      <c r="D110">
        <v>6</v>
      </c>
      <c r="E110" t="s">
        <v>20</v>
      </c>
      <c r="F110" s="165">
        <v>10</v>
      </c>
      <c r="G110" s="154">
        <v>0.15</v>
      </c>
      <c r="H110" s="154">
        <v>15</v>
      </c>
      <c r="I110" s="154">
        <v>5.5E-2</v>
      </c>
      <c r="J110" s="154">
        <v>5.5</v>
      </c>
      <c r="K110" s="154">
        <v>2.7272727272727271</v>
      </c>
      <c r="L110">
        <v>10</v>
      </c>
      <c r="M110">
        <v>110</v>
      </c>
      <c r="N110">
        <v>121</v>
      </c>
      <c r="O110">
        <v>128</v>
      </c>
      <c r="P110" s="165">
        <v>30</v>
      </c>
      <c r="Q110">
        <v>100</v>
      </c>
    </row>
    <row r="111" spans="1:17" x14ac:dyDescent="0.3">
      <c r="A111" t="s">
        <v>907</v>
      </c>
      <c r="B111">
        <v>1</v>
      </c>
      <c r="C111">
        <v>15</v>
      </c>
      <c r="D111">
        <v>6</v>
      </c>
      <c r="E111">
        <v>140</v>
      </c>
      <c r="F111" s="165">
        <v>9</v>
      </c>
      <c r="G111" s="154">
        <v>0.498</v>
      </c>
      <c r="H111" s="154">
        <v>55.333333333333336</v>
      </c>
      <c r="I111" s="154">
        <v>9.1999999999999998E-2</v>
      </c>
      <c r="J111" s="154">
        <v>10.222222222222221</v>
      </c>
      <c r="K111" s="154">
        <v>5.4130434782608701</v>
      </c>
      <c r="L111">
        <v>5</v>
      </c>
      <c r="M111">
        <v>142</v>
      </c>
      <c r="N111">
        <v>152</v>
      </c>
      <c r="O111">
        <v>156</v>
      </c>
      <c r="P111" s="165">
        <v>40</v>
      </c>
      <c r="Q111">
        <v>60</v>
      </c>
    </row>
    <row r="112" spans="1:17" x14ac:dyDescent="0.3">
      <c r="A112" t="s">
        <v>907</v>
      </c>
      <c r="B112">
        <v>1</v>
      </c>
      <c r="C112">
        <v>16</v>
      </c>
      <c r="D112">
        <v>6</v>
      </c>
      <c r="E112">
        <v>15</v>
      </c>
      <c r="F112" s="165">
        <v>9</v>
      </c>
      <c r="G112" s="154">
        <v>0.33</v>
      </c>
      <c r="H112" s="154">
        <v>36.666666666666664</v>
      </c>
      <c r="I112" s="154">
        <v>0.16900000000000001</v>
      </c>
      <c r="J112" s="154">
        <v>18.777777777777779</v>
      </c>
      <c r="K112" s="154">
        <v>1.9526627218934909</v>
      </c>
      <c r="L112">
        <v>2</v>
      </c>
      <c r="M112">
        <v>107</v>
      </c>
      <c r="N112">
        <v>121</v>
      </c>
      <c r="O112">
        <v>128</v>
      </c>
      <c r="P112" s="165">
        <v>60</v>
      </c>
      <c r="Q112">
        <v>100</v>
      </c>
    </row>
    <row r="113" spans="1:17" x14ac:dyDescent="0.3">
      <c r="A113" t="s">
        <v>907</v>
      </c>
      <c r="B113">
        <v>1</v>
      </c>
      <c r="C113">
        <v>17</v>
      </c>
      <c r="D113">
        <v>6</v>
      </c>
      <c r="E113">
        <v>87</v>
      </c>
      <c r="F113" s="165">
        <v>8</v>
      </c>
      <c r="G113" s="154">
        <v>0.16800000000000001</v>
      </c>
      <c r="H113" s="154">
        <v>21</v>
      </c>
      <c r="I113" s="154">
        <v>8.5000000000000006E-2</v>
      </c>
      <c r="J113" s="154">
        <v>10.625</v>
      </c>
      <c r="K113" s="154">
        <v>1.9764705882352942</v>
      </c>
      <c r="L113">
        <v>5</v>
      </c>
      <c r="M113">
        <v>107</v>
      </c>
      <c r="N113">
        <v>121</v>
      </c>
      <c r="O113">
        <v>128</v>
      </c>
      <c r="P113" s="165">
        <v>70</v>
      </c>
      <c r="Q113">
        <v>100</v>
      </c>
    </row>
    <row r="114" spans="1:17" x14ac:dyDescent="0.3">
      <c r="A114" t="s">
        <v>907</v>
      </c>
      <c r="B114">
        <v>1</v>
      </c>
      <c r="C114">
        <v>18</v>
      </c>
      <c r="D114">
        <v>6</v>
      </c>
      <c r="E114">
        <v>98</v>
      </c>
      <c r="F114" s="165">
        <v>10</v>
      </c>
      <c r="G114" s="154">
        <v>9.4159999999999994E-2</v>
      </c>
      <c r="H114" s="154">
        <v>9.4160000000000004</v>
      </c>
      <c r="I114" s="154">
        <v>2E-3</v>
      </c>
      <c r="J114" s="154">
        <v>0.2</v>
      </c>
      <c r="K114" s="154">
        <v>47.08</v>
      </c>
      <c r="L114">
        <v>50</v>
      </c>
      <c r="M114">
        <v>107</v>
      </c>
      <c r="N114">
        <v>121</v>
      </c>
      <c r="O114">
        <v>128</v>
      </c>
      <c r="P114" s="165">
        <v>40</v>
      </c>
      <c r="Q114">
        <v>30</v>
      </c>
    </row>
    <row r="115" spans="1:17" x14ac:dyDescent="0.3">
      <c r="A115" t="s">
        <v>907</v>
      </c>
      <c r="B115">
        <v>1</v>
      </c>
      <c r="C115">
        <v>19</v>
      </c>
      <c r="D115">
        <v>6</v>
      </c>
      <c r="E115">
        <v>263</v>
      </c>
      <c r="F115" s="165">
        <v>7</v>
      </c>
      <c r="G115" s="154">
        <v>0.19800000000000001</v>
      </c>
      <c r="H115" s="154">
        <v>28.285714285714285</v>
      </c>
      <c r="I115" s="154">
        <v>3.3000000000000002E-2</v>
      </c>
      <c r="J115" s="154">
        <v>4.7142857142857144</v>
      </c>
      <c r="K115" s="154">
        <v>6</v>
      </c>
      <c r="L115">
        <v>5</v>
      </c>
      <c r="M115">
        <v>128</v>
      </c>
      <c r="N115">
        <v>145</v>
      </c>
      <c r="O115">
        <v>149</v>
      </c>
      <c r="P115" s="165">
        <v>10</v>
      </c>
      <c r="Q115">
        <v>70</v>
      </c>
    </row>
    <row r="116" spans="1:17" x14ac:dyDescent="0.3">
      <c r="A116" t="s">
        <v>907</v>
      </c>
      <c r="B116">
        <v>1</v>
      </c>
      <c r="C116">
        <v>1</v>
      </c>
      <c r="D116">
        <v>7</v>
      </c>
      <c r="E116">
        <v>291</v>
      </c>
      <c r="F116" s="165">
        <v>10</v>
      </c>
      <c r="G116" s="154">
        <v>0.23400000000000001</v>
      </c>
      <c r="H116" s="154">
        <v>23.4</v>
      </c>
      <c r="I116" s="154">
        <v>7.0000000000000007E-2</v>
      </c>
      <c r="J116" s="154">
        <v>7</v>
      </c>
      <c r="K116" s="154">
        <v>3.3428571428571425</v>
      </c>
      <c r="L116">
        <v>2</v>
      </c>
      <c r="M116">
        <v>107</v>
      </c>
      <c r="N116">
        <v>121</v>
      </c>
      <c r="O116">
        <v>128</v>
      </c>
      <c r="P116" s="165">
        <v>30</v>
      </c>
      <c r="Q116">
        <v>100</v>
      </c>
    </row>
    <row r="117" spans="1:17" x14ac:dyDescent="0.3">
      <c r="A117" t="s">
        <v>907</v>
      </c>
      <c r="B117">
        <v>1</v>
      </c>
      <c r="C117">
        <v>2</v>
      </c>
      <c r="D117">
        <v>7</v>
      </c>
      <c r="E117">
        <v>221</v>
      </c>
      <c r="F117" s="165">
        <v>10</v>
      </c>
      <c r="G117" s="154">
        <v>0.106</v>
      </c>
      <c r="H117" s="154">
        <v>10.6</v>
      </c>
      <c r="I117" s="154">
        <v>0.02</v>
      </c>
      <c r="J117" s="154">
        <v>2</v>
      </c>
      <c r="K117" s="154">
        <v>5.3</v>
      </c>
      <c r="L117">
        <v>5</v>
      </c>
      <c r="M117">
        <v>107</v>
      </c>
      <c r="N117">
        <v>121</v>
      </c>
      <c r="O117">
        <v>128</v>
      </c>
      <c r="P117" s="165">
        <v>60</v>
      </c>
      <c r="Q117">
        <v>0</v>
      </c>
    </row>
    <row r="118" spans="1:17" x14ac:dyDescent="0.3">
      <c r="A118" t="s">
        <v>907</v>
      </c>
      <c r="B118">
        <v>1</v>
      </c>
      <c r="C118">
        <v>3</v>
      </c>
      <c r="D118">
        <v>7</v>
      </c>
      <c r="E118">
        <v>183</v>
      </c>
      <c r="F118" s="165">
        <v>10</v>
      </c>
      <c r="G118" s="154">
        <v>0.17499999999999999</v>
      </c>
      <c r="H118" s="154">
        <v>17.5</v>
      </c>
      <c r="I118" s="154">
        <v>0</v>
      </c>
      <c r="J118" s="154">
        <v>0</v>
      </c>
      <c r="K118" s="154" t="s">
        <v>799</v>
      </c>
      <c r="L118">
        <v>10</v>
      </c>
      <c r="P118" s="165">
        <v>10</v>
      </c>
      <c r="Q118">
        <v>80</v>
      </c>
    </row>
    <row r="119" spans="1:17" x14ac:dyDescent="0.3">
      <c r="A119" t="s">
        <v>907</v>
      </c>
      <c r="B119">
        <v>1</v>
      </c>
      <c r="C119">
        <v>4</v>
      </c>
      <c r="D119">
        <v>7</v>
      </c>
      <c r="E119">
        <v>318</v>
      </c>
      <c r="F119" s="165">
        <v>10</v>
      </c>
      <c r="G119" s="154">
        <v>1.4E-2</v>
      </c>
      <c r="H119" s="154">
        <v>1.4</v>
      </c>
      <c r="I119" s="154">
        <v>0</v>
      </c>
      <c r="J119" s="154">
        <v>0</v>
      </c>
      <c r="K119" s="154" t="s">
        <v>799</v>
      </c>
      <c r="L119">
        <v>2</v>
      </c>
      <c r="M119">
        <v>135</v>
      </c>
      <c r="P119" s="165">
        <v>20</v>
      </c>
      <c r="Q119">
        <v>100</v>
      </c>
    </row>
    <row r="120" spans="1:17" x14ac:dyDescent="0.3">
      <c r="A120" t="s">
        <v>907</v>
      </c>
      <c r="B120">
        <v>1</v>
      </c>
      <c r="C120">
        <v>5</v>
      </c>
      <c r="D120">
        <v>7</v>
      </c>
      <c r="E120">
        <v>71</v>
      </c>
      <c r="F120" s="165">
        <v>9</v>
      </c>
      <c r="G120" s="154">
        <v>0.14199999999999999</v>
      </c>
      <c r="H120" s="154">
        <v>15.777777777777779</v>
      </c>
      <c r="I120" s="154">
        <v>1E-3</v>
      </c>
      <c r="J120" s="154">
        <v>0.1111111111111111</v>
      </c>
      <c r="K120" s="154">
        <v>142.00000000000003</v>
      </c>
      <c r="L120">
        <v>2</v>
      </c>
      <c r="M120">
        <v>145</v>
      </c>
      <c r="N120">
        <v>156</v>
      </c>
      <c r="O120">
        <v>163</v>
      </c>
      <c r="P120" s="165">
        <v>10</v>
      </c>
      <c r="Q120">
        <v>50</v>
      </c>
    </row>
    <row r="121" spans="1:17" x14ac:dyDescent="0.3">
      <c r="A121" t="s">
        <v>907</v>
      </c>
      <c r="B121">
        <v>1</v>
      </c>
      <c r="C121">
        <v>6</v>
      </c>
      <c r="D121">
        <v>7</v>
      </c>
      <c r="E121">
        <v>32</v>
      </c>
      <c r="F121" s="165">
        <v>9</v>
      </c>
      <c r="G121" s="154">
        <v>0.33200000000000002</v>
      </c>
      <c r="H121" s="154">
        <v>36.888888888888886</v>
      </c>
      <c r="I121" s="154">
        <v>0.14599999999999999</v>
      </c>
      <c r="J121" s="154">
        <v>16.222222222222221</v>
      </c>
      <c r="K121" s="154">
        <v>2.2739726027397258</v>
      </c>
      <c r="L121">
        <v>10</v>
      </c>
      <c r="M121">
        <v>107</v>
      </c>
      <c r="N121">
        <v>121</v>
      </c>
      <c r="O121">
        <v>128</v>
      </c>
      <c r="P121" s="165">
        <v>40</v>
      </c>
      <c r="Q121">
        <v>80</v>
      </c>
    </row>
    <row r="122" spans="1:17" x14ac:dyDescent="0.3">
      <c r="A122" t="s">
        <v>907</v>
      </c>
      <c r="B122">
        <v>1</v>
      </c>
      <c r="C122">
        <v>7</v>
      </c>
      <c r="D122">
        <v>7</v>
      </c>
      <c r="E122" t="s">
        <v>20</v>
      </c>
      <c r="F122" s="165">
        <v>8</v>
      </c>
      <c r="G122" s="154">
        <v>0.10199999999999999</v>
      </c>
      <c r="H122" s="154">
        <v>12.75</v>
      </c>
      <c r="I122" s="154">
        <v>0.04</v>
      </c>
      <c r="J122" s="154">
        <v>5</v>
      </c>
      <c r="K122" s="154">
        <v>2.5499999999999998</v>
      </c>
      <c r="L122">
        <v>10</v>
      </c>
      <c r="M122">
        <v>110</v>
      </c>
      <c r="N122">
        <v>121</v>
      </c>
      <c r="O122">
        <v>128</v>
      </c>
      <c r="P122" s="165">
        <v>20</v>
      </c>
      <c r="Q122">
        <v>100</v>
      </c>
    </row>
    <row r="123" spans="1:17" x14ac:dyDescent="0.3">
      <c r="A123" t="s">
        <v>907</v>
      </c>
      <c r="B123">
        <v>1</v>
      </c>
      <c r="C123">
        <v>8</v>
      </c>
      <c r="D123">
        <v>7</v>
      </c>
      <c r="E123">
        <v>37</v>
      </c>
      <c r="F123" s="165">
        <v>9</v>
      </c>
      <c r="G123" s="154">
        <v>0.17499999999999999</v>
      </c>
      <c r="H123" s="154">
        <v>19.444444444444443</v>
      </c>
      <c r="I123" s="154">
        <v>6.7000000000000004E-2</v>
      </c>
      <c r="J123" s="154">
        <v>7.4444444444444446</v>
      </c>
      <c r="K123" s="154">
        <v>2.6119402985074625</v>
      </c>
      <c r="L123">
        <v>2</v>
      </c>
      <c r="M123">
        <v>110</v>
      </c>
      <c r="N123">
        <v>121</v>
      </c>
      <c r="O123">
        <v>128</v>
      </c>
      <c r="P123" s="165">
        <v>60</v>
      </c>
      <c r="Q123">
        <v>100</v>
      </c>
    </row>
    <row r="124" spans="1:17" x14ac:dyDescent="0.3">
      <c r="A124" t="s">
        <v>907</v>
      </c>
      <c r="B124">
        <v>1</v>
      </c>
      <c r="C124">
        <v>9</v>
      </c>
      <c r="D124">
        <v>7</v>
      </c>
      <c r="E124">
        <v>178</v>
      </c>
      <c r="F124" s="165">
        <v>9</v>
      </c>
      <c r="G124" s="154">
        <v>0.126</v>
      </c>
      <c r="H124" s="154">
        <v>14</v>
      </c>
      <c r="I124" s="154">
        <v>3.4000000000000002E-2</v>
      </c>
      <c r="J124" s="154">
        <v>3.7777777777777777</v>
      </c>
      <c r="K124" s="154">
        <v>3.7058823529411766</v>
      </c>
      <c r="L124">
        <v>2</v>
      </c>
      <c r="M124">
        <v>100</v>
      </c>
      <c r="N124">
        <v>110</v>
      </c>
      <c r="O124">
        <v>114</v>
      </c>
      <c r="P124" s="165">
        <v>80</v>
      </c>
      <c r="Q124">
        <v>100</v>
      </c>
    </row>
    <row r="125" spans="1:17" x14ac:dyDescent="0.3">
      <c r="A125" t="s">
        <v>907</v>
      </c>
      <c r="B125">
        <v>1</v>
      </c>
      <c r="C125">
        <v>10</v>
      </c>
      <c r="D125">
        <v>7</v>
      </c>
      <c r="E125">
        <v>282</v>
      </c>
      <c r="F125" s="165">
        <v>9</v>
      </c>
      <c r="G125" s="154">
        <v>0.26600000000000001</v>
      </c>
      <c r="H125" s="154">
        <v>29.555555555555557</v>
      </c>
      <c r="I125" s="154">
        <v>2E-3</v>
      </c>
      <c r="J125" s="154">
        <v>0.22222222222222221</v>
      </c>
      <c r="K125" s="154">
        <v>133.00000000000003</v>
      </c>
      <c r="L125">
        <v>2</v>
      </c>
      <c r="M125">
        <v>156</v>
      </c>
      <c r="N125">
        <v>166</v>
      </c>
      <c r="O125">
        <v>170</v>
      </c>
      <c r="P125" s="165">
        <v>20</v>
      </c>
      <c r="Q125">
        <v>80</v>
      </c>
    </row>
    <row r="126" spans="1:17" x14ac:dyDescent="0.3">
      <c r="A126" t="s">
        <v>907</v>
      </c>
      <c r="B126">
        <v>1</v>
      </c>
      <c r="C126">
        <v>11</v>
      </c>
      <c r="D126">
        <v>7</v>
      </c>
      <c r="E126">
        <v>202</v>
      </c>
      <c r="F126" s="165">
        <v>10</v>
      </c>
      <c r="G126" s="154">
        <v>0.312</v>
      </c>
      <c r="H126" s="154">
        <v>31.2</v>
      </c>
      <c r="I126" s="154">
        <v>4.9000000000000002E-2</v>
      </c>
      <c r="J126" s="154">
        <v>4.9000000000000004</v>
      </c>
      <c r="K126" s="154">
        <v>6.3673469387755093</v>
      </c>
      <c r="L126">
        <v>10</v>
      </c>
      <c r="M126">
        <v>100</v>
      </c>
      <c r="N126">
        <v>114</v>
      </c>
      <c r="O126">
        <v>121</v>
      </c>
      <c r="P126" s="165">
        <v>30</v>
      </c>
      <c r="Q126">
        <v>80</v>
      </c>
    </row>
    <row r="127" spans="1:17" x14ac:dyDescent="0.3">
      <c r="A127" t="s">
        <v>907</v>
      </c>
      <c r="B127">
        <v>1</v>
      </c>
      <c r="C127">
        <v>12</v>
      </c>
      <c r="D127">
        <v>7</v>
      </c>
      <c r="E127">
        <v>148</v>
      </c>
      <c r="F127" s="165">
        <v>10</v>
      </c>
      <c r="G127" s="154">
        <v>0.376</v>
      </c>
      <c r="H127" s="154">
        <v>37.6</v>
      </c>
      <c r="I127" s="154">
        <v>7.9000000000000001E-2</v>
      </c>
      <c r="J127" s="154">
        <v>7.9</v>
      </c>
      <c r="K127" s="154">
        <v>4.7594936708860756</v>
      </c>
      <c r="L127">
        <v>10</v>
      </c>
      <c r="M127">
        <v>121</v>
      </c>
      <c r="N127">
        <v>131</v>
      </c>
      <c r="O127">
        <v>135</v>
      </c>
      <c r="P127" s="165">
        <v>70</v>
      </c>
      <c r="Q127">
        <v>80</v>
      </c>
    </row>
    <row r="128" spans="1:17" x14ac:dyDescent="0.3">
      <c r="A128" t="s">
        <v>907</v>
      </c>
      <c r="B128">
        <v>1</v>
      </c>
      <c r="C128">
        <v>13</v>
      </c>
      <c r="D128">
        <v>7</v>
      </c>
      <c r="E128" t="s">
        <v>20</v>
      </c>
      <c r="F128" s="165">
        <v>8</v>
      </c>
      <c r="G128" s="154">
        <v>0.23100000000000001</v>
      </c>
      <c r="H128" s="154">
        <v>28.875</v>
      </c>
      <c r="I128" s="154">
        <v>7.9000000000000001E-2</v>
      </c>
      <c r="J128" s="154">
        <v>9.875</v>
      </c>
      <c r="K128" s="154">
        <v>2.9240506329113924</v>
      </c>
      <c r="L128">
        <v>20</v>
      </c>
      <c r="M128">
        <v>117</v>
      </c>
      <c r="N128">
        <v>124</v>
      </c>
      <c r="O128">
        <v>128</v>
      </c>
      <c r="P128" s="165">
        <v>20</v>
      </c>
      <c r="Q128">
        <v>100</v>
      </c>
    </row>
    <row r="129" spans="1:17" x14ac:dyDescent="0.3">
      <c r="A129" t="s">
        <v>907</v>
      </c>
      <c r="B129">
        <v>1</v>
      </c>
      <c r="C129">
        <v>14</v>
      </c>
      <c r="D129">
        <v>7</v>
      </c>
      <c r="E129">
        <v>237</v>
      </c>
      <c r="F129" s="165">
        <v>8</v>
      </c>
      <c r="G129" s="154">
        <v>7.2999999999999995E-2</v>
      </c>
      <c r="H129" s="154">
        <v>9.125</v>
      </c>
      <c r="I129" s="154">
        <v>4.7E-2</v>
      </c>
      <c r="J129" s="154">
        <v>5.875</v>
      </c>
      <c r="K129" s="154">
        <v>1.553191489361702</v>
      </c>
      <c r="M129">
        <v>86</v>
      </c>
      <c r="N129">
        <v>100</v>
      </c>
      <c r="O129">
        <v>107</v>
      </c>
      <c r="P129" s="165">
        <v>80</v>
      </c>
      <c r="Q129">
        <v>40</v>
      </c>
    </row>
    <row r="130" spans="1:17" x14ac:dyDescent="0.3">
      <c r="A130" t="s">
        <v>907</v>
      </c>
      <c r="B130">
        <v>1</v>
      </c>
      <c r="C130">
        <v>15</v>
      </c>
      <c r="D130">
        <v>7</v>
      </c>
      <c r="E130">
        <v>136</v>
      </c>
      <c r="F130" s="165">
        <v>10</v>
      </c>
      <c r="G130" s="154">
        <v>0.25800000000000001</v>
      </c>
      <c r="H130" s="154">
        <v>25.8</v>
      </c>
      <c r="I130" s="154">
        <v>0.14000000000000001</v>
      </c>
      <c r="J130" s="154">
        <v>14</v>
      </c>
      <c r="K130" s="154">
        <v>1.842857142857143</v>
      </c>
      <c r="L130">
        <v>10</v>
      </c>
      <c r="M130">
        <v>107</v>
      </c>
      <c r="N130">
        <v>121</v>
      </c>
      <c r="O130">
        <v>128</v>
      </c>
      <c r="P130" s="165">
        <v>60</v>
      </c>
      <c r="Q130">
        <v>80</v>
      </c>
    </row>
    <row r="131" spans="1:17" x14ac:dyDescent="0.3">
      <c r="A131" t="s">
        <v>907</v>
      </c>
      <c r="B131">
        <v>1</v>
      </c>
      <c r="C131">
        <v>16</v>
      </c>
      <c r="D131">
        <v>7</v>
      </c>
      <c r="E131">
        <v>3</v>
      </c>
      <c r="F131" s="165">
        <v>10</v>
      </c>
      <c r="G131" s="154">
        <v>0.19</v>
      </c>
      <c r="H131" s="154">
        <v>19</v>
      </c>
      <c r="I131" s="154">
        <v>0.11799999999999999</v>
      </c>
      <c r="J131" s="154">
        <v>11.8</v>
      </c>
      <c r="K131" s="154">
        <v>1.6101694915254237</v>
      </c>
      <c r="L131">
        <v>5</v>
      </c>
      <c r="M131">
        <v>100</v>
      </c>
      <c r="N131">
        <v>114</v>
      </c>
      <c r="O131">
        <v>121</v>
      </c>
      <c r="P131" s="165">
        <v>60</v>
      </c>
      <c r="Q131">
        <v>100</v>
      </c>
    </row>
    <row r="132" spans="1:17" x14ac:dyDescent="0.3">
      <c r="A132" t="s">
        <v>907</v>
      </c>
      <c r="B132">
        <v>1</v>
      </c>
      <c r="C132">
        <v>17</v>
      </c>
      <c r="D132">
        <v>7</v>
      </c>
      <c r="E132">
        <v>86</v>
      </c>
      <c r="F132" s="165">
        <v>10</v>
      </c>
      <c r="G132" s="154">
        <v>0.29399999999999998</v>
      </c>
      <c r="H132" s="154">
        <v>29.4</v>
      </c>
      <c r="I132" s="154">
        <v>0.16800000000000001</v>
      </c>
      <c r="J132" s="154">
        <v>16.8</v>
      </c>
      <c r="K132" s="154">
        <v>1.7499999999999998</v>
      </c>
      <c r="L132">
        <v>10</v>
      </c>
      <c r="M132">
        <v>107</v>
      </c>
      <c r="N132">
        <v>121</v>
      </c>
      <c r="O132">
        <v>128</v>
      </c>
      <c r="P132" s="165">
        <v>40</v>
      </c>
      <c r="Q132">
        <v>100</v>
      </c>
    </row>
    <row r="133" spans="1:17" x14ac:dyDescent="0.3">
      <c r="A133" t="s">
        <v>907</v>
      </c>
      <c r="B133">
        <v>1</v>
      </c>
      <c r="C133">
        <v>18</v>
      </c>
      <c r="D133">
        <v>7</v>
      </c>
      <c r="E133">
        <v>108</v>
      </c>
      <c r="F133" s="165">
        <v>8</v>
      </c>
      <c r="G133" s="154">
        <v>0.32900000000000001</v>
      </c>
      <c r="H133" s="154">
        <v>41.125</v>
      </c>
      <c r="I133" s="154">
        <v>3.0000000000000001E-3</v>
      </c>
      <c r="J133" s="154">
        <v>0.375</v>
      </c>
      <c r="K133" s="154">
        <v>109.66666666666667</v>
      </c>
      <c r="L133">
        <v>5</v>
      </c>
      <c r="M133">
        <v>156</v>
      </c>
      <c r="N133">
        <v>166</v>
      </c>
      <c r="O133">
        <v>170</v>
      </c>
      <c r="P133" s="165">
        <v>10</v>
      </c>
      <c r="Q133">
        <v>60</v>
      </c>
    </row>
    <row r="134" spans="1:17" x14ac:dyDescent="0.3">
      <c r="A134" t="s">
        <v>907</v>
      </c>
      <c r="B134">
        <v>1</v>
      </c>
      <c r="C134">
        <v>19</v>
      </c>
      <c r="D134">
        <v>7</v>
      </c>
      <c r="E134">
        <v>265</v>
      </c>
      <c r="F134" s="165">
        <v>9</v>
      </c>
      <c r="G134" s="154">
        <v>0.432</v>
      </c>
      <c r="H134" s="154">
        <v>48</v>
      </c>
      <c r="I134" s="154">
        <v>0.108</v>
      </c>
      <c r="J134" s="154">
        <v>12</v>
      </c>
      <c r="K134" s="154">
        <v>4</v>
      </c>
      <c r="L134">
        <v>2</v>
      </c>
      <c r="M134">
        <v>121</v>
      </c>
      <c r="N134">
        <v>135</v>
      </c>
      <c r="O134">
        <v>142</v>
      </c>
      <c r="P134" s="165">
        <v>20</v>
      </c>
      <c r="Q134">
        <v>80</v>
      </c>
    </row>
    <row r="135" spans="1:17" x14ac:dyDescent="0.3">
      <c r="A135" t="s">
        <v>907</v>
      </c>
      <c r="B135">
        <v>1</v>
      </c>
      <c r="C135">
        <v>1</v>
      </c>
      <c r="D135">
        <v>8</v>
      </c>
      <c r="E135">
        <v>290</v>
      </c>
      <c r="F135" s="165">
        <v>9</v>
      </c>
      <c r="G135" s="154">
        <v>0.152</v>
      </c>
      <c r="H135" s="154">
        <v>16.888888888888889</v>
      </c>
      <c r="I135" s="154">
        <v>6.9000000000000006E-2</v>
      </c>
      <c r="J135" s="154">
        <v>7.666666666666667</v>
      </c>
      <c r="K135" s="154">
        <v>2.2028985507246377</v>
      </c>
      <c r="L135">
        <v>2</v>
      </c>
      <c r="M135">
        <v>107</v>
      </c>
      <c r="N135">
        <v>121</v>
      </c>
      <c r="O135">
        <v>128</v>
      </c>
      <c r="P135" s="165">
        <v>60</v>
      </c>
      <c r="Q135">
        <v>100</v>
      </c>
    </row>
    <row r="136" spans="1:17" x14ac:dyDescent="0.3">
      <c r="A136" t="s">
        <v>907</v>
      </c>
      <c r="B136">
        <v>1</v>
      </c>
      <c r="C136">
        <v>2</v>
      </c>
      <c r="D136">
        <v>8</v>
      </c>
      <c r="E136">
        <v>233</v>
      </c>
      <c r="F136" s="165">
        <v>9</v>
      </c>
      <c r="G136" s="154">
        <v>0.26</v>
      </c>
      <c r="H136" s="154">
        <v>28.888888888888889</v>
      </c>
      <c r="I136" s="154">
        <v>0.112</v>
      </c>
      <c r="J136" s="154">
        <v>12.444444444444445</v>
      </c>
      <c r="K136" s="154">
        <v>2.3214285714285716</v>
      </c>
      <c r="L136">
        <v>5</v>
      </c>
      <c r="M136">
        <v>107</v>
      </c>
      <c r="N136">
        <v>121</v>
      </c>
      <c r="O136">
        <v>128</v>
      </c>
      <c r="P136" s="165">
        <v>60</v>
      </c>
      <c r="Q136">
        <v>100</v>
      </c>
    </row>
    <row r="137" spans="1:17" x14ac:dyDescent="0.3">
      <c r="A137" t="s">
        <v>907</v>
      </c>
      <c r="B137">
        <v>1</v>
      </c>
      <c r="C137">
        <v>3</v>
      </c>
      <c r="D137">
        <v>8</v>
      </c>
      <c r="E137">
        <v>184</v>
      </c>
      <c r="F137" s="165">
        <v>10</v>
      </c>
      <c r="G137" s="154">
        <v>0.44400000000000001</v>
      </c>
      <c r="H137" s="154">
        <v>44.4</v>
      </c>
      <c r="I137" s="154">
        <v>0.17399999999999999</v>
      </c>
      <c r="J137" s="154">
        <v>17.399999999999999</v>
      </c>
      <c r="K137" s="154">
        <v>2.5517241379310347</v>
      </c>
      <c r="L137">
        <v>5</v>
      </c>
      <c r="M137">
        <v>114</v>
      </c>
      <c r="N137">
        <v>131</v>
      </c>
      <c r="O137">
        <v>135</v>
      </c>
      <c r="P137" s="165">
        <v>40</v>
      </c>
      <c r="Q137">
        <v>100</v>
      </c>
    </row>
    <row r="138" spans="1:17" x14ac:dyDescent="0.3">
      <c r="A138" t="s">
        <v>907</v>
      </c>
      <c r="B138">
        <v>1</v>
      </c>
      <c r="C138">
        <v>4</v>
      </c>
      <c r="D138">
        <v>8</v>
      </c>
      <c r="E138">
        <v>312</v>
      </c>
      <c r="F138" s="165">
        <v>10</v>
      </c>
      <c r="G138" s="154">
        <v>6.3420000000000004E-2</v>
      </c>
      <c r="H138" s="154">
        <v>5.7654545454545456</v>
      </c>
      <c r="I138" s="154">
        <v>1E-3</v>
      </c>
      <c r="J138" s="154">
        <v>9.0909090909090912E-2</v>
      </c>
      <c r="K138" s="154">
        <v>63.42</v>
      </c>
      <c r="L138">
        <v>10</v>
      </c>
      <c r="M138">
        <v>107</v>
      </c>
      <c r="N138">
        <v>121</v>
      </c>
      <c r="O138">
        <v>128</v>
      </c>
      <c r="P138" s="165">
        <v>20</v>
      </c>
      <c r="Q138">
        <v>60</v>
      </c>
    </row>
    <row r="139" spans="1:17" x14ac:dyDescent="0.3">
      <c r="A139" t="s">
        <v>907</v>
      </c>
      <c r="B139">
        <v>1</v>
      </c>
      <c r="C139">
        <v>5</v>
      </c>
      <c r="D139">
        <v>8</v>
      </c>
      <c r="E139">
        <v>61</v>
      </c>
      <c r="F139" s="165">
        <v>10</v>
      </c>
      <c r="G139" s="154">
        <v>0.17499999999999999</v>
      </c>
      <c r="H139" s="154">
        <v>17.5</v>
      </c>
      <c r="I139" s="154">
        <v>3.5000000000000003E-2</v>
      </c>
      <c r="J139" s="154">
        <v>3.5</v>
      </c>
      <c r="K139" s="154">
        <v>5</v>
      </c>
      <c r="L139">
        <v>8</v>
      </c>
      <c r="M139">
        <v>114</v>
      </c>
      <c r="N139">
        <v>124</v>
      </c>
      <c r="O139">
        <v>128</v>
      </c>
      <c r="P139" s="165">
        <v>60</v>
      </c>
      <c r="Q139">
        <v>80</v>
      </c>
    </row>
    <row r="140" spans="1:17" x14ac:dyDescent="0.3">
      <c r="A140" t="s">
        <v>907</v>
      </c>
      <c r="B140">
        <v>1</v>
      </c>
      <c r="C140">
        <v>6</v>
      </c>
      <c r="D140">
        <v>8</v>
      </c>
      <c r="E140">
        <v>27</v>
      </c>
      <c r="F140" s="165">
        <v>10</v>
      </c>
      <c r="G140" s="154">
        <v>0.221</v>
      </c>
      <c r="H140" s="154">
        <v>22.1</v>
      </c>
      <c r="I140" s="154">
        <v>0</v>
      </c>
      <c r="J140" s="154">
        <v>0</v>
      </c>
      <c r="K140" s="154" t="s">
        <v>799</v>
      </c>
      <c r="L140">
        <v>30</v>
      </c>
      <c r="M140">
        <v>117</v>
      </c>
      <c r="N140">
        <v>142</v>
      </c>
      <c r="O140">
        <v>149</v>
      </c>
      <c r="P140" s="165">
        <v>20</v>
      </c>
      <c r="Q140">
        <v>80</v>
      </c>
    </row>
    <row r="141" spans="1:17" x14ac:dyDescent="0.3">
      <c r="A141" t="s">
        <v>907</v>
      </c>
      <c r="B141">
        <v>1</v>
      </c>
      <c r="C141">
        <v>7</v>
      </c>
      <c r="D141">
        <v>8</v>
      </c>
      <c r="E141">
        <v>124</v>
      </c>
      <c r="F141" s="165">
        <v>9</v>
      </c>
      <c r="G141" s="154">
        <v>5.6000000000000001E-2</v>
      </c>
      <c r="H141" s="154">
        <v>6.2222222222222223</v>
      </c>
      <c r="I141" s="154">
        <v>0.02</v>
      </c>
      <c r="J141" s="154">
        <v>2.2222222222222223</v>
      </c>
      <c r="K141" s="154">
        <v>2.8</v>
      </c>
      <c r="L141">
        <v>10</v>
      </c>
      <c r="M141">
        <v>128</v>
      </c>
      <c r="N141">
        <v>138</v>
      </c>
      <c r="O141">
        <v>142</v>
      </c>
      <c r="P141" s="165">
        <v>30</v>
      </c>
      <c r="Q141">
        <v>80</v>
      </c>
    </row>
    <row r="142" spans="1:17" x14ac:dyDescent="0.3">
      <c r="A142" t="s">
        <v>907</v>
      </c>
      <c r="B142">
        <v>1</v>
      </c>
      <c r="C142">
        <v>8</v>
      </c>
      <c r="D142">
        <v>8</v>
      </c>
      <c r="E142" t="s">
        <v>20</v>
      </c>
      <c r="F142" s="165">
        <v>10</v>
      </c>
      <c r="G142" s="154">
        <v>0.14000000000000001</v>
      </c>
      <c r="H142" s="154">
        <v>14</v>
      </c>
      <c r="I142" s="154">
        <v>2.4E-2</v>
      </c>
      <c r="J142" s="154">
        <v>2.4</v>
      </c>
      <c r="K142" s="154">
        <v>5.8333333333333339</v>
      </c>
      <c r="L142">
        <v>15</v>
      </c>
      <c r="M142">
        <v>117</v>
      </c>
      <c r="N142">
        <v>124</v>
      </c>
      <c r="O142">
        <v>128</v>
      </c>
      <c r="P142" s="165">
        <v>20</v>
      </c>
      <c r="Q142">
        <v>100</v>
      </c>
    </row>
    <row r="143" spans="1:17" x14ac:dyDescent="0.3">
      <c r="A143" t="s">
        <v>907</v>
      </c>
      <c r="B143">
        <v>1</v>
      </c>
      <c r="C143">
        <v>9</v>
      </c>
      <c r="D143">
        <v>8</v>
      </c>
      <c r="E143">
        <v>169</v>
      </c>
      <c r="F143" s="165">
        <v>10</v>
      </c>
      <c r="G143" s="154">
        <v>0.1</v>
      </c>
      <c r="H143" s="154">
        <v>10</v>
      </c>
      <c r="I143" s="154">
        <v>6.0000000000000001E-3</v>
      </c>
      <c r="J143" s="154">
        <v>0.6</v>
      </c>
      <c r="K143" s="154">
        <v>16.666666666666668</v>
      </c>
      <c r="L143">
        <v>8</v>
      </c>
      <c r="M143">
        <v>128</v>
      </c>
      <c r="N143">
        <v>142</v>
      </c>
      <c r="O143">
        <v>149</v>
      </c>
      <c r="P143" s="165">
        <v>40</v>
      </c>
      <c r="Q143">
        <v>40</v>
      </c>
    </row>
    <row r="144" spans="1:17" x14ac:dyDescent="0.3">
      <c r="A144" t="s">
        <v>907</v>
      </c>
      <c r="B144">
        <v>1</v>
      </c>
      <c r="C144">
        <v>10</v>
      </c>
      <c r="D144">
        <v>8</v>
      </c>
      <c r="E144">
        <v>285</v>
      </c>
      <c r="F144" s="165">
        <v>10</v>
      </c>
      <c r="G144" s="154">
        <v>0.27800000000000002</v>
      </c>
      <c r="H144" s="154">
        <v>27.8</v>
      </c>
      <c r="I144" s="154">
        <v>0.1158</v>
      </c>
      <c r="J144" s="154">
        <v>11.58</v>
      </c>
      <c r="K144" s="154">
        <v>2.4006908462867012</v>
      </c>
      <c r="L144">
        <v>20</v>
      </c>
      <c r="M144">
        <v>107</v>
      </c>
      <c r="N144">
        <v>121</v>
      </c>
      <c r="O144">
        <v>128</v>
      </c>
      <c r="P144" s="165">
        <v>60</v>
      </c>
      <c r="Q144">
        <v>60</v>
      </c>
    </row>
    <row r="145" spans="1:17" x14ac:dyDescent="0.3">
      <c r="A145" t="s">
        <v>907</v>
      </c>
      <c r="B145">
        <v>1</v>
      </c>
      <c r="C145">
        <v>11</v>
      </c>
      <c r="D145">
        <v>8</v>
      </c>
      <c r="E145">
        <v>209</v>
      </c>
      <c r="F145" s="165">
        <v>10</v>
      </c>
      <c r="G145" s="154">
        <v>0.186</v>
      </c>
      <c r="H145" s="154">
        <v>18.600000000000001</v>
      </c>
      <c r="I145" s="154">
        <v>6.8000000000000005E-2</v>
      </c>
      <c r="J145" s="154">
        <v>6.8</v>
      </c>
      <c r="K145" s="154">
        <v>2.7352941176470593</v>
      </c>
      <c r="L145">
        <v>10</v>
      </c>
      <c r="M145">
        <v>107</v>
      </c>
      <c r="N145">
        <v>121</v>
      </c>
      <c r="O145">
        <v>128</v>
      </c>
      <c r="P145" s="165">
        <v>40</v>
      </c>
      <c r="Q145">
        <v>100</v>
      </c>
    </row>
    <row r="146" spans="1:17" x14ac:dyDescent="0.3">
      <c r="A146" t="s">
        <v>907</v>
      </c>
      <c r="B146">
        <v>1</v>
      </c>
      <c r="C146">
        <v>12</v>
      </c>
      <c r="D146">
        <v>8</v>
      </c>
      <c r="E146" t="s">
        <v>20</v>
      </c>
      <c r="F146" s="165">
        <v>9</v>
      </c>
      <c r="G146" s="154">
        <v>0.29799999999999999</v>
      </c>
      <c r="H146" s="154">
        <v>33.111111111111114</v>
      </c>
      <c r="I146" s="154">
        <v>8.8999999999999996E-2</v>
      </c>
      <c r="J146" s="154">
        <v>9.8888888888888893</v>
      </c>
      <c r="K146" s="154">
        <v>3.3483146067415732</v>
      </c>
      <c r="L146">
        <v>10</v>
      </c>
      <c r="M146">
        <v>114</v>
      </c>
      <c r="N146">
        <v>124</v>
      </c>
      <c r="O146">
        <v>128</v>
      </c>
      <c r="P146" s="165">
        <v>20</v>
      </c>
      <c r="Q146">
        <v>100</v>
      </c>
    </row>
    <row r="147" spans="1:17" x14ac:dyDescent="0.3">
      <c r="A147" t="s">
        <v>907</v>
      </c>
      <c r="B147">
        <v>1</v>
      </c>
      <c r="C147">
        <v>13</v>
      </c>
      <c r="D147">
        <v>8</v>
      </c>
      <c r="E147">
        <v>157</v>
      </c>
      <c r="F147" s="165">
        <v>8</v>
      </c>
      <c r="G147" s="154">
        <v>0.22600000000000001</v>
      </c>
      <c r="H147" s="154">
        <v>28.25</v>
      </c>
      <c r="I147" s="154">
        <v>5.3999999999999999E-2</v>
      </c>
      <c r="J147" s="154">
        <v>6.75</v>
      </c>
      <c r="K147" s="154">
        <v>4.1851851851851851</v>
      </c>
      <c r="L147">
        <v>5</v>
      </c>
      <c r="M147">
        <v>128</v>
      </c>
      <c r="N147">
        <v>138</v>
      </c>
      <c r="O147">
        <v>142</v>
      </c>
      <c r="P147" s="165">
        <v>60</v>
      </c>
      <c r="Q147">
        <v>20</v>
      </c>
    </row>
    <row r="148" spans="1:17" x14ac:dyDescent="0.3">
      <c r="A148" t="s">
        <v>907</v>
      </c>
      <c r="B148">
        <v>1</v>
      </c>
      <c r="C148">
        <v>14</v>
      </c>
      <c r="D148">
        <v>8</v>
      </c>
      <c r="E148">
        <v>242</v>
      </c>
      <c r="F148" s="165">
        <v>10</v>
      </c>
      <c r="G148" s="154">
        <v>0.25</v>
      </c>
      <c r="H148" s="154">
        <v>25</v>
      </c>
      <c r="I148" s="154">
        <v>0.12</v>
      </c>
      <c r="J148" s="154">
        <v>12</v>
      </c>
      <c r="K148" s="154">
        <v>2.0833333333333335</v>
      </c>
      <c r="L148">
        <v>5</v>
      </c>
      <c r="M148">
        <v>107</v>
      </c>
      <c r="N148">
        <v>121</v>
      </c>
      <c r="O148">
        <v>128</v>
      </c>
      <c r="P148" s="165">
        <v>50</v>
      </c>
      <c r="Q148">
        <v>100</v>
      </c>
    </row>
    <row r="149" spans="1:17" x14ac:dyDescent="0.3">
      <c r="A149" t="s">
        <v>907</v>
      </c>
      <c r="B149">
        <v>1</v>
      </c>
      <c r="C149">
        <v>15</v>
      </c>
      <c r="D149">
        <v>8</v>
      </c>
      <c r="E149">
        <v>135</v>
      </c>
      <c r="F149" s="165">
        <v>10</v>
      </c>
      <c r="G149" s="154">
        <v>0.27700000000000002</v>
      </c>
      <c r="H149" s="154">
        <v>27.7</v>
      </c>
      <c r="I149" s="154">
        <v>0.14699999999999999</v>
      </c>
      <c r="J149" s="154">
        <v>14.7</v>
      </c>
      <c r="K149" s="154">
        <v>1.8843537414965987</v>
      </c>
      <c r="L149">
        <v>10</v>
      </c>
      <c r="M149">
        <v>110</v>
      </c>
      <c r="N149">
        <v>121</v>
      </c>
      <c r="O149">
        <v>128</v>
      </c>
      <c r="P149" s="165">
        <v>60</v>
      </c>
      <c r="Q149">
        <v>100</v>
      </c>
    </row>
    <row r="150" spans="1:17" x14ac:dyDescent="0.3">
      <c r="A150" t="s">
        <v>907</v>
      </c>
      <c r="B150">
        <v>1</v>
      </c>
      <c r="C150">
        <v>16</v>
      </c>
      <c r="D150">
        <v>8</v>
      </c>
      <c r="E150">
        <v>17</v>
      </c>
      <c r="F150" s="165">
        <v>10</v>
      </c>
      <c r="G150" s="154">
        <v>0.36899999999999999</v>
      </c>
      <c r="H150" s="154">
        <v>33.545454545454547</v>
      </c>
      <c r="I150" s="154">
        <v>0.24399999999999999</v>
      </c>
      <c r="J150" s="154">
        <v>22.181818181818183</v>
      </c>
      <c r="K150" s="154">
        <v>1.512295081967213</v>
      </c>
      <c r="L150">
        <v>2</v>
      </c>
      <c r="M150">
        <v>107</v>
      </c>
      <c r="N150">
        <v>121</v>
      </c>
      <c r="O150">
        <v>128</v>
      </c>
      <c r="P150" s="165">
        <v>20</v>
      </c>
      <c r="Q150">
        <v>100</v>
      </c>
    </row>
    <row r="151" spans="1:17" x14ac:dyDescent="0.3">
      <c r="A151" t="s">
        <v>907</v>
      </c>
      <c r="B151">
        <v>1</v>
      </c>
      <c r="C151">
        <v>17</v>
      </c>
      <c r="D151">
        <v>8</v>
      </c>
      <c r="E151">
        <v>77</v>
      </c>
      <c r="F151" s="165">
        <v>10</v>
      </c>
      <c r="G151" s="154">
        <v>0.29199999999999998</v>
      </c>
      <c r="H151" s="154">
        <v>26.545454545454547</v>
      </c>
      <c r="I151" s="154">
        <v>0.158</v>
      </c>
      <c r="J151" s="154">
        <v>14.363636363636363</v>
      </c>
      <c r="K151" s="154">
        <v>1.8481012658227849</v>
      </c>
      <c r="L151">
        <v>5</v>
      </c>
      <c r="M151">
        <v>114</v>
      </c>
      <c r="N151">
        <v>124</v>
      </c>
      <c r="O151">
        <v>128</v>
      </c>
      <c r="P151" s="165">
        <v>40</v>
      </c>
      <c r="Q151">
        <v>100</v>
      </c>
    </row>
    <row r="152" spans="1:17" x14ac:dyDescent="0.3">
      <c r="A152" t="s">
        <v>907</v>
      </c>
      <c r="B152">
        <v>1</v>
      </c>
      <c r="C152">
        <v>18</v>
      </c>
      <c r="D152">
        <v>8</v>
      </c>
      <c r="E152">
        <v>96</v>
      </c>
      <c r="F152" s="165">
        <v>10</v>
      </c>
      <c r="G152" s="154">
        <v>9.468E-2</v>
      </c>
      <c r="H152" s="154">
        <v>9.468</v>
      </c>
      <c r="I152" s="154">
        <v>1E-3</v>
      </c>
      <c r="J152" s="154">
        <v>0.1</v>
      </c>
      <c r="K152" s="154">
        <v>94.679999999999993</v>
      </c>
      <c r="L152">
        <v>60</v>
      </c>
      <c r="M152">
        <v>107</v>
      </c>
      <c r="N152">
        <v>121</v>
      </c>
      <c r="O152">
        <v>128</v>
      </c>
      <c r="P152" s="165">
        <v>60</v>
      </c>
      <c r="Q152">
        <v>0</v>
      </c>
    </row>
    <row r="153" spans="1:17" x14ac:dyDescent="0.3">
      <c r="A153" t="s">
        <v>907</v>
      </c>
      <c r="B153">
        <v>1</v>
      </c>
      <c r="C153">
        <v>19</v>
      </c>
      <c r="D153">
        <v>8</v>
      </c>
      <c r="E153">
        <v>256</v>
      </c>
      <c r="F153" s="165">
        <v>9</v>
      </c>
      <c r="G153" s="154">
        <v>0.54400000000000004</v>
      </c>
      <c r="H153" s="154">
        <v>60.444444444444443</v>
      </c>
      <c r="I153" s="154">
        <v>0.10100000000000001</v>
      </c>
      <c r="J153" s="154">
        <v>11.222222222222221</v>
      </c>
      <c r="K153" s="154">
        <v>5.3861386138613865</v>
      </c>
      <c r="L153">
        <v>2</v>
      </c>
      <c r="M153">
        <v>128</v>
      </c>
      <c r="N153">
        <v>142</v>
      </c>
      <c r="O153">
        <v>149</v>
      </c>
      <c r="P153" s="165">
        <v>10</v>
      </c>
      <c r="Q153">
        <v>80</v>
      </c>
    </row>
    <row r="154" spans="1:17" x14ac:dyDescent="0.3">
      <c r="A154" t="s">
        <v>907</v>
      </c>
      <c r="B154">
        <v>1</v>
      </c>
      <c r="C154">
        <v>1</v>
      </c>
      <c r="D154">
        <v>9</v>
      </c>
      <c r="E154">
        <v>294</v>
      </c>
      <c r="F154" s="165">
        <v>10</v>
      </c>
      <c r="G154" s="154">
        <v>0.14299999999999999</v>
      </c>
      <c r="H154" s="154">
        <v>14.3</v>
      </c>
      <c r="I154" s="154">
        <v>0.14299999999999999</v>
      </c>
      <c r="J154" s="154">
        <v>14.3</v>
      </c>
      <c r="K154" s="154">
        <v>1</v>
      </c>
      <c r="L154">
        <v>5</v>
      </c>
      <c r="M154">
        <v>107</v>
      </c>
      <c r="N154">
        <v>121</v>
      </c>
      <c r="O154">
        <v>128</v>
      </c>
      <c r="P154" s="165">
        <v>30</v>
      </c>
      <c r="Q154">
        <v>100</v>
      </c>
    </row>
    <row r="155" spans="1:17" x14ac:dyDescent="0.3">
      <c r="A155" t="s">
        <v>907</v>
      </c>
      <c r="B155">
        <v>1</v>
      </c>
      <c r="C155">
        <v>2</v>
      </c>
      <c r="D155">
        <v>9</v>
      </c>
      <c r="E155">
        <v>226</v>
      </c>
      <c r="F155" s="165">
        <v>10</v>
      </c>
      <c r="G155" s="154">
        <v>0.14000000000000001</v>
      </c>
      <c r="H155" s="154">
        <v>14</v>
      </c>
      <c r="I155" s="154">
        <v>4.0000000000000001E-3</v>
      </c>
      <c r="J155" s="154">
        <v>0.4</v>
      </c>
      <c r="K155" s="154">
        <v>35</v>
      </c>
      <c r="L155">
        <v>5</v>
      </c>
      <c r="M155">
        <v>142</v>
      </c>
      <c r="N155">
        <v>156</v>
      </c>
      <c r="O155">
        <v>163</v>
      </c>
      <c r="P155" s="165">
        <v>60</v>
      </c>
      <c r="Q155">
        <v>100</v>
      </c>
    </row>
    <row r="156" spans="1:17" x14ac:dyDescent="0.3">
      <c r="A156" t="s">
        <v>907</v>
      </c>
      <c r="B156">
        <v>1</v>
      </c>
      <c r="C156">
        <v>3</v>
      </c>
      <c r="D156">
        <v>9</v>
      </c>
      <c r="E156">
        <v>197</v>
      </c>
      <c r="F156" s="165">
        <v>8</v>
      </c>
      <c r="G156" s="154">
        <v>7.0949999999999999E-2</v>
      </c>
      <c r="H156" s="154">
        <v>8.8687500000000004</v>
      </c>
      <c r="I156" s="154">
        <v>4.2000000000000003E-2</v>
      </c>
      <c r="J156" s="154">
        <v>5.25</v>
      </c>
      <c r="K156" s="154">
        <v>1.6892857142857143</v>
      </c>
      <c r="L156">
        <v>2</v>
      </c>
      <c r="M156">
        <v>100</v>
      </c>
      <c r="N156">
        <v>110</v>
      </c>
      <c r="O156">
        <v>114</v>
      </c>
      <c r="P156" s="165">
        <v>80</v>
      </c>
      <c r="Q156">
        <v>40</v>
      </c>
    </row>
    <row r="157" spans="1:17" x14ac:dyDescent="0.3">
      <c r="A157" t="s">
        <v>907</v>
      </c>
      <c r="B157">
        <v>1</v>
      </c>
      <c r="C157">
        <v>4</v>
      </c>
      <c r="D157">
        <v>9</v>
      </c>
      <c r="E157">
        <v>313</v>
      </c>
      <c r="F157" s="165">
        <v>10</v>
      </c>
      <c r="G157" s="154">
        <v>2.5690000000000001E-2</v>
      </c>
      <c r="H157" s="154">
        <v>2.569</v>
      </c>
      <c r="I157" s="154">
        <v>0</v>
      </c>
      <c r="J157" s="154">
        <v>0</v>
      </c>
      <c r="K157" s="154" t="s">
        <v>799</v>
      </c>
      <c r="L157">
        <v>10</v>
      </c>
      <c r="M157">
        <v>121</v>
      </c>
      <c r="N157">
        <v>135</v>
      </c>
      <c r="O157">
        <v>142</v>
      </c>
      <c r="P157" s="165">
        <v>5</v>
      </c>
      <c r="Q157">
        <v>100</v>
      </c>
    </row>
    <row r="158" spans="1:17" x14ac:dyDescent="0.3">
      <c r="A158" t="s">
        <v>907</v>
      </c>
      <c r="B158">
        <v>1</v>
      </c>
      <c r="C158">
        <v>5</v>
      </c>
      <c r="D158">
        <v>9</v>
      </c>
      <c r="E158">
        <v>64</v>
      </c>
      <c r="F158" s="165">
        <v>10</v>
      </c>
      <c r="G158" s="154">
        <v>0.16500000000000001</v>
      </c>
      <c r="H158" s="154">
        <v>16.5</v>
      </c>
      <c r="I158" s="154">
        <v>3.9E-2</v>
      </c>
      <c r="J158" s="154">
        <v>3.9</v>
      </c>
      <c r="K158" s="154">
        <v>4.2307692307692308</v>
      </c>
      <c r="L158">
        <v>20</v>
      </c>
      <c r="M158">
        <v>114</v>
      </c>
      <c r="N158">
        <v>124</v>
      </c>
      <c r="O158">
        <v>128</v>
      </c>
      <c r="P158" s="165">
        <v>70</v>
      </c>
      <c r="Q158">
        <v>60</v>
      </c>
    </row>
    <row r="159" spans="1:17" x14ac:dyDescent="0.3">
      <c r="A159" t="s">
        <v>907</v>
      </c>
      <c r="B159">
        <v>1</v>
      </c>
      <c r="C159">
        <v>6</v>
      </c>
      <c r="D159">
        <v>9</v>
      </c>
      <c r="E159">
        <v>22</v>
      </c>
      <c r="F159" s="165">
        <v>8</v>
      </c>
      <c r="G159" s="154">
        <v>0.13200000000000001</v>
      </c>
      <c r="H159" s="154">
        <v>16.5</v>
      </c>
      <c r="I159" s="154">
        <v>6.5000000000000002E-2</v>
      </c>
      <c r="J159" s="154">
        <v>8.125</v>
      </c>
      <c r="K159" s="154">
        <v>2.0307692307692307</v>
      </c>
      <c r="L159">
        <v>20</v>
      </c>
      <c r="M159">
        <v>110</v>
      </c>
      <c r="N159">
        <v>121</v>
      </c>
      <c r="O159">
        <v>128</v>
      </c>
      <c r="P159" s="165">
        <v>80</v>
      </c>
      <c r="Q159">
        <v>100</v>
      </c>
    </row>
    <row r="160" spans="1:17" x14ac:dyDescent="0.3">
      <c r="A160" t="s">
        <v>907</v>
      </c>
      <c r="B160">
        <v>1</v>
      </c>
      <c r="C160">
        <v>7</v>
      </c>
      <c r="D160">
        <v>9</v>
      </c>
      <c r="E160">
        <v>115</v>
      </c>
      <c r="F160" s="165">
        <v>10</v>
      </c>
      <c r="G160" s="154">
        <v>0.48225999999999997</v>
      </c>
      <c r="H160" s="154">
        <v>48.225999999999999</v>
      </c>
      <c r="I160" s="154">
        <v>0.156</v>
      </c>
      <c r="J160" s="154">
        <v>15.6</v>
      </c>
      <c r="K160" s="154">
        <v>3.0914102564102564</v>
      </c>
      <c r="L160">
        <v>2</v>
      </c>
      <c r="M160">
        <v>117</v>
      </c>
      <c r="N160">
        <v>124</v>
      </c>
      <c r="O160">
        <v>128</v>
      </c>
      <c r="P160" s="165">
        <v>50</v>
      </c>
      <c r="Q160">
        <v>100</v>
      </c>
    </row>
    <row r="161" spans="1:17" x14ac:dyDescent="0.3">
      <c r="A161" t="s">
        <v>907</v>
      </c>
      <c r="B161">
        <v>1</v>
      </c>
      <c r="C161">
        <v>8</v>
      </c>
      <c r="D161">
        <v>9</v>
      </c>
      <c r="E161">
        <v>50</v>
      </c>
      <c r="F161" s="165">
        <v>10</v>
      </c>
      <c r="G161" s="154">
        <v>0.42399999999999999</v>
      </c>
      <c r="H161" s="154">
        <v>38.545454545454547</v>
      </c>
      <c r="I161" s="154">
        <v>0.14499999999999999</v>
      </c>
      <c r="J161" s="154">
        <v>13.181818181818182</v>
      </c>
      <c r="K161" s="154">
        <v>2.9241379310344828</v>
      </c>
      <c r="L161">
        <v>5</v>
      </c>
      <c r="M161">
        <v>107</v>
      </c>
      <c r="N161">
        <v>121</v>
      </c>
      <c r="O161">
        <v>128</v>
      </c>
      <c r="P161" s="165">
        <v>40</v>
      </c>
      <c r="Q161">
        <v>90</v>
      </c>
    </row>
    <row r="162" spans="1:17" x14ac:dyDescent="0.3">
      <c r="A162" t="s">
        <v>907</v>
      </c>
      <c r="B162">
        <v>1</v>
      </c>
      <c r="C162">
        <v>9</v>
      </c>
      <c r="D162">
        <v>9</v>
      </c>
      <c r="E162" t="s">
        <v>20</v>
      </c>
      <c r="F162" s="165">
        <v>8</v>
      </c>
      <c r="G162" s="154">
        <v>0.14799999999999999</v>
      </c>
      <c r="H162" s="154">
        <v>18.5</v>
      </c>
      <c r="I162" s="154">
        <v>4.8000000000000001E-2</v>
      </c>
      <c r="J162" s="154">
        <v>6</v>
      </c>
      <c r="K162" s="154">
        <v>3.0833333333333335</v>
      </c>
      <c r="L162">
        <v>10</v>
      </c>
      <c r="M162">
        <v>114</v>
      </c>
      <c r="N162">
        <v>124</v>
      </c>
      <c r="O162">
        <v>128</v>
      </c>
      <c r="P162" s="165">
        <v>10</v>
      </c>
      <c r="Q162">
        <v>100</v>
      </c>
    </row>
    <row r="163" spans="1:17" x14ac:dyDescent="0.3">
      <c r="A163" t="s">
        <v>907</v>
      </c>
      <c r="B163">
        <v>1</v>
      </c>
      <c r="C163">
        <v>10</v>
      </c>
      <c r="D163">
        <v>9</v>
      </c>
      <c r="E163">
        <v>287</v>
      </c>
      <c r="F163" s="165">
        <v>8</v>
      </c>
      <c r="G163" s="154">
        <v>0.30599999999999999</v>
      </c>
      <c r="H163" s="154">
        <v>38.25</v>
      </c>
      <c r="I163" s="154">
        <v>0.115</v>
      </c>
      <c r="J163" s="154">
        <v>14.375</v>
      </c>
      <c r="K163" s="154">
        <v>2.6608695652173915</v>
      </c>
      <c r="L163">
        <v>5</v>
      </c>
      <c r="M163">
        <v>107</v>
      </c>
      <c r="N163">
        <v>121</v>
      </c>
      <c r="O163">
        <v>128</v>
      </c>
      <c r="P163" s="165">
        <v>40</v>
      </c>
      <c r="Q163">
        <v>50</v>
      </c>
    </row>
    <row r="164" spans="1:17" x14ac:dyDescent="0.3">
      <c r="A164" t="s">
        <v>907</v>
      </c>
      <c r="B164">
        <v>1</v>
      </c>
      <c r="C164">
        <v>11</v>
      </c>
      <c r="D164">
        <v>9</v>
      </c>
      <c r="E164" t="s">
        <v>20</v>
      </c>
      <c r="F164" s="165">
        <v>8</v>
      </c>
      <c r="G164" s="154">
        <v>9.8000000000000004E-2</v>
      </c>
      <c r="H164" s="154">
        <v>12.25</v>
      </c>
      <c r="I164" s="154">
        <v>3.1E-2</v>
      </c>
      <c r="J164" s="154">
        <v>3.875</v>
      </c>
      <c r="K164" s="154">
        <v>3.161290322580645</v>
      </c>
      <c r="L164">
        <v>20</v>
      </c>
      <c r="M164">
        <v>114</v>
      </c>
      <c r="N164">
        <v>124</v>
      </c>
      <c r="O164">
        <v>128</v>
      </c>
      <c r="P164" s="165">
        <v>20</v>
      </c>
      <c r="Q164">
        <v>100</v>
      </c>
    </row>
    <row r="165" spans="1:17" x14ac:dyDescent="0.3">
      <c r="A165" t="s">
        <v>907</v>
      </c>
      <c r="B165">
        <v>1</v>
      </c>
      <c r="C165">
        <v>12</v>
      </c>
      <c r="D165">
        <v>9</v>
      </c>
      <c r="E165">
        <v>208</v>
      </c>
      <c r="F165" s="165">
        <v>0</v>
      </c>
      <c r="G165" s="154" t="s">
        <v>799</v>
      </c>
      <c r="H165" s="154" t="s">
        <v>799</v>
      </c>
      <c r="I165" s="154" t="s">
        <v>799</v>
      </c>
      <c r="J165" s="154" t="s">
        <v>799</v>
      </c>
      <c r="K165" s="154" t="s">
        <v>799</v>
      </c>
    </row>
    <row r="166" spans="1:17" x14ac:dyDescent="0.3">
      <c r="A166" t="s">
        <v>907</v>
      </c>
      <c r="B166">
        <v>1</v>
      </c>
      <c r="C166">
        <v>13</v>
      </c>
      <c r="D166">
        <v>9</v>
      </c>
      <c r="E166">
        <v>150</v>
      </c>
      <c r="F166" s="165">
        <v>10</v>
      </c>
      <c r="G166" s="154">
        <v>0.60199999999999998</v>
      </c>
      <c r="H166" s="154">
        <v>60.2</v>
      </c>
      <c r="I166" s="154">
        <v>0.184</v>
      </c>
      <c r="J166" s="154">
        <v>18.399999999999999</v>
      </c>
      <c r="K166" s="154">
        <v>3.2717391304347831</v>
      </c>
      <c r="L166">
        <v>2</v>
      </c>
      <c r="M166">
        <v>128</v>
      </c>
      <c r="N166">
        <v>138</v>
      </c>
      <c r="O166">
        <v>142</v>
      </c>
      <c r="P166" s="165">
        <v>30</v>
      </c>
      <c r="Q166">
        <v>100</v>
      </c>
    </row>
    <row r="167" spans="1:17" x14ac:dyDescent="0.3">
      <c r="A167" t="s">
        <v>907</v>
      </c>
      <c r="B167">
        <v>1</v>
      </c>
      <c r="C167">
        <v>14</v>
      </c>
      <c r="D167">
        <v>9</v>
      </c>
      <c r="E167">
        <v>241</v>
      </c>
      <c r="F167" s="165">
        <v>10</v>
      </c>
      <c r="G167" s="154">
        <v>0.63800000000000001</v>
      </c>
      <c r="H167" s="154">
        <v>63.8</v>
      </c>
      <c r="I167" s="154">
        <v>0.26600000000000001</v>
      </c>
      <c r="J167" s="154">
        <v>26.6</v>
      </c>
      <c r="K167" s="154">
        <v>2.3984962406015033</v>
      </c>
      <c r="L167">
        <v>10</v>
      </c>
      <c r="M167">
        <v>117</v>
      </c>
      <c r="N167">
        <v>128</v>
      </c>
      <c r="O167">
        <v>135</v>
      </c>
      <c r="P167" s="165">
        <v>60</v>
      </c>
      <c r="Q167">
        <v>100</v>
      </c>
    </row>
    <row r="168" spans="1:17" x14ac:dyDescent="0.3">
      <c r="A168" t="s">
        <v>907</v>
      </c>
      <c r="B168">
        <v>1</v>
      </c>
      <c r="C168">
        <v>15</v>
      </c>
      <c r="D168">
        <v>9</v>
      </c>
      <c r="E168">
        <v>130</v>
      </c>
      <c r="F168" s="165">
        <v>10</v>
      </c>
      <c r="G168" s="154">
        <v>0.214</v>
      </c>
      <c r="H168" s="154">
        <v>21.4</v>
      </c>
      <c r="I168" s="154">
        <v>0.107</v>
      </c>
      <c r="J168" s="154">
        <v>10.7</v>
      </c>
      <c r="K168" s="154">
        <v>2</v>
      </c>
      <c r="L168">
        <v>2</v>
      </c>
      <c r="M168">
        <v>100</v>
      </c>
      <c r="N168">
        <v>110</v>
      </c>
      <c r="O168">
        <v>114</v>
      </c>
      <c r="P168" s="165">
        <v>60</v>
      </c>
      <c r="Q168">
        <v>80</v>
      </c>
    </row>
    <row r="169" spans="1:17" x14ac:dyDescent="0.3">
      <c r="A169" t="s">
        <v>907</v>
      </c>
      <c r="B169">
        <v>1</v>
      </c>
      <c r="C169">
        <v>16</v>
      </c>
      <c r="D169">
        <v>9</v>
      </c>
      <c r="E169">
        <v>5</v>
      </c>
      <c r="F169" s="165">
        <v>10</v>
      </c>
      <c r="G169" s="154">
        <v>0.30199999999999999</v>
      </c>
      <c r="H169" s="154">
        <v>30.2</v>
      </c>
      <c r="I169" s="154">
        <v>0.159</v>
      </c>
      <c r="J169" s="154">
        <v>15.9</v>
      </c>
      <c r="K169" s="154">
        <v>1.89937106918239</v>
      </c>
      <c r="L169">
        <v>8</v>
      </c>
      <c r="M169">
        <v>107</v>
      </c>
      <c r="N169">
        <v>121</v>
      </c>
      <c r="O169">
        <v>128</v>
      </c>
      <c r="P169" s="165">
        <v>30</v>
      </c>
      <c r="Q169">
        <v>100</v>
      </c>
    </row>
    <row r="170" spans="1:17" x14ac:dyDescent="0.3">
      <c r="A170" t="s">
        <v>907</v>
      </c>
      <c r="B170">
        <v>1</v>
      </c>
      <c r="C170">
        <v>17</v>
      </c>
      <c r="D170">
        <v>9</v>
      </c>
      <c r="E170">
        <v>81</v>
      </c>
      <c r="F170" s="165">
        <v>10</v>
      </c>
      <c r="G170" s="154">
        <v>0.23100000000000001</v>
      </c>
      <c r="H170" s="154">
        <v>23.1</v>
      </c>
      <c r="I170" s="154">
        <v>0.125</v>
      </c>
      <c r="J170" s="154">
        <v>12.5</v>
      </c>
      <c r="K170" s="154">
        <v>1.8480000000000001</v>
      </c>
      <c r="L170">
        <v>15</v>
      </c>
      <c r="M170">
        <v>114</v>
      </c>
      <c r="N170">
        <v>124</v>
      </c>
      <c r="O170">
        <v>128</v>
      </c>
      <c r="P170" s="165">
        <v>20</v>
      </c>
      <c r="Q170">
        <v>100</v>
      </c>
    </row>
    <row r="171" spans="1:17" x14ac:dyDescent="0.3">
      <c r="A171" t="s">
        <v>907</v>
      </c>
      <c r="B171">
        <v>1</v>
      </c>
      <c r="C171">
        <v>18</v>
      </c>
      <c r="D171">
        <v>9</v>
      </c>
      <c r="E171">
        <v>101</v>
      </c>
      <c r="F171" s="165">
        <v>8</v>
      </c>
      <c r="G171" s="154">
        <v>0.17199999999999999</v>
      </c>
      <c r="H171" s="154">
        <v>21.5</v>
      </c>
      <c r="I171" s="154">
        <v>3.9E-2</v>
      </c>
      <c r="J171" s="154">
        <v>4.875</v>
      </c>
      <c r="K171" s="154">
        <v>4.4102564102564106</v>
      </c>
      <c r="L171">
        <v>10</v>
      </c>
      <c r="M171">
        <v>138</v>
      </c>
      <c r="N171">
        <v>145</v>
      </c>
      <c r="O171">
        <v>149</v>
      </c>
      <c r="P171" s="165">
        <v>10</v>
      </c>
      <c r="Q171">
        <v>90</v>
      </c>
    </row>
    <row r="172" spans="1:17" x14ac:dyDescent="0.3">
      <c r="A172" t="s">
        <v>907</v>
      </c>
      <c r="B172">
        <v>1</v>
      </c>
      <c r="C172">
        <v>19</v>
      </c>
      <c r="D172">
        <v>9</v>
      </c>
      <c r="E172">
        <v>254</v>
      </c>
      <c r="F172" s="165">
        <v>9</v>
      </c>
      <c r="G172" s="154">
        <v>0.154</v>
      </c>
      <c r="H172" s="154">
        <v>17.111111111111111</v>
      </c>
      <c r="I172" s="154">
        <v>1.6E-2</v>
      </c>
      <c r="J172" s="154">
        <v>1.7777777777777777</v>
      </c>
      <c r="K172" s="154">
        <v>9.625</v>
      </c>
      <c r="L172">
        <v>10</v>
      </c>
      <c r="M172">
        <v>121</v>
      </c>
      <c r="N172">
        <v>135</v>
      </c>
      <c r="O172">
        <v>145</v>
      </c>
      <c r="P172" s="165">
        <v>20</v>
      </c>
      <c r="Q172">
        <v>100</v>
      </c>
    </row>
    <row r="173" spans="1:17" x14ac:dyDescent="0.3">
      <c r="A173" t="s">
        <v>907</v>
      </c>
      <c r="B173">
        <v>1</v>
      </c>
      <c r="C173">
        <v>1</v>
      </c>
      <c r="D173">
        <v>10</v>
      </c>
      <c r="E173">
        <v>304</v>
      </c>
      <c r="F173" s="165">
        <v>4</v>
      </c>
      <c r="G173" s="154">
        <v>0.30599999999999999</v>
      </c>
      <c r="H173" s="154">
        <v>76.5</v>
      </c>
      <c r="I173" s="154">
        <v>7.5999999999999998E-2</v>
      </c>
      <c r="J173" s="154">
        <v>19</v>
      </c>
      <c r="K173" s="154">
        <v>4.0263157894736841</v>
      </c>
      <c r="L173">
        <v>5</v>
      </c>
      <c r="M173">
        <v>138</v>
      </c>
      <c r="N173">
        <v>145</v>
      </c>
      <c r="O173">
        <v>149</v>
      </c>
      <c r="P173" s="165">
        <v>20</v>
      </c>
      <c r="Q173">
        <v>100</v>
      </c>
    </row>
    <row r="174" spans="1:17" x14ac:dyDescent="0.3">
      <c r="A174" t="s">
        <v>907</v>
      </c>
      <c r="B174">
        <v>1</v>
      </c>
      <c r="C174">
        <v>2</v>
      </c>
      <c r="D174">
        <v>10</v>
      </c>
      <c r="E174">
        <v>220</v>
      </c>
      <c r="F174" s="165">
        <v>10</v>
      </c>
      <c r="G174" s="154">
        <v>0.29799999999999999</v>
      </c>
      <c r="H174" s="154">
        <v>29.8</v>
      </c>
      <c r="I174" s="154">
        <v>0.105</v>
      </c>
      <c r="J174" s="154">
        <v>10.5</v>
      </c>
      <c r="K174" s="154">
        <v>2.8380952380952382</v>
      </c>
      <c r="L174">
        <v>20</v>
      </c>
      <c r="M174">
        <v>100</v>
      </c>
      <c r="N174">
        <v>114</v>
      </c>
      <c r="O174">
        <v>121</v>
      </c>
      <c r="P174" s="165">
        <v>80</v>
      </c>
      <c r="Q174">
        <v>0</v>
      </c>
    </row>
    <row r="175" spans="1:17" x14ac:dyDescent="0.3">
      <c r="A175" t="s">
        <v>907</v>
      </c>
      <c r="B175">
        <v>1</v>
      </c>
      <c r="C175">
        <v>3</v>
      </c>
      <c r="D175">
        <v>10</v>
      </c>
      <c r="E175">
        <v>187</v>
      </c>
      <c r="F175" s="165">
        <v>9</v>
      </c>
      <c r="G175" s="154">
        <v>0.14899999999999999</v>
      </c>
      <c r="H175" s="154">
        <v>16.555555555555557</v>
      </c>
      <c r="I175" s="154">
        <v>0</v>
      </c>
      <c r="J175" s="154">
        <v>0</v>
      </c>
      <c r="K175" s="154" t="s">
        <v>799</v>
      </c>
      <c r="L175">
        <v>2</v>
      </c>
      <c r="M175">
        <v>138</v>
      </c>
      <c r="N175">
        <v>149</v>
      </c>
      <c r="O175">
        <v>156</v>
      </c>
      <c r="P175" s="165">
        <v>20</v>
      </c>
      <c r="Q175">
        <v>80</v>
      </c>
    </row>
    <row r="176" spans="1:17" x14ac:dyDescent="0.3">
      <c r="A176" t="s">
        <v>907</v>
      </c>
      <c r="B176">
        <v>1</v>
      </c>
      <c r="C176">
        <v>4</v>
      </c>
      <c r="D176">
        <v>10</v>
      </c>
      <c r="E176">
        <v>315</v>
      </c>
      <c r="F176" s="165">
        <v>8</v>
      </c>
      <c r="G176" s="154">
        <v>0.4</v>
      </c>
      <c r="H176" s="154">
        <v>50</v>
      </c>
      <c r="I176" s="154">
        <v>0.11600000000000001</v>
      </c>
      <c r="J176" s="154">
        <v>14.5</v>
      </c>
      <c r="K176" s="154">
        <v>3.4482758620689653</v>
      </c>
      <c r="L176">
        <v>10</v>
      </c>
      <c r="M176">
        <v>121</v>
      </c>
      <c r="N176">
        <v>131</v>
      </c>
      <c r="O176">
        <v>135</v>
      </c>
      <c r="P176" s="165">
        <v>20</v>
      </c>
      <c r="Q176">
        <v>100</v>
      </c>
    </row>
    <row r="177" spans="1:17" x14ac:dyDescent="0.3">
      <c r="A177" t="s">
        <v>907</v>
      </c>
      <c r="B177">
        <v>1</v>
      </c>
      <c r="C177">
        <v>5</v>
      </c>
      <c r="D177">
        <v>10</v>
      </c>
      <c r="E177">
        <v>57</v>
      </c>
      <c r="F177" s="165">
        <v>10</v>
      </c>
      <c r="G177" s="154">
        <v>0.31900000000000001</v>
      </c>
      <c r="H177" s="154">
        <v>31.9</v>
      </c>
      <c r="I177" s="154">
        <v>0.115</v>
      </c>
      <c r="J177" s="154">
        <v>11.5</v>
      </c>
      <c r="K177" s="154">
        <v>2.7739130434782608</v>
      </c>
      <c r="L177">
        <v>20</v>
      </c>
      <c r="M177">
        <v>114</v>
      </c>
      <c r="N177">
        <v>128</v>
      </c>
      <c r="O177">
        <v>135</v>
      </c>
      <c r="P177" s="165">
        <v>70</v>
      </c>
      <c r="Q177">
        <v>100</v>
      </c>
    </row>
    <row r="178" spans="1:17" x14ac:dyDescent="0.3">
      <c r="A178" t="s">
        <v>907</v>
      </c>
      <c r="B178">
        <v>1</v>
      </c>
      <c r="C178">
        <v>6</v>
      </c>
      <c r="D178">
        <v>10</v>
      </c>
      <c r="E178">
        <v>35</v>
      </c>
      <c r="F178" s="165">
        <v>10</v>
      </c>
      <c r="G178" s="154">
        <v>0.129</v>
      </c>
      <c r="H178" s="154">
        <v>12.9</v>
      </c>
      <c r="I178" s="154">
        <v>1E-3</v>
      </c>
      <c r="J178" s="154">
        <v>0.1</v>
      </c>
      <c r="K178" s="154">
        <v>129</v>
      </c>
      <c r="L178">
        <v>2</v>
      </c>
      <c r="M178">
        <v>131</v>
      </c>
      <c r="N178">
        <v>149</v>
      </c>
      <c r="O178">
        <v>156</v>
      </c>
      <c r="P178" s="165">
        <v>40</v>
      </c>
      <c r="Q178">
        <v>100</v>
      </c>
    </row>
    <row r="179" spans="1:17" x14ac:dyDescent="0.3">
      <c r="A179" t="s">
        <v>907</v>
      </c>
      <c r="B179">
        <v>1</v>
      </c>
      <c r="C179">
        <v>7</v>
      </c>
      <c r="D179">
        <v>10</v>
      </c>
      <c r="E179">
        <v>112</v>
      </c>
      <c r="F179" s="165">
        <v>10</v>
      </c>
      <c r="G179" s="154">
        <v>9.1999999999999998E-2</v>
      </c>
      <c r="H179" s="154">
        <v>8.3636363636363633</v>
      </c>
      <c r="I179" s="154">
        <v>2.7E-2</v>
      </c>
      <c r="J179" s="154">
        <v>2.4545454545454546</v>
      </c>
      <c r="K179" s="154">
        <v>3.4074074074074074</v>
      </c>
      <c r="L179">
        <v>2</v>
      </c>
      <c r="M179">
        <v>110</v>
      </c>
      <c r="N179">
        <v>128</v>
      </c>
      <c r="O179">
        <v>135</v>
      </c>
      <c r="P179" s="165">
        <v>80</v>
      </c>
      <c r="Q179">
        <v>100</v>
      </c>
    </row>
    <row r="180" spans="1:17" x14ac:dyDescent="0.3">
      <c r="A180" t="s">
        <v>907</v>
      </c>
      <c r="B180">
        <v>1</v>
      </c>
      <c r="C180">
        <v>8</v>
      </c>
      <c r="D180">
        <v>10</v>
      </c>
      <c r="E180">
        <v>48</v>
      </c>
      <c r="F180" s="165">
        <v>8</v>
      </c>
      <c r="G180" s="154">
        <v>0.314</v>
      </c>
      <c r="H180" s="154">
        <v>39.25</v>
      </c>
      <c r="I180" s="154">
        <v>0.122</v>
      </c>
      <c r="J180" s="154">
        <v>15.25</v>
      </c>
      <c r="K180" s="154">
        <v>2.5737704918032787</v>
      </c>
      <c r="L180">
        <v>5</v>
      </c>
      <c r="M180">
        <v>110</v>
      </c>
      <c r="N180">
        <v>121</v>
      </c>
      <c r="O180">
        <v>128</v>
      </c>
      <c r="P180" s="165">
        <v>60</v>
      </c>
      <c r="Q180">
        <v>100</v>
      </c>
    </row>
    <row r="181" spans="1:17" x14ac:dyDescent="0.3">
      <c r="A181" t="s">
        <v>907</v>
      </c>
      <c r="B181">
        <v>1</v>
      </c>
      <c r="C181">
        <v>9</v>
      </c>
      <c r="D181">
        <v>10</v>
      </c>
      <c r="E181">
        <v>172</v>
      </c>
      <c r="F181" s="165">
        <v>10</v>
      </c>
      <c r="G181" s="154">
        <v>0.44800000000000001</v>
      </c>
      <c r="H181" s="154">
        <v>44.8</v>
      </c>
      <c r="I181" s="154">
        <v>0.2</v>
      </c>
      <c r="J181" s="154">
        <v>20</v>
      </c>
      <c r="K181" s="154">
        <v>2.2399999999999998</v>
      </c>
      <c r="L181">
        <v>5</v>
      </c>
      <c r="M181">
        <v>114</v>
      </c>
      <c r="N181">
        <v>124</v>
      </c>
      <c r="O181">
        <v>128</v>
      </c>
      <c r="P181" s="165">
        <v>10</v>
      </c>
      <c r="Q181">
        <v>100</v>
      </c>
    </row>
    <row r="182" spans="1:17" x14ac:dyDescent="0.3">
      <c r="A182" t="s">
        <v>907</v>
      </c>
      <c r="B182">
        <v>1</v>
      </c>
      <c r="C182">
        <v>10</v>
      </c>
      <c r="D182">
        <v>10</v>
      </c>
      <c r="E182" t="s">
        <v>20</v>
      </c>
      <c r="F182" s="165">
        <v>8</v>
      </c>
      <c r="G182" s="154">
        <v>0.19500000000000001</v>
      </c>
      <c r="H182" s="154">
        <v>24.375</v>
      </c>
      <c r="I182" s="154">
        <v>8.2000000000000003E-2</v>
      </c>
      <c r="J182" s="154">
        <v>10.25</v>
      </c>
      <c r="K182" s="154">
        <v>2.3780487804878048</v>
      </c>
      <c r="L182">
        <v>10</v>
      </c>
      <c r="M182">
        <v>117</v>
      </c>
      <c r="N182">
        <v>124</v>
      </c>
      <c r="O182">
        <v>128</v>
      </c>
      <c r="P182" s="165">
        <v>10</v>
      </c>
      <c r="Q182">
        <v>100</v>
      </c>
    </row>
    <row r="183" spans="1:17" x14ac:dyDescent="0.3">
      <c r="A183" t="s">
        <v>907</v>
      </c>
      <c r="B183">
        <v>1</v>
      </c>
      <c r="C183">
        <v>11</v>
      </c>
      <c r="D183">
        <v>10</v>
      </c>
      <c r="E183">
        <v>210</v>
      </c>
      <c r="F183" s="165">
        <v>7</v>
      </c>
      <c r="G183" s="154">
        <v>0.124</v>
      </c>
      <c r="H183" s="154">
        <v>17.714285714285715</v>
      </c>
      <c r="I183" s="154">
        <v>6.3E-2</v>
      </c>
      <c r="J183" s="154">
        <v>9</v>
      </c>
      <c r="K183" s="154">
        <v>1.9682539682539684</v>
      </c>
      <c r="L183">
        <v>20</v>
      </c>
      <c r="M183">
        <v>100</v>
      </c>
      <c r="N183">
        <v>110</v>
      </c>
      <c r="O183">
        <v>114</v>
      </c>
      <c r="P183" s="165">
        <v>50</v>
      </c>
      <c r="Q183">
        <v>100</v>
      </c>
    </row>
    <row r="184" spans="1:17" x14ac:dyDescent="0.3">
      <c r="A184" t="s">
        <v>907</v>
      </c>
      <c r="B184">
        <v>1</v>
      </c>
      <c r="C184">
        <v>12</v>
      </c>
      <c r="D184">
        <v>10</v>
      </c>
      <c r="E184">
        <v>154</v>
      </c>
      <c r="F184" s="165">
        <v>8</v>
      </c>
      <c r="G184" s="154">
        <v>0.23599999999999999</v>
      </c>
      <c r="H184" s="154">
        <v>29.5</v>
      </c>
      <c r="I184" s="154">
        <v>0.13900000000000001</v>
      </c>
      <c r="J184" s="154">
        <v>17.375</v>
      </c>
      <c r="K184" s="154">
        <v>1.6978417266187051</v>
      </c>
      <c r="L184">
        <v>20</v>
      </c>
      <c r="M184">
        <v>100</v>
      </c>
      <c r="N184">
        <v>110</v>
      </c>
      <c r="O184">
        <v>114</v>
      </c>
      <c r="P184" s="165">
        <v>70</v>
      </c>
      <c r="Q184">
        <v>100</v>
      </c>
    </row>
    <row r="185" spans="1:17" x14ac:dyDescent="0.3">
      <c r="A185" t="s">
        <v>907</v>
      </c>
      <c r="B185">
        <v>1</v>
      </c>
      <c r="C185">
        <v>13</v>
      </c>
      <c r="D185">
        <v>10</v>
      </c>
      <c r="E185">
        <v>250</v>
      </c>
      <c r="F185" s="165">
        <v>8</v>
      </c>
      <c r="G185" s="154">
        <v>0.14799999999999999</v>
      </c>
      <c r="H185" s="154">
        <v>18.5</v>
      </c>
      <c r="I185" s="154">
        <v>8.0000000000000002E-3</v>
      </c>
      <c r="J185" s="154">
        <v>1</v>
      </c>
      <c r="K185" s="154">
        <v>18.5</v>
      </c>
      <c r="L185">
        <v>10</v>
      </c>
      <c r="M185">
        <v>138</v>
      </c>
      <c r="N185">
        <v>149</v>
      </c>
      <c r="O185">
        <v>156</v>
      </c>
      <c r="P185" s="165">
        <v>40</v>
      </c>
      <c r="Q185">
        <v>80</v>
      </c>
    </row>
    <row r="186" spans="1:17" x14ac:dyDescent="0.3">
      <c r="A186" t="s">
        <v>907</v>
      </c>
      <c r="B186">
        <v>1</v>
      </c>
      <c r="C186">
        <v>14</v>
      </c>
      <c r="D186">
        <v>10</v>
      </c>
      <c r="E186">
        <v>144</v>
      </c>
      <c r="F186" s="165">
        <v>10</v>
      </c>
      <c r="G186" s="154">
        <v>0.52700000000000002</v>
      </c>
      <c r="H186" s="154">
        <v>52.7</v>
      </c>
      <c r="I186" s="154">
        <v>0.104</v>
      </c>
      <c r="J186" s="154">
        <v>10.4</v>
      </c>
      <c r="K186" s="154">
        <v>5.0673076923076925</v>
      </c>
      <c r="L186">
        <v>2</v>
      </c>
      <c r="M186">
        <v>121</v>
      </c>
      <c r="N186">
        <v>131</v>
      </c>
      <c r="O186">
        <v>135</v>
      </c>
      <c r="P186" s="165">
        <v>30</v>
      </c>
      <c r="Q186">
        <v>100</v>
      </c>
    </row>
    <row r="187" spans="1:17" x14ac:dyDescent="0.3">
      <c r="A187" t="s">
        <v>907</v>
      </c>
      <c r="B187">
        <v>1</v>
      </c>
      <c r="C187">
        <v>15</v>
      </c>
      <c r="D187">
        <v>10</v>
      </c>
      <c r="E187">
        <v>2</v>
      </c>
      <c r="F187" s="165">
        <v>8</v>
      </c>
      <c r="G187" s="154">
        <v>0.25600000000000001</v>
      </c>
      <c r="H187" s="154">
        <v>32</v>
      </c>
      <c r="I187" s="154">
        <v>0.115</v>
      </c>
      <c r="J187" s="154">
        <v>14.375</v>
      </c>
      <c r="K187" s="154">
        <v>2.2260869565217392</v>
      </c>
      <c r="L187">
        <v>10</v>
      </c>
      <c r="M187">
        <v>110</v>
      </c>
      <c r="N187">
        <v>121</v>
      </c>
      <c r="O187">
        <v>128</v>
      </c>
      <c r="P187" s="165">
        <v>80</v>
      </c>
      <c r="Q187">
        <v>100</v>
      </c>
    </row>
    <row r="188" spans="1:17" x14ac:dyDescent="0.3">
      <c r="A188" t="s">
        <v>907</v>
      </c>
      <c r="B188">
        <v>1</v>
      </c>
      <c r="C188">
        <v>16</v>
      </c>
      <c r="D188">
        <v>10</v>
      </c>
      <c r="E188">
        <v>75</v>
      </c>
      <c r="F188" s="165">
        <v>9</v>
      </c>
      <c r="G188" s="154">
        <v>0.39600000000000002</v>
      </c>
      <c r="H188" s="154">
        <v>44</v>
      </c>
      <c r="I188" s="154">
        <v>0.21099999999999999</v>
      </c>
      <c r="J188" s="154">
        <v>23.444444444444443</v>
      </c>
      <c r="K188" s="154">
        <v>1.8767772511848342</v>
      </c>
      <c r="L188">
        <v>40</v>
      </c>
      <c r="M188">
        <v>110</v>
      </c>
      <c r="N188">
        <v>121</v>
      </c>
      <c r="O188">
        <v>128</v>
      </c>
      <c r="P188" s="165">
        <v>70</v>
      </c>
      <c r="Q188">
        <v>80</v>
      </c>
    </row>
    <row r="189" spans="1:17" x14ac:dyDescent="0.3">
      <c r="A189" t="s">
        <v>907</v>
      </c>
      <c r="B189">
        <v>1</v>
      </c>
      <c r="C189">
        <v>17</v>
      </c>
      <c r="D189">
        <v>10</v>
      </c>
      <c r="E189">
        <v>91</v>
      </c>
      <c r="F189" s="165">
        <v>6</v>
      </c>
      <c r="G189" s="154">
        <v>0.23599999999999999</v>
      </c>
      <c r="H189" s="154">
        <v>39.333333333333336</v>
      </c>
      <c r="I189" s="154">
        <v>0.14199999999999999</v>
      </c>
      <c r="J189" s="154">
        <v>23.666666666666668</v>
      </c>
      <c r="K189" s="154">
        <v>1.6619718309859155</v>
      </c>
      <c r="L189">
        <v>40</v>
      </c>
      <c r="M189">
        <v>107</v>
      </c>
      <c r="N189">
        <v>121</v>
      </c>
      <c r="O189">
        <v>128</v>
      </c>
      <c r="P189" s="165">
        <v>50</v>
      </c>
      <c r="Q189">
        <v>100</v>
      </c>
    </row>
    <row r="190" spans="1:17" x14ac:dyDescent="0.3">
      <c r="A190" t="s">
        <v>907</v>
      </c>
      <c r="B190">
        <v>1</v>
      </c>
      <c r="C190">
        <v>18</v>
      </c>
      <c r="D190">
        <v>10</v>
      </c>
      <c r="E190">
        <v>257</v>
      </c>
      <c r="F190" s="165">
        <v>10</v>
      </c>
      <c r="G190" s="154">
        <v>0.30599999999999999</v>
      </c>
      <c r="H190" s="154">
        <v>30.6</v>
      </c>
      <c r="I190" s="154">
        <v>7.8E-2</v>
      </c>
      <c r="J190" s="154">
        <v>7.8</v>
      </c>
      <c r="K190" s="154">
        <v>3.9230769230769234</v>
      </c>
      <c r="L190">
        <v>20</v>
      </c>
      <c r="M190">
        <v>131</v>
      </c>
      <c r="N190">
        <v>149</v>
      </c>
      <c r="O190">
        <v>156</v>
      </c>
      <c r="P190" s="165">
        <v>40</v>
      </c>
      <c r="Q190">
        <v>100</v>
      </c>
    </row>
    <row r="191" spans="1:17" x14ac:dyDescent="0.3">
      <c r="A191" t="s">
        <v>907</v>
      </c>
      <c r="B191">
        <v>1</v>
      </c>
      <c r="C191">
        <v>19</v>
      </c>
      <c r="D191">
        <v>10</v>
      </c>
      <c r="E191">
        <v>305</v>
      </c>
      <c r="F191" s="165">
        <v>10</v>
      </c>
      <c r="G191" s="154">
        <v>4.9869999999999998E-2</v>
      </c>
      <c r="H191" s="154">
        <v>4.9870000000000001</v>
      </c>
      <c r="I191" s="154">
        <v>1E-3</v>
      </c>
      <c r="J191" s="154">
        <v>0.1</v>
      </c>
      <c r="K191" s="154">
        <v>49.87</v>
      </c>
      <c r="L191">
        <v>40</v>
      </c>
      <c r="M191">
        <v>107</v>
      </c>
      <c r="N191">
        <v>121</v>
      </c>
      <c r="O191">
        <v>128</v>
      </c>
      <c r="P191" s="165">
        <v>40</v>
      </c>
      <c r="Q191">
        <v>0</v>
      </c>
    </row>
    <row r="192" spans="1:17" x14ac:dyDescent="0.3">
      <c r="A192" t="s">
        <v>907</v>
      </c>
      <c r="B192">
        <v>1</v>
      </c>
      <c r="C192">
        <v>1</v>
      </c>
      <c r="D192">
        <v>11</v>
      </c>
      <c r="E192">
        <v>300</v>
      </c>
      <c r="F192" s="165">
        <v>10</v>
      </c>
      <c r="G192" s="154">
        <v>0.23599999999999999</v>
      </c>
      <c r="H192" s="154">
        <v>23.6</v>
      </c>
      <c r="I192" s="154">
        <v>0.23100000000000001</v>
      </c>
      <c r="J192" s="154">
        <v>23.1</v>
      </c>
      <c r="K192" s="154">
        <v>1.0216450216450217</v>
      </c>
      <c r="L192">
        <v>2</v>
      </c>
      <c r="M192">
        <v>107</v>
      </c>
      <c r="N192">
        <v>121</v>
      </c>
      <c r="O192">
        <v>128</v>
      </c>
      <c r="P192" s="165">
        <v>40</v>
      </c>
      <c r="Q192">
        <v>100</v>
      </c>
    </row>
    <row r="193" spans="1:17" x14ac:dyDescent="0.3">
      <c r="A193" t="s">
        <v>907</v>
      </c>
      <c r="B193">
        <v>1</v>
      </c>
      <c r="C193">
        <v>2</v>
      </c>
      <c r="D193">
        <v>11</v>
      </c>
      <c r="E193">
        <v>232</v>
      </c>
      <c r="F193" s="165">
        <v>10</v>
      </c>
      <c r="G193" s="154">
        <v>0.214</v>
      </c>
      <c r="H193" s="154">
        <v>21.4</v>
      </c>
      <c r="I193" s="154">
        <v>6.7000000000000004E-2</v>
      </c>
      <c r="J193" s="154">
        <v>6.7</v>
      </c>
      <c r="K193" s="154">
        <v>3.1940298507462686</v>
      </c>
      <c r="L193">
        <v>2</v>
      </c>
      <c r="M193">
        <v>110</v>
      </c>
      <c r="N193">
        <v>121</v>
      </c>
      <c r="O193">
        <v>128</v>
      </c>
      <c r="P193" s="165">
        <v>60</v>
      </c>
      <c r="Q193">
        <v>100</v>
      </c>
    </row>
    <row r="194" spans="1:17" x14ac:dyDescent="0.3">
      <c r="A194" t="s">
        <v>907</v>
      </c>
      <c r="B194">
        <v>1</v>
      </c>
      <c r="C194">
        <v>3</v>
      </c>
      <c r="D194">
        <v>11</v>
      </c>
      <c r="E194">
        <v>190</v>
      </c>
      <c r="F194" s="165">
        <v>9</v>
      </c>
      <c r="G194" s="154">
        <v>6.2E-2</v>
      </c>
      <c r="H194" s="154">
        <v>6.8888888888888893</v>
      </c>
      <c r="I194" s="154">
        <v>2E-3</v>
      </c>
      <c r="J194" s="154">
        <v>0.22222222222222221</v>
      </c>
      <c r="K194" s="154">
        <v>31.000000000000004</v>
      </c>
      <c r="L194">
        <v>5</v>
      </c>
      <c r="M194">
        <v>135</v>
      </c>
      <c r="N194">
        <v>145</v>
      </c>
      <c r="O194">
        <v>149</v>
      </c>
      <c r="P194" s="165">
        <v>5</v>
      </c>
      <c r="Q194">
        <v>100</v>
      </c>
    </row>
    <row r="195" spans="1:17" x14ac:dyDescent="0.3">
      <c r="A195" t="s">
        <v>907</v>
      </c>
      <c r="B195">
        <v>1</v>
      </c>
      <c r="C195">
        <v>4</v>
      </c>
      <c r="D195">
        <v>11</v>
      </c>
      <c r="E195">
        <v>324</v>
      </c>
      <c r="F195" s="165">
        <v>5</v>
      </c>
      <c r="G195" s="154">
        <v>8.1000000000000003E-2</v>
      </c>
      <c r="H195" s="154">
        <v>16.2</v>
      </c>
      <c r="I195" s="154">
        <v>1.9E-2</v>
      </c>
      <c r="J195" s="154">
        <v>3.8</v>
      </c>
      <c r="K195" s="154">
        <v>4.2631578947368425</v>
      </c>
      <c r="L195">
        <v>10</v>
      </c>
      <c r="M195">
        <v>107</v>
      </c>
      <c r="N195">
        <v>121</v>
      </c>
      <c r="O195">
        <v>128</v>
      </c>
      <c r="P195" s="165">
        <v>30</v>
      </c>
      <c r="Q195">
        <v>80</v>
      </c>
    </row>
    <row r="196" spans="1:17" x14ac:dyDescent="0.3">
      <c r="A196" t="s">
        <v>907</v>
      </c>
      <c r="B196">
        <v>1</v>
      </c>
      <c r="C196">
        <v>5</v>
      </c>
      <c r="D196">
        <v>11</v>
      </c>
      <c r="E196">
        <v>70</v>
      </c>
      <c r="F196" s="165">
        <v>10</v>
      </c>
      <c r="G196" s="154">
        <v>0.19600000000000001</v>
      </c>
      <c r="H196" s="154">
        <v>17.818181818181817</v>
      </c>
      <c r="I196" s="154">
        <v>7.4999999999999997E-2</v>
      </c>
      <c r="J196" s="154">
        <v>6.8181818181818183</v>
      </c>
      <c r="K196" s="154">
        <v>2.6133333333333328</v>
      </c>
      <c r="L196">
        <v>5</v>
      </c>
      <c r="M196">
        <v>110</v>
      </c>
      <c r="N196">
        <v>128</v>
      </c>
      <c r="O196">
        <v>135</v>
      </c>
      <c r="P196" s="165">
        <v>40</v>
      </c>
      <c r="Q196">
        <v>100</v>
      </c>
    </row>
    <row r="197" spans="1:17" x14ac:dyDescent="0.3">
      <c r="A197" t="s">
        <v>907</v>
      </c>
      <c r="B197">
        <v>1</v>
      </c>
      <c r="C197">
        <v>6</v>
      </c>
      <c r="D197">
        <v>11</v>
      </c>
      <c r="E197">
        <v>28</v>
      </c>
      <c r="F197" s="165">
        <v>10</v>
      </c>
      <c r="G197" s="154">
        <v>0.2</v>
      </c>
      <c r="H197" s="154">
        <v>20</v>
      </c>
      <c r="I197" s="154">
        <v>8.5999999999999993E-2</v>
      </c>
      <c r="J197" s="154">
        <v>8.6</v>
      </c>
      <c r="K197" s="154">
        <v>2.3255813953488373</v>
      </c>
      <c r="L197">
        <v>5</v>
      </c>
      <c r="M197">
        <v>117</v>
      </c>
      <c r="N197">
        <v>124</v>
      </c>
      <c r="O197">
        <v>128</v>
      </c>
      <c r="P197" s="165">
        <v>10</v>
      </c>
      <c r="Q197">
        <v>100</v>
      </c>
    </row>
    <row r="198" spans="1:17" x14ac:dyDescent="0.3">
      <c r="A198" t="s">
        <v>907</v>
      </c>
      <c r="B198">
        <v>1</v>
      </c>
      <c r="C198">
        <v>7</v>
      </c>
      <c r="D198">
        <v>11</v>
      </c>
      <c r="E198">
        <v>111</v>
      </c>
      <c r="F198" s="165">
        <v>10</v>
      </c>
      <c r="G198" s="154">
        <v>0.184</v>
      </c>
      <c r="H198" s="154">
        <v>18.399999999999999</v>
      </c>
      <c r="I198" s="154">
        <v>9.0999999999999998E-2</v>
      </c>
      <c r="J198" s="154">
        <v>9.1</v>
      </c>
      <c r="K198" s="154">
        <v>2.0219780219780219</v>
      </c>
      <c r="L198">
        <v>10</v>
      </c>
      <c r="M198">
        <v>117</v>
      </c>
      <c r="N198">
        <v>131</v>
      </c>
      <c r="O198">
        <v>135</v>
      </c>
      <c r="P198" s="165">
        <v>40</v>
      </c>
      <c r="Q198">
        <v>100</v>
      </c>
    </row>
    <row r="199" spans="1:17" x14ac:dyDescent="0.3">
      <c r="A199" t="s">
        <v>907</v>
      </c>
      <c r="B199">
        <v>1</v>
      </c>
      <c r="C199">
        <v>8</v>
      </c>
      <c r="D199">
        <v>11</v>
      </c>
      <c r="E199">
        <v>51</v>
      </c>
      <c r="F199" s="165">
        <v>6</v>
      </c>
      <c r="G199" s="154">
        <v>0.22</v>
      </c>
      <c r="H199" s="154">
        <v>36.666666666666664</v>
      </c>
      <c r="I199" s="154">
        <v>0.11600000000000001</v>
      </c>
      <c r="J199" s="154">
        <v>19.333333333333332</v>
      </c>
      <c r="K199" s="154">
        <v>1.896551724137931</v>
      </c>
      <c r="L199">
        <v>10</v>
      </c>
      <c r="M199">
        <v>107</v>
      </c>
      <c r="N199">
        <v>121</v>
      </c>
      <c r="O199">
        <v>128</v>
      </c>
      <c r="P199" s="165">
        <v>60</v>
      </c>
      <c r="Q199">
        <v>100</v>
      </c>
    </row>
    <row r="200" spans="1:17" x14ac:dyDescent="0.3">
      <c r="A200" t="s">
        <v>907</v>
      </c>
      <c r="B200">
        <v>1</v>
      </c>
      <c r="C200">
        <v>9</v>
      </c>
      <c r="D200">
        <v>11</v>
      </c>
      <c r="E200" t="s">
        <v>20</v>
      </c>
      <c r="F200" s="165">
        <v>10</v>
      </c>
      <c r="G200" s="154">
        <v>0.19800000000000001</v>
      </c>
      <c r="H200" s="154">
        <v>19.8</v>
      </c>
      <c r="I200" s="154">
        <v>7.4999999999999997E-2</v>
      </c>
      <c r="J200" s="154">
        <v>7.5</v>
      </c>
      <c r="K200" s="154">
        <v>2.64</v>
      </c>
      <c r="L200">
        <v>20</v>
      </c>
      <c r="M200">
        <v>117</v>
      </c>
      <c r="N200">
        <v>128</v>
      </c>
      <c r="O200">
        <v>135</v>
      </c>
      <c r="P200" s="165">
        <v>10</v>
      </c>
      <c r="Q200">
        <v>100</v>
      </c>
    </row>
    <row r="201" spans="1:17" x14ac:dyDescent="0.3">
      <c r="A201" t="s">
        <v>907</v>
      </c>
      <c r="B201">
        <v>1</v>
      </c>
      <c r="C201">
        <v>10</v>
      </c>
      <c r="D201">
        <v>11</v>
      </c>
      <c r="E201">
        <v>281</v>
      </c>
      <c r="F201" s="165">
        <v>8</v>
      </c>
      <c r="G201" s="154">
        <v>0.31</v>
      </c>
      <c r="H201" s="154">
        <v>38.75</v>
      </c>
      <c r="I201" s="154">
        <v>0.13900000000000001</v>
      </c>
      <c r="J201" s="154">
        <v>17.375</v>
      </c>
      <c r="K201" s="154">
        <v>2.2302158273381294</v>
      </c>
      <c r="L201">
        <v>5</v>
      </c>
      <c r="M201">
        <v>107</v>
      </c>
      <c r="N201">
        <v>121</v>
      </c>
      <c r="O201">
        <v>128</v>
      </c>
      <c r="P201" s="165">
        <v>20</v>
      </c>
      <c r="Q201">
        <v>90</v>
      </c>
    </row>
    <row r="202" spans="1:17" x14ac:dyDescent="0.3">
      <c r="A202" t="s">
        <v>907</v>
      </c>
      <c r="B202">
        <v>1</v>
      </c>
      <c r="C202">
        <v>11</v>
      </c>
      <c r="D202">
        <v>11</v>
      </c>
      <c r="E202" t="s">
        <v>20</v>
      </c>
      <c r="F202" s="165">
        <v>10</v>
      </c>
      <c r="G202" s="154">
        <v>0.19400000000000001</v>
      </c>
      <c r="H202" s="154">
        <v>19.399999999999999</v>
      </c>
      <c r="I202" s="154">
        <v>6.7000000000000004E-2</v>
      </c>
      <c r="J202" s="154">
        <v>6.7</v>
      </c>
      <c r="K202" s="154">
        <v>2.8955223880597014</v>
      </c>
      <c r="L202">
        <v>20</v>
      </c>
      <c r="M202">
        <v>117</v>
      </c>
      <c r="N202">
        <v>124</v>
      </c>
      <c r="O202">
        <v>128</v>
      </c>
      <c r="P202" s="165">
        <v>20</v>
      </c>
      <c r="Q202">
        <v>100</v>
      </c>
    </row>
    <row r="203" spans="1:17" x14ac:dyDescent="0.3">
      <c r="A203" t="s">
        <v>907</v>
      </c>
      <c r="B203">
        <v>1</v>
      </c>
      <c r="C203">
        <v>12</v>
      </c>
      <c r="D203">
        <v>11</v>
      </c>
      <c r="E203">
        <v>155</v>
      </c>
      <c r="F203" s="165">
        <v>10</v>
      </c>
      <c r="G203" s="154">
        <v>0.43</v>
      </c>
      <c r="H203" s="154">
        <v>43</v>
      </c>
      <c r="I203" s="154">
        <v>0.16600000000000001</v>
      </c>
      <c r="J203" s="154">
        <v>16.600000000000001</v>
      </c>
      <c r="K203" s="154">
        <v>2.5903614457831323</v>
      </c>
      <c r="L203">
        <v>5</v>
      </c>
      <c r="M203">
        <v>114</v>
      </c>
      <c r="N203">
        <v>124</v>
      </c>
      <c r="O203">
        <v>128</v>
      </c>
      <c r="P203" s="165">
        <v>50</v>
      </c>
      <c r="Q203">
        <v>100</v>
      </c>
    </row>
    <row r="204" spans="1:17" x14ac:dyDescent="0.3">
      <c r="A204" t="s">
        <v>907</v>
      </c>
      <c r="B204">
        <v>1</v>
      </c>
      <c r="C204">
        <v>13</v>
      </c>
      <c r="D204">
        <v>11</v>
      </c>
      <c r="E204">
        <v>239</v>
      </c>
      <c r="F204" s="165">
        <v>8</v>
      </c>
      <c r="G204" s="154">
        <v>0.124</v>
      </c>
      <c r="H204" s="154">
        <v>15.5</v>
      </c>
      <c r="I204" s="154">
        <v>3.5000000000000003E-2</v>
      </c>
      <c r="J204" s="154">
        <v>4.375</v>
      </c>
      <c r="K204" s="154">
        <v>3.5428571428571427</v>
      </c>
      <c r="L204">
        <v>40</v>
      </c>
      <c r="M204">
        <v>100</v>
      </c>
      <c r="N204">
        <v>110</v>
      </c>
      <c r="O204">
        <v>114</v>
      </c>
      <c r="P204" s="165">
        <v>80</v>
      </c>
      <c r="Q204">
        <v>0</v>
      </c>
    </row>
    <row r="205" spans="1:17" x14ac:dyDescent="0.3">
      <c r="A205" t="s">
        <v>907</v>
      </c>
      <c r="B205">
        <v>1</v>
      </c>
      <c r="C205">
        <v>14</v>
      </c>
      <c r="D205">
        <v>11</v>
      </c>
      <c r="E205">
        <v>133</v>
      </c>
      <c r="F205" s="165">
        <v>10</v>
      </c>
      <c r="G205" s="154">
        <v>0.2</v>
      </c>
      <c r="H205" s="154">
        <v>20</v>
      </c>
      <c r="I205" s="154">
        <v>4.5999999999999999E-2</v>
      </c>
      <c r="J205" s="154">
        <v>4.5999999999999996</v>
      </c>
      <c r="K205" s="154">
        <v>4.3478260869565224</v>
      </c>
      <c r="L205">
        <v>10</v>
      </c>
      <c r="M205">
        <v>121</v>
      </c>
      <c r="N205">
        <v>135</v>
      </c>
      <c r="O205">
        <v>142</v>
      </c>
      <c r="P205" s="165">
        <v>40</v>
      </c>
      <c r="Q205">
        <v>100</v>
      </c>
    </row>
    <row r="206" spans="1:17" x14ac:dyDescent="0.3">
      <c r="A206" t="s">
        <v>907</v>
      </c>
      <c r="B206">
        <v>1</v>
      </c>
      <c r="C206">
        <v>15</v>
      </c>
      <c r="D206">
        <v>11</v>
      </c>
      <c r="E206">
        <v>18</v>
      </c>
      <c r="F206" s="165">
        <v>10</v>
      </c>
      <c r="G206" s="154">
        <v>0.25600000000000001</v>
      </c>
      <c r="H206" s="154">
        <v>25.6</v>
      </c>
      <c r="I206" s="154">
        <v>9.7000000000000003E-2</v>
      </c>
      <c r="J206" s="154">
        <v>9.6999999999999993</v>
      </c>
      <c r="K206" s="154">
        <v>2.6391752577319592</v>
      </c>
      <c r="L206">
        <v>10</v>
      </c>
      <c r="M206">
        <v>121</v>
      </c>
      <c r="N206">
        <v>135</v>
      </c>
      <c r="O206">
        <v>142</v>
      </c>
      <c r="P206" s="165">
        <v>5</v>
      </c>
      <c r="Q206">
        <v>100</v>
      </c>
    </row>
    <row r="207" spans="1:17" x14ac:dyDescent="0.3">
      <c r="A207" t="s">
        <v>907</v>
      </c>
      <c r="B207">
        <v>1</v>
      </c>
      <c r="C207">
        <v>16</v>
      </c>
      <c r="D207">
        <v>11</v>
      </c>
      <c r="E207">
        <v>74</v>
      </c>
      <c r="F207" s="165">
        <v>9</v>
      </c>
      <c r="G207" s="154">
        <v>0.29499999999999998</v>
      </c>
      <c r="H207" s="154">
        <v>32.777777777777779</v>
      </c>
      <c r="I207" s="154">
        <v>0.14199999999999999</v>
      </c>
      <c r="J207" s="154">
        <v>15.777777777777779</v>
      </c>
      <c r="K207" s="154">
        <v>2.0774647887323945</v>
      </c>
      <c r="L207">
        <v>10</v>
      </c>
      <c r="M207">
        <v>110</v>
      </c>
      <c r="N207">
        <v>121</v>
      </c>
      <c r="O207">
        <v>128</v>
      </c>
      <c r="P207" s="165">
        <v>40</v>
      </c>
      <c r="Q207">
        <v>100</v>
      </c>
    </row>
    <row r="208" spans="1:17" x14ac:dyDescent="0.3">
      <c r="A208" t="s">
        <v>907</v>
      </c>
      <c r="B208">
        <v>1</v>
      </c>
      <c r="C208">
        <v>17</v>
      </c>
      <c r="D208">
        <v>11</v>
      </c>
      <c r="E208">
        <v>107</v>
      </c>
      <c r="F208" s="165">
        <v>10</v>
      </c>
      <c r="G208" s="154">
        <v>0.39200000000000002</v>
      </c>
      <c r="H208" s="154">
        <v>39.200000000000003</v>
      </c>
      <c r="I208" s="154">
        <v>0.14799999999999999</v>
      </c>
      <c r="J208" s="154">
        <v>14.8</v>
      </c>
      <c r="K208" s="154">
        <v>2.6486486486486487</v>
      </c>
      <c r="L208">
        <v>2</v>
      </c>
      <c r="M208">
        <v>100</v>
      </c>
      <c r="N208">
        <v>110</v>
      </c>
      <c r="O208">
        <v>114</v>
      </c>
      <c r="P208" s="165">
        <v>5</v>
      </c>
      <c r="Q208">
        <v>100</v>
      </c>
    </row>
    <row r="209" spans="1:17" x14ac:dyDescent="0.3">
      <c r="A209" t="s">
        <v>907</v>
      </c>
      <c r="B209">
        <v>1</v>
      </c>
      <c r="C209">
        <v>18</v>
      </c>
      <c r="D209">
        <v>11</v>
      </c>
      <c r="E209">
        <v>266</v>
      </c>
      <c r="F209" s="165">
        <v>10</v>
      </c>
      <c r="G209" s="154">
        <v>0.14799999999999999</v>
      </c>
      <c r="H209" s="154">
        <v>14.8</v>
      </c>
      <c r="I209" s="154">
        <v>6.9000000000000006E-2</v>
      </c>
      <c r="J209" s="154">
        <v>6.9</v>
      </c>
      <c r="K209" s="154">
        <v>2.1449275362318843</v>
      </c>
      <c r="L209">
        <v>10</v>
      </c>
      <c r="M209">
        <v>110</v>
      </c>
      <c r="N209">
        <v>121</v>
      </c>
      <c r="O209">
        <v>128</v>
      </c>
      <c r="P209" s="165">
        <v>40</v>
      </c>
      <c r="Q209">
        <v>80</v>
      </c>
    </row>
    <row r="210" spans="1:17" x14ac:dyDescent="0.3">
      <c r="A210" t="s">
        <v>907</v>
      </c>
      <c r="B210">
        <v>1</v>
      </c>
      <c r="C210">
        <v>19</v>
      </c>
      <c r="D210">
        <v>11</v>
      </c>
      <c r="E210">
        <v>175</v>
      </c>
      <c r="F210" s="165">
        <v>10</v>
      </c>
      <c r="G210" s="154">
        <v>0.56999999999999995</v>
      </c>
      <c r="H210" s="154">
        <v>57</v>
      </c>
      <c r="I210" s="154">
        <v>0.249</v>
      </c>
      <c r="J210" s="154">
        <v>24.9</v>
      </c>
      <c r="K210" s="154">
        <v>2.2891566265060241</v>
      </c>
      <c r="L210">
        <v>2</v>
      </c>
      <c r="M210">
        <v>117</v>
      </c>
      <c r="N210">
        <v>124</v>
      </c>
      <c r="O210">
        <v>128</v>
      </c>
      <c r="P210" s="165">
        <v>20</v>
      </c>
      <c r="Q210">
        <v>100</v>
      </c>
    </row>
    <row r="211" spans="1:17" x14ac:dyDescent="0.3">
      <c r="A211" t="s">
        <v>907</v>
      </c>
      <c r="B211">
        <v>1</v>
      </c>
      <c r="C211">
        <v>1</v>
      </c>
      <c r="D211">
        <v>12</v>
      </c>
      <c r="E211">
        <v>306</v>
      </c>
      <c r="F211" s="165">
        <v>8</v>
      </c>
      <c r="G211" s="154">
        <v>0.58399999999999996</v>
      </c>
      <c r="H211" s="154">
        <v>73</v>
      </c>
      <c r="I211" s="154">
        <v>0.255</v>
      </c>
      <c r="J211" s="154">
        <v>31.875</v>
      </c>
      <c r="K211" s="154">
        <v>2.2901960784313724</v>
      </c>
      <c r="L211">
        <v>2</v>
      </c>
      <c r="M211">
        <v>121</v>
      </c>
      <c r="N211">
        <v>135</v>
      </c>
      <c r="O211">
        <v>142</v>
      </c>
      <c r="P211" s="165">
        <v>40</v>
      </c>
      <c r="Q211">
        <v>100</v>
      </c>
    </row>
    <row r="212" spans="1:17" x14ac:dyDescent="0.3">
      <c r="A212" t="s">
        <v>907</v>
      </c>
      <c r="B212">
        <v>1</v>
      </c>
      <c r="C212">
        <v>2</v>
      </c>
      <c r="D212">
        <v>12</v>
      </c>
      <c r="E212">
        <v>234</v>
      </c>
      <c r="F212" s="165">
        <v>9</v>
      </c>
      <c r="G212" s="154">
        <v>0.12</v>
      </c>
      <c r="H212" s="154">
        <v>13.333333333333334</v>
      </c>
      <c r="I212" s="154">
        <v>5.1999999999999998E-2</v>
      </c>
      <c r="J212" s="154">
        <v>5.7777777777777777</v>
      </c>
      <c r="K212" s="154">
        <v>2.3076923076923079</v>
      </c>
      <c r="L212">
        <v>10</v>
      </c>
      <c r="M212">
        <v>100</v>
      </c>
      <c r="N212">
        <v>110</v>
      </c>
      <c r="O212">
        <v>114</v>
      </c>
      <c r="P212" s="165">
        <v>80</v>
      </c>
      <c r="Q212">
        <v>100</v>
      </c>
    </row>
    <row r="213" spans="1:17" x14ac:dyDescent="0.3">
      <c r="A213" t="s">
        <v>907</v>
      </c>
      <c r="B213">
        <v>1</v>
      </c>
      <c r="C213">
        <v>3</v>
      </c>
      <c r="D213">
        <v>12</v>
      </c>
      <c r="E213">
        <v>181</v>
      </c>
      <c r="F213" s="165">
        <v>9</v>
      </c>
      <c r="G213" s="154">
        <v>0.221</v>
      </c>
      <c r="H213" s="154">
        <v>24.555555555555557</v>
      </c>
      <c r="I213" s="154">
        <v>3.4000000000000002E-2</v>
      </c>
      <c r="J213" s="154">
        <v>3.7777777777777777</v>
      </c>
      <c r="K213" s="154">
        <v>6.5000000000000009</v>
      </c>
      <c r="L213">
        <v>5</v>
      </c>
      <c r="M213">
        <v>107</v>
      </c>
      <c r="N213">
        <v>121</v>
      </c>
      <c r="O213">
        <v>128</v>
      </c>
      <c r="P213" s="165">
        <v>30</v>
      </c>
      <c r="Q213">
        <v>100</v>
      </c>
    </row>
    <row r="214" spans="1:17" x14ac:dyDescent="0.3">
      <c r="A214" t="s">
        <v>907</v>
      </c>
      <c r="B214">
        <v>1</v>
      </c>
      <c r="C214">
        <v>4</v>
      </c>
      <c r="D214">
        <v>12</v>
      </c>
      <c r="E214">
        <v>322</v>
      </c>
      <c r="F214" s="165">
        <v>10</v>
      </c>
      <c r="G214" s="154">
        <v>8.8999999999999996E-2</v>
      </c>
      <c r="H214" s="154">
        <v>8.9</v>
      </c>
      <c r="I214" s="154">
        <v>1E-3</v>
      </c>
      <c r="J214" s="154">
        <v>0.1</v>
      </c>
      <c r="K214" s="154">
        <v>89</v>
      </c>
      <c r="L214">
        <v>2</v>
      </c>
      <c r="M214">
        <v>131</v>
      </c>
      <c r="N214">
        <v>152</v>
      </c>
      <c r="O214">
        <v>156</v>
      </c>
      <c r="P214" s="165">
        <v>10</v>
      </c>
      <c r="Q214">
        <v>100</v>
      </c>
    </row>
    <row r="215" spans="1:17" x14ac:dyDescent="0.3">
      <c r="A215" t="s">
        <v>907</v>
      </c>
      <c r="B215">
        <v>1</v>
      </c>
      <c r="C215">
        <v>5</v>
      </c>
      <c r="D215">
        <v>12</v>
      </c>
      <c r="E215">
        <v>63</v>
      </c>
      <c r="F215" s="165">
        <v>10</v>
      </c>
      <c r="G215" s="154">
        <v>0.27900000000000003</v>
      </c>
      <c r="H215" s="154">
        <v>27.9</v>
      </c>
      <c r="I215" s="154">
        <v>0.112</v>
      </c>
      <c r="J215" s="154">
        <v>11.2</v>
      </c>
      <c r="K215" s="154">
        <v>2.4910714285714284</v>
      </c>
      <c r="L215">
        <v>15</v>
      </c>
      <c r="M215">
        <v>114</v>
      </c>
      <c r="N215">
        <v>131</v>
      </c>
      <c r="O215">
        <v>135</v>
      </c>
      <c r="P215" s="165">
        <v>70</v>
      </c>
      <c r="Q215">
        <v>100</v>
      </c>
    </row>
    <row r="216" spans="1:17" x14ac:dyDescent="0.3">
      <c r="A216" t="s">
        <v>907</v>
      </c>
      <c r="B216">
        <v>1</v>
      </c>
      <c r="C216">
        <v>6</v>
      </c>
      <c r="D216">
        <v>12</v>
      </c>
      <c r="E216">
        <v>25</v>
      </c>
      <c r="F216" s="165">
        <v>9</v>
      </c>
      <c r="G216" s="154">
        <v>0.05</v>
      </c>
      <c r="H216" s="154">
        <v>5.5555555555555554</v>
      </c>
      <c r="I216" s="154">
        <v>2E-3</v>
      </c>
      <c r="J216" s="154">
        <v>0.22222222222222221</v>
      </c>
      <c r="K216" s="154">
        <v>25</v>
      </c>
      <c r="L216">
        <v>10</v>
      </c>
      <c r="M216">
        <v>138</v>
      </c>
      <c r="N216">
        <v>149</v>
      </c>
      <c r="O216">
        <v>156</v>
      </c>
      <c r="P216" s="165">
        <v>15</v>
      </c>
      <c r="Q216">
        <v>80</v>
      </c>
    </row>
    <row r="217" spans="1:17" x14ac:dyDescent="0.3">
      <c r="A217" t="s">
        <v>907</v>
      </c>
      <c r="B217">
        <v>1</v>
      </c>
      <c r="C217">
        <v>7</v>
      </c>
      <c r="D217">
        <v>12</v>
      </c>
      <c r="E217">
        <v>116</v>
      </c>
      <c r="F217" s="165">
        <v>8</v>
      </c>
      <c r="G217" s="154">
        <v>0.308</v>
      </c>
      <c r="H217" s="154">
        <v>38.5</v>
      </c>
      <c r="I217" s="154" t="s">
        <v>799</v>
      </c>
      <c r="J217" s="154" t="s">
        <v>799</v>
      </c>
      <c r="K217" s="154" t="s">
        <v>799</v>
      </c>
      <c r="L217">
        <v>5</v>
      </c>
      <c r="M217">
        <v>114</v>
      </c>
      <c r="N217">
        <v>124</v>
      </c>
      <c r="O217">
        <v>128</v>
      </c>
      <c r="P217" s="165">
        <v>50</v>
      </c>
      <c r="Q217">
        <v>100</v>
      </c>
    </row>
    <row r="218" spans="1:17" x14ac:dyDescent="0.3">
      <c r="A218" t="s">
        <v>907</v>
      </c>
      <c r="B218">
        <v>1</v>
      </c>
      <c r="C218">
        <v>8</v>
      </c>
      <c r="D218">
        <v>12</v>
      </c>
      <c r="E218" t="s">
        <v>20</v>
      </c>
      <c r="F218" s="165">
        <v>10</v>
      </c>
      <c r="G218" s="154">
        <v>0.11600000000000001</v>
      </c>
      <c r="H218" s="154">
        <v>11.6</v>
      </c>
      <c r="I218" s="154">
        <v>4.7E-2</v>
      </c>
      <c r="J218" s="154">
        <v>4.7</v>
      </c>
      <c r="K218" s="154">
        <v>2.4680851063829787</v>
      </c>
      <c r="L218">
        <v>20</v>
      </c>
      <c r="M218">
        <v>114</v>
      </c>
      <c r="N218">
        <v>124</v>
      </c>
      <c r="O218">
        <v>128</v>
      </c>
      <c r="P218" s="165">
        <v>20</v>
      </c>
      <c r="Q218">
        <v>100</v>
      </c>
    </row>
    <row r="219" spans="1:17" x14ac:dyDescent="0.3">
      <c r="A219" t="s">
        <v>907</v>
      </c>
      <c r="B219">
        <v>1</v>
      </c>
      <c r="C219">
        <v>9</v>
      </c>
      <c r="D219">
        <v>12</v>
      </c>
      <c r="E219">
        <v>168</v>
      </c>
      <c r="F219" s="165">
        <v>9</v>
      </c>
      <c r="G219" s="154">
        <v>9.8000000000000004E-2</v>
      </c>
      <c r="H219" s="154">
        <v>10.888888888888889</v>
      </c>
      <c r="I219" s="154">
        <v>5.6000000000000001E-2</v>
      </c>
      <c r="J219" s="154">
        <v>6.2222222222222223</v>
      </c>
      <c r="K219" s="154">
        <v>1.75</v>
      </c>
      <c r="L219">
        <v>5</v>
      </c>
      <c r="M219">
        <v>110</v>
      </c>
      <c r="N219">
        <v>121</v>
      </c>
      <c r="O219">
        <v>128</v>
      </c>
      <c r="P219" s="165">
        <v>40</v>
      </c>
      <c r="Q219">
        <v>40</v>
      </c>
    </row>
    <row r="220" spans="1:17" x14ac:dyDescent="0.3">
      <c r="A220" t="s">
        <v>907</v>
      </c>
      <c r="B220">
        <v>1</v>
      </c>
      <c r="C220">
        <v>10</v>
      </c>
      <c r="D220">
        <v>12</v>
      </c>
      <c r="E220">
        <v>272</v>
      </c>
      <c r="F220" s="165">
        <v>9</v>
      </c>
      <c r="G220" s="154">
        <v>0.25</v>
      </c>
      <c r="H220" s="154">
        <v>27.777777777777779</v>
      </c>
      <c r="I220" s="154">
        <v>1.6E-2</v>
      </c>
      <c r="J220" s="154">
        <v>1.7777777777777777</v>
      </c>
      <c r="K220" s="154">
        <v>15.625000000000002</v>
      </c>
      <c r="L220">
        <v>2</v>
      </c>
      <c r="M220">
        <v>131</v>
      </c>
      <c r="N220">
        <v>145</v>
      </c>
      <c r="O220">
        <v>149</v>
      </c>
      <c r="P220" s="165">
        <v>60</v>
      </c>
      <c r="Q220">
        <v>80</v>
      </c>
    </row>
    <row r="221" spans="1:17" x14ac:dyDescent="0.3">
      <c r="A221" t="s">
        <v>907</v>
      </c>
      <c r="B221">
        <v>1</v>
      </c>
      <c r="C221">
        <v>11</v>
      </c>
      <c r="D221">
        <v>12</v>
      </c>
      <c r="E221">
        <v>216</v>
      </c>
      <c r="F221" s="165">
        <v>10</v>
      </c>
      <c r="G221" s="154">
        <v>0.188</v>
      </c>
      <c r="H221" s="154">
        <v>17.09090909090909</v>
      </c>
      <c r="I221" s="154">
        <v>8.6999999999999994E-2</v>
      </c>
      <c r="J221" s="154">
        <v>7.9090909090909092</v>
      </c>
      <c r="K221" s="154">
        <v>2.1609195402298851</v>
      </c>
      <c r="L221">
        <v>10</v>
      </c>
      <c r="M221">
        <v>107</v>
      </c>
      <c r="N221">
        <v>121</v>
      </c>
      <c r="O221">
        <v>128</v>
      </c>
      <c r="P221" s="165">
        <v>40</v>
      </c>
      <c r="Q221">
        <v>100</v>
      </c>
    </row>
    <row r="222" spans="1:17" x14ac:dyDescent="0.3">
      <c r="A222" t="s">
        <v>907</v>
      </c>
      <c r="B222">
        <v>1</v>
      </c>
      <c r="C222">
        <v>12</v>
      </c>
      <c r="D222">
        <v>12</v>
      </c>
      <c r="E222" t="s">
        <v>20</v>
      </c>
      <c r="F222" s="165">
        <v>10</v>
      </c>
      <c r="G222" s="154">
        <v>0.19600000000000001</v>
      </c>
      <c r="H222" s="154">
        <v>19.600000000000001</v>
      </c>
      <c r="I222" s="154">
        <v>7.3999999999999996E-2</v>
      </c>
      <c r="J222" s="154">
        <v>7.4</v>
      </c>
      <c r="K222" s="154">
        <v>2.6486486486486487</v>
      </c>
      <c r="L222">
        <v>10</v>
      </c>
      <c r="M222">
        <v>114</v>
      </c>
      <c r="N222">
        <v>124</v>
      </c>
      <c r="O222">
        <v>128</v>
      </c>
      <c r="P222" s="165">
        <v>10</v>
      </c>
      <c r="Q222">
        <v>100</v>
      </c>
    </row>
    <row r="223" spans="1:17" x14ac:dyDescent="0.3">
      <c r="A223" t="s">
        <v>907</v>
      </c>
      <c r="B223">
        <v>1</v>
      </c>
      <c r="C223">
        <v>13</v>
      </c>
      <c r="D223">
        <v>12</v>
      </c>
      <c r="E223">
        <v>240</v>
      </c>
      <c r="F223" s="165">
        <v>9</v>
      </c>
      <c r="G223" s="154">
        <v>0.54200000000000004</v>
      </c>
      <c r="H223" s="154">
        <v>60.222222222222221</v>
      </c>
      <c r="I223" s="154">
        <v>0.16400000000000001</v>
      </c>
      <c r="J223" s="154">
        <v>18.222222222222221</v>
      </c>
      <c r="K223" s="154">
        <v>3.3048780487804881</v>
      </c>
      <c r="L223">
        <v>10</v>
      </c>
      <c r="M223">
        <v>138</v>
      </c>
      <c r="N223">
        <v>149</v>
      </c>
      <c r="O223">
        <v>156</v>
      </c>
      <c r="P223" s="165">
        <v>40</v>
      </c>
      <c r="Q223">
        <v>60</v>
      </c>
    </row>
    <row r="224" spans="1:17" x14ac:dyDescent="0.3">
      <c r="A224" t="s">
        <v>907</v>
      </c>
      <c r="B224">
        <v>1</v>
      </c>
      <c r="C224">
        <v>14</v>
      </c>
      <c r="D224">
        <v>12</v>
      </c>
      <c r="E224">
        <v>142</v>
      </c>
      <c r="F224" s="165">
        <v>10</v>
      </c>
      <c r="G224" s="154">
        <v>0.39400000000000002</v>
      </c>
      <c r="H224" s="154">
        <v>39.4</v>
      </c>
      <c r="I224" s="154">
        <v>0.19400000000000001</v>
      </c>
      <c r="J224" s="154">
        <v>19.399999999999999</v>
      </c>
      <c r="K224" s="154">
        <v>2.0309278350515463</v>
      </c>
      <c r="L224">
        <v>10</v>
      </c>
      <c r="M224">
        <v>100</v>
      </c>
      <c r="N224">
        <v>114</v>
      </c>
      <c r="O224">
        <v>121</v>
      </c>
      <c r="P224" s="165">
        <v>50</v>
      </c>
      <c r="Q224">
        <v>100</v>
      </c>
    </row>
    <row r="225" spans="1:17" x14ac:dyDescent="0.3">
      <c r="A225" t="s">
        <v>907</v>
      </c>
      <c r="B225">
        <v>1</v>
      </c>
      <c r="C225">
        <v>15</v>
      </c>
      <c r="D225">
        <v>12</v>
      </c>
      <c r="E225">
        <v>14</v>
      </c>
      <c r="F225" s="165">
        <v>8</v>
      </c>
      <c r="G225" s="154">
        <v>0.36</v>
      </c>
      <c r="H225" s="154">
        <v>45</v>
      </c>
      <c r="I225" s="154">
        <v>0.19900000000000001</v>
      </c>
      <c r="J225" s="154">
        <v>24.875</v>
      </c>
      <c r="K225" s="154">
        <v>1.8090452261306533</v>
      </c>
      <c r="L225">
        <v>20</v>
      </c>
      <c r="M225">
        <v>110</v>
      </c>
      <c r="N225">
        <v>121</v>
      </c>
      <c r="O225">
        <v>128</v>
      </c>
      <c r="P225" s="165">
        <v>70</v>
      </c>
      <c r="Q225">
        <v>100</v>
      </c>
    </row>
    <row r="226" spans="1:17" x14ac:dyDescent="0.3">
      <c r="A226" t="s">
        <v>907</v>
      </c>
      <c r="B226">
        <v>1</v>
      </c>
      <c r="C226">
        <v>16</v>
      </c>
      <c r="D226">
        <v>12</v>
      </c>
      <c r="E226">
        <v>79</v>
      </c>
      <c r="F226" s="165">
        <v>10</v>
      </c>
      <c r="G226" s="154">
        <v>0.32500000000000001</v>
      </c>
      <c r="H226" s="154">
        <v>32.5</v>
      </c>
      <c r="I226" s="154">
        <v>0.158</v>
      </c>
      <c r="J226" s="154">
        <v>15.8</v>
      </c>
      <c r="K226" s="154">
        <v>2.0569620253164556</v>
      </c>
      <c r="L226">
        <v>10</v>
      </c>
      <c r="M226">
        <v>100</v>
      </c>
      <c r="N226">
        <v>114</v>
      </c>
      <c r="O226">
        <v>121</v>
      </c>
      <c r="P226" s="165">
        <v>40</v>
      </c>
      <c r="Q226">
        <v>100</v>
      </c>
    </row>
    <row r="227" spans="1:17" x14ac:dyDescent="0.3">
      <c r="A227" t="s">
        <v>907</v>
      </c>
      <c r="B227">
        <v>1</v>
      </c>
      <c r="C227">
        <v>17</v>
      </c>
      <c r="D227">
        <v>12</v>
      </c>
      <c r="E227">
        <v>102</v>
      </c>
      <c r="F227" s="165">
        <v>10</v>
      </c>
      <c r="G227" s="154">
        <v>0.26200000000000001</v>
      </c>
      <c r="H227" s="154">
        <v>26.2</v>
      </c>
      <c r="I227" s="154">
        <v>8.1000000000000003E-2</v>
      </c>
      <c r="J227" s="154">
        <v>8.1</v>
      </c>
      <c r="K227" s="154">
        <v>3.2345679012345681</v>
      </c>
      <c r="L227">
        <v>2</v>
      </c>
      <c r="M227">
        <v>121</v>
      </c>
      <c r="N227">
        <v>135</v>
      </c>
      <c r="O227">
        <v>142</v>
      </c>
      <c r="P227" s="165">
        <v>20</v>
      </c>
      <c r="Q227">
        <v>100</v>
      </c>
    </row>
    <row r="228" spans="1:17" x14ac:dyDescent="0.3">
      <c r="A228" t="s">
        <v>907</v>
      </c>
      <c r="B228">
        <v>1</v>
      </c>
      <c r="C228">
        <v>18</v>
      </c>
      <c r="D228">
        <v>12</v>
      </c>
      <c r="E228">
        <v>260</v>
      </c>
      <c r="F228" s="165">
        <v>10</v>
      </c>
      <c r="G228" s="154">
        <v>0.45500000000000002</v>
      </c>
      <c r="H228" s="154">
        <v>45.5</v>
      </c>
      <c r="I228" s="154">
        <v>0.23</v>
      </c>
      <c r="J228" s="154">
        <v>23</v>
      </c>
      <c r="K228" s="154">
        <v>1.9782608695652173</v>
      </c>
      <c r="L228">
        <v>2</v>
      </c>
      <c r="M228">
        <v>114</v>
      </c>
      <c r="N228">
        <v>128</v>
      </c>
      <c r="O228">
        <v>135</v>
      </c>
      <c r="P228" s="165">
        <v>40</v>
      </c>
      <c r="Q228">
        <v>80</v>
      </c>
    </row>
    <row r="229" spans="1:17" x14ac:dyDescent="0.3">
      <c r="A229" t="s">
        <v>907</v>
      </c>
      <c r="B229">
        <v>1</v>
      </c>
      <c r="C229">
        <v>19</v>
      </c>
      <c r="D229">
        <v>12</v>
      </c>
      <c r="E229">
        <v>45</v>
      </c>
      <c r="F229" s="165">
        <v>10</v>
      </c>
      <c r="G229" s="154">
        <v>0.52200000000000002</v>
      </c>
      <c r="H229" s="154">
        <v>52.2</v>
      </c>
      <c r="I229" s="154">
        <v>0.16300000000000001</v>
      </c>
      <c r="J229" s="154">
        <v>16.3</v>
      </c>
      <c r="K229" s="154">
        <v>3.2024539877300615</v>
      </c>
      <c r="L229">
        <v>15</v>
      </c>
      <c r="M229">
        <v>114</v>
      </c>
      <c r="N229">
        <v>128</v>
      </c>
      <c r="O229">
        <v>135</v>
      </c>
      <c r="P229" s="165">
        <v>40</v>
      </c>
      <c r="Q229">
        <v>70</v>
      </c>
    </row>
    <row r="230" spans="1:17" x14ac:dyDescent="0.3">
      <c r="A230" t="s">
        <v>907</v>
      </c>
      <c r="B230">
        <v>1</v>
      </c>
      <c r="C230">
        <v>1</v>
      </c>
      <c r="D230">
        <v>13</v>
      </c>
      <c r="E230">
        <v>296</v>
      </c>
      <c r="F230" s="165">
        <v>10</v>
      </c>
      <c r="G230" s="154">
        <v>0.376</v>
      </c>
      <c r="H230" s="154">
        <v>37.6</v>
      </c>
      <c r="I230" s="154">
        <v>0.16200000000000001</v>
      </c>
      <c r="J230" s="154">
        <v>16.2</v>
      </c>
      <c r="K230" s="154">
        <v>2.3209876543209877</v>
      </c>
      <c r="L230">
        <v>20</v>
      </c>
      <c r="M230">
        <v>107</v>
      </c>
      <c r="N230">
        <v>121</v>
      </c>
      <c r="O230">
        <v>128</v>
      </c>
      <c r="P230" s="165">
        <v>20</v>
      </c>
      <c r="Q230">
        <v>90</v>
      </c>
    </row>
    <row r="231" spans="1:17" x14ac:dyDescent="0.3">
      <c r="A231" t="s">
        <v>907</v>
      </c>
      <c r="B231">
        <v>1</v>
      </c>
      <c r="C231">
        <v>2</v>
      </c>
      <c r="D231">
        <v>13</v>
      </c>
      <c r="E231">
        <v>223</v>
      </c>
      <c r="F231" s="165">
        <v>8</v>
      </c>
      <c r="G231" s="154">
        <v>0.16453999999999999</v>
      </c>
      <c r="H231" s="154">
        <v>20.567499999999999</v>
      </c>
      <c r="I231" s="154">
        <v>5.8000000000000003E-2</v>
      </c>
      <c r="J231" s="154">
        <v>7.25</v>
      </c>
      <c r="K231" s="154">
        <v>2.8368965517241378</v>
      </c>
      <c r="L231">
        <v>40</v>
      </c>
      <c r="M231">
        <v>100</v>
      </c>
      <c r="N231">
        <v>114</v>
      </c>
      <c r="O231">
        <v>121</v>
      </c>
      <c r="P231" s="165">
        <v>80</v>
      </c>
      <c r="Q231">
        <v>60</v>
      </c>
    </row>
    <row r="232" spans="1:17" x14ac:dyDescent="0.3">
      <c r="A232" t="s">
        <v>907</v>
      </c>
      <c r="B232">
        <v>1</v>
      </c>
      <c r="C232">
        <v>3</v>
      </c>
      <c r="D232">
        <v>13</v>
      </c>
      <c r="E232">
        <v>186</v>
      </c>
      <c r="F232" s="165">
        <v>7</v>
      </c>
      <c r="G232" s="154">
        <v>0.17399999999999999</v>
      </c>
      <c r="H232" s="154">
        <v>24.857142857142858</v>
      </c>
      <c r="I232" s="154">
        <v>5.3999999999999999E-2</v>
      </c>
      <c r="J232" s="154">
        <v>7.7142857142857144</v>
      </c>
      <c r="K232" s="154">
        <v>3.2222222222222223</v>
      </c>
      <c r="L232">
        <v>10</v>
      </c>
      <c r="M232">
        <v>107</v>
      </c>
      <c r="N232">
        <v>121</v>
      </c>
      <c r="O232">
        <v>128</v>
      </c>
      <c r="P232" s="165">
        <v>30</v>
      </c>
      <c r="Q232">
        <v>80</v>
      </c>
    </row>
    <row r="233" spans="1:17" x14ac:dyDescent="0.3">
      <c r="A233" t="s">
        <v>907</v>
      </c>
      <c r="B233">
        <v>1</v>
      </c>
      <c r="C233">
        <v>4</v>
      </c>
      <c r="D233">
        <v>13</v>
      </c>
      <c r="E233">
        <v>310</v>
      </c>
      <c r="F233" s="165">
        <v>10</v>
      </c>
      <c r="G233" s="154">
        <v>1.4669999999999999E-2</v>
      </c>
      <c r="H233" s="154">
        <v>1.4669999999999999</v>
      </c>
      <c r="I233" s="154">
        <v>0</v>
      </c>
      <c r="J233" s="154">
        <v>0</v>
      </c>
      <c r="K233" s="154" t="s">
        <v>799</v>
      </c>
      <c r="L233">
        <v>15</v>
      </c>
      <c r="M233">
        <v>107</v>
      </c>
      <c r="N233">
        <v>121</v>
      </c>
      <c r="O233">
        <v>128</v>
      </c>
      <c r="P233" s="165">
        <v>20</v>
      </c>
      <c r="Q233">
        <v>100</v>
      </c>
    </row>
    <row r="234" spans="1:17" x14ac:dyDescent="0.3">
      <c r="A234" t="s">
        <v>907</v>
      </c>
      <c r="B234">
        <v>1</v>
      </c>
      <c r="C234">
        <v>5</v>
      </c>
      <c r="D234">
        <v>13</v>
      </c>
      <c r="E234">
        <v>68</v>
      </c>
      <c r="F234" s="165">
        <v>10</v>
      </c>
      <c r="G234" s="154">
        <v>0.28599999999999998</v>
      </c>
      <c r="H234" s="154">
        <v>28.6</v>
      </c>
      <c r="I234" s="154">
        <v>0.14499999999999999</v>
      </c>
      <c r="J234" s="154">
        <v>14.5</v>
      </c>
      <c r="K234" s="154">
        <v>1.9724137931034484</v>
      </c>
      <c r="L234">
        <v>40</v>
      </c>
      <c r="M234">
        <v>114</v>
      </c>
      <c r="N234">
        <v>124</v>
      </c>
      <c r="O234">
        <v>128</v>
      </c>
      <c r="P234" s="165">
        <v>60</v>
      </c>
      <c r="Q234">
        <v>80</v>
      </c>
    </row>
    <row r="235" spans="1:17" x14ac:dyDescent="0.3">
      <c r="A235" t="s">
        <v>907</v>
      </c>
      <c r="B235">
        <v>1</v>
      </c>
      <c r="C235">
        <v>6</v>
      </c>
      <c r="D235">
        <v>13</v>
      </c>
      <c r="E235">
        <v>34</v>
      </c>
      <c r="F235" s="165">
        <v>10</v>
      </c>
      <c r="G235" s="154">
        <v>0.25</v>
      </c>
      <c r="H235" s="154">
        <v>25</v>
      </c>
      <c r="I235" s="154">
        <v>0.129</v>
      </c>
      <c r="J235" s="154">
        <v>12.9</v>
      </c>
      <c r="K235" s="154">
        <v>1.9379844961240309</v>
      </c>
      <c r="L235">
        <v>8</v>
      </c>
      <c r="M235">
        <v>100</v>
      </c>
      <c r="N235">
        <v>114</v>
      </c>
      <c r="O235">
        <v>121</v>
      </c>
      <c r="P235" s="165">
        <v>50</v>
      </c>
      <c r="Q235">
        <v>100</v>
      </c>
    </row>
    <row r="236" spans="1:17" x14ac:dyDescent="0.3">
      <c r="A236" t="s">
        <v>907</v>
      </c>
      <c r="B236">
        <v>1</v>
      </c>
      <c r="C236">
        <v>7</v>
      </c>
      <c r="D236">
        <v>13</v>
      </c>
      <c r="E236" t="s">
        <v>20</v>
      </c>
      <c r="F236" s="165">
        <v>9</v>
      </c>
      <c r="G236" s="154">
        <v>0.24</v>
      </c>
      <c r="H236" s="154">
        <v>26.666666666666668</v>
      </c>
      <c r="I236" s="154">
        <v>0.1</v>
      </c>
      <c r="J236" s="154">
        <v>11.111111111111111</v>
      </c>
      <c r="K236" s="154">
        <v>2.4000000000000004</v>
      </c>
      <c r="L236">
        <v>10</v>
      </c>
      <c r="M236">
        <v>114</v>
      </c>
      <c r="N236">
        <v>124</v>
      </c>
      <c r="O236">
        <v>128</v>
      </c>
      <c r="P236" s="165">
        <v>15</v>
      </c>
      <c r="Q236">
        <v>100</v>
      </c>
    </row>
    <row r="237" spans="1:17" x14ac:dyDescent="0.3">
      <c r="A237" t="s">
        <v>907</v>
      </c>
      <c r="B237">
        <v>1</v>
      </c>
      <c r="C237">
        <v>8</v>
      </c>
      <c r="D237">
        <v>13</v>
      </c>
      <c r="E237">
        <v>49</v>
      </c>
      <c r="F237" s="165">
        <v>10</v>
      </c>
      <c r="G237" s="154">
        <v>0.20200000000000001</v>
      </c>
      <c r="H237" s="154">
        <v>20.2</v>
      </c>
      <c r="I237" s="154">
        <v>8.3000000000000004E-2</v>
      </c>
      <c r="J237" s="154">
        <v>8.3000000000000007</v>
      </c>
      <c r="K237" s="154">
        <v>2.4337349397590358</v>
      </c>
      <c r="L237">
        <v>5</v>
      </c>
      <c r="M237">
        <v>107</v>
      </c>
      <c r="N237">
        <v>121</v>
      </c>
      <c r="O237">
        <v>128</v>
      </c>
      <c r="P237" s="165">
        <v>30</v>
      </c>
      <c r="Q237">
        <v>80</v>
      </c>
    </row>
    <row r="238" spans="1:17" x14ac:dyDescent="0.3">
      <c r="A238" t="s">
        <v>907</v>
      </c>
      <c r="B238">
        <v>1</v>
      </c>
      <c r="C238">
        <v>9</v>
      </c>
      <c r="D238">
        <v>13</v>
      </c>
      <c r="E238">
        <v>174</v>
      </c>
      <c r="F238" s="165">
        <v>10</v>
      </c>
      <c r="G238" s="154">
        <v>6.8000000000000005E-2</v>
      </c>
      <c r="H238" s="154">
        <v>6.8</v>
      </c>
      <c r="I238" s="154">
        <v>1E-3</v>
      </c>
      <c r="J238" s="154">
        <v>0.1</v>
      </c>
      <c r="K238" s="154">
        <v>68</v>
      </c>
      <c r="L238">
        <v>2</v>
      </c>
      <c r="M238">
        <v>152</v>
      </c>
      <c r="N238">
        <v>163</v>
      </c>
      <c r="O238">
        <v>170</v>
      </c>
      <c r="P238" s="165">
        <v>40</v>
      </c>
      <c r="Q238">
        <v>0</v>
      </c>
    </row>
    <row r="239" spans="1:17" x14ac:dyDescent="0.3">
      <c r="A239" t="s">
        <v>907</v>
      </c>
      <c r="B239">
        <v>1</v>
      </c>
      <c r="C239">
        <v>10</v>
      </c>
      <c r="D239">
        <v>13</v>
      </c>
      <c r="E239">
        <v>280</v>
      </c>
      <c r="F239" s="165">
        <v>9</v>
      </c>
      <c r="G239" s="154">
        <v>0.30199999999999999</v>
      </c>
      <c r="H239" s="154">
        <v>33.555555555555557</v>
      </c>
      <c r="I239" s="154">
        <v>0.12</v>
      </c>
      <c r="J239" s="154">
        <v>13.333333333333334</v>
      </c>
      <c r="K239" s="154">
        <v>2.5166666666666666</v>
      </c>
      <c r="L239">
        <v>15</v>
      </c>
      <c r="M239">
        <v>107</v>
      </c>
      <c r="N239">
        <v>121</v>
      </c>
      <c r="O239">
        <v>128</v>
      </c>
      <c r="P239" s="165">
        <v>50</v>
      </c>
      <c r="Q239">
        <v>100</v>
      </c>
    </row>
    <row r="240" spans="1:17" x14ac:dyDescent="0.3">
      <c r="A240" t="s">
        <v>907</v>
      </c>
      <c r="B240">
        <v>1</v>
      </c>
      <c r="C240">
        <v>11</v>
      </c>
      <c r="D240">
        <v>13</v>
      </c>
      <c r="E240">
        <v>214</v>
      </c>
      <c r="F240" s="165">
        <v>10</v>
      </c>
      <c r="G240" s="154">
        <v>0.45800000000000002</v>
      </c>
      <c r="H240" s="154">
        <v>45.8</v>
      </c>
      <c r="I240" s="154">
        <v>0.193</v>
      </c>
      <c r="J240" s="154">
        <v>19.3</v>
      </c>
      <c r="K240" s="154">
        <v>2.3730569948186524</v>
      </c>
      <c r="L240">
        <v>20</v>
      </c>
      <c r="M240">
        <v>114</v>
      </c>
      <c r="N240">
        <v>124</v>
      </c>
      <c r="O240">
        <v>128</v>
      </c>
      <c r="P240" s="165">
        <v>40</v>
      </c>
      <c r="Q240">
        <v>100</v>
      </c>
    </row>
    <row r="241" spans="1:17" x14ac:dyDescent="0.3">
      <c r="A241" t="s">
        <v>907</v>
      </c>
      <c r="B241">
        <v>1</v>
      </c>
      <c r="C241">
        <v>12</v>
      </c>
      <c r="D241">
        <v>13</v>
      </c>
      <c r="E241">
        <v>158</v>
      </c>
      <c r="F241" s="165">
        <v>10</v>
      </c>
      <c r="G241" s="154">
        <v>0.53200000000000003</v>
      </c>
      <c r="H241" s="154">
        <v>53.2</v>
      </c>
      <c r="I241" s="154">
        <v>0.27500000000000002</v>
      </c>
      <c r="J241" s="154">
        <v>27.5</v>
      </c>
      <c r="K241" s="154">
        <v>1.9345454545454546</v>
      </c>
      <c r="L241">
        <v>2</v>
      </c>
      <c r="M241">
        <v>107</v>
      </c>
      <c r="N241">
        <v>131</v>
      </c>
      <c r="O241">
        <v>135</v>
      </c>
      <c r="P241" s="165">
        <v>40</v>
      </c>
      <c r="Q241">
        <v>100</v>
      </c>
    </row>
    <row r="242" spans="1:17" x14ac:dyDescent="0.3">
      <c r="A242" t="s">
        <v>907</v>
      </c>
      <c r="B242">
        <v>1</v>
      </c>
      <c r="C242">
        <v>13</v>
      </c>
      <c r="D242">
        <v>13</v>
      </c>
      <c r="E242" t="s">
        <v>20</v>
      </c>
      <c r="F242" s="165">
        <v>9</v>
      </c>
      <c r="G242" s="154">
        <v>0.222</v>
      </c>
      <c r="H242" s="154">
        <v>24.666666666666668</v>
      </c>
      <c r="I242" s="154">
        <v>0.10299999999999999</v>
      </c>
      <c r="J242" s="154">
        <v>11.444444444444445</v>
      </c>
      <c r="K242" s="154">
        <v>2.1553398058252426</v>
      </c>
      <c r="L242">
        <v>10</v>
      </c>
      <c r="M242">
        <v>110</v>
      </c>
      <c r="N242">
        <v>121</v>
      </c>
      <c r="O242">
        <v>128</v>
      </c>
      <c r="P242" s="165">
        <v>5</v>
      </c>
      <c r="Q242">
        <v>100</v>
      </c>
    </row>
    <row r="243" spans="1:17" x14ac:dyDescent="0.3">
      <c r="A243" t="s">
        <v>907</v>
      </c>
      <c r="B243">
        <v>1</v>
      </c>
      <c r="C243">
        <v>14</v>
      </c>
      <c r="D243">
        <v>13</v>
      </c>
      <c r="E243">
        <v>132</v>
      </c>
      <c r="F243" s="165">
        <v>9</v>
      </c>
      <c r="G243" s="154">
        <v>0.29799999999999999</v>
      </c>
      <c r="H243" s="154">
        <v>33.111111111111114</v>
      </c>
      <c r="I243" s="154">
        <v>0.14299999999999999</v>
      </c>
      <c r="J243" s="154">
        <v>15.888888888888889</v>
      </c>
      <c r="K243" s="154">
        <v>2.0839160839160842</v>
      </c>
      <c r="L243">
        <v>5</v>
      </c>
      <c r="M243">
        <v>110</v>
      </c>
      <c r="N243">
        <v>121</v>
      </c>
      <c r="O243">
        <v>128</v>
      </c>
      <c r="P243" s="165">
        <v>20</v>
      </c>
      <c r="Q243">
        <v>100</v>
      </c>
    </row>
    <row r="244" spans="1:17" x14ac:dyDescent="0.3">
      <c r="A244" t="s">
        <v>907</v>
      </c>
      <c r="B244">
        <v>1</v>
      </c>
      <c r="C244">
        <v>15</v>
      </c>
      <c r="D244">
        <v>13</v>
      </c>
      <c r="E244">
        <v>8</v>
      </c>
      <c r="F244" s="165">
        <v>9</v>
      </c>
      <c r="G244" s="154">
        <v>0.51200000000000001</v>
      </c>
      <c r="H244" s="154">
        <v>56.888888888888886</v>
      </c>
      <c r="I244" s="154">
        <v>0.107</v>
      </c>
      <c r="J244" s="154">
        <v>11.888888888888889</v>
      </c>
      <c r="K244" s="154">
        <v>4.7850467289719623</v>
      </c>
      <c r="L244">
        <v>5</v>
      </c>
      <c r="M244">
        <v>138</v>
      </c>
      <c r="N244">
        <v>145</v>
      </c>
      <c r="O244">
        <v>149</v>
      </c>
      <c r="P244" s="165">
        <v>40</v>
      </c>
      <c r="Q244">
        <v>80</v>
      </c>
    </row>
    <row r="245" spans="1:17" x14ac:dyDescent="0.3">
      <c r="A245" t="s">
        <v>907</v>
      </c>
      <c r="B245">
        <v>1</v>
      </c>
      <c r="C245">
        <v>16</v>
      </c>
      <c r="D245">
        <v>13</v>
      </c>
      <c r="E245">
        <v>78</v>
      </c>
      <c r="F245" s="165">
        <v>9</v>
      </c>
      <c r="G245" s="154">
        <v>0.44600000000000001</v>
      </c>
      <c r="H245" s="154">
        <v>49.555555555555557</v>
      </c>
      <c r="I245" s="154">
        <v>0.20899999999999999</v>
      </c>
      <c r="J245" s="154">
        <v>23.222222222222221</v>
      </c>
      <c r="K245" s="154">
        <v>2.133971291866029</v>
      </c>
      <c r="L245">
        <v>10</v>
      </c>
      <c r="M245">
        <v>114</v>
      </c>
      <c r="N245">
        <v>124</v>
      </c>
      <c r="O245">
        <v>128</v>
      </c>
      <c r="P245" s="165">
        <v>60</v>
      </c>
      <c r="Q245">
        <v>80</v>
      </c>
    </row>
    <row r="246" spans="1:17" x14ac:dyDescent="0.3">
      <c r="A246" t="s">
        <v>907</v>
      </c>
      <c r="B246">
        <v>1</v>
      </c>
      <c r="C246">
        <v>17</v>
      </c>
      <c r="D246">
        <v>13</v>
      </c>
      <c r="E246">
        <v>95</v>
      </c>
      <c r="F246" s="165">
        <v>9</v>
      </c>
      <c r="G246" s="154">
        <v>5.7050000000000003E-2</v>
      </c>
      <c r="H246" s="154">
        <v>6.3388888888888895</v>
      </c>
      <c r="I246" s="154">
        <v>1E-3</v>
      </c>
      <c r="J246" s="154">
        <v>0.1111111111111111</v>
      </c>
      <c r="K246" s="154">
        <v>57.050000000000011</v>
      </c>
      <c r="L246">
        <v>40</v>
      </c>
      <c r="M246">
        <v>100</v>
      </c>
      <c r="N246">
        <v>110</v>
      </c>
      <c r="O246">
        <v>114</v>
      </c>
      <c r="P246" s="165">
        <v>40</v>
      </c>
      <c r="Q246">
        <v>40</v>
      </c>
    </row>
    <row r="247" spans="1:17" x14ac:dyDescent="0.3">
      <c r="A247" t="s">
        <v>907</v>
      </c>
      <c r="B247">
        <v>1</v>
      </c>
      <c r="C247">
        <v>18</v>
      </c>
      <c r="D247">
        <v>13</v>
      </c>
      <c r="E247">
        <v>259</v>
      </c>
      <c r="F247" s="165">
        <v>10</v>
      </c>
      <c r="G247" s="154">
        <v>0.46</v>
      </c>
      <c r="H247" s="154">
        <v>46</v>
      </c>
      <c r="I247" s="154">
        <v>0.17699999999999999</v>
      </c>
      <c r="J247" s="154">
        <v>17.7</v>
      </c>
      <c r="K247" s="154">
        <v>2.5988700564971752</v>
      </c>
      <c r="M247">
        <v>100</v>
      </c>
      <c r="N247">
        <v>114</v>
      </c>
      <c r="O247">
        <v>121</v>
      </c>
      <c r="P247" s="165">
        <v>40</v>
      </c>
      <c r="Q247">
        <v>100</v>
      </c>
    </row>
    <row r="248" spans="1:17" x14ac:dyDescent="0.3">
      <c r="A248" t="s">
        <v>907</v>
      </c>
      <c r="B248">
        <v>1</v>
      </c>
      <c r="C248">
        <v>19</v>
      </c>
      <c r="D248">
        <v>13</v>
      </c>
      <c r="E248">
        <v>113</v>
      </c>
      <c r="F248" s="165">
        <v>8</v>
      </c>
      <c r="G248" s="154">
        <v>9.3840000000000007E-2</v>
      </c>
      <c r="H248" s="154">
        <v>11.73</v>
      </c>
      <c r="I248" s="154">
        <v>2.7E-2</v>
      </c>
      <c r="J248" s="154">
        <v>3.375</v>
      </c>
      <c r="K248" s="154">
        <v>3.4755555555555557</v>
      </c>
      <c r="L248">
        <v>2</v>
      </c>
      <c r="M248">
        <v>100</v>
      </c>
      <c r="N248">
        <v>110</v>
      </c>
      <c r="O248">
        <v>114</v>
      </c>
      <c r="P248" s="165">
        <v>80</v>
      </c>
      <c r="Q248">
        <v>80</v>
      </c>
    </row>
    <row r="249" spans="1:17" x14ac:dyDescent="0.3">
      <c r="A249" t="s">
        <v>907</v>
      </c>
      <c r="B249">
        <v>1</v>
      </c>
      <c r="C249">
        <v>1</v>
      </c>
      <c r="D249">
        <v>14</v>
      </c>
      <c r="E249">
        <v>302</v>
      </c>
      <c r="F249" s="165">
        <v>10</v>
      </c>
      <c r="G249" s="154">
        <v>0.36599999999999999</v>
      </c>
      <c r="H249" s="154">
        <v>36.6</v>
      </c>
      <c r="I249" s="154">
        <v>0.16400000000000001</v>
      </c>
      <c r="J249" s="154">
        <v>16.399999999999999</v>
      </c>
      <c r="K249" s="154">
        <v>2.2317073170731709</v>
      </c>
      <c r="L249">
        <v>5</v>
      </c>
      <c r="M249">
        <v>100</v>
      </c>
      <c r="N249">
        <v>110</v>
      </c>
      <c r="O249">
        <v>114</v>
      </c>
      <c r="P249" s="165">
        <v>60</v>
      </c>
      <c r="Q249">
        <v>80</v>
      </c>
    </row>
    <row r="250" spans="1:17" x14ac:dyDescent="0.3">
      <c r="A250" t="s">
        <v>907</v>
      </c>
      <c r="B250">
        <v>1</v>
      </c>
      <c r="C250">
        <v>2</v>
      </c>
      <c r="D250">
        <v>14</v>
      </c>
      <c r="E250">
        <v>229</v>
      </c>
      <c r="F250" s="165">
        <v>10</v>
      </c>
      <c r="G250" s="154">
        <v>0.315</v>
      </c>
      <c r="H250" s="154">
        <v>31.5</v>
      </c>
      <c r="I250" s="154">
        <v>9.7000000000000003E-2</v>
      </c>
      <c r="J250" s="154">
        <v>9.6999999999999993</v>
      </c>
      <c r="K250" s="154">
        <v>3.2474226804123716</v>
      </c>
      <c r="L250">
        <v>2</v>
      </c>
      <c r="M250">
        <v>107</v>
      </c>
      <c r="N250">
        <v>121</v>
      </c>
      <c r="O250">
        <v>128</v>
      </c>
      <c r="P250" s="165">
        <v>20</v>
      </c>
      <c r="Q250">
        <v>100</v>
      </c>
    </row>
    <row r="251" spans="1:17" x14ac:dyDescent="0.3">
      <c r="A251" t="s">
        <v>907</v>
      </c>
      <c r="B251">
        <v>1</v>
      </c>
      <c r="C251">
        <v>3</v>
      </c>
      <c r="D251">
        <v>14</v>
      </c>
      <c r="E251">
        <v>193</v>
      </c>
      <c r="F251" s="165">
        <v>8</v>
      </c>
      <c r="G251" s="154">
        <v>0.1052</v>
      </c>
      <c r="H251" s="154">
        <v>13.15</v>
      </c>
      <c r="I251" s="154">
        <v>2.8000000000000001E-2</v>
      </c>
      <c r="J251" s="154">
        <v>3.5</v>
      </c>
      <c r="K251" s="154">
        <v>3.7571428571428571</v>
      </c>
      <c r="L251">
        <v>5</v>
      </c>
      <c r="M251">
        <v>100</v>
      </c>
      <c r="N251">
        <v>110</v>
      </c>
      <c r="O251">
        <v>114</v>
      </c>
      <c r="P251" s="165">
        <v>80</v>
      </c>
      <c r="Q251">
        <v>60</v>
      </c>
    </row>
    <row r="252" spans="1:17" x14ac:dyDescent="0.3">
      <c r="A252" t="s">
        <v>907</v>
      </c>
      <c r="B252">
        <v>1</v>
      </c>
      <c r="C252">
        <v>4</v>
      </c>
      <c r="D252">
        <v>14</v>
      </c>
      <c r="E252">
        <v>314</v>
      </c>
      <c r="F252" s="165">
        <v>10</v>
      </c>
      <c r="G252" s="154">
        <v>2.0479999999999998E-2</v>
      </c>
      <c r="H252" s="154">
        <v>2.0479999999999996</v>
      </c>
      <c r="I252" s="154">
        <v>1E-3</v>
      </c>
      <c r="J252" s="154">
        <v>0.1</v>
      </c>
      <c r="K252" s="154">
        <v>20.479999999999993</v>
      </c>
      <c r="L252">
        <v>20</v>
      </c>
      <c r="M252">
        <v>117</v>
      </c>
      <c r="N252">
        <v>131</v>
      </c>
      <c r="O252">
        <v>135</v>
      </c>
      <c r="P252" s="165">
        <v>30</v>
      </c>
      <c r="Q252">
        <v>100</v>
      </c>
    </row>
    <row r="253" spans="1:17" x14ac:dyDescent="0.3">
      <c r="A253" t="s">
        <v>907</v>
      </c>
      <c r="B253">
        <v>1</v>
      </c>
      <c r="C253">
        <v>5</v>
      </c>
      <c r="D253">
        <v>14</v>
      </c>
      <c r="E253">
        <v>58</v>
      </c>
      <c r="F253" s="165">
        <v>10</v>
      </c>
      <c r="G253" s="154">
        <v>0.376</v>
      </c>
      <c r="H253" s="154">
        <v>34.18181818181818</v>
      </c>
      <c r="I253" s="154">
        <v>0.13200000000000001</v>
      </c>
      <c r="J253" s="154">
        <v>12</v>
      </c>
      <c r="K253" s="154">
        <v>2.8484848484848482</v>
      </c>
      <c r="L253">
        <v>5</v>
      </c>
      <c r="M253">
        <v>107</v>
      </c>
      <c r="N253">
        <v>121</v>
      </c>
      <c r="O253">
        <v>128</v>
      </c>
      <c r="P253" s="165">
        <v>40</v>
      </c>
      <c r="Q253">
        <v>100</v>
      </c>
    </row>
    <row r="254" spans="1:17" x14ac:dyDescent="0.3">
      <c r="A254" t="s">
        <v>907</v>
      </c>
      <c r="B254">
        <v>1</v>
      </c>
      <c r="C254">
        <v>6</v>
      </c>
      <c r="D254">
        <v>14</v>
      </c>
      <c r="E254" t="s">
        <v>20</v>
      </c>
      <c r="F254" s="165">
        <v>10</v>
      </c>
      <c r="G254" s="154">
        <v>0.20599999999999999</v>
      </c>
      <c r="H254" s="154">
        <v>18.727272727272727</v>
      </c>
      <c r="I254" s="154">
        <v>0.104</v>
      </c>
      <c r="J254" s="154">
        <v>9.454545454545455</v>
      </c>
      <c r="K254" s="154">
        <v>1.9807692307692306</v>
      </c>
      <c r="L254">
        <v>10</v>
      </c>
      <c r="M254">
        <v>114</v>
      </c>
      <c r="N254">
        <v>124</v>
      </c>
      <c r="O254">
        <v>128</v>
      </c>
      <c r="P254" s="165">
        <v>20</v>
      </c>
      <c r="Q254">
        <v>100</v>
      </c>
    </row>
    <row r="255" spans="1:17" x14ac:dyDescent="0.3">
      <c r="A255" t="s">
        <v>907</v>
      </c>
      <c r="B255">
        <v>1</v>
      </c>
      <c r="C255">
        <v>7</v>
      </c>
      <c r="D255">
        <v>14</v>
      </c>
      <c r="E255">
        <v>123</v>
      </c>
      <c r="F255" s="165">
        <v>7</v>
      </c>
      <c r="G255" s="154">
        <v>0.222</v>
      </c>
      <c r="H255" s="154">
        <v>31.714285714285715</v>
      </c>
      <c r="I255" s="154">
        <v>4.5999999999999999E-2</v>
      </c>
      <c r="J255" s="154">
        <v>6.5714285714285712</v>
      </c>
      <c r="K255" s="154">
        <v>4.8260869565217392</v>
      </c>
      <c r="L255">
        <v>20</v>
      </c>
      <c r="M255">
        <v>131</v>
      </c>
      <c r="N255">
        <v>149</v>
      </c>
      <c r="O255">
        <v>156</v>
      </c>
      <c r="P255" s="165">
        <v>20</v>
      </c>
      <c r="Q255">
        <v>100</v>
      </c>
    </row>
    <row r="256" spans="1:17" x14ac:dyDescent="0.3">
      <c r="A256" t="s">
        <v>907</v>
      </c>
      <c r="B256">
        <v>1</v>
      </c>
      <c r="C256">
        <v>8</v>
      </c>
      <c r="D256">
        <v>14</v>
      </c>
      <c r="E256">
        <v>46</v>
      </c>
      <c r="F256" s="165">
        <v>10</v>
      </c>
      <c r="G256" s="154">
        <v>0.104</v>
      </c>
      <c r="H256" s="154">
        <v>10.4</v>
      </c>
      <c r="I256" s="154">
        <v>3.9E-2</v>
      </c>
      <c r="J256" s="154">
        <v>3.9</v>
      </c>
      <c r="K256" s="154">
        <v>2.666666666666667</v>
      </c>
      <c r="L256">
        <v>2</v>
      </c>
      <c r="M256">
        <v>100</v>
      </c>
      <c r="N256">
        <v>110</v>
      </c>
      <c r="O256">
        <v>114</v>
      </c>
      <c r="P256" s="165">
        <v>80</v>
      </c>
      <c r="Q256">
        <v>40</v>
      </c>
    </row>
    <row r="257" spans="1:17" x14ac:dyDescent="0.3">
      <c r="A257" t="s">
        <v>907</v>
      </c>
      <c r="B257">
        <v>1</v>
      </c>
      <c r="C257">
        <v>9</v>
      </c>
      <c r="D257">
        <v>14</v>
      </c>
      <c r="E257">
        <v>179</v>
      </c>
      <c r="F257" s="165">
        <v>9</v>
      </c>
      <c r="G257" s="154">
        <v>6.3060000000000005E-2</v>
      </c>
      <c r="H257" s="154">
        <v>7.0066666666666668</v>
      </c>
      <c r="I257" s="154">
        <v>6.0000000000000001E-3</v>
      </c>
      <c r="J257" s="154">
        <v>0.66666666666666663</v>
      </c>
      <c r="K257" s="154">
        <v>10.510000000000002</v>
      </c>
      <c r="L257">
        <v>5</v>
      </c>
      <c r="M257">
        <v>100</v>
      </c>
      <c r="N257">
        <v>110</v>
      </c>
      <c r="O257">
        <v>114</v>
      </c>
      <c r="P257" s="165">
        <v>80</v>
      </c>
      <c r="Q257">
        <v>100</v>
      </c>
    </row>
    <row r="258" spans="1:17" x14ac:dyDescent="0.3">
      <c r="A258" t="s">
        <v>907</v>
      </c>
      <c r="B258">
        <v>1</v>
      </c>
      <c r="C258">
        <v>10</v>
      </c>
      <c r="D258">
        <v>14</v>
      </c>
      <c r="E258">
        <v>273</v>
      </c>
      <c r="F258" s="165">
        <v>10</v>
      </c>
      <c r="G258" s="154">
        <v>0.38600000000000001</v>
      </c>
      <c r="H258" s="154">
        <v>38.6</v>
      </c>
      <c r="I258" s="154">
        <v>5.3999999999999999E-2</v>
      </c>
      <c r="J258" s="154">
        <v>5.4</v>
      </c>
      <c r="K258" s="154">
        <v>7.1481481481481479</v>
      </c>
      <c r="L258">
        <v>2</v>
      </c>
      <c r="M258">
        <v>149</v>
      </c>
      <c r="N258">
        <v>159</v>
      </c>
      <c r="O258">
        <v>163</v>
      </c>
      <c r="P258" s="165">
        <v>40</v>
      </c>
      <c r="Q258">
        <v>80</v>
      </c>
    </row>
    <row r="259" spans="1:17" x14ac:dyDescent="0.3">
      <c r="A259" t="s">
        <v>907</v>
      </c>
      <c r="B259">
        <v>1</v>
      </c>
      <c r="C259">
        <v>11</v>
      </c>
      <c r="D259">
        <v>14</v>
      </c>
      <c r="E259">
        <v>212</v>
      </c>
      <c r="F259" s="165">
        <v>10</v>
      </c>
      <c r="G259" s="154">
        <v>0.316</v>
      </c>
      <c r="H259" s="154">
        <v>28.727272727272727</v>
      </c>
      <c r="I259" s="154">
        <v>0.17100000000000001</v>
      </c>
      <c r="J259" s="154">
        <v>15.545454545454545</v>
      </c>
      <c r="K259" s="154">
        <v>1.8479532163742691</v>
      </c>
      <c r="L259">
        <v>25</v>
      </c>
      <c r="M259">
        <v>107</v>
      </c>
      <c r="N259">
        <v>121</v>
      </c>
      <c r="O259">
        <v>128</v>
      </c>
      <c r="P259" s="165">
        <v>50</v>
      </c>
      <c r="Q259">
        <v>0</v>
      </c>
    </row>
    <row r="260" spans="1:17" x14ac:dyDescent="0.3">
      <c r="A260" t="s">
        <v>907</v>
      </c>
      <c r="B260">
        <v>1</v>
      </c>
      <c r="C260">
        <v>12</v>
      </c>
      <c r="D260">
        <v>14</v>
      </c>
      <c r="E260">
        <v>151</v>
      </c>
      <c r="F260" s="165">
        <v>10</v>
      </c>
      <c r="G260" s="154">
        <v>0.432</v>
      </c>
      <c r="H260" s="154">
        <v>43.2</v>
      </c>
      <c r="I260" s="154">
        <v>0.21099999999999999</v>
      </c>
      <c r="J260" s="154">
        <v>21.1</v>
      </c>
      <c r="K260" s="154">
        <v>2.0473933649289098</v>
      </c>
      <c r="L260">
        <v>10</v>
      </c>
      <c r="M260">
        <v>110</v>
      </c>
      <c r="N260">
        <v>121</v>
      </c>
      <c r="O260">
        <v>128</v>
      </c>
      <c r="P260" s="165">
        <v>60</v>
      </c>
      <c r="Q260">
        <v>100</v>
      </c>
    </row>
    <row r="261" spans="1:17" x14ac:dyDescent="0.3">
      <c r="A261" t="s">
        <v>907</v>
      </c>
      <c r="B261">
        <v>1</v>
      </c>
      <c r="C261">
        <v>13</v>
      </c>
      <c r="D261">
        <v>14</v>
      </c>
      <c r="E261">
        <v>236</v>
      </c>
      <c r="F261" s="165">
        <v>8</v>
      </c>
      <c r="G261" s="154">
        <v>0.10580000000000001</v>
      </c>
      <c r="H261" s="154">
        <v>13.225000000000001</v>
      </c>
      <c r="I261" s="154">
        <v>1.2999999999999999E-2</v>
      </c>
      <c r="J261" s="154">
        <v>1.625</v>
      </c>
      <c r="K261" s="154">
        <v>8.1384615384615397</v>
      </c>
      <c r="L261">
        <v>8</v>
      </c>
      <c r="M261">
        <v>79</v>
      </c>
      <c r="N261">
        <v>93</v>
      </c>
      <c r="O261">
        <v>100</v>
      </c>
      <c r="P261" s="165">
        <v>80</v>
      </c>
      <c r="Q261">
        <v>100</v>
      </c>
    </row>
    <row r="262" spans="1:17" x14ac:dyDescent="0.3">
      <c r="A262" t="s">
        <v>907</v>
      </c>
      <c r="B262">
        <v>1</v>
      </c>
      <c r="C262">
        <v>14</v>
      </c>
      <c r="D262">
        <v>14</v>
      </c>
      <c r="E262" t="s">
        <v>20</v>
      </c>
      <c r="F262" s="165">
        <v>9</v>
      </c>
      <c r="G262" s="154">
        <v>0.26400000000000001</v>
      </c>
      <c r="H262" s="154">
        <v>29.333333333333332</v>
      </c>
      <c r="I262" s="154">
        <v>0.13200000000000001</v>
      </c>
      <c r="J262" s="154">
        <v>14.666666666666666</v>
      </c>
      <c r="K262" s="154">
        <v>2</v>
      </c>
      <c r="L262">
        <v>20</v>
      </c>
      <c r="M262">
        <v>110</v>
      </c>
      <c r="N262">
        <v>121</v>
      </c>
      <c r="O262">
        <v>128</v>
      </c>
      <c r="P262" s="165">
        <v>20</v>
      </c>
      <c r="Q262">
        <v>100</v>
      </c>
    </row>
    <row r="263" spans="1:17" x14ac:dyDescent="0.3">
      <c r="A263" t="s">
        <v>907</v>
      </c>
      <c r="B263">
        <v>1</v>
      </c>
      <c r="C263">
        <v>15</v>
      </c>
      <c r="D263">
        <v>14</v>
      </c>
      <c r="E263">
        <v>4</v>
      </c>
      <c r="F263" s="165">
        <v>9</v>
      </c>
      <c r="G263" s="154">
        <v>0.33800000000000002</v>
      </c>
      <c r="H263" s="154">
        <v>37.555555555555557</v>
      </c>
      <c r="I263" s="154">
        <v>0.161</v>
      </c>
      <c r="J263" s="154">
        <v>17.888888888888889</v>
      </c>
      <c r="K263" s="154">
        <v>2.0993788819875778</v>
      </c>
      <c r="L263">
        <v>20</v>
      </c>
      <c r="M263">
        <v>107</v>
      </c>
      <c r="N263">
        <v>121</v>
      </c>
      <c r="O263">
        <v>128</v>
      </c>
      <c r="P263" s="165">
        <v>20</v>
      </c>
      <c r="Q263">
        <v>100</v>
      </c>
    </row>
    <row r="264" spans="1:17" x14ac:dyDescent="0.3">
      <c r="A264" t="s">
        <v>907</v>
      </c>
      <c r="B264">
        <v>1</v>
      </c>
      <c r="C264">
        <v>16</v>
      </c>
      <c r="D264">
        <v>14</v>
      </c>
      <c r="E264">
        <v>82</v>
      </c>
      <c r="F264" s="165">
        <v>10</v>
      </c>
      <c r="G264" s="154">
        <v>0.41099999999999998</v>
      </c>
      <c r="H264" s="154">
        <v>41.1</v>
      </c>
      <c r="I264" s="154">
        <v>0.182</v>
      </c>
      <c r="J264" s="154">
        <v>18.2</v>
      </c>
      <c r="K264" s="154">
        <v>2.2582417582417582</v>
      </c>
      <c r="L264">
        <v>5</v>
      </c>
      <c r="M264">
        <v>107</v>
      </c>
      <c r="N264">
        <v>121</v>
      </c>
      <c r="O264">
        <v>128</v>
      </c>
      <c r="P264" s="165">
        <v>40</v>
      </c>
      <c r="Q264">
        <v>100</v>
      </c>
    </row>
    <row r="265" spans="1:17" x14ac:dyDescent="0.3">
      <c r="A265" t="s">
        <v>907</v>
      </c>
      <c r="B265">
        <v>1</v>
      </c>
      <c r="C265">
        <v>17</v>
      </c>
      <c r="D265">
        <v>14</v>
      </c>
      <c r="E265">
        <v>97</v>
      </c>
      <c r="F265" s="165">
        <v>4</v>
      </c>
      <c r="G265" s="154">
        <v>0.03</v>
      </c>
      <c r="H265" s="154">
        <v>7.5</v>
      </c>
      <c r="I265" s="154">
        <v>3.0000000000000001E-3</v>
      </c>
      <c r="J265" s="154">
        <v>0.75</v>
      </c>
      <c r="K265" s="154">
        <v>10</v>
      </c>
      <c r="L265">
        <v>25</v>
      </c>
      <c r="M265">
        <v>100</v>
      </c>
      <c r="N265">
        <v>114</v>
      </c>
      <c r="O265">
        <v>121</v>
      </c>
      <c r="P265" s="165">
        <v>40</v>
      </c>
      <c r="Q265">
        <v>40</v>
      </c>
    </row>
    <row r="266" spans="1:17" x14ac:dyDescent="0.3">
      <c r="A266" t="s">
        <v>907</v>
      </c>
      <c r="B266">
        <v>1</v>
      </c>
      <c r="C266">
        <v>18</v>
      </c>
      <c r="D266">
        <v>14</v>
      </c>
      <c r="E266">
        <v>253</v>
      </c>
      <c r="F266" s="165">
        <v>10</v>
      </c>
      <c r="G266" s="154">
        <v>0.16800000000000001</v>
      </c>
      <c r="H266" s="154">
        <v>16.8</v>
      </c>
      <c r="I266" s="154">
        <v>1.7000000000000001E-2</v>
      </c>
      <c r="J266" s="154">
        <v>1.7</v>
      </c>
      <c r="K266" s="154">
        <v>9.882352941176471</v>
      </c>
      <c r="L266">
        <v>10</v>
      </c>
      <c r="M266">
        <v>121</v>
      </c>
      <c r="N266">
        <v>131</v>
      </c>
      <c r="O266">
        <v>135</v>
      </c>
      <c r="P266" s="165">
        <v>20</v>
      </c>
      <c r="Q266">
        <v>100</v>
      </c>
    </row>
    <row r="267" spans="1:17" x14ac:dyDescent="0.3">
      <c r="A267" t="s">
        <v>907</v>
      </c>
      <c r="B267">
        <v>1</v>
      </c>
      <c r="C267">
        <v>19</v>
      </c>
      <c r="D267">
        <v>14</v>
      </c>
      <c r="E267">
        <v>36</v>
      </c>
      <c r="F267" s="165">
        <v>10</v>
      </c>
      <c r="G267" s="154">
        <v>0.311</v>
      </c>
      <c r="H267" s="154">
        <v>31.1</v>
      </c>
      <c r="I267" s="154">
        <v>0.14399999999999999</v>
      </c>
      <c r="J267" s="154">
        <v>14.4</v>
      </c>
      <c r="K267" s="154">
        <v>2.1597222222222223</v>
      </c>
      <c r="L267">
        <v>5</v>
      </c>
      <c r="M267">
        <v>107</v>
      </c>
      <c r="N267">
        <v>121</v>
      </c>
      <c r="O267">
        <v>128</v>
      </c>
      <c r="P267" s="165">
        <v>60</v>
      </c>
      <c r="Q267">
        <v>100</v>
      </c>
    </row>
    <row r="268" spans="1:17" x14ac:dyDescent="0.3">
      <c r="A268" t="s">
        <v>907</v>
      </c>
      <c r="B268">
        <v>1</v>
      </c>
      <c r="C268">
        <v>1</v>
      </c>
      <c r="D268">
        <v>15</v>
      </c>
      <c r="E268">
        <v>301</v>
      </c>
      <c r="F268" s="165">
        <v>8</v>
      </c>
      <c r="G268" s="154">
        <v>0.318</v>
      </c>
      <c r="H268" s="154">
        <v>39.75</v>
      </c>
      <c r="I268" s="154">
        <v>0.129</v>
      </c>
      <c r="J268" s="154">
        <v>16.125</v>
      </c>
      <c r="K268" s="154">
        <v>2.4651162790697674</v>
      </c>
      <c r="L268">
        <v>8</v>
      </c>
      <c r="M268">
        <v>114</v>
      </c>
      <c r="N268">
        <v>138</v>
      </c>
      <c r="O268">
        <v>145</v>
      </c>
      <c r="P268" s="165">
        <v>40</v>
      </c>
      <c r="Q268">
        <v>80</v>
      </c>
    </row>
    <row r="269" spans="1:17" x14ac:dyDescent="0.3">
      <c r="A269" t="s">
        <v>907</v>
      </c>
      <c r="B269">
        <v>1</v>
      </c>
      <c r="C269">
        <v>2</v>
      </c>
      <c r="D269">
        <v>15</v>
      </c>
      <c r="E269">
        <v>218</v>
      </c>
      <c r="F269" s="165">
        <v>8</v>
      </c>
      <c r="G269" s="154">
        <v>0.30769999999999997</v>
      </c>
      <c r="H269" s="154">
        <v>38.462499999999999</v>
      </c>
      <c r="I269" s="154">
        <v>0.08</v>
      </c>
      <c r="J269" s="154">
        <v>10</v>
      </c>
      <c r="K269" s="154">
        <v>3.8462499999999999</v>
      </c>
      <c r="L269">
        <v>2</v>
      </c>
      <c r="M269">
        <v>100</v>
      </c>
      <c r="N269">
        <v>110</v>
      </c>
      <c r="O269">
        <v>114</v>
      </c>
      <c r="P269" s="165">
        <v>50</v>
      </c>
      <c r="Q269">
        <v>100</v>
      </c>
    </row>
    <row r="270" spans="1:17" x14ac:dyDescent="0.3">
      <c r="A270" t="s">
        <v>907</v>
      </c>
      <c r="B270">
        <v>1</v>
      </c>
      <c r="C270">
        <v>3</v>
      </c>
      <c r="D270">
        <v>15</v>
      </c>
      <c r="E270">
        <v>185</v>
      </c>
      <c r="F270" s="165">
        <v>9</v>
      </c>
      <c r="G270" s="154">
        <v>0.34499999999999997</v>
      </c>
      <c r="H270" s="154">
        <v>38.333333333333336</v>
      </c>
      <c r="I270" s="154">
        <v>0.14299999999999999</v>
      </c>
      <c r="J270" s="154">
        <v>15.888888888888889</v>
      </c>
      <c r="K270" s="154">
        <v>2.4125874125874125</v>
      </c>
      <c r="L270">
        <v>35</v>
      </c>
      <c r="M270">
        <v>110</v>
      </c>
      <c r="N270">
        <v>121</v>
      </c>
      <c r="O270">
        <v>128</v>
      </c>
      <c r="P270" s="165">
        <v>60</v>
      </c>
      <c r="Q270">
        <v>60</v>
      </c>
    </row>
    <row r="271" spans="1:17" x14ac:dyDescent="0.3">
      <c r="A271" t="s">
        <v>907</v>
      </c>
      <c r="B271">
        <v>1</v>
      </c>
      <c r="C271">
        <v>4</v>
      </c>
      <c r="D271">
        <v>15</v>
      </c>
      <c r="E271">
        <v>319</v>
      </c>
      <c r="F271" s="165">
        <v>9</v>
      </c>
      <c r="G271" s="154">
        <v>0.1898</v>
      </c>
      <c r="H271" s="154">
        <v>21.088888888888889</v>
      </c>
      <c r="I271" s="154">
        <v>8.4000000000000005E-2</v>
      </c>
      <c r="J271" s="154">
        <v>9.3333333333333339</v>
      </c>
      <c r="K271" s="154">
        <v>2.2595238095238095</v>
      </c>
      <c r="L271">
        <v>5</v>
      </c>
      <c r="M271">
        <v>100</v>
      </c>
      <c r="N271">
        <v>110</v>
      </c>
      <c r="O271">
        <v>114</v>
      </c>
      <c r="P271" s="165">
        <v>30</v>
      </c>
      <c r="Q271">
        <v>100</v>
      </c>
    </row>
    <row r="272" spans="1:17" x14ac:dyDescent="0.3">
      <c r="A272" t="s">
        <v>907</v>
      </c>
      <c r="B272">
        <v>1</v>
      </c>
      <c r="C272">
        <v>5</v>
      </c>
      <c r="D272">
        <v>15</v>
      </c>
      <c r="E272" t="s">
        <v>20</v>
      </c>
      <c r="F272" s="165">
        <v>9</v>
      </c>
      <c r="G272" s="154">
        <v>0.1</v>
      </c>
      <c r="H272" s="154">
        <v>11.111111111111111</v>
      </c>
      <c r="I272" s="154">
        <v>4.4999999999999998E-2</v>
      </c>
      <c r="J272" s="154">
        <v>5</v>
      </c>
      <c r="K272" s="154">
        <v>2.2222222222222223</v>
      </c>
      <c r="L272">
        <v>25</v>
      </c>
      <c r="M272">
        <v>117</v>
      </c>
      <c r="N272">
        <v>124</v>
      </c>
      <c r="O272">
        <v>128</v>
      </c>
      <c r="P272" s="165">
        <v>10</v>
      </c>
      <c r="Q272">
        <v>100</v>
      </c>
    </row>
    <row r="273" spans="1:17" x14ac:dyDescent="0.3">
      <c r="A273" t="s">
        <v>907</v>
      </c>
      <c r="B273">
        <v>1</v>
      </c>
      <c r="C273">
        <v>6</v>
      </c>
      <c r="D273">
        <v>15</v>
      </c>
      <c r="E273">
        <v>30</v>
      </c>
      <c r="F273" s="165">
        <v>9</v>
      </c>
      <c r="G273" s="154">
        <v>0.51</v>
      </c>
      <c r="H273" s="154">
        <v>56.666666666666664</v>
      </c>
      <c r="I273" s="154">
        <v>0.215</v>
      </c>
      <c r="J273" s="154">
        <v>23.888888888888889</v>
      </c>
      <c r="K273" s="154">
        <v>2.3720930232558137</v>
      </c>
      <c r="L273">
        <v>5</v>
      </c>
      <c r="M273">
        <v>107</v>
      </c>
      <c r="N273">
        <v>121</v>
      </c>
      <c r="O273">
        <v>128</v>
      </c>
      <c r="P273" s="165">
        <v>60</v>
      </c>
      <c r="Q273">
        <v>60</v>
      </c>
    </row>
    <row r="274" spans="1:17" x14ac:dyDescent="0.3">
      <c r="A274" t="s">
        <v>907</v>
      </c>
      <c r="B274">
        <v>1</v>
      </c>
      <c r="C274">
        <v>7</v>
      </c>
      <c r="D274">
        <v>15</v>
      </c>
      <c r="E274">
        <v>120</v>
      </c>
      <c r="F274" s="165">
        <v>10</v>
      </c>
      <c r="G274" s="154">
        <v>0.308</v>
      </c>
      <c r="H274" s="154">
        <v>30.8</v>
      </c>
      <c r="I274" s="154">
        <v>0.159</v>
      </c>
      <c r="J274" s="154">
        <v>15.9</v>
      </c>
      <c r="K274" s="154">
        <v>1.9371069182389937</v>
      </c>
      <c r="L274">
        <v>5</v>
      </c>
      <c r="M274">
        <v>110</v>
      </c>
      <c r="N274">
        <v>121</v>
      </c>
      <c r="O274">
        <v>128</v>
      </c>
      <c r="P274" s="165">
        <v>20</v>
      </c>
      <c r="Q274">
        <v>100</v>
      </c>
    </row>
    <row r="275" spans="1:17" x14ac:dyDescent="0.3">
      <c r="A275" t="s">
        <v>907</v>
      </c>
      <c r="B275">
        <v>1</v>
      </c>
      <c r="C275">
        <v>8</v>
      </c>
      <c r="D275">
        <v>15</v>
      </c>
      <c r="E275">
        <v>52</v>
      </c>
      <c r="F275" s="165">
        <v>9</v>
      </c>
      <c r="G275" s="154">
        <v>0.16</v>
      </c>
      <c r="H275" s="154">
        <v>17.777777777777779</v>
      </c>
      <c r="I275" s="154">
        <v>9.6000000000000002E-2</v>
      </c>
      <c r="J275" s="154">
        <v>10.666666666666666</v>
      </c>
      <c r="K275" s="154">
        <v>1.6666666666666667</v>
      </c>
      <c r="L275">
        <v>2</v>
      </c>
      <c r="M275">
        <v>107</v>
      </c>
      <c r="N275">
        <v>121</v>
      </c>
      <c r="O275">
        <v>128</v>
      </c>
      <c r="P275" s="165">
        <v>60</v>
      </c>
      <c r="Q275">
        <v>100</v>
      </c>
    </row>
    <row r="276" spans="1:17" x14ac:dyDescent="0.3">
      <c r="A276" t="s">
        <v>907</v>
      </c>
      <c r="B276">
        <v>1</v>
      </c>
      <c r="C276">
        <v>9</v>
      </c>
      <c r="D276">
        <v>15</v>
      </c>
      <c r="E276">
        <v>177</v>
      </c>
      <c r="F276" s="165">
        <v>10</v>
      </c>
      <c r="G276" s="154">
        <v>8.4000000000000005E-2</v>
      </c>
      <c r="H276" s="154">
        <v>8.4</v>
      </c>
      <c r="I276" s="154">
        <v>7.0000000000000001E-3</v>
      </c>
      <c r="J276" s="154">
        <v>0.7</v>
      </c>
      <c r="K276" s="154">
        <v>12.000000000000002</v>
      </c>
      <c r="L276">
        <v>15</v>
      </c>
      <c r="M276">
        <v>149</v>
      </c>
      <c r="N276">
        <v>159</v>
      </c>
      <c r="O276">
        <v>163</v>
      </c>
      <c r="P276" s="165">
        <v>20</v>
      </c>
      <c r="Q276">
        <v>80</v>
      </c>
    </row>
    <row r="277" spans="1:17" x14ac:dyDescent="0.3">
      <c r="A277" t="s">
        <v>907</v>
      </c>
      <c r="B277">
        <v>1</v>
      </c>
      <c r="C277">
        <v>10</v>
      </c>
      <c r="D277">
        <v>15</v>
      </c>
      <c r="E277">
        <v>284</v>
      </c>
      <c r="F277" s="165">
        <v>7</v>
      </c>
      <c r="G277" s="154">
        <v>0.34799999999999998</v>
      </c>
      <c r="H277" s="154">
        <v>49.714285714285715</v>
      </c>
      <c r="I277" s="154">
        <v>0.17399999999999999</v>
      </c>
      <c r="J277" s="154">
        <v>24.857142857142858</v>
      </c>
      <c r="K277" s="154">
        <v>2</v>
      </c>
      <c r="L277">
        <v>8</v>
      </c>
      <c r="M277">
        <v>107</v>
      </c>
      <c r="N277">
        <v>128</v>
      </c>
      <c r="O277">
        <v>135</v>
      </c>
      <c r="P277" s="165">
        <v>30</v>
      </c>
      <c r="Q277">
        <v>80</v>
      </c>
    </row>
    <row r="278" spans="1:17" x14ac:dyDescent="0.3">
      <c r="A278" t="s">
        <v>907</v>
      </c>
      <c r="B278">
        <v>1</v>
      </c>
      <c r="C278">
        <v>11</v>
      </c>
      <c r="D278">
        <v>15</v>
      </c>
      <c r="E278">
        <v>203</v>
      </c>
      <c r="F278" s="165">
        <v>7</v>
      </c>
      <c r="G278" s="154">
        <v>0.308</v>
      </c>
      <c r="H278" s="154">
        <v>44</v>
      </c>
      <c r="I278" s="154">
        <v>0.13800000000000001</v>
      </c>
      <c r="J278" s="154">
        <v>19.714285714285715</v>
      </c>
      <c r="K278" s="154">
        <v>2.2318840579710142</v>
      </c>
      <c r="L278">
        <v>15</v>
      </c>
      <c r="M278">
        <v>100</v>
      </c>
      <c r="N278">
        <v>145</v>
      </c>
      <c r="O278">
        <v>121</v>
      </c>
      <c r="P278" s="165">
        <v>60</v>
      </c>
      <c r="Q278">
        <v>100</v>
      </c>
    </row>
    <row r="279" spans="1:17" x14ac:dyDescent="0.3">
      <c r="A279" t="s">
        <v>907</v>
      </c>
      <c r="B279">
        <v>1</v>
      </c>
      <c r="C279">
        <v>12</v>
      </c>
      <c r="D279">
        <v>15</v>
      </c>
      <c r="E279">
        <v>149</v>
      </c>
      <c r="F279" s="165">
        <v>10</v>
      </c>
      <c r="G279" s="154">
        <v>0.38600000000000001</v>
      </c>
      <c r="H279" s="154">
        <v>38.6</v>
      </c>
      <c r="I279" s="154">
        <v>0.16600000000000001</v>
      </c>
      <c r="J279" s="154">
        <v>16.600000000000001</v>
      </c>
      <c r="K279" s="154">
        <v>2.3253012048192772</v>
      </c>
      <c r="L279">
        <v>8</v>
      </c>
      <c r="M279">
        <v>107</v>
      </c>
      <c r="N279">
        <v>121</v>
      </c>
      <c r="O279">
        <v>128</v>
      </c>
      <c r="P279" s="165">
        <v>60</v>
      </c>
      <c r="Q279">
        <v>100</v>
      </c>
    </row>
    <row r="280" spans="1:17" x14ac:dyDescent="0.3">
      <c r="A280" t="s">
        <v>907</v>
      </c>
      <c r="B280">
        <v>1</v>
      </c>
      <c r="C280">
        <v>13</v>
      </c>
      <c r="D280">
        <v>15</v>
      </c>
      <c r="E280">
        <v>251</v>
      </c>
      <c r="F280" s="165">
        <v>10</v>
      </c>
      <c r="G280" s="154">
        <v>0.1</v>
      </c>
      <c r="H280" s="154">
        <v>10</v>
      </c>
      <c r="I280" s="154">
        <v>2.8000000000000001E-2</v>
      </c>
      <c r="J280" s="154">
        <v>2.8</v>
      </c>
      <c r="K280" s="154">
        <v>3.5714285714285716</v>
      </c>
      <c r="L280">
        <v>5</v>
      </c>
      <c r="M280">
        <v>110</v>
      </c>
      <c r="N280">
        <v>131</v>
      </c>
      <c r="O280">
        <v>135</v>
      </c>
      <c r="P280" s="165">
        <v>70</v>
      </c>
      <c r="Q280">
        <v>100</v>
      </c>
    </row>
    <row r="281" spans="1:17" x14ac:dyDescent="0.3">
      <c r="A281" t="s">
        <v>907</v>
      </c>
      <c r="B281">
        <v>1</v>
      </c>
      <c r="C281">
        <v>14</v>
      </c>
      <c r="D281">
        <v>15</v>
      </c>
      <c r="E281">
        <v>128</v>
      </c>
      <c r="F281" s="165">
        <v>10</v>
      </c>
      <c r="G281" s="154">
        <v>0.3</v>
      </c>
      <c r="H281" s="154">
        <v>30</v>
      </c>
      <c r="I281" s="154">
        <v>7.5999999999999998E-2</v>
      </c>
      <c r="J281" s="154">
        <v>7.6</v>
      </c>
      <c r="K281" s="154">
        <v>3.9473684210526319</v>
      </c>
      <c r="L281">
        <v>15</v>
      </c>
      <c r="M281">
        <v>121</v>
      </c>
      <c r="N281">
        <v>131</v>
      </c>
      <c r="O281">
        <v>135</v>
      </c>
      <c r="P281" s="165">
        <v>40</v>
      </c>
      <c r="Q281">
        <v>80</v>
      </c>
    </row>
    <row r="282" spans="1:17" x14ac:dyDescent="0.3">
      <c r="A282" t="s">
        <v>907</v>
      </c>
      <c r="B282">
        <v>1</v>
      </c>
      <c r="C282">
        <v>15</v>
      </c>
      <c r="D282">
        <v>15</v>
      </c>
      <c r="E282" t="s">
        <v>20</v>
      </c>
      <c r="F282" s="165">
        <v>10</v>
      </c>
      <c r="G282" s="154">
        <v>0.14000000000000001</v>
      </c>
      <c r="H282" s="154">
        <v>14</v>
      </c>
      <c r="I282" s="154">
        <v>7.3999999999999996E-2</v>
      </c>
      <c r="J282" s="154">
        <v>7.4</v>
      </c>
      <c r="K282" s="154">
        <v>1.8918918918918919</v>
      </c>
      <c r="L282">
        <v>10</v>
      </c>
      <c r="M282">
        <v>114</v>
      </c>
      <c r="N282">
        <v>124</v>
      </c>
      <c r="O282">
        <v>128</v>
      </c>
      <c r="P282" s="165">
        <v>20</v>
      </c>
      <c r="Q282">
        <v>100</v>
      </c>
    </row>
    <row r="283" spans="1:17" x14ac:dyDescent="0.3">
      <c r="A283" t="s">
        <v>907</v>
      </c>
      <c r="B283">
        <v>1</v>
      </c>
      <c r="C283">
        <v>16</v>
      </c>
      <c r="D283">
        <v>15</v>
      </c>
      <c r="E283">
        <v>73</v>
      </c>
      <c r="F283" s="165">
        <v>10</v>
      </c>
      <c r="G283" s="154">
        <v>0.48399999999999999</v>
      </c>
      <c r="H283" s="154">
        <v>48.4</v>
      </c>
      <c r="I283" s="154">
        <v>0.22500000000000001</v>
      </c>
      <c r="J283" s="154">
        <v>22.5</v>
      </c>
      <c r="K283" s="154">
        <v>2.1511111111111112</v>
      </c>
      <c r="L283">
        <v>8</v>
      </c>
      <c r="M283">
        <v>114</v>
      </c>
      <c r="N283">
        <v>124</v>
      </c>
      <c r="O283">
        <v>128</v>
      </c>
      <c r="P283" s="165">
        <v>60</v>
      </c>
      <c r="Q283">
        <v>100</v>
      </c>
    </row>
    <row r="284" spans="1:17" x14ac:dyDescent="0.3">
      <c r="A284" t="s">
        <v>907</v>
      </c>
      <c r="B284">
        <v>1</v>
      </c>
      <c r="C284">
        <v>17</v>
      </c>
      <c r="D284">
        <v>15</v>
      </c>
      <c r="E284">
        <v>104</v>
      </c>
      <c r="F284" s="165">
        <v>10</v>
      </c>
      <c r="G284" s="154">
        <v>0.53300000000000003</v>
      </c>
      <c r="H284" s="154">
        <v>53.3</v>
      </c>
      <c r="I284" s="154">
        <v>0.246</v>
      </c>
      <c r="J284" s="154">
        <v>24.6</v>
      </c>
      <c r="K284" s="154">
        <v>2.1666666666666665</v>
      </c>
      <c r="L284">
        <v>10</v>
      </c>
      <c r="M284">
        <v>110</v>
      </c>
      <c r="N284">
        <v>121</v>
      </c>
      <c r="O284">
        <v>128</v>
      </c>
      <c r="P284" s="165">
        <v>40</v>
      </c>
      <c r="Q284">
        <v>100</v>
      </c>
    </row>
    <row r="285" spans="1:17" x14ac:dyDescent="0.3">
      <c r="A285" t="s">
        <v>907</v>
      </c>
      <c r="B285">
        <v>1</v>
      </c>
      <c r="C285">
        <v>18</v>
      </c>
      <c r="D285">
        <v>15</v>
      </c>
      <c r="E285">
        <v>255</v>
      </c>
      <c r="F285" s="165">
        <v>10</v>
      </c>
      <c r="G285" s="154">
        <v>0.33700000000000002</v>
      </c>
      <c r="H285" s="154">
        <v>33.700000000000003</v>
      </c>
      <c r="I285" s="154">
        <v>0.16200000000000001</v>
      </c>
      <c r="J285" s="154">
        <v>16.2</v>
      </c>
      <c r="K285" s="154">
        <v>2.0802469135802473</v>
      </c>
      <c r="L285">
        <v>8</v>
      </c>
      <c r="M285">
        <v>114</v>
      </c>
      <c r="N285">
        <v>124</v>
      </c>
      <c r="O285">
        <v>128</v>
      </c>
      <c r="P285" s="165">
        <v>30</v>
      </c>
      <c r="Q285">
        <v>100</v>
      </c>
    </row>
    <row r="286" spans="1:17" x14ac:dyDescent="0.3">
      <c r="A286" t="s">
        <v>907</v>
      </c>
      <c r="B286">
        <v>1</v>
      </c>
      <c r="C286">
        <v>19</v>
      </c>
      <c r="D286">
        <v>15</v>
      </c>
      <c r="E286">
        <v>62</v>
      </c>
      <c r="F286" s="165">
        <v>9</v>
      </c>
      <c r="G286" s="154">
        <v>0.51300000000000001</v>
      </c>
      <c r="H286" s="154">
        <v>57</v>
      </c>
      <c r="I286" s="154">
        <v>0.22500000000000001</v>
      </c>
      <c r="J286" s="154">
        <v>25</v>
      </c>
      <c r="K286" s="154">
        <v>2.2799999999999998</v>
      </c>
      <c r="L286">
        <v>8</v>
      </c>
      <c r="M286">
        <v>117</v>
      </c>
      <c r="N286">
        <v>124</v>
      </c>
      <c r="O286">
        <v>128</v>
      </c>
      <c r="P286" s="165">
        <v>70</v>
      </c>
      <c r="Q286">
        <v>100</v>
      </c>
    </row>
    <row r="287" spans="1:17" x14ac:dyDescent="0.3">
      <c r="A287" t="s">
        <v>907</v>
      </c>
      <c r="B287">
        <v>1</v>
      </c>
      <c r="C287">
        <v>1</v>
      </c>
      <c r="D287">
        <v>16</v>
      </c>
      <c r="E287">
        <v>303</v>
      </c>
      <c r="F287" s="165">
        <v>10</v>
      </c>
      <c r="G287" s="154">
        <v>0.38400000000000001</v>
      </c>
      <c r="H287" s="154">
        <v>38.4</v>
      </c>
      <c r="I287" s="154">
        <v>9.8000000000000004E-2</v>
      </c>
      <c r="J287" s="154">
        <v>9.8000000000000007</v>
      </c>
      <c r="K287" s="154">
        <v>3.918367346938775</v>
      </c>
      <c r="L287">
        <v>12</v>
      </c>
      <c r="M287">
        <v>131</v>
      </c>
      <c r="N287">
        <v>152</v>
      </c>
      <c r="O287">
        <v>156</v>
      </c>
      <c r="P287" s="165">
        <v>60</v>
      </c>
      <c r="Q287">
        <v>100</v>
      </c>
    </row>
    <row r="288" spans="1:17" x14ac:dyDescent="0.3">
      <c r="A288" t="s">
        <v>907</v>
      </c>
      <c r="B288">
        <v>1</v>
      </c>
      <c r="C288">
        <v>2</v>
      </c>
      <c r="D288">
        <v>16</v>
      </c>
      <c r="E288">
        <v>231</v>
      </c>
      <c r="F288" s="165">
        <v>10</v>
      </c>
      <c r="G288" s="154">
        <v>0.12968000000000002</v>
      </c>
      <c r="H288" s="154">
        <v>12.968</v>
      </c>
      <c r="I288" s="154">
        <v>4.8000000000000001E-2</v>
      </c>
      <c r="J288" s="154">
        <v>4.8</v>
      </c>
      <c r="K288" s="154">
        <v>2.7016666666666667</v>
      </c>
      <c r="L288">
        <v>2</v>
      </c>
      <c r="M288">
        <v>100</v>
      </c>
      <c r="N288">
        <v>110</v>
      </c>
      <c r="O288">
        <v>114</v>
      </c>
      <c r="P288" s="165">
        <v>80</v>
      </c>
      <c r="Q288">
        <v>100</v>
      </c>
    </row>
    <row r="289" spans="1:17" x14ac:dyDescent="0.3">
      <c r="A289" t="s">
        <v>907</v>
      </c>
      <c r="B289">
        <v>1</v>
      </c>
      <c r="C289">
        <v>3</v>
      </c>
      <c r="D289">
        <v>16</v>
      </c>
      <c r="E289">
        <v>196</v>
      </c>
      <c r="F289" s="165">
        <v>9</v>
      </c>
      <c r="G289" s="154">
        <v>0.126</v>
      </c>
      <c r="H289" s="154">
        <v>14</v>
      </c>
      <c r="I289" s="154">
        <v>1.7999999999999999E-2</v>
      </c>
      <c r="J289" s="154">
        <v>2</v>
      </c>
      <c r="K289" s="154">
        <v>7</v>
      </c>
      <c r="L289">
        <v>15</v>
      </c>
      <c r="M289">
        <v>121</v>
      </c>
      <c r="N289">
        <v>135</v>
      </c>
      <c r="O289">
        <v>142</v>
      </c>
      <c r="P289" s="165">
        <v>20</v>
      </c>
      <c r="Q289">
        <v>80</v>
      </c>
    </row>
    <row r="290" spans="1:17" x14ac:dyDescent="0.3">
      <c r="A290" t="s">
        <v>907</v>
      </c>
      <c r="B290">
        <v>1</v>
      </c>
      <c r="C290">
        <v>4</v>
      </c>
      <c r="D290">
        <v>16</v>
      </c>
      <c r="E290" t="s">
        <v>20</v>
      </c>
      <c r="F290" s="165">
        <v>8</v>
      </c>
      <c r="G290" s="154">
        <v>0.20499999999999999</v>
      </c>
      <c r="H290" s="154">
        <v>25.625</v>
      </c>
      <c r="I290" s="154">
        <v>0.1</v>
      </c>
      <c r="J290" s="154">
        <v>12.5</v>
      </c>
      <c r="K290" s="154">
        <v>2.0499999999999998</v>
      </c>
      <c r="L290">
        <v>15</v>
      </c>
      <c r="M290">
        <v>107</v>
      </c>
      <c r="N290">
        <v>121</v>
      </c>
      <c r="O290">
        <v>128</v>
      </c>
      <c r="P290" s="165">
        <v>10</v>
      </c>
      <c r="Q290">
        <v>100</v>
      </c>
    </row>
    <row r="291" spans="1:17" x14ac:dyDescent="0.3">
      <c r="A291" t="s">
        <v>907</v>
      </c>
      <c r="B291">
        <v>1</v>
      </c>
      <c r="C291">
        <v>5</v>
      </c>
      <c r="D291">
        <v>16</v>
      </c>
      <c r="E291">
        <v>72</v>
      </c>
      <c r="F291" s="165">
        <v>10</v>
      </c>
      <c r="G291" s="154">
        <v>0.42699999999999999</v>
      </c>
      <c r="H291" s="154">
        <v>42.7</v>
      </c>
      <c r="I291" s="154">
        <v>0.182</v>
      </c>
      <c r="J291" s="154">
        <v>18.2</v>
      </c>
      <c r="K291" s="154">
        <v>2.3461538461538463</v>
      </c>
      <c r="L291">
        <v>20</v>
      </c>
      <c r="M291">
        <v>114</v>
      </c>
      <c r="N291">
        <v>124</v>
      </c>
      <c r="O291">
        <v>128</v>
      </c>
      <c r="P291" s="165">
        <v>60</v>
      </c>
      <c r="Q291">
        <v>100</v>
      </c>
    </row>
    <row r="292" spans="1:17" x14ac:dyDescent="0.3">
      <c r="A292" t="s">
        <v>907</v>
      </c>
      <c r="B292">
        <v>1</v>
      </c>
      <c r="C292">
        <v>6</v>
      </c>
      <c r="D292">
        <v>16</v>
      </c>
      <c r="E292">
        <v>23</v>
      </c>
      <c r="F292" s="165">
        <v>10</v>
      </c>
      <c r="G292" s="154">
        <v>0.13800000000000001</v>
      </c>
      <c r="H292" s="154">
        <v>12.545454545454545</v>
      </c>
      <c r="I292" s="154">
        <v>3.4000000000000002E-2</v>
      </c>
      <c r="J292" s="154">
        <v>3.0909090909090908</v>
      </c>
      <c r="K292" s="154">
        <v>4.0588235294117645</v>
      </c>
      <c r="L292">
        <v>10</v>
      </c>
      <c r="M292">
        <v>142</v>
      </c>
      <c r="N292">
        <v>156</v>
      </c>
      <c r="O292">
        <v>163</v>
      </c>
      <c r="P292" s="165">
        <v>40</v>
      </c>
      <c r="Q292">
        <v>0</v>
      </c>
    </row>
    <row r="293" spans="1:17" x14ac:dyDescent="0.3">
      <c r="A293" t="s">
        <v>907</v>
      </c>
      <c r="B293">
        <v>1</v>
      </c>
      <c r="C293">
        <v>7</v>
      </c>
      <c r="D293">
        <v>16</v>
      </c>
      <c r="E293">
        <v>109</v>
      </c>
      <c r="F293" s="165">
        <v>10</v>
      </c>
      <c r="G293" s="154">
        <v>7.0000000000000007E-2</v>
      </c>
      <c r="H293" s="154">
        <v>7</v>
      </c>
      <c r="I293" s="154">
        <v>2.4E-2</v>
      </c>
      <c r="J293" s="154">
        <v>2.4</v>
      </c>
      <c r="K293" s="154">
        <v>2.916666666666667</v>
      </c>
      <c r="L293">
        <v>5</v>
      </c>
      <c r="M293">
        <v>100</v>
      </c>
      <c r="N293">
        <v>114</v>
      </c>
      <c r="O293">
        <v>121</v>
      </c>
      <c r="P293" s="165">
        <v>50</v>
      </c>
    </row>
    <row r="294" spans="1:17" x14ac:dyDescent="0.3">
      <c r="A294" t="s">
        <v>907</v>
      </c>
      <c r="B294">
        <v>1</v>
      </c>
      <c r="C294">
        <v>8</v>
      </c>
      <c r="D294">
        <v>16</v>
      </c>
      <c r="E294">
        <v>43</v>
      </c>
      <c r="F294" s="165">
        <v>5</v>
      </c>
      <c r="G294" s="154">
        <v>0.38900000000000001</v>
      </c>
      <c r="H294" s="154">
        <v>77.8</v>
      </c>
      <c r="I294" s="154">
        <v>0.105</v>
      </c>
      <c r="J294" s="154">
        <v>21</v>
      </c>
      <c r="K294" s="154">
        <v>3.7047619047619045</v>
      </c>
      <c r="L294">
        <v>22</v>
      </c>
      <c r="M294">
        <v>142</v>
      </c>
      <c r="N294">
        <v>152</v>
      </c>
      <c r="O294">
        <v>156</v>
      </c>
      <c r="P294" s="165">
        <v>40</v>
      </c>
      <c r="Q294">
        <v>0</v>
      </c>
    </row>
    <row r="295" spans="1:17" x14ac:dyDescent="0.3">
      <c r="A295" t="s">
        <v>907</v>
      </c>
      <c r="B295">
        <v>1</v>
      </c>
      <c r="C295">
        <v>9</v>
      </c>
      <c r="D295">
        <v>16</v>
      </c>
      <c r="E295">
        <v>165</v>
      </c>
      <c r="F295" s="165">
        <v>9</v>
      </c>
      <c r="G295" s="154">
        <v>0.17599999999999999</v>
      </c>
      <c r="H295" s="154">
        <v>19.555555555555557</v>
      </c>
      <c r="I295" s="154">
        <v>6.6000000000000003E-2</v>
      </c>
      <c r="J295" s="154">
        <v>7.333333333333333</v>
      </c>
      <c r="K295" s="154">
        <v>2.666666666666667</v>
      </c>
      <c r="L295">
        <v>8</v>
      </c>
      <c r="M295">
        <v>121</v>
      </c>
      <c r="N295">
        <v>135</v>
      </c>
      <c r="O295">
        <v>142</v>
      </c>
      <c r="P295" s="165">
        <v>40</v>
      </c>
      <c r="Q295">
        <v>100</v>
      </c>
    </row>
    <row r="296" spans="1:17" x14ac:dyDescent="0.3">
      <c r="A296" t="s">
        <v>907</v>
      </c>
      <c r="B296">
        <v>1</v>
      </c>
      <c r="C296">
        <v>10</v>
      </c>
      <c r="D296">
        <v>16</v>
      </c>
      <c r="E296">
        <v>286</v>
      </c>
      <c r="F296" s="165">
        <v>10</v>
      </c>
      <c r="G296" s="154">
        <v>0.52600000000000002</v>
      </c>
      <c r="H296" s="154">
        <v>47.81818181818182</v>
      </c>
      <c r="I296" s="154">
        <v>0.23899999999999999</v>
      </c>
      <c r="J296" s="154">
        <v>21.727272727272727</v>
      </c>
      <c r="K296" s="154">
        <v>2.2008368200836821</v>
      </c>
      <c r="L296">
        <v>5</v>
      </c>
      <c r="M296">
        <v>114</v>
      </c>
      <c r="N296">
        <v>124</v>
      </c>
      <c r="O296">
        <v>128</v>
      </c>
      <c r="P296" s="165">
        <v>40</v>
      </c>
      <c r="Q296">
        <v>100</v>
      </c>
    </row>
    <row r="297" spans="1:17" x14ac:dyDescent="0.3">
      <c r="A297" t="s">
        <v>907</v>
      </c>
      <c r="B297">
        <v>1</v>
      </c>
      <c r="C297">
        <v>11</v>
      </c>
      <c r="D297">
        <v>16</v>
      </c>
      <c r="E297">
        <v>206</v>
      </c>
      <c r="F297" s="165">
        <v>9</v>
      </c>
      <c r="G297" s="154">
        <v>0.29099999999999998</v>
      </c>
      <c r="H297" s="154">
        <v>32.333333333333336</v>
      </c>
      <c r="I297" s="154">
        <v>0.14199999999999999</v>
      </c>
      <c r="J297" s="154">
        <v>15.777777777777779</v>
      </c>
      <c r="K297" s="154">
        <v>2.0492957746478875</v>
      </c>
      <c r="L297">
        <v>15</v>
      </c>
      <c r="M297">
        <v>107</v>
      </c>
      <c r="N297">
        <v>121</v>
      </c>
      <c r="O297">
        <v>128</v>
      </c>
      <c r="P297" s="165">
        <v>80</v>
      </c>
      <c r="Q297">
        <v>80</v>
      </c>
    </row>
    <row r="298" spans="1:17" x14ac:dyDescent="0.3">
      <c r="A298" t="s">
        <v>907</v>
      </c>
      <c r="B298">
        <v>1</v>
      </c>
      <c r="C298">
        <v>12</v>
      </c>
      <c r="D298">
        <v>16</v>
      </c>
      <c r="E298">
        <v>153</v>
      </c>
      <c r="F298" s="165">
        <v>9</v>
      </c>
      <c r="G298" s="154">
        <v>0.626</v>
      </c>
      <c r="H298" s="154">
        <v>69.555555555555557</v>
      </c>
      <c r="I298" s="154">
        <v>0.10199999999999999</v>
      </c>
      <c r="J298" s="154">
        <v>11.333333333333334</v>
      </c>
      <c r="K298" s="154">
        <v>6.1372549019607838</v>
      </c>
      <c r="L298">
        <v>15</v>
      </c>
      <c r="M298">
        <v>142</v>
      </c>
      <c r="N298">
        <v>152</v>
      </c>
      <c r="O298">
        <v>156</v>
      </c>
      <c r="P298" s="165">
        <v>40</v>
      </c>
      <c r="Q298">
        <v>80</v>
      </c>
    </row>
    <row r="299" spans="1:17" x14ac:dyDescent="0.3">
      <c r="A299" t="s">
        <v>907</v>
      </c>
      <c r="B299">
        <v>1</v>
      </c>
      <c r="C299">
        <v>13</v>
      </c>
      <c r="D299">
        <v>16</v>
      </c>
      <c r="E299">
        <v>238</v>
      </c>
      <c r="F299" s="165">
        <v>10</v>
      </c>
      <c r="G299" s="154">
        <v>0.19</v>
      </c>
      <c r="H299" s="154">
        <v>19</v>
      </c>
      <c r="I299" s="154">
        <v>9.1999999999999998E-2</v>
      </c>
      <c r="J299" s="154">
        <v>9.1999999999999993</v>
      </c>
      <c r="K299" s="154">
        <v>2.0652173913043481</v>
      </c>
      <c r="L299">
        <v>15</v>
      </c>
      <c r="M299">
        <v>100</v>
      </c>
      <c r="N299">
        <v>114</v>
      </c>
      <c r="O299">
        <v>121</v>
      </c>
      <c r="P299" s="165">
        <v>80</v>
      </c>
      <c r="Q299">
        <v>100</v>
      </c>
    </row>
    <row r="300" spans="1:17" x14ac:dyDescent="0.3">
      <c r="A300" t="s">
        <v>907</v>
      </c>
      <c r="B300">
        <v>1</v>
      </c>
      <c r="C300">
        <v>14</v>
      </c>
      <c r="D300">
        <v>16</v>
      </c>
      <c r="E300">
        <v>134</v>
      </c>
      <c r="F300" s="165">
        <v>10</v>
      </c>
      <c r="G300" s="154">
        <v>0.24199999999999999</v>
      </c>
      <c r="H300" s="154">
        <v>24.2</v>
      </c>
      <c r="I300" s="154">
        <v>7.9000000000000001E-2</v>
      </c>
      <c r="J300" s="154">
        <v>7.9</v>
      </c>
      <c r="K300" s="154">
        <v>3.0632911392405062</v>
      </c>
      <c r="L300">
        <v>40</v>
      </c>
      <c r="M300">
        <v>117</v>
      </c>
      <c r="N300">
        <v>131</v>
      </c>
      <c r="O300">
        <v>135</v>
      </c>
      <c r="P300" s="165">
        <v>70</v>
      </c>
      <c r="Q300">
        <v>100</v>
      </c>
    </row>
    <row r="301" spans="1:17" x14ac:dyDescent="0.3">
      <c r="A301" t="s">
        <v>907</v>
      </c>
      <c r="B301">
        <v>1</v>
      </c>
      <c r="C301">
        <v>15</v>
      </c>
      <c r="D301">
        <v>16</v>
      </c>
      <c r="E301">
        <v>16</v>
      </c>
      <c r="F301" s="165">
        <v>10</v>
      </c>
      <c r="G301" s="154">
        <v>0.29299999999999998</v>
      </c>
      <c r="H301" s="154">
        <v>29.3</v>
      </c>
      <c r="I301" s="154">
        <v>0.14000000000000001</v>
      </c>
      <c r="J301" s="154">
        <v>14</v>
      </c>
      <c r="K301" s="154">
        <v>2.092857142857143</v>
      </c>
      <c r="L301">
        <v>20</v>
      </c>
      <c r="M301">
        <v>100</v>
      </c>
      <c r="N301">
        <v>114</v>
      </c>
      <c r="O301">
        <v>121</v>
      </c>
      <c r="P301" s="165">
        <v>40</v>
      </c>
      <c r="Q301">
        <v>100</v>
      </c>
    </row>
    <row r="302" spans="1:17" x14ac:dyDescent="0.3">
      <c r="A302" t="s">
        <v>907</v>
      </c>
      <c r="B302">
        <v>1</v>
      </c>
      <c r="C302">
        <v>16</v>
      </c>
      <c r="D302">
        <v>16</v>
      </c>
      <c r="E302" t="s">
        <v>20</v>
      </c>
      <c r="F302" s="165">
        <v>7</v>
      </c>
      <c r="G302" s="154">
        <v>0.27200000000000002</v>
      </c>
      <c r="H302" s="154">
        <v>38.857142857142854</v>
      </c>
      <c r="I302" s="154">
        <v>0.126</v>
      </c>
      <c r="J302" s="154">
        <v>18</v>
      </c>
      <c r="K302" s="154">
        <v>2.1587301587301586</v>
      </c>
      <c r="L302">
        <v>20</v>
      </c>
      <c r="M302">
        <v>114</v>
      </c>
      <c r="N302">
        <v>124</v>
      </c>
      <c r="O302">
        <v>128</v>
      </c>
      <c r="P302" s="165">
        <v>10</v>
      </c>
      <c r="Q302">
        <v>100</v>
      </c>
    </row>
    <row r="303" spans="1:17" x14ac:dyDescent="0.3">
      <c r="A303" t="s">
        <v>907</v>
      </c>
      <c r="B303">
        <v>1</v>
      </c>
      <c r="C303">
        <v>17</v>
      </c>
      <c r="D303">
        <v>16</v>
      </c>
      <c r="E303">
        <v>92</v>
      </c>
      <c r="F303" s="165">
        <v>8</v>
      </c>
      <c r="G303" s="154">
        <v>0.38200000000000001</v>
      </c>
      <c r="H303" s="154">
        <v>47.75</v>
      </c>
      <c r="I303" s="154">
        <v>0.185</v>
      </c>
      <c r="J303" s="154">
        <v>23.125</v>
      </c>
      <c r="K303" s="154">
        <v>2.0648648648648646</v>
      </c>
      <c r="L303">
        <v>40</v>
      </c>
      <c r="M303">
        <v>100</v>
      </c>
      <c r="N303">
        <v>110</v>
      </c>
      <c r="O303">
        <v>114</v>
      </c>
      <c r="P303" s="165">
        <v>60</v>
      </c>
      <c r="Q303">
        <v>100</v>
      </c>
    </row>
    <row r="304" spans="1:17" x14ac:dyDescent="0.3">
      <c r="A304" t="s">
        <v>907</v>
      </c>
      <c r="B304">
        <v>1</v>
      </c>
      <c r="C304">
        <v>18</v>
      </c>
      <c r="D304">
        <v>16</v>
      </c>
      <c r="E304">
        <v>262</v>
      </c>
      <c r="F304" s="165">
        <v>10</v>
      </c>
      <c r="G304" s="154">
        <v>0.318</v>
      </c>
      <c r="H304" s="154">
        <v>31.8</v>
      </c>
      <c r="I304" s="154">
        <v>8.3000000000000004E-2</v>
      </c>
      <c r="J304" s="154">
        <v>8.3000000000000007</v>
      </c>
      <c r="K304" s="154">
        <v>3.831325301204819</v>
      </c>
      <c r="L304">
        <v>8</v>
      </c>
      <c r="M304">
        <v>131</v>
      </c>
      <c r="N304">
        <v>145</v>
      </c>
      <c r="O304">
        <v>149</v>
      </c>
      <c r="P304" s="165">
        <v>20</v>
      </c>
      <c r="Q304">
        <v>100</v>
      </c>
    </row>
    <row r="305" spans="1:17" x14ac:dyDescent="0.3">
      <c r="A305" t="s">
        <v>907</v>
      </c>
      <c r="B305">
        <v>1</v>
      </c>
      <c r="C305">
        <v>19</v>
      </c>
      <c r="D305">
        <v>16</v>
      </c>
      <c r="E305">
        <v>317</v>
      </c>
      <c r="F305" s="165">
        <v>10</v>
      </c>
      <c r="G305" s="154">
        <v>2.1999999999999999E-2</v>
      </c>
      <c r="H305" s="154">
        <v>2.2000000000000002</v>
      </c>
      <c r="I305" s="154">
        <v>5.0000000000000001E-3</v>
      </c>
      <c r="J305" s="154">
        <v>0.5</v>
      </c>
      <c r="K305" s="154">
        <v>4.4000000000000004</v>
      </c>
      <c r="L305">
        <v>8</v>
      </c>
      <c r="M305">
        <v>131</v>
      </c>
      <c r="N305">
        <v>145</v>
      </c>
      <c r="O305">
        <v>149</v>
      </c>
      <c r="P305" s="165">
        <v>10</v>
      </c>
      <c r="Q305">
        <v>100</v>
      </c>
    </row>
    <row r="306" spans="1:17" x14ac:dyDescent="0.3">
      <c r="A306" t="s">
        <v>907</v>
      </c>
      <c r="B306">
        <v>1</v>
      </c>
      <c r="C306">
        <v>1</v>
      </c>
      <c r="D306">
        <v>17</v>
      </c>
      <c r="E306">
        <v>292</v>
      </c>
      <c r="F306" s="165">
        <v>9</v>
      </c>
      <c r="G306" s="154">
        <v>5.6000000000000001E-2</v>
      </c>
      <c r="H306" s="154">
        <v>6.2222222222222223</v>
      </c>
      <c r="I306" s="154">
        <v>2.4E-2</v>
      </c>
      <c r="J306" s="154">
        <v>2.6666666666666665</v>
      </c>
      <c r="K306" s="154">
        <v>2.3333333333333335</v>
      </c>
      <c r="L306">
        <v>5</v>
      </c>
      <c r="M306">
        <v>107</v>
      </c>
      <c r="N306">
        <v>131</v>
      </c>
      <c r="O306">
        <v>135</v>
      </c>
      <c r="P306" s="165">
        <v>40</v>
      </c>
      <c r="Q306">
        <v>100</v>
      </c>
    </row>
    <row r="307" spans="1:17" x14ac:dyDescent="0.3">
      <c r="A307" t="s">
        <v>907</v>
      </c>
      <c r="B307">
        <v>1</v>
      </c>
      <c r="C307">
        <v>2</v>
      </c>
      <c r="D307">
        <v>17</v>
      </c>
      <c r="E307">
        <v>225</v>
      </c>
      <c r="F307" s="165">
        <v>10</v>
      </c>
      <c r="G307" s="154">
        <v>8.8999999999999996E-2</v>
      </c>
      <c r="H307" s="154">
        <v>8.9</v>
      </c>
      <c r="I307" s="154">
        <v>3.2000000000000001E-2</v>
      </c>
      <c r="J307" s="154">
        <v>3.2</v>
      </c>
      <c r="K307" s="154">
        <v>2.78125</v>
      </c>
      <c r="L307">
        <v>5</v>
      </c>
      <c r="M307">
        <v>79</v>
      </c>
      <c r="N307">
        <v>93</v>
      </c>
      <c r="O307">
        <v>100</v>
      </c>
      <c r="P307" s="165">
        <v>80</v>
      </c>
      <c r="Q307">
        <v>100</v>
      </c>
    </row>
    <row r="308" spans="1:17" x14ac:dyDescent="0.3">
      <c r="A308" t="s">
        <v>907</v>
      </c>
      <c r="B308">
        <v>1</v>
      </c>
      <c r="C308">
        <v>3</v>
      </c>
      <c r="D308">
        <v>17</v>
      </c>
      <c r="E308" t="s">
        <v>20</v>
      </c>
      <c r="F308" s="165">
        <v>8</v>
      </c>
      <c r="G308" s="154">
        <v>0.13400000000000001</v>
      </c>
      <c r="H308" s="154">
        <v>16.75</v>
      </c>
      <c r="I308" s="154">
        <v>4.2000000000000003E-2</v>
      </c>
      <c r="J308" s="154">
        <v>5.25</v>
      </c>
      <c r="K308" s="154">
        <v>3.1904761904761907</v>
      </c>
      <c r="L308">
        <v>12</v>
      </c>
      <c r="M308">
        <v>114</v>
      </c>
      <c r="N308">
        <v>124</v>
      </c>
      <c r="O308">
        <v>128</v>
      </c>
      <c r="P308" s="165">
        <v>15</v>
      </c>
      <c r="Q308">
        <v>100</v>
      </c>
    </row>
    <row r="309" spans="1:17" x14ac:dyDescent="0.3">
      <c r="A309" t="s">
        <v>907</v>
      </c>
      <c r="B309">
        <v>1</v>
      </c>
      <c r="C309">
        <v>4</v>
      </c>
      <c r="D309">
        <v>17</v>
      </c>
      <c r="E309">
        <v>316</v>
      </c>
      <c r="F309" s="165">
        <v>9</v>
      </c>
      <c r="G309" s="154">
        <v>7.6999999999999999E-2</v>
      </c>
      <c r="H309" s="154">
        <v>8.5555555555555554</v>
      </c>
      <c r="I309" s="154">
        <v>5.0000000000000001E-3</v>
      </c>
      <c r="J309" s="154">
        <v>0.55555555555555558</v>
      </c>
      <c r="K309" s="154">
        <v>15.399999999999999</v>
      </c>
      <c r="L309">
        <v>5</v>
      </c>
      <c r="M309">
        <v>135</v>
      </c>
      <c r="N309">
        <v>145</v>
      </c>
      <c r="O309">
        <v>149</v>
      </c>
      <c r="P309" s="165">
        <v>5</v>
      </c>
      <c r="Q309">
        <v>100</v>
      </c>
    </row>
    <row r="310" spans="1:17" x14ac:dyDescent="0.3">
      <c r="A310" t="s">
        <v>907</v>
      </c>
      <c r="B310">
        <v>1</v>
      </c>
      <c r="C310">
        <v>5</v>
      </c>
      <c r="D310">
        <v>17</v>
      </c>
      <c r="E310">
        <v>55</v>
      </c>
      <c r="F310" s="165">
        <v>10</v>
      </c>
      <c r="G310" s="154">
        <v>0.51300000000000001</v>
      </c>
      <c r="H310" s="154">
        <v>51.3</v>
      </c>
      <c r="I310" s="154">
        <v>0.24</v>
      </c>
      <c r="J310" s="154">
        <v>24</v>
      </c>
      <c r="K310" s="154">
        <v>2.1374999999999997</v>
      </c>
      <c r="L310">
        <v>12</v>
      </c>
      <c r="M310">
        <v>114</v>
      </c>
      <c r="N310">
        <v>124</v>
      </c>
      <c r="O310">
        <v>128</v>
      </c>
      <c r="P310" s="165">
        <v>30</v>
      </c>
      <c r="Q310">
        <v>100</v>
      </c>
    </row>
    <row r="311" spans="1:17" x14ac:dyDescent="0.3">
      <c r="A311" t="s">
        <v>907</v>
      </c>
      <c r="B311">
        <v>1</v>
      </c>
      <c r="C311">
        <v>6</v>
      </c>
      <c r="D311">
        <v>17</v>
      </c>
      <c r="E311">
        <v>20</v>
      </c>
      <c r="F311" s="165">
        <v>10</v>
      </c>
      <c r="G311" s="154">
        <v>0.40200000000000002</v>
      </c>
      <c r="H311" s="154">
        <v>40.200000000000003</v>
      </c>
      <c r="I311" s="154">
        <v>7.0000000000000007E-2</v>
      </c>
      <c r="J311" s="154">
        <v>7</v>
      </c>
      <c r="K311" s="154">
        <v>5.7428571428571429</v>
      </c>
      <c r="L311">
        <v>8</v>
      </c>
      <c r="M311">
        <v>121</v>
      </c>
      <c r="N311">
        <v>135</v>
      </c>
      <c r="O311">
        <v>142</v>
      </c>
      <c r="P311" s="165">
        <v>40</v>
      </c>
      <c r="Q311">
        <v>80</v>
      </c>
    </row>
    <row r="312" spans="1:17" x14ac:dyDescent="0.3">
      <c r="A312" t="s">
        <v>907</v>
      </c>
      <c r="B312">
        <v>1</v>
      </c>
      <c r="C312">
        <v>7</v>
      </c>
      <c r="D312">
        <v>17</v>
      </c>
      <c r="E312">
        <v>125</v>
      </c>
      <c r="F312" s="165">
        <v>10</v>
      </c>
      <c r="G312" s="154">
        <v>0.14199999999999999</v>
      </c>
      <c r="H312" s="154">
        <v>14.2</v>
      </c>
      <c r="I312" s="154">
        <v>8.4000000000000005E-2</v>
      </c>
      <c r="J312" s="154">
        <v>8.4</v>
      </c>
      <c r="K312" s="154">
        <v>1.6904761904761902</v>
      </c>
      <c r="L312">
        <v>10</v>
      </c>
      <c r="M312">
        <v>100</v>
      </c>
      <c r="N312">
        <v>114</v>
      </c>
      <c r="O312">
        <v>121</v>
      </c>
      <c r="P312" s="165">
        <v>80</v>
      </c>
      <c r="Q312">
        <v>60</v>
      </c>
    </row>
    <row r="313" spans="1:17" x14ac:dyDescent="0.3">
      <c r="A313" t="s">
        <v>907</v>
      </c>
      <c r="B313">
        <v>1</v>
      </c>
      <c r="C313">
        <v>8</v>
      </c>
      <c r="D313">
        <v>17</v>
      </c>
      <c r="E313">
        <v>54</v>
      </c>
      <c r="F313" s="165">
        <v>10</v>
      </c>
      <c r="G313" s="154">
        <v>0.378</v>
      </c>
      <c r="H313" s="154">
        <v>37.799999999999997</v>
      </c>
      <c r="I313" s="154">
        <v>0.14599999999999999</v>
      </c>
      <c r="J313" s="154">
        <v>14.6</v>
      </c>
      <c r="K313" s="154">
        <v>2.5890410958904106</v>
      </c>
      <c r="L313">
        <v>15</v>
      </c>
      <c r="M313">
        <v>114</v>
      </c>
      <c r="N313">
        <v>131</v>
      </c>
      <c r="O313">
        <v>135</v>
      </c>
      <c r="P313" s="165">
        <v>30</v>
      </c>
      <c r="Q313">
        <v>100</v>
      </c>
    </row>
    <row r="314" spans="1:17" x14ac:dyDescent="0.3">
      <c r="A314" t="s">
        <v>907</v>
      </c>
      <c r="B314">
        <v>1</v>
      </c>
      <c r="C314">
        <v>9</v>
      </c>
      <c r="D314">
        <v>17</v>
      </c>
      <c r="E314">
        <v>167</v>
      </c>
      <c r="F314" s="165">
        <v>9</v>
      </c>
      <c r="G314" s="154">
        <v>0.19800000000000001</v>
      </c>
      <c r="H314" s="154">
        <v>22</v>
      </c>
      <c r="I314" s="154">
        <v>8.7999999999999995E-2</v>
      </c>
      <c r="J314" s="154">
        <v>9.7777777777777786</v>
      </c>
      <c r="K314" s="154">
        <v>2.25</v>
      </c>
      <c r="L314">
        <v>18</v>
      </c>
      <c r="M314">
        <v>107</v>
      </c>
      <c r="N314">
        <v>131</v>
      </c>
      <c r="O314">
        <v>135</v>
      </c>
      <c r="P314" s="165">
        <v>50</v>
      </c>
      <c r="Q314">
        <v>100</v>
      </c>
    </row>
    <row r="315" spans="1:17" x14ac:dyDescent="0.3">
      <c r="A315" t="s">
        <v>907</v>
      </c>
      <c r="B315">
        <v>1</v>
      </c>
      <c r="C315">
        <v>10</v>
      </c>
      <c r="D315">
        <v>17</v>
      </c>
      <c r="E315">
        <v>275</v>
      </c>
      <c r="F315" s="165">
        <v>10</v>
      </c>
      <c r="G315" s="154">
        <v>9.8000000000000004E-2</v>
      </c>
      <c r="H315" s="154">
        <v>9.8000000000000007</v>
      </c>
      <c r="I315" s="154">
        <v>6.0999999999999999E-2</v>
      </c>
      <c r="J315" s="154">
        <v>6.1</v>
      </c>
      <c r="K315" s="154">
        <v>1.6065573770491806</v>
      </c>
      <c r="L315">
        <v>5</v>
      </c>
      <c r="M315">
        <v>107</v>
      </c>
      <c r="N315">
        <v>121</v>
      </c>
      <c r="O315">
        <v>128</v>
      </c>
      <c r="P315" s="165">
        <v>60</v>
      </c>
      <c r="Q315">
        <v>60</v>
      </c>
    </row>
    <row r="316" spans="1:17" x14ac:dyDescent="0.3">
      <c r="A316" t="s">
        <v>907</v>
      </c>
      <c r="B316">
        <v>1</v>
      </c>
      <c r="C316">
        <v>11</v>
      </c>
      <c r="D316">
        <v>17</v>
      </c>
      <c r="E316">
        <v>207</v>
      </c>
      <c r="F316" s="165">
        <v>9</v>
      </c>
      <c r="G316" s="154">
        <v>0.122</v>
      </c>
      <c r="H316" s="154">
        <v>13.555555555555555</v>
      </c>
      <c r="I316" s="154">
        <v>6.2E-2</v>
      </c>
      <c r="J316" s="154">
        <v>6.8888888888888893</v>
      </c>
      <c r="K316" s="154">
        <v>1.9677419354838708</v>
      </c>
      <c r="L316">
        <v>22</v>
      </c>
      <c r="M316">
        <v>100</v>
      </c>
      <c r="N316">
        <v>114</v>
      </c>
      <c r="O316">
        <v>121</v>
      </c>
      <c r="P316" s="165">
        <v>80</v>
      </c>
      <c r="Q316">
        <v>80</v>
      </c>
    </row>
    <row r="317" spans="1:17" x14ac:dyDescent="0.3">
      <c r="A317" t="s">
        <v>907</v>
      </c>
      <c r="B317">
        <v>1</v>
      </c>
      <c r="C317">
        <v>12</v>
      </c>
      <c r="D317">
        <v>17</v>
      </c>
      <c r="E317">
        <v>160</v>
      </c>
      <c r="F317" s="165">
        <v>8</v>
      </c>
      <c r="G317" s="154">
        <v>0.10199999999999999</v>
      </c>
      <c r="H317" s="154">
        <v>12.75</v>
      </c>
      <c r="I317" s="154">
        <v>1.9E-2</v>
      </c>
      <c r="J317" s="154">
        <v>2.375</v>
      </c>
      <c r="K317" s="154">
        <v>5.3684210526315788</v>
      </c>
      <c r="L317">
        <v>8</v>
      </c>
      <c r="M317">
        <v>135</v>
      </c>
      <c r="N317">
        <v>152</v>
      </c>
      <c r="O317">
        <v>156</v>
      </c>
      <c r="P317" s="165">
        <v>40</v>
      </c>
      <c r="Q317">
        <v>80</v>
      </c>
    </row>
    <row r="318" spans="1:17" x14ac:dyDescent="0.3">
      <c r="A318" t="s">
        <v>907</v>
      </c>
      <c r="B318">
        <v>1</v>
      </c>
      <c r="C318">
        <v>13</v>
      </c>
      <c r="D318">
        <v>17</v>
      </c>
      <c r="E318">
        <v>235</v>
      </c>
      <c r="F318" s="165">
        <v>9</v>
      </c>
      <c r="G318" s="154">
        <v>0.126</v>
      </c>
      <c r="H318" s="154">
        <v>14</v>
      </c>
      <c r="I318" s="154">
        <v>4.7E-2</v>
      </c>
      <c r="J318" s="154">
        <v>5.2222222222222223</v>
      </c>
      <c r="K318" s="154">
        <v>2.6808510638297873</v>
      </c>
      <c r="L318">
        <v>8</v>
      </c>
      <c r="M318">
        <v>107</v>
      </c>
      <c r="N318">
        <v>121</v>
      </c>
      <c r="O318">
        <v>128</v>
      </c>
      <c r="P318" s="165">
        <v>70</v>
      </c>
      <c r="Q318">
        <v>100</v>
      </c>
    </row>
    <row r="319" spans="1:17" x14ac:dyDescent="0.3">
      <c r="A319" t="s">
        <v>907</v>
      </c>
      <c r="B319">
        <v>1</v>
      </c>
      <c r="C319">
        <v>14</v>
      </c>
      <c r="D319">
        <v>17</v>
      </c>
      <c r="E319">
        <v>131</v>
      </c>
      <c r="F319" s="165">
        <v>10</v>
      </c>
      <c r="G319" s="154">
        <v>7.1999999999999995E-2</v>
      </c>
      <c r="H319" s="154">
        <v>7.2</v>
      </c>
      <c r="I319" s="154">
        <v>4.9000000000000002E-2</v>
      </c>
      <c r="J319" s="154">
        <v>4.9000000000000004</v>
      </c>
      <c r="K319" s="154">
        <v>1.4693877551020407</v>
      </c>
      <c r="L319">
        <v>25</v>
      </c>
      <c r="M319">
        <v>100</v>
      </c>
      <c r="N319">
        <v>114</v>
      </c>
      <c r="O319">
        <v>121</v>
      </c>
      <c r="P319" s="165">
        <v>70</v>
      </c>
      <c r="Q319">
        <v>100</v>
      </c>
    </row>
    <row r="320" spans="1:17" x14ac:dyDescent="0.3">
      <c r="A320" t="s">
        <v>907</v>
      </c>
      <c r="B320">
        <v>1</v>
      </c>
      <c r="C320">
        <v>15</v>
      </c>
      <c r="D320">
        <v>17</v>
      </c>
      <c r="E320">
        <v>7</v>
      </c>
      <c r="F320" s="165">
        <v>10</v>
      </c>
      <c r="G320" s="154">
        <v>0.39200000000000002</v>
      </c>
      <c r="H320" s="154">
        <v>39.200000000000003</v>
      </c>
      <c r="I320" s="154">
        <v>0.13200000000000001</v>
      </c>
      <c r="J320" s="154">
        <v>13.2</v>
      </c>
      <c r="K320" s="154">
        <v>2.9696969696969702</v>
      </c>
      <c r="L320">
        <v>15</v>
      </c>
      <c r="M320">
        <v>107</v>
      </c>
      <c r="N320">
        <v>121</v>
      </c>
      <c r="O320">
        <v>128</v>
      </c>
      <c r="P320" s="165">
        <v>20</v>
      </c>
      <c r="Q320">
        <v>100</v>
      </c>
    </row>
    <row r="321" spans="1:17" x14ac:dyDescent="0.3">
      <c r="A321" t="s">
        <v>907</v>
      </c>
      <c r="B321">
        <v>1</v>
      </c>
      <c r="C321">
        <v>16</v>
      </c>
      <c r="D321">
        <v>17</v>
      </c>
      <c r="E321">
        <v>84</v>
      </c>
      <c r="F321" s="165">
        <v>9</v>
      </c>
      <c r="G321" s="154">
        <v>0.24</v>
      </c>
      <c r="H321" s="154">
        <v>26.666666666666668</v>
      </c>
      <c r="I321" s="154">
        <v>9.4E-2</v>
      </c>
      <c r="J321" s="154">
        <v>10.444444444444445</v>
      </c>
      <c r="K321" s="154">
        <v>2.5531914893617023</v>
      </c>
      <c r="L321">
        <v>25</v>
      </c>
      <c r="M321">
        <v>114</v>
      </c>
      <c r="N321">
        <v>124</v>
      </c>
      <c r="O321">
        <v>128</v>
      </c>
      <c r="P321" s="165">
        <v>30</v>
      </c>
      <c r="Q321">
        <v>100</v>
      </c>
    </row>
    <row r="322" spans="1:17" x14ac:dyDescent="0.3">
      <c r="A322" t="s">
        <v>907</v>
      </c>
      <c r="B322">
        <v>1</v>
      </c>
      <c r="C322">
        <v>17</v>
      </c>
      <c r="D322">
        <v>17</v>
      </c>
      <c r="E322" t="s">
        <v>20</v>
      </c>
      <c r="F322" s="165">
        <v>8</v>
      </c>
      <c r="G322" s="154">
        <v>0.22800000000000001</v>
      </c>
      <c r="H322" s="154">
        <v>28.5</v>
      </c>
      <c r="I322" s="154">
        <v>0.11899999999999999</v>
      </c>
      <c r="J322" s="154">
        <v>14.875</v>
      </c>
      <c r="K322" s="154">
        <v>1.9159663865546219</v>
      </c>
      <c r="L322">
        <v>20</v>
      </c>
      <c r="M322">
        <v>114</v>
      </c>
      <c r="N322">
        <v>124</v>
      </c>
      <c r="O322">
        <v>128</v>
      </c>
      <c r="P322" s="165">
        <v>20</v>
      </c>
      <c r="Q322">
        <v>100</v>
      </c>
    </row>
    <row r="323" spans="1:17" x14ac:dyDescent="0.3">
      <c r="A323" t="s">
        <v>907</v>
      </c>
      <c r="B323">
        <v>1</v>
      </c>
      <c r="C323">
        <v>18</v>
      </c>
      <c r="D323">
        <v>17</v>
      </c>
      <c r="E323">
        <v>258</v>
      </c>
      <c r="F323" s="165">
        <v>8</v>
      </c>
      <c r="G323" s="154">
        <v>0.33500000000000002</v>
      </c>
      <c r="H323" s="154">
        <v>41.875</v>
      </c>
      <c r="I323" s="154">
        <v>0.122</v>
      </c>
      <c r="J323" s="154">
        <v>15.25</v>
      </c>
      <c r="K323" s="154">
        <v>2.7459016393442623</v>
      </c>
      <c r="L323">
        <v>25</v>
      </c>
      <c r="M323">
        <v>131</v>
      </c>
      <c r="N323">
        <v>145</v>
      </c>
      <c r="O323">
        <v>149</v>
      </c>
      <c r="P323" s="165">
        <v>15</v>
      </c>
      <c r="Q323">
        <v>100</v>
      </c>
    </row>
    <row r="324" spans="1:17" x14ac:dyDescent="0.3">
      <c r="A324" t="s">
        <v>907</v>
      </c>
      <c r="B324">
        <v>1</v>
      </c>
      <c r="C324">
        <v>19</v>
      </c>
      <c r="D324">
        <v>17</v>
      </c>
      <c r="E324">
        <v>191</v>
      </c>
      <c r="F324" s="165">
        <v>8</v>
      </c>
      <c r="G324" s="154">
        <v>0.57399999999999995</v>
      </c>
      <c r="H324" s="154">
        <v>71.75</v>
      </c>
      <c r="I324" s="154">
        <v>0.14000000000000001</v>
      </c>
      <c r="J324" s="154">
        <v>17.5</v>
      </c>
      <c r="K324" s="154">
        <v>4.0999999999999996</v>
      </c>
      <c r="L324">
        <v>12</v>
      </c>
      <c r="M324">
        <v>114</v>
      </c>
      <c r="N324">
        <v>138</v>
      </c>
      <c r="O324">
        <v>145</v>
      </c>
      <c r="P324" s="165">
        <v>20</v>
      </c>
      <c r="Q324">
        <v>80</v>
      </c>
    </row>
    <row r="325" spans="1:17" x14ac:dyDescent="0.3">
      <c r="A325" t="s">
        <v>907</v>
      </c>
      <c r="B325">
        <v>1</v>
      </c>
      <c r="C325">
        <v>1</v>
      </c>
      <c r="D325">
        <v>18</v>
      </c>
      <c r="E325">
        <v>297</v>
      </c>
      <c r="F325" s="165">
        <v>9</v>
      </c>
      <c r="G325" s="154">
        <v>3.7999999999999999E-2</v>
      </c>
      <c r="H325" s="154">
        <v>4.2222222222222223</v>
      </c>
      <c r="I325" s="154">
        <v>1.9E-2</v>
      </c>
      <c r="J325" s="154">
        <v>2.1111111111111112</v>
      </c>
      <c r="K325" s="154">
        <v>2</v>
      </c>
      <c r="L325">
        <v>2</v>
      </c>
      <c r="M325">
        <v>100</v>
      </c>
      <c r="N325">
        <v>114</v>
      </c>
      <c r="O325">
        <v>121</v>
      </c>
      <c r="P325" s="165">
        <v>20</v>
      </c>
      <c r="Q325">
        <v>100</v>
      </c>
    </row>
    <row r="326" spans="1:17" x14ac:dyDescent="0.3">
      <c r="A326" t="s">
        <v>907</v>
      </c>
      <c r="B326">
        <v>1</v>
      </c>
      <c r="C326">
        <v>2</v>
      </c>
      <c r="D326">
        <v>18</v>
      </c>
      <c r="E326" t="s">
        <v>20</v>
      </c>
      <c r="F326" s="165">
        <v>9</v>
      </c>
      <c r="G326" s="154">
        <v>0.224</v>
      </c>
      <c r="H326" s="154">
        <v>24.888888888888889</v>
      </c>
      <c r="I326" s="154">
        <v>9.0999999999999998E-2</v>
      </c>
      <c r="J326" s="154">
        <v>10.111111111111111</v>
      </c>
      <c r="K326" s="154">
        <v>2.4615384615384617</v>
      </c>
      <c r="L326">
        <v>20</v>
      </c>
      <c r="M326">
        <v>110</v>
      </c>
      <c r="N326">
        <v>121</v>
      </c>
      <c r="O326">
        <v>128</v>
      </c>
      <c r="P326" s="165">
        <v>30</v>
      </c>
      <c r="Q326">
        <v>100</v>
      </c>
    </row>
    <row r="327" spans="1:17" x14ac:dyDescent="0.3">
      <c r="A327" t="s">
        <v>907</v>
      </c>
      <c r="B327">
        <v>1</v>
      </c>
      <c r="C327">
        <v>3</v>
      </c>
      <c r="D327">
        <v>18</v>
      </c>
      <c r="E327">
        <v>195</v>
      </c>
      <c r="F327" s="165">
        <v>8</v>
      </c>
      <c r="G327" s="154">
        <v>0.23400000000000001</v>
      </c>
      <c r="H327" s="154">
        <v>29.25</v>
      </c>
      <c r="I327" s="154">
        <v>8.7999999999999995E-2</v>
      </c>
      <c r="J327" s="154">
        <v>11</v>
      </c>
      <c r="K327" s="154">
        <v>2.6590909090909092</v>
      </c>
      <c r="L327">
        <v>8</v>
      </c>
      <c r="M327">
        <v>121</v>
      </c>
      <c r="N327">
        <v>131</v>
      </c>
      <c r="O327">
        <v>135</v>
      </c>
      <c r="P327" s="165">
        <v>50</v>
      </c>
      <c r="Q327">
        <v>100</v>
      </c>
    </row>
    <row r="328" spans="1:17" x14ac:dyDescent="0.3">
      <c r="A328" t="s">
        <v>907</v>
      </c>
      <c r="B328">
        <v>1</v>
      </c>
      <c r="C328">
        <v>4</v>
      </c>
      <c r="D328">
        <v>18</v>
      </c>
      <c r="E328">
        <v>308</v>
      </c>
      <c r="F328" s="165">
        <v>10</v>
      </c>
      <c r="G328" s="154">
        <v>3.9780000000000003E-2</v>
      </c>
      <c r="H328" s="154">
        <v>3.9780000000000002</v>
      </c>
      <c r="I328" s="154">
        <v>1E-3</v>
      </c>
      <c r="J328" s="154">
        <v>0.1</v>
      </c>
      <c r="K328" s="154">
        <v>39.78</v>
      </c>
      <c r="L328">
        <v>40</v>
      </c>
      <c r="M328">
        <v>100</v>
      </c>
      <c r="N328">
        <v>110</v>
      </c>
      <c r="O328">
        <v>114</v>
      </c>
      <c r="P328" s="165">
        <v>40</v>
      </c>
      <c r="Q328">
        <v>60</v>
      </c>
    </row>
    <row r="329" spans="1:17" x14ac:dyDescent="0.3">
      <c r="A329" t="s">
        <v>907</v>
      </c>
      <c r="B329">
        <v>1</v>
      </c>
      <c r="C329">
        <v>5</v>
      </c>
      <c r="D329">
        <v>18</v>
      </c>
      <c r="E329">
        <v>56</v>
      </c>
      <c r="F329" s="165">
        <v>10</v>
      </c>
      <c r="G329" s="154">
        <v>0.52200000000000002</v>
      </c>
      <c r="H329" s="154">
        <v>52.2</v>
      </c>
      <c r="I329" s="154">
        <v>0.20899999999999999</v>
      </c>
      <c r="J329" s="154">
        <v>20.9</v>
      </c>
      <c r="K329" s="154">
        <v>2.4976076555023927</v>
      </c>
      <c r="L329">
        <v>15</v>
      </c>
      <c r="M329">
        <v>114</v>
      </c>
      <c r="N329">
        <v>124</v>
      </c>
      <c r="O329">
        <v>128</v>
      </c>
      <c r="P329" s="165">
        <v>40</v>
      </c>
      <c r="Q329">
        <v>100</v>
      </c>
    </row>
    <row r="330" spans="1:17" x14ac:dyDescent="0.3">
      <c r="A330" t="s">
        <v>907</v>
      </c>
      <c r="B330">
        <v>1</v>
      </c>
      <c r="C330">
        <v>6</v>
      </c>
      <c r="D330">
        <v>18</v>
      </c>
      <c r="E330">
        <v>26</v>
      </c>
      <c r="F330" s="165">
        <v>10</v>
      </c>
      <c r="G330" s="154">
        <v>0.25600000000000001</v>
      </c>
      <c r="H330" s="154">
        <v>25.6</v>
      </c>
      <c r="I330" s="154">
        <v>0.128</v>
      </c>
      <c r="J330" s="154">
        <v>12.8</v>
      </c>
      <c r="K330" s="154">
        <v>2</v>
      </c>
      <c r="L330">
        <v>20</v>
      </c>
      <c r="M330">
        <v>100</v>
      </c>
      <c r="N330">
        <v>110</v>
      </c>
      <c r="O330">
        <v>114</v>
      </c>
      <c r="P330" s="165">
        <v>60</v>
      </c>
      <c r="Q330">
        <v>100</v>
      </c>
    </row>
    <row r="331" spans="1:17" x14ac:dyDescent="0.3">
      <c r="A331" t="s">
        <v>907</v>
      </c>
      <c r="B331">
        <v>1</v>
      </c>
      <c r="C331">
        <v>7</v>
      </c>
      <c r="D331">
        <v>18</v>
      </c>
      <c r="E331">
        <v>119</v>
      </c>
      <c r="F331" s="165">
        <v>10</v>
      </c>
      <c r="G331" s="154">
        <v>0.25800000000000001</v>
      </c>
      <c r="H331" s="154">
        <v>25.8</v>
      </c>
      <c r="I331" s="154">
        <v>0.127</v>
      </c>
      <c r="J331" s="154">
        <v>12.7</v>
      </c>
      <c r="K331" s="154">
        <v>2.0314960629921264</v>
      </c>
      <c r="L331">
        <v>20</v>
      </c>
      <c r="M331">
        <v>107</v>
      </c>
      <c r="N331">
        <v>121</v>
      </c>
      <c r="O331">
        <v>128</v>
      </c>
      <c r="P331" s="165">
        <v>80</v>
      </c>
      <c r="Q331">
        <v>90</v>
      </c>
    </row>
    <row r="332" spans="1:17" x14ac:dyDescent="0.3">
      <c r="A332" t="s">
        <v>907</v>
      </c>
      <c r="B332">
        <v>1</v>
      </c>
      <c r="C332">
        <v>8</v>
      </c>
      <c r="D332">
        <v>18</v>
      </c>
      <c r="E332">
        <v>40</v>
      </c>
      <c r="F332" s="165">
        <v>10</v>
      </c>
      <c r="G332" s="154">
        <v>0.47699999999999998</v>
      </c>
      <c r="H332" s="154">
        <v>47.7</v>
      </c>
      <c r="I332" s="154">
        <v>1.7000000000000001E-2</v>
      </c>
      <c r="J332" s="154">
        <v>1.7</v>
      </c>
      <c r="K332" s="154">
        <v>28.058823529411768</v>
      </c>
      <c r="L332">
        <v>10</v>
      </c>
      <c r="M332">
        <v>152</v>
      </c>
      <c r="N332">
        <v>163</v>
      </c>
      <c r="O332">
        <v>170</v>
      </c>
      <c r="P332" s="165">
        <v>20</v>
      </c>
      <c r="Q332">
        <v>80</v>
      </c>
    </row>
    <row r="333" spans="1:17" x14ac:dyDescent="0.3">
      <c r="A333" t="s">
        <v>907</v>
      </c>
      <c r="B333">
        <v>1</v>
      </c>
      <c r="C333">
        <v>9</v>
      </c>
      <c r="D333">
        <v>18</v>
      </c>
      <c r="E333">
        <v>176</v>
      </c>
      <c r="F333" s="165">
        <v>10</v>
      </c>
      <c r="G333" s="154">
        <v>0.27800000000000002</v>
      </c>
      <c r="H333" s="154">
        <v>27.8</v>
      </c>
      <c r="I333" s="154">
        <v>8.4000000000000005E-2</v>
      </c>
      <c r="J333" s="154">
        <v>8.4</v>
      </c>
      <c r="K333" s="154">
        <v>3.3095238095238093</v>
      </c>
      <c r="L333">
        <v>12</v>
      </c>
      <c r="M333">
        <v>128</v>
      </c>
      <c r="N333">
        <v>138</v>
      </c>
      <c r="O333">
        <v>142</v>
      </c>
      <c r="P333" s="165">
        <v>60</v>
      </c>
      <c r="Q333">
        <v>100</v>
      </c>
    </row>
    <row r="334" spans="1:17" x14ac:dyDescent="0.3">
      <c r="A334" t="s">
        <v>907</v>
      </c>
      <c r="B334">
        <v>1</v>
      </c>
      <c r="C334">
        <v>10</v>
      </c>
      <c r="D334">
        <v>18</v>
      </c>
      <c r="E334">
        <v>278</v>
      </c>
      <c r="F334" s="165">
        <v>10</v>
      </c>
      <c r="G334" s="154">
        <v>0.10199999999999999</v>
      </c>
      <c r="H334" s="154">
        <v>10.199999999999999</v>
      </c>
      <c r="I334" s="154">
        <v>3.0000000000000001E-3</v>
      </c>
      <c r="J334" s="154">
        <v>0.3</v>
      </c>
      <c r="K334" s="154">
        <v>34</v>
      </c>
      <c r="L334">
        <v>30</v>
      </c>
      <c r="M334">
        <v>128</v>
      </c>
      <c r="N334">
        <v>152</v>
      </c>
      <c r="O334">
        <v>156</v>
      </c>
      <c r="P334" s="165">
        <v>20</v>
      </c>
      <c r="Q334">
        <v>100</v>
      </c>
    </row>
    <row r="335" spans="1:17" x14ac:dyDescent="0.3">
      <c r="A335" t="s">
        <v>907</v>
      </c>
      <c r="B335">
        <v>1</v>
      </c>
      <c r="C335">
        <v>11</v>
      </c>
      <c r="D335">
        <v>18</v>
      </c>
      <c r="E335">
        <v>199</v>
      </c>
      <c r="F335" s="165">
        <v>10</v>
      </c>
      <c r="G335" s="154">
        <v>0.21</v>
      </c>
      <c r="H335" s="154">
        <v>21</v>
      </c>
      <c r="I335" s="154">
        <v>0.123</v>
      </c>
      <c r="J335" s="154">
        <v>12.3</v>
      </c>
      <c r="K335" s="154">
        <v>1.7073170731707317</v>
      </c>
      <c r="L335">
        <v>40</v>
      </c>
      <c r="M335">
        <v>100</v>
      </c>
      <c r="N335">
        <v>114</v>
      </c>
      <c r="O335">
        <v>121</v>
      </c>
      <c r="P335" s="165">
        <v>80</v>
      </c>
      <c r="Q335">
        <v>100</v>
      </c>
    </row>
    <row r="336" spans="1:17" x14ac:dyDescent="0.3">
      <c r="A336" t="s">
        <v>907</v>
      </c>
      <c r="B336">
        <v>1</v>
      </c>
      <c r="C336">
        <v>12</v>
      </c>
      <c r="D336">
        <v>18</v>
      </c>
      <c r="E336">
        <v>162</v>
      </c>
      <c r="F336" s="165">
        <v>10</v>
      </c>
      <c r="G336" s="154">
        <v>0.17499999999999999</v>
      </c>
      <c r="H336" s="154">
        <v>17.5</v>
      </c>
      <c r="I336" s="154">
        <v>6.0000000000000001E-3</v>
      </c>
      <c r="J336" s="154">
        <v>0.6</v>
      </c>
      <c r="K336" s="154">
        <v>29.166666666666668</v>
      </c>
      <c r="L336">
        <v>20</v>
      </c>
      <c r="M336">
        <v>142</v>
      </c>
      <c r="N336">
        <v>156</v>
      </c>
      <c r="O336">
        <v>163</v>
      </c>
      <c r="P336" s="165">
        <v>40</v>
      </c>
      <c r="Q336">
        <v>95</v>
      </c>
    </row>
    <row r="337" spans="1:17" x14ac:dyDescent="0.3">
      <c r="A337" t="s">
        <v>907</v>
      </c>
      <c r="B337">
        <v>1</v>
      </c>
      <c r="C337">
        <v>13</v>
      </c>
      <c r="D337">
        <v>18</v>
      </c>
      <c r="E337">
        <v>245</v>
      </c>
      <c r="F337" s="165">
        <v>8</v>
      </c>
      <c r="G337" s="154">
        <v>1.2999999999999999E-2</v>
      </c>
      <c r="H337" s="154">
        <v>1.625</v>
      </c>
      <c r="I337" s="154">
        <v>1E-3</v>
      </c>
      <c r="J337" s="154">
        <v>0.125</v>
      </c>
      <c r="K337" s="154">
        <v>13</v>
      </c>
      <c r="L337">
        <v>5</v>
      </c>
      <c r="M337">
        <v>135</v>
      </c>
      <c r="N337">
        <v>145</v>
      </c>
      <c r="O337">
        <v>149</v>
      </c>
      <c r="P337" s="165">
        <v>10</v>
      </c>
      <c r="Q337">
        <v>100</v>
      </c>
    </row>
    <row r="338" spans="1:17" x14ac:dyDescent="0.3">
      <c r="A338" t="s">
        <v>907</v>
      </c>
      <c r="B338">
        <v>1</v>
      </c>
      <c r="C338">
        <v>14</v>
      </c>
      <c r="D338">
        <v>18</v>
      </c>
      <c r="E338">
        <v>129</v>
      </c>
      <c r="F338" s="165">
        <v>10</v>
      </c>
      <c r="G338" s="154">
        <v>0.34499999999999997</v>
      </c>
      <c r="H338" s="154">
        <v>34.5</v>
      </c>
      <c r="I338" s="154">
        <v>3.5000000000000003E-2</v>
      </c>
      <c r="J338" s="154">
        <v>3.5</v>
      </c>
      <c r="K338" s="154">
        <v>9.8571428571428577</v>
      </c>
      <c r="L338">
        <v>5</v>
      </c>
      <c r="M338">
        <v>142</v>
      </c>
      <c r="N338">
        <v>156</v>
      </c>
      <c r="O338">
        <v>163</v>
      </c>
      <c r="P338" s="165">
        <v>5</v>
      </c>
      <c r="Q338">
        <v>95</v>
      </c>
    </row>
    <row r="339" spans="1:17" x14ac:dyDescent="0.3">
      <c r="A339" t="s">
        <v>907</v>
      </c>
      <c r="B339">
        <v>1</v>
      </c>
      <c r="C339">
        <v>15</v>
      </c>
      <c r="D339">
        <v>18</v>
      </c>
      <c r="E339">
        <v>9</v>
      </c>
      <c r="F339" s="165">
        <v>10</v>
      </c>
      <c r="G339" s="154">
        <v>0.42499999999999999</v>
      </c>
      <c r="H339" s="154">
        <v>42.5</v>
      </c>
      <c r="I339" s="154">
        <v>0.23200000000000001</v>
      </c>
      <c r="J339" s="154">
        <v>23.2</v>
      </c>
      <c r="K339" s="154">
        <v>1.8318965517241379</v>
      </c>
      <c r="L339">
        <v>12</v>
      </c>
      <c r="M339">
        <v>107</v>
      </c>
      <c r="N339">
        <v>121</v>
      </c>
      <c r="O339">
        <v>128</v>
      </c>
      <c r="P339" s="165">
        <v>20</v>
      </c>
      <c r="Q339">
        <v>100</v>
      </c>
    </row>
    <row r="340" spans="1:17" x14ac:dyDescent="0.3">
      <c r="A340" t="s">
        <v>907</v>
      </c>
      <c r="B340">
        <v>1</v>
      </c>
      <c r="C340">
        <v>16</v>
      </c>
      <c r="D340">
        <v>18</v>
      </c>
      <c r="E340">
        <v>76</v>
      </c>
      <c r="F340" s="165">
        <v>7</v>
      </c>
      <c r="G340" s="154">
        <v>0.41399999999999998</v>
      </c>
      <c r="H340" s="154">
        <v>59.142857142857146</v>
      </c>
      <c r="I340" s="154">
        <v>0.219</v>
      </c>
      <c r="J340" s="154">
        <v>31.285714285714285</v>
      </c>
      <c r="K340" s="154">
        <v>1.8904109589041098</v>
      </c>
      <c r="L340">
        <v>15</v>
      </c>
      <c r="M340">
        <v>114</v>
      </c>
      <c r="N340">
        <v>124</v>
      </c>
      <c r="O340">
        <v>128</v>
      </c>
      <c r="P340" s="165">
        <v>40</v>
      </c>
      <c r="Q340">
        <v>100</v>
      </c>
    </row>
    <row r="341" spans="1:17" x14ac:dyDescent="0.3">
      <c r="A341" t="s">
        <v>907</v>
      </c>
      <c r="B341">
        <v>1</v>
      </c>
      <c r="C341">
        <v>17</v>
      </c>
      <c r="D341">
        <v>18</v>
      </c>
      <c r="E341">
        <v>93</v>
      </c>
      <c r="F341" s="165">
        <v>10</v>
      </c>
      <c r="G341" s="154">
        <v>0.17599999999999999</v>
      </c>
      <c r="H341" s="154">
        <v>17.600000000000001</v>
      </c>
      <c r="I341" s="154">
        <v>0.106</v>
      </c>
      <c r="J341" s="154">
        <v>10.6</v>
      </c>
      <c r="K341" s="154">
        <v>1.6603773584905663</v>
      </c>
      <c r="L341">
        <v>10</v>
      </c>
      <c r="M341">
        <v>79</v>
      </c>
      <c r="N341">
        <v>93</v>
      </c>
      <c r="O341">
        <v>100</v>
      </c>
      <c r="P341" s="165">
        <v>80</v>
      </c>
      <c r="Q341">
        <v>100</v>
      </c>
    </row>
    <row r="342" spans="1:17" x14ac:dyDescent="0.3">
      <c r="A342" t="s">
        <v>907</v>
      </c>
      <c r="B342">
        <v>1</v>
      </c>
      <c r="C342">
        <v>18</v>
      </c>
      <c r="D342">
        <v>18</v>
      </c>
      <c r="E342" t="s">
        <v>20</v>
      </c>
      <c r="F342" s="165">
        <v>9</v>
      </c>
      <c r="G342" s="154">
        <v>0.188</v>
      </c>
      <c r="H342" s="154">
        <v>20.888888888888889</v>
      </c>
      <c r="I342" s="154">
        <v>0.09</v>
      </c>
      <c r="J342" s="154">
        <v>10</v>
      </c>
      <c r="K342" s="154">
        <v>2.088888888888889</v>
      </c>
      <c r="L342">
        <v>12</v>
      </c>
      <c r="M342">
        <v>107</v>
      </c>
      <c r="N342">
        <v>121</v>
      </c>
      <c r="O342">
        <v>128</v>
      </c>
      <c r="P342" s="165">
        <v>20</v>
      </c>
      <c r="Q342">
        <v>100</v>
      </c>
    </row>
    <row r="343" spans="1:17" x14ac:dyDescent="0.3">
      <c r="A343" t="s">
        <v>907</v>
      </c>
      <c r="B343">
        <v>1</v>
      </c>
      <c r="C343">
        <v>19</v>
      </c>
      <c r="D343">
        <v>18</v>
      </c>
      <c r="E343">
        <v>227</v>
      </c>
      <c r="F343" s="165">
        <v>8</v>
      </c>
      <c r="G343" s="154">
        <v>0.23</v>
      </c>
      <c r="H343" s="154">
        <v>28.75</v>
      </c>
      <c r="I343" s="154">
        <v>9.0999999999999998E-2</v>
      </c>
      <c r="J343" s="154">
        <v>11.375</v>
      </c>
      <c r="K343" s="154">
        <v>2.5274725274725274</v>
      </c>
      <c r="L343">
        <v>25</v>
      </c>
      <c r="M343">
        <v>114</v>
      </c>
      <c r="N343">
        <v>131</v>
      </c>
      <c r="O343">
        <v>135</v>
      </c>
      <c r="P343" s="165">
        <v>40</v>
      </c>
      <c r="Q343">
        <v>0</v>
      </c>
    </row>
    <row r="344" spans="1:17" x14ac:dyDescent="0.3">
      <c r="A344" t="s">
        <v>907</v>
      </c>
      <c r="B344">
        <v>1</v>
      </c>
      <c r="C344">
        <v>1</v>
      </c>
      <c r="D344">
        <v>19</v>
      </c>
      <c r="E344" t="s">
        <v>20</v>
      </c>
      <c r="F344" s="165">
        <v>10</v>
      </c>
      <c r="G344" s="154">
        <v>0.125</v>
      </c>
      <c r="H344" s="154">
        <v>12.5</v>
      </c>
      <c r="I344" s="154">
        <v>4.2999999999999997E-2</v>
      </c>
      <c r="J344" s="154">
        <v>4.3</v>
      </c>
      <c r="K344" s="154">
        <v>2.9069767441860468</v>
      </c>
      <c r="L344">
        <v>10</v>
      </c>
      <c r="M344">
        <v>117</v>
      </c>
      <c r="N344">
        <v>131</v>
      </c>
      <c r="O344">
        <v>135</v>
      </c>
      <c r="P344" s="165">
        <v>20</v>
      </c>
      <c r="Q344">
        <v>100</v>
      </c>
    </row>
    <row r="345" spans="1:17" x14ac:dyDescent="0.3">
      <c r="A345" t="s">
        <v>907</v>
      </c>
      <c r="B345">
        <v>1</v>
      </c>
      <c r="C345">
        <v>2</v>
      </c>
      <c r="D345">
        <v>19</v>
      </c>
      <c r="E345">
        <v>217</v>
      </c>
      <c r="F345" s="165">
        <v>10</v>
      </c>
      <c r="G345" s="154">
        <v>3.6999999999999998E-2</v>
      </c>
      <c r="H345" s="154">
        <v>3.7</v>
      </c>
      <c r="I345" s="154">
        <v>6.0000000000000001E-3</v>
      </c>
      <c r="J345" s="154">
        <v>0.6</v>
      </c>
      <c r="K345" s="154">
        <v>6.166666666666667</v>
      </c>
      <c r="L345">
        <v>10</v>
      </c>
      <c r="M345">
        <v>114</v>
      </c>
      <c r="N345">
        <v>124</v>
      </c>
      <c r="O345">
        <v>128</v>
      </c>
      <c r="P345" s="165">
        <v>60</v>
      </c>
      <c r="Q345">
        <v>60</v>
      </c>
    </row>
    <row r="346" spans="1:17" x14ac:dyDescent="0.3">
      <c r="A346" t="s">
        <v>907</v>
      </c>
      <c r="B346">
        <v>1</v>
      </c>
      <c r="C346">
        <v>3</v>
      </c>
      <c r="D346">
        <v>19</v>
      </c>
      <c r="E346">
        <v>182</v>
      </c>
      <c r="F346" s="165">
        <v>10</v>
      </c>
      <c r="G346" s="154">
        <v>0.26900000000000002</v>
      </c>
      <c r="H346" s="154">
        <v>26.9</v>
      </c>
      <c r="I346" s="154">
        <v>0.113</v>
      </c>
      <c r="J346" s="154">
        <v>11.3</v>
      </c>
      <c r="K346" s="154">
        <v>2.3805309734513274</v>
      </c>
      <c r="L346">
        <v>8</v>
      </c>
      <c r="M346">
        <v>114</v>
      </c>
      <c r="N346">
        <v>124</v>
      </c>
      <c r="O346">
        <v>128</v>
      </c>
      <c r="P346" s="165">
        <v>10</v>
      </c>
      <c r="Q346">
        <v>100</v>
      </c>
    </row>
    <row r="347" spans="1:17" x14ac:dyDescent="0.3">
      <c r="A347" t="s">
        <v>907</v>
      </c>
      <c r="B347">
        <v>1</v>
      </c>
      <c r="C347">
        <v>4</v>
      </c>
      <c r="D347">
        <v>19</v>
      </c>
      <c r="E347">
        <v>311</v>
      </c>
      <c r="F347" s="165">
        <v>8</v>
      </c>
      <c r="G347" s="154">
        <v>2.6329999999999999E-2</v>
      </c>
      <c r="H347" s="154">
        <v>3.2912499999999998</v>
      </c>
      <c r="I347" s="154">
        <v>0</v>
      </c>
      <c r="J347" s="154">
        <v>0</v>
      </c>
      <c r="K347" s="154" t="s">
        <v>799</v>
      </c>
      <c r="L347">
        <v>10</v>
      </c>
      <c r="M347">
        <v>100</v>
      </c>
      <c r="N347">
        <v>114</v>
      </c>
      <c r="O347">
        <v>121</v>
      </c>
      <c r="P347" s="165">
        <v>40</v>
      </c>
      <c r="Q347">
        <v>80</v>
      </c>
    </row>
    <row r="348" spans="1:17" x14ac:dyDescent="0.3">
      <c r="A348" t="s">
        <v>907</v>
      </c>
      <c r="B348">
        <v>1</v>
      </c>
      <c r="C348">
        <v>5</v>
      </c>
      <c r="D348">
        <v>19</v>
      </c>
      <c r="E348">
        <v>65</v>
      </c>
      <c r="F348" s="165">
        <v>9</v>
      </c>
      <c r="G348" s="154">
        <v>0.47</v>
      </c>
      <c r="H348" s="154">
        <v>52.222222222222221</v>
      </c>
      <c r="I348" s="154">
        <v>0.19600000000000001</v>
      </c>
      <c r="J348" s="154">
        <v>21.777777777777779</v>
      </c>
      <c r="K348" s="154">
        <v>2.3979591836734691</v>
      </c>
      <c r="L348">
        <v>15</v>
      </c>
      <c r="M348">
        <v>114</v>
      </c>
      <c r="N348">
        <v>131</v>
      </c>
      <c r="O348">
        <v>135</v>
      </c>
      <c r="P348" s="165">
        <v>60</v>
      </c>
      <c r="Q348">
        <v>100</v>
      </c>
    </row>
    <row r="349" spans="1:17" x14ac:dyDescent="0.3">
      <c r="A349" t="s">
        <v>907</v>
      </c>
      <c r="B349">
        <v>1</v>
      </c>
      <c r="C349">
        <v>6</v>
      </c>
      <c r="D349">
        <v>19</v>
      </c>
      <c r="E349">
        <v>19</v>
      </c>
      <c r="F349" s="165">
        <v>10</v>
      </c>
      <c r="G349" s="154">
        <v>0.66600000000000004</v>
      </c>
      <c r="H349" s="154">
        <v>66.599999999999994</v>
      </c>
      <c r="I349" s="154">
        <v>0.26400000000000001</v>
      </c>
      <c r="J349" s="154">
        <v>26.4</v>
      </c>
      <c r="K349" s="154">
        <v>2.5227272727272725</v>
      </c>
      <c r="L349">
        <v>5</v>
      </c>
      <c r="M349">
        <v>121</v>
      </c>
      <c r="N349">
        <v>135</v>
      </c>
      <c r="O349">
        <v>142</v>
      </c>
      <c r="P349" s="165">
        <v>20</v>
      </c>
      <c r="Q349">
        <v>100</v>
      </c>
    </row>
    <row r="350" spans="1:17" x14ac:dyDescent="0.3">
      <c r="A350" t="s">
        <v>907</v>
      </c>
      <c r="B350">
        <v>1</v>
      </c>
      <c r="C350">
        <v>7</v>
      </c>
      <c r="D350">
        <v>19</v>
      </c>
      <c r="E350">
        <v>126</v>
      </c>
      <c r="F350" s="165">
        <v>9</v>
      </c>
      <c r="G350" s="154">
        <v>0.23799999999999999</v>
      </c>
      <c r="H350" s="154">
        <v>26.444444444444443</v>
      </c>
      <c r="I350" s="154">
        <v>8.7999999999999995E-2</v>
      </c>
      <c r="J350" s="154">
        <v>9.7777777777777786</v>
      </c>
      <c r="K350" s="154">
        <v>2.7045454545454541</v>
      </c>
      <c r="L350">
        <v>2</v>
      </c>
      <c r="M350">
        <v>100</v>
      </c>
      <c r="N350">
        <v>114</v>
      </c>
      <c r="O350">
        <v>121</v>
      </c>
      <c r="P350" s="165">
        <v>20</v>
      </c>
      <c r="Q350">
        <v>100</v>
      </c>
    </row>
    <row r="351" spans="1:17" x14ac:dyDescent="0.3">
      <c r="A351" t="s">
        <v>907</v>
      </c>
      <c r="B351">
        <v>1</v>
      </c>
      <c r="C351">
        <v>8</v>
      </c>
      <c r="D351">
        <v>19</v>
      </c>
      <c r="E351">
        <v>41</v>
      </c>
      <c r="F351" s="165">
        <v>10</v>
      </c>
      <c r="G351" s="154">
        <v>0.315</v>
      </c>
      <c r="H351" s="154">
        <v>31.5</v>
      </c>
      <c r="I351" s="154">
        <v>5.6000000000000001E-2</v>
      </c>
      <c r="J351" s="154">
        <v>5.6</v>
      </c>
      <c r="K351" s="154">
        <v>5.625</v>
      </c>
      <c r="L351">
        <v>20</v>
      </c>
      <c r="M351">
        <v>142</v>
      </c>
      <c r="N351">
        <v>156</v>
      </c>
      <c r="O351">
        <v>163</v>
      </c>
      <c r="P351" s="165">
        <v>40</v>
      </c>
      <c r="Q351">
        <v>100</v>
      </c>
    </row>
    <row r="352" spans="1:17" x14ac:dyDescent="0.3">
      <c r="A352" t="s">
        <v>907</v>
      </c>
      <c r="B352">
        <v>1</v>
      </c>
      <c r="C352">
        <v>9</v>
      </c>
      <c r="D352">
        <v>19</v>
      </c>
      <c r="E352">
        <v>166</v>
      </c>
      <c r="F352" s="165">
        <v>8</v>
      </c>
      <c r="G352" s="154">
        <v>0.41599999999999998</v>
      </c>
      <c r="H352" s="154">
        <v>52</v>
      </c>
      <c r="I352" s="154">
        <v>0.2</v>
      </c>
      <c r="J352" s="154">
        <v>25</v>
      </c>
      <c r="K352" s="154">
        <v>2.08</v>
      </c>
      <c r="L352">
        <v>5</v>
      </c>
      <c r="M352">
        <v>107</v>
      </c>
      <c r="N352">
        <v>121</v>
      </c>
      <c r="O352">
        <v>128</v>
      </c>
      <c r="P352" s="165">
        <v>60</v>
      </c>
      <c r="Q352">
        <v>100</v>
      </c>
    </row>
    <row r="353" spans="1:17" x14ac:dyDescent="0.3">
      <c r="A353" t="s">
        <v>907</v>
      </c>
      <c r="B353">
        <v>1</v>
      </c>
      <c r="C353">
        <v>10</v>
      </c>
      <c r="D353">
        <v>19</v>
      </c>
      <c r="E353">
        <v>288</v>
      </c>
      <c r="F353" s="165">
        <v>9</v>
      </c>
      <c r="G353" s="154">
        <v>0.47899999999999998</v>
      </c>
      <c r="H353" s="154">
        <v>53.222222222222221</v>
      </c>
      <c r="I353" s="154">
        <v>0.245</v>
      </c>
      <c r="J353" s="154">
        <v>27.222222222222221</v>
      </c>
      <c r="K353" s="154">
        <v>1.9551020408163267</v>
      </c>
      <c r="L353">
        <v>5</v>
      </c>
      <c r="M353">
        <v>107</v>
      </c>
      <c r="N353">
        <v>121</v>
      </c>
      <c r="O353">
        <v>128</v>
      </c>
      <c r="P353" s="165">
        <v>25</v>
      </c>
      <c r="Q353">
        <v>100</v>
      </c>
    </row>
    <row r="354" spans="1:17" x14ac:dyDescent="0.3">
      <c r="A354" t="s">
        <v>907</v>
      </c>
      <c r="B354">
        <v>1</v>
      </c>
      <c r="C354">
        <v>11</v>
      </c>
      <c r="D354">
        <v>19</v>
      </c>
      <c r="E354">
        <v>215</v>
      </c>
      <c r="F354" s="165">
        <v>8</v>
      </c>
      <c r="G354" s="154">
        <v>0.40600000000000003</v>
      </c>
      <c r="H354" s="154">
        <v>50.75</v>
      </c>
      <c r="I354" s="154">
        <v>0.20399999999999999</v>
      </c>
      <c r="J354" s="154">
        <v>25.5</v>
      </c>
      <c r="K354" s="154">
        <v>1.9901960784313726</v>
      </c>
      <c r="L354">
        <v>8</v>
      </c>
      <c r="M354">
        <v>114</v>
      </c>
      <c r="N354">
        <v>124</v>
      </c>
      <c r="O354">
        <v>128</v>
      </c>
      <c r="P354" s="165">
        <v>40</v>
      </c>
      <c r="Q354">
        <v>100</v>
      </c>
    </row>
    <row r="355" spans="1:17" x14ac:dyDescent="0.3">
      <c r="A355" t="s">
        <v>907</v>
      </c>
      <c r="B355">
        <v>1</v>
      </c>
      <c r="C355">
        <v>12</v>
      </c>
      <c r="D355">
        <v>19</v>
      </c>
      <c r="E355">
        <v>161</v>
      </c>
      <c r="F355" s="165">
        <v>9</v>
      </c>
      <c r="G355" s="154">
        <v>0.28599999999999998</v>
      </c>
      <c r="H355" s="154">
        <v>31.777777777777779</v>
      </c>
      <c r="I355" s="154">
        <v>5.5E-2</v>
      </c>
      <c r="J355" s="154">
        <v>6.1111111111111107</v>
      </c>
      <c r="K355" s="154">
        <v>5.2</v>
      </c>
      <c r="L355">
        <v>10</v>
      </c>
      <c r="M355">
        <v>128</v>
      </c>
      <c r="N355">
        <v>138</v>
      </c>
      <c r="O355">
        <v>142</v>
      </c>
      <c r="P355" s="165">
        <v>40</v>
      </c>
      <c r="Q355">
        <v>100</v>
      </c>
    </row>
    <row r="356" spans="1:17" x14ac:dyDescent="0.3">
      <c r="A356" t="s">
        <v>907</v>
      </c>
      <c r="B356">
        <v>1</v>
      </c>
      <c r="C356">
        <v>13</v>
      </c>
      <c r="D356">
        <v>19</v>
      </c>
      <c r="E356">
        <v>244</v>
      </c>
      <c r="F356" s="165">
        <v>10</v>
      </c>
      <c r="G356" s="154">
        <v>0.04</v>
      </c>
      <c r="H356" s="154">
        <v>3.6363636363636362</v>
      </c>
      <c r="I356" s="154">
        <v>2E-3</v>
      </c>
      <c r="J356" s="154">
        <v>0.18181818181818182</v>
      </c>
      <c r="K356" s="154">
        <v>20</v>
      </c>
      <c r="L356">
        <v>40</v>
      </c>
      <c r="M356">
        <v>121</v>
      </c>
      <c r="N356">
        <v>131</v>
      </c>
      <c r="O356">
        <v>135</v>
      </c>
      <c r="P356" s="165">
        <v>60</v>
      </c>
      <c r="Q356">
        <v>100</v>
      </c>
    </row>
    <row r="357" spans="1:17" x14ac:dyDescent="0.3">
      <c r="A357" t="s">
        <v>907</v>
      </c>
      <c r="B357">
        <v>1</v>
      </c>
      <c r="C357">
        <v>14</v>
      </c>
      <c r="D357">
        <v>19</v>
      </c>
      <c r="E357">
        <v>127</v>
      </c>
      <c r="F357" s="165">
        <v>9</v>
      </c>
      <c r="G357" s="154">
        <v>0.115</v>
      </c>
      <c r="H357" s="154">
        <v>12.777777777777779</v>
      </c>
      <c r="I357" s="154">
        <v>1.4E-2</v>
      </c>
      <c r="J357" s="154">
        <v>1.5555555555555556</v>
      </c>
      <c r="K357" s="154">
        <v>8.2142857142857153</v>
      </c>
      <c r="L357">
        <v>5</v>
      </c>
      <c r="M357">
        <v>152</v>
      </c>
      <c r="N357">
        <v>163</v>
      </c>
      <c r="O357">
        <v>170</v>
      </c>
      <c r="P357" s="165">
        <v>40</v>
      </c>
      <c r="Q357">
        <v>80</v>
      </c>
    </row>
    <row r="358" spans="1:17" x14ac:dyDescent="0.3">
      <c r="A358" t="s">
        <v>907</v>
      </c>
      <c r="B358">
        <v>1</v>
      </c>
      <c r="C358">
        <v>15</v>
      </c>
      <c r="D358">
        <v>19</v>
      </c>
      <c r="E358">
        <v>13</v>
      </c>
      <c r="F358" s="165">
        <v>10</v>
      </c>
      <c r="G358" s="154">
        <v>0.30399999999999999</v>
      </c>
      <c r="H358" s="154">
        <v>30.4</v>
      </c>
      <c r="I358" s="154">
        <v>0.157</v>
      </c>
      <c r="J358" s="154">
        <v>15.7</v>
      </c>
      <c r="K358" s="154">
        <v>1.9363057324840764</v>
      </c>
      <c r="L358">
        <v>18</v>
      </c>
      <c r="M358">
        <v>107</v>
      </c>
      <c r="N358">
        <v>121</v>
      </c>
      <c r="O358">
        <v>128</v>
      </c>
      <c r="P358" s="165">
        <v>20</v>
      </c>
      <c r="Q358">
        <v>80</v>
      </c>
    </row>
    <row r="359" spans="1:17" x14ac:dyDescent="0.3">
      <c r="A359" t="s">
        <v>907</v>
      </c>
      <c r="B359">
        <v>1</v>
      </c>
      <c r="C359">
        <v>16</v>
      </c>
      <c r="D359">
        <v>19</v>
      </c>
      <c r="E359">
        <v>83</v>
      </c>
      <c r="F359" s="165">
        <v>9</v>
      </c>
      <c r="G359" s="154">
        <v>0.312</v>
      </c>
      <c r="H359" s="154">
        <v>34.666666666666664</v>
      </c>
      <c r="I359" s="154">
        <v>0.16300000000000001</v>
      </c>
      <c r="J359" s="154">
        <v>18.111111111111111</v>
      </c>
      <c r="K359" s="154">
        <v>1.9141104294478526</v>
      </c>
      <c r="L359">
        <v>10</v>
      </c>
      <c r="M359">
        <v>110</v>
      </c>
      <c r="N359">
        <v>121</v>
      </c>
      <c r="O359">
        <v>128</v>
      </c>
      <c r="P359" s="165">
        <v>10</v>
      </c>
      <c r="Q359">
        <v>100</v>
      </c>
    </row>
    <row r="360" spans="1:17" x14ac:dyDescent="0.3">
      <c r="A360" t="s">
        <v>907</v>
      </c>
      <c r="B360">
        <v>1</v>
      </c>
      <c r="C360">
        <v>17</v>
      </c>
      <c r="D360">
        <v>19</v>
      </c>
      <c r="E360">
        <v>94</v>
      </c>
      <c r="F360" s="165">
        <v>10</v>
      </c>
      <c r="G360" s="154">
        <v>0.18</v>
      </c>
      <c r="H360" s="154">
        <v>18</v>
      </c>
      <c r="I360" s="154">
        <v>0.09</v>
      </c>
      <c r="J360" s="154">
        <v>9</v>
      </c>
      <c r="K360" s="154">
        <v>2</v>
      </c>
      <c r="L360">
        <v>25</v>
      </c>
      <c r="M360">
        <v>114</v>
      </c>
      <c r="N360">
        <v>124</v>
      </c>
      <c r="O360">
        <v>128</v>
      </c>
      <c r="P360" s="165">
        <v>20</v>
      </c>
      <c r="Q360">
        <v>100</v>
      </c>
    </row>
    <row r="361" spans="1:17" x14ac:dyDescent="0.3">
      <c r="A361" t="s">
        <v>907</v>
      </c>
      <c r="B361">
        <v>1</v>
      </c>
      <c r="C361">
        <v>18</v>
      </c>
      <c r="D361">
        <v>19</v>
      </c>
      <c r="E361">
        <v>269</v>
      </c>
      <c r="F361" s="165">
        <v>7</v>
      </c>
      <c r="G361" s="154">
        <v>5.0339999999999996E-2</v>
      </c>
      <c r="H361" s="154">
        <v>7.1914285714285713</v>
      </c>
      <c r="I361" s="154">
        <v>4.0000000000000001E-3</v>
      </c>
      <c r="J361" s="154">
        <v>0.5714285714285714</v>
      </c>
      <c r="K361" s="154">
        <v>12.585000000000001</v>
      </c>
      <c r="L361">
        <v>12</v>
      </c>
      <c r="M361">
        <v>131</v>
      </c>
      <c r="N361">
        <v>145</v>
      </c>
      <c r="O361">
        <v>149</v>
      </c>
      <c r="P361" s="165">
        <v>5</v>
      </c>
      <c r="Q361">
        <v>100</v>
      </c>
    </row>
    <row r="362" spans="1:17" x14ac:dyDescent="0.3">
      <c r="A362" t="s">
        <v>907</v>
      </c>
      <c r="B362">
        <v>1</v>
      </c>
      <c r="C362">
        <v>19</v>
      </c>
      <c r="D362">
        <v>19</v>
      </c>
      <c r="E362" t="s">
        <v>20</v>
      </c>
      <c r="F362" s="165">
        <v>9</v>
      </c>
      <c r="G362" s="154">
        <v>0.16200000000000001</v>
      </c>
      <c r="H362" s="154">
        <v>18</v>
      </c>
      <c r="I362" s="154">
        <v>0.09</v>
      </c>
      <c r="J362" s="154">
        <v>10</v>
      </c>
      <c r="K362" s="154">
        <v>1.8</v>
      </c>
      <c r="L362">
        <v>10</v>
      </c>
      <c r="M362">
        <v>114</v>
      </c>
      <c r="N362">
        <v>124</v>
      </c>
      <c r="O362">
        <v>128</v>
      </c>
      <c r="P362" s="165">
        <v>10</v>
      </c>
      <c r="Q362">
        <v>100</v>
      </c>
    </row>
    <row r="363" spans="1:17" x14ac:dyDescent="0.3">
      <c r="A363" t="s">
        <v>907</v>
      </c>
      <c r="B363">
        <v>2</v>
      </c>
      <c r="C363">
        <v>1</v>
      </c>
      <c r="D363">
        <v>1</v>
      </c>
      <c r="E363" t="s">
        <v>20</v>
      </c>
      <c r="F363" s="165">
        <v>10</v>
      </c>
      <c r="G363" s="154">
        <v>0.20399999999999999</v>
      </c>
      <c r="H363" s="154">
        <v>18.545454545454547</v>
      </c>
      <c r="I363" s="154">
        <v>0.08</v>
      </c>
      <c r="J363" s="154">
        <v>7.2727272727272725</v>
      </c>
      <c r="K363" s="154">
        <v>2.5500000000000003</v>
      </c>
      <c r="L363">
        <v>10</v>
      </c>
      <c r="M363">
        <v>107</v>
      </c>
      <c r="N363">
        <v>121</v>
      </c>
      <c r="O363">
        <v>128</v>
      </c>
      <c r="P363" s="165">
        <v>10</v>
      </c>
      <c r="Q363">
        <v>100</v>
      </c>
    </row>
    <row r="364" spans="1:17" x14ac:dyDescent="0.3">
      <c r="A364" t="s">
        <v>907</v>
      </c>
      <c r="B364">
        <v>2</v>
      </c>
      <c r="C364">
        <v>2</v>
      </c>
      <c r="D364">
        <v>1</v>
      </c>
      <c r="E364">
        <v>142</v>
      </c>
      <c r="F364" s="165">
        <v>10</v>
      </c>
      <c r="G364" s="154">
        <v>0.224</v>
      </c>
      <c r="H364" s="154">
        <v>22.4</v>
      </c>
      <c r="I364" s="154">
        <v>8.7999999999999995E-2</v>
      </c>
      <c r="J364" s="154">
        <v>8.8000000000000007</v>
      </c>
      <c r="K364" s="154">
        <v>2.545454545454545</v>
      </c>
      <c r="L364">
        <v>5</v>
      </c>
      <c r="M364">
        <v>100</v>
      </c>
      <c r="N364">
        <v>114</v>
      </c>
      <c r="O364">
        <v>121</v>
      </c>
      <c r="P364" s="165">
        <v>60</v>
      </c>
      <c r="Q364">
        <v>100</v>
      </c>
    </row>
    <row r="365" spans="1:17" x14ac:dyDescent="0.3">
      <c r="A365" t="s">
        <v>907</v>
      </c>
      <c r="B365">
        <v>2</v>
      </c>
      <c r="C365">
        <v>3</v>
      </c>
      <c r="D365">
        <v>1</v>
      </c>
      <c r="E365">
        <v>181</v>
      </c>
      <c r="F365" s="165">
        <v>10</v>
      </c>
      <c r="G365" s="154">
        <v>0.253</v>
      </c>
      <c r="H365" s="154">
        <v>23</v>
      </c>
      <c r="I365" s="154">
        <v>0.105</v>
      </c>
      <c r="J365" s="154">
        <v>9.545454545454545</v>
      </c>
      <c r="K365" s="154">
        <v>2.4095238095238098</v>
      </c>
      <c r="L365">
        <v>5</v>
      </c>
      <c r="M365">
        <v>100</v>
      </c>
      <c r="N365">
        <v>114</v>
      </c>
      <c r="O365">
        <v>121</v>
      </c>
      <c r="P365" s="165">
        <v>40</v>
      </c>
      <c r="Q365">
        <v>80</v>
      </c>
    </row>
    <row r="366" spans="1:17" x14ac:dyDescent="0.3">
      <c r="A366" t="s">
        <v>907</v>
      </c>
      <c r="B366">
        <v>2</v>
      </c>
      <c r="C366">
        <v>4</v>
      </c>
      <c r="D366">
        <v>1</v>
      </c>
      <c r="E366">
        <v>92</v>
      </c>
      <c r="F366" s="165">
        <v>9</v>
      </c>
      <c r="G366" s="154">
        <v>0.21199999999999999</v>
      </c>
      <c r="H366" s="154">
        <v>23.555555555555557</v>
      </c>
      <c r="I366" s="154">
        <v>0.107</v>
      </c>
      <c r="J366" s="154">
        <v>11.888888888888889</v>
      </c>
      <c r="K366" s="154">
        <v>1.9813084112149533</v>
      </c>
      <c r="L366">
        <v>2</v>
      </c>
      <c r="M366">
        <v>100</v>
      </c>
      <c r="N366">
        <v>110</v>
      </c>
      <c r="O366">
        <v>114</v>
      </c>
      <c r="P366" s="165">
        <v>60</v>
      </c>
      <c r="Q366">
        <v>100</v>
      </c>
    </row>
    <row r="367" spans="1:17" x14ac:dyDescent="0.3">
      <c r="A367" t="s">
        <v>907</v>
      </c>
      <c r="B367">
        <v>2</v>
      </c>
      <c r="C367">
        <v>5</v>
      </c>
      <c r="D367">
        <v>1</v>
      </c>
      <c r="E367">
        <v>34</v>
      </c>
      <c r="F367" s="165">
        <v>10</v>
      </c>
      <c r="G367" s="154">
        <v>0.17</v>
      </c>
      <c r="H367" s="154">
        <v>17</v>
      </c>
      <c r="I367" s="154">
        <v>7.1999999999999995E-2</v>
      </c>
      <c r="J367" s="154">
        <v>7.2</v>
      </c>
      <c r="K367" s="154">
        <v>2.3611111111111112</v>
      </c>
      <c r="L367">
        <v>2</v>
      </c>
      <c r="M367">
        <v>100</v>
      </c>
      <c r="N367">
        <v>110</v>
      </c>
      <c r="O367">
        <v>114</v>
      </c>
      <c r="P367" s="165">
        <v>70</v>
      </c>
      <c r="Q367">
        <v>100</v>
      </c>
    </row>
    <row r="368" spans="1:17" x14ac:dyDescent="0.3">
      <c r="A368" t="s">
        <v>907</v>
      </c>
      <c r="B368">
        <v>2</v>
      </c>
      <c r="C368">
        <v>6</v>
      </c>
      <c r="D368">
        <v>1</v>
      </c>
      <c r="E368">
        <v>196</v>
      </c>
      <c r="F368" s="165">
        <v>7</v>
      </c>
      <c r="G368" s="154" t="s">
        <v>799</v>
      </c>
      <c r="H368" s="154" t="s">
        <v>799</v>
      </c>
      <c r="I368" s="154">
        <v>0.01</v>
      </c>
      <c r="J368" s="154">
        <v>1.4285714285714286</v>
      </c>
      <c r="K368" s="154" t="s">
        <v>799</v>
      </c>
      <c r="L368">
        <v>2</v>
      </c>
      <c r="M368">
        <v>121</v>
      </c>
      <c r="N368">
        <v>135</v>
      </c>
      <c r="O368">
        <v>142</v>
      </c>
      <c r="P368" s="165">
        <v>60</v>
      </c>
      <c r="Q368">
        <v>80</v>
      </c>
    </row>
    <row r="369" spans="1:17" x14ac:dyDescent="0.3">
      <c r="A369" t="s">
        <v>907</v>
      </c>
      <c r="B369">
        <v>2</v>
      </c>
      <c r="C369">
        <v>7</v>
      </c>
      <c r="D369">
        <v>1</v>
      </c>
      <c r="E369">
        <v>1</v>
      </c>
      <c r="F369" s="165">
        <v>9</v>
      </c>
      <c r="G369" s="154">
        <v>0.29299999999999998</v>
      </c>
      <c r="H369" s="154">
        <v>32.555555555555557</v>
      </c>
      <c r="I369" s="154">
        <v>0.13100000000000001</v>
      </c>
      <c r="J369" s="154">
        <v>14.555555555555555</v>
      </c>
      <c r="K369" s="154">
        <v>2.2366412213740459</v>
      </c>
      <c r="L369">
        <v>5</v>
      </c>
      <c r="M369">
        <v>114</v>
      </c>
      <c r="N369">
        <v>131</v>
      </c>
      <c r="O369">
        <v>135</v>
      </c>
      <c r="P369" s="165">
        <v>20</v>
      </c>
      <c r="Q369">
        <v>100</v>
      </c>
    </row>
    <row r="370" spans="1:17" x14ac:dyDescent="0.3">
      <c r="A370" t="s">
        <v>907</v>
      </c>
      <c r="B370">
        <v>2</v>
      </c>
      <c r="C370">
        <v>8</v>
      </c>
      <c r="D370">
        <v>1</v>
      </c>
      <c r="E370">
        <v>185</v>
      </c>
      <c r="F370" s="165">
        <v>9</v>
      </c>
      <c r="G370" s="154">
        <v>0.17100000000000001</v>
      </c>
      <c r="H370" s="154">
        <v>19</v>
      </c>
      <c r="I370" s="154">
        <v>9.2999999999999999E-2</v>
      </c>
      <c r="J370" s="154">
        <v>10.333333333333334</v>
      </c>
      <c r="K370" s="154">
        <v>1.8387096774193548</v>
      </c>
      <c r="L370">
        <v>8</v>
      </c>
      <c r="M370">
        <v>114</v>
      </c>
      <c r="N370">
        <v>128</v>
      </c>
      <c r="O370">
        <v>135</v>
      </c>
      <c r="P370" s="165">
        <v>40</v>
      </c>
    </row>
    <row r="371" spans="1:17" x14ac:dyDescent="0.3">
      <c r="A371" t="s">
        <v>907</v>
      </c>
      <c r="B371">
        <v>2</v>
      </c>
      <c r="C371">
        <v>9</v>
      </c>
      <c r="D371">
        <v>1</v>
      </c>
      <c r="E371">
        <v>73</v>
      </c>
      <c r="F371" s="165">
        <v>10</v>
      </c>
      <c r="G371" s="154">
        <v>0.45600000000000002</v>
      </c>
      <c r="H371" s="154">
        <v>45.6</v>
      </c>
      <c r="I371" s="154">
        <v>0.22700000000000001</v>
      </c>
      <c r="J371" s="154">
        <v>22.7</v>
      </c>
      <c r="K371" s="154">
        <v>2.0088105726872247</v>
      </c>
      <c r="L371">
        <v>5</v>
      </c>
      <c r="M371">
        <v>117</v>
      </c>
      <c r="N371">
        <v>124</v>
      </c>
      <c r="O371">
        <v>128</v>
      </c>
      <c r="P371" s="165">
        <v>60</v>
      </c>
      <c r="Q371">
        <v>100</v>
      </c>
    </row>
    <row r="372" spans="1:17" x14ac:dyDescent="0.3">
      <c r="A372" t="s">
        <v>907</v>
      </c>
      <c r="B372">
        <v>2</v>
      </c>
      <c r="C372">
        <v>10</v>
      </c>
      <c r="D372">
        <v>1</v>
      </c>
      <c r="E372">
        <v>319</v>
      </c>
      <c r="F372" s="165">
        <v>10</v>
      </c>
      <c r="G372" s="154">
        <v>0.221</v>
      </c>
      <c r="H372" s="154">
        <v>22.1</v>
      </c>
      <c r="I372" s="154">
        <v>0.13500000000000001</v>
      </c>
      <c r="J372" s="154">
        <v>13.5</v>
      </c>
      <c r="K372" s="154">
        <v>1.6370370370370371</v>
      </c>
      <c r="L372">
        <v>2</v>
      </c>
      <c r="M372">
        <v>100</v>
      </c>
      <c r="N372">
        <v>110</v>
      </c>
      <c r="O372">
        <v>114</v>
      </c>
      <c r="P372" s="165">
        <v>70</v>
      </c>
      <c r="Q372">
        <v>100</v>
      </c>
    </row>
    <row r="373" spans="1:17" x14ac:dyDescent="0.3">
      <c r="A373" t="s">
        <v>907</v>
      </c>
      <c r="B373">
        <v>2</v>
      </c>
      <c r="C373">
        <v>11</v>
      </c>
      <c r="D373">
        <v>1</v>
      </c>
      <c r="E373">
        <v>210</v>
      </c>
      <c r="F373" s="165">
        <v>9</v>
      </c>
      <c r="G373" s="154">
        <v>0.191</v>
      </c>
      <c r="H373" s="154">
        <v>21.222222222222221</v>
      </c>
      <c r="I373" s="154">
        <v>9.2999999999999999E-2</v>
      </c>
      <c r="J373" s="154">
        <v>10.333333333333334</v>
      </c>
      <c r="K373" s="154">
        <v>2.053763440860215</v>
      </c>
      <c r="L373">
        <v>10</v>
      </c>
      <c r="M373">
        <v>100</v>
      </c>
      <c r="N373">
        <v>114</v>
      </c>
      <c r="O373">
        <v>121</v>
      </c>
      <c r="P373" s="165">
        <v>70</v>
      </c>
      <c r="Q373">
        <v>100</v>
      </c>
    </row>
    <row r="374" spans="1:17" x14ac:dyDescent="0.3">
      <c r="A374" t="s">
        <v>907</v>
      </c>
      <c r="B374">
        <v>2</v>
      </c>
      <c r="C374">
        <v>12</v>
      </c>
      <c r="D374">
        <v>1</v>
      </c>
      <c r="E374">
        <v>249</v>
      </c>
      <c r="F374" s="165">
        <v>10</v>
      </c>
      <c r="G374" s="154">
        <v>0.13600000000000001</v>
      </c>
      <c r="H374" s="154">
        <v>13.6</v>
      </c>
      <c r="I374" s="154">
        <v>1E-3</v>
      </c>
      <c r="J374" s="154">
        <v>0.1</v>
      </c>
      <c r="K374" s="154">
        <v>136</v>
      </c>
      <c r="L374">
        <v>5</v>
      </c>
      <c r="M374">
        <v>121</v>
      </c>
      <c r="N374">
        <v>135</v>
      </c>
      <c r="O374">
        <v>142</v>
      </c>
      <c r="P374" s="165">
        <v>30</v>
      </c>
      <c r="Q374">
        <v>100</v>
      </c>
    </row>
    <row r="375" spans="1:17" x14ac:dyDescent="0.3">
      <c r="A375" t="s">
        <v>907</v>
      </c>
      <c r="B375">
        <v>2</v>
      </c>
      <c r="C375">
        <v>13</v>
      </c>
      <c r="D375">
        <v>1</v>
      </c>
      <c r="E375">
        <v>239</v>
      </c>
      <c r="F375" s="165">
        <v>7</v>
      </c>
      <c r="G375" s="154">
        <v>0.128</v>
      </c>
      <c r="H375" s="154">
        <v>18.285714285714285</v>
      </c>
      <c r="I375" s="154">
        <v>6.2E-2</v>
      </c>
      <c r="J375" s="154">
        <v>8.8571428571428577</v>
      </c>
      <c r="K375" s="154">
        <v>2.064516129032258</v>
      </c>
      <c r="L375">
        <v>15</v>
      </c>
      <c r="M375">
        <v>100</v>
      </c>
      <c r="N375">
        <v>114</v>
      </c>
      <c r="O375">
        <v>121</v>
      </c>
      <c r="P375" s="165">
        <v>80</v>
      </c>
    </row>
    <row r="376" spans="1:17" x14ac:dyDescent="0.3">
      <c r="A376" t="s">
        <v>907</v>
      </c>
      <c r="B376">
        <v>2</v>
      </c>
      <c r="C376">
        <v>14</v>
      </c>
      <c r="D376">
        <v>1</v>
      </c>
      <c r="E376">
        <v>231</v>
      </c>
      <c r="F376" s="165">
        <v>10</v>
      </c>
      <c r="G376" s="154">
        <v>0.17299999999999999</v>
      </c>
      <c r="H376" s="154">
        <v>17.3</v>
      </c>
      <c r="I376" s="154">
        <v>5.8999999999999997E-2</v>
      </c>
      <c r="J376" s="154">
        <v>5.9</v>
      </c>
      <c r="K376" s="154">
        <v>2.9322033898305082</v>
      </c>
      <c r="L376">
        <v>2</v>
      </c>
      <c r="M376">
        <v>86</v>
      </c>
      <c r="N376">
        <v>100</v>
      </c>
      <c r="O376">
        <v>107</v>
      </c>
      <c r="P376" s="165">
        <v>80</v>
      </c>
      <c r="Q376">
        <v>100</v>
      </c>
    </row>
    <row r="377" spans="1:17" x14ac:dyDescent="0.3">
      <c r="A377" t="s">
        <v>907</v>
      </c>
      <c r="B377">
        <v>2</v>
      </c>
      <c r="C377">
        <v>15</v>
      </c>
      <c r="D377">
        <v>1</v>
      </c>
      <c r="E377">
        <v>311</v>
      </c>
      <c r="F377" s="165">
        <v>8</v>
      </c>
      <c r="G377" s="154">
        <v>1.4999999999999999E-2</v>
      </c>
      <c r="H377" s="154">
        <v>1.875</v>
      </c>
      <c r="I377" s="154">
        <v>8.0000000000000002E-3</v>
      </c>
      <c r="J377" s="154">
        <v>1</v>
      </c>
      <c r="K377" s="154">
        <v>1.875</v>
      </c>
      <c r="L377">
        <v>2</v>
      </c>
      <c r="M377">
        <v>114</v>
      </c>
      <c r="N377">
        <v>138</v>
      </c>
      <c r="O377">
        <v>142</v>
      </c>
      <c r="P377" s="165">
        <v>30</v>
      </c>
      <c r="Q377">
        <v>100</v>
      </c>
    </row>
    <row r="378" spans="1:17" x14ac:dyDescent="0.3">
      <c r="A378" t="s">
        <v>907</v>
      </c>
      <c r="B378">
        <v>2</v>
      </c>
      <c r="C378">
        <v>16</v>
      </c>
      <c r="D378">
        <v>1</v>
      </c>
      <c r="E378">
        <v>291</v>
      </c>
      <c r="F378" s="165">
        <v>10</v>
      </c>
      <c r="G378" s="154">
        <v>0.22800000000000001</v>
      </c>
      <c r="H378" s="154">
        <v>22.8</v>
      </c>
      <c r="I378" s="154">
        <v>0.104</v>
      </c>
      <c r="J378" s="154">
        <v>10.4</v>
      </c>
      <c r="K378" s="154">
        <v>2.1923076923076925</v>
      </c>
      <c r="L378">
        <v>5</v>
      </c>
      <c r="M378">
        <v>114</v>
      </c>
      <c r="N378">
        <v>131</v>
      </c>
      <c r="O378">
        <v>135</v>
      </c>
      <c r="P378" s="165">
        <v>40</v>
      </c>
      <c r="Q378">
        <v>100</v>
      </c>
    </row>
    <row r="379" spans="1:17" x14ac:dyDescent="0.3">
      <c r="A379" t="s">
        <v>907</v>
      </c>
      <c r="B379">
        <v>2</v>
      </c>
      <c r="C379">
        <v>17</v>
      </c>
      <c r="D379">
        <v>1</v>
      </c>
      <c r="E379">
        <v>134</v>
      </c>
      <c r="F379" s="165">
        <v>10</v>
      </c>
      <c r="G379" s="154">
        <v>0.434</v>
      </c>
      <c r="H379" s="154">
        <v>43.4</v>
      </c>
      <c r="I379" s="154">
        <v>0.129</v>
      </c>
      <c r="J379" s="154">
        <v>12.9</v>
      </c>
      <c r="K379" s="154">
        <v>3.3643410852713176</v>
      </c>
      <c r="L379">
        <v>2</v>
      </c>
      <c r="M379">
        <v>114</v>
      </c>
      <c r="N379">
        <v>131</v>
      </c>
      <c r="O379">
        <v>135</v>
      </c>
      <c r="P379" s="165">
        <v>30</v>
      </c>
      <c r="Q379">
        <v>100</v>
      </c>
    </row>
    <row r="380" spans="1:17" x14ac:dyDescent="0.3">
      <c r="A380" t="s">
        <v>907</v>
      </c>
      <c r="B380">
        <v>2</v>
      </c>
      <c r="C380">
        <v>18</v>
      </c>
      <c r="D380">
        <v>1</v>
      </c>
      <c r="E380">
        <v>161</v>
      </c>
      <c r="F380" s="165">
        <v>10</v>
      </c>
      <c r="G380" s="154">
        <v>0.35299999999999998</v>
      </c>
      <c r="H380" s="154">
        <v>35.299999999999997</v>
      </c>
      <c r="I380" s="154">
        <v>0.109</v>
      </c>
      <c r="J380" s="154">
        <v>10.9</v>
      </c>
      <c r="K380" s="154">
        <v>3.2385321100917426</v>
      </c>
      <c r="L380">
        <v>5</v>
      </c>
      <c r="M380">
        <v>131</v>
      </c>
      <c r="N380">
        <v>145</v>
      </c>
      <c r="O380">
        <v>149</v>
      </c>
      <c r="P380" s="165">
        <v>40</v>
      </c>
      <c r="Q380">
        <v>100</v>
      </c>
    </row>
    <row r="381" spans="1:17" x14ac:dyDescent="0.3">
      <c r="A381" t="s">
        <v>907</v>
      </c>
      <c r="B381">
        <v>2</v>
      </c>
      <c r="C381">
        <v>19</v>
      </c>
      <c r="D381">
        <v>1</v>
      </c>
      <c r="E381" t="s">
        <v>20</v>
      </c>
      <c r="F381" s="165">
        <v>8</v>
      </c>
      <c r="G381" s="154">
        <v>0.251</v>
      </c>
      <c r="H381" s="154">
        <v>31.375</v>
      </c>
      <c r="I381" s="154">
        <v>0.13100000000000001</v>
      </c>
      <c r="J381" s="154">
        <v>16.375</v>
      </c>
      <c r="K381" s="154">
        <v>1.916030534351145</v>
      </c>
      <c r="L381">
        <v>5</v>
      </c>
      <c r="M381">
        <v>114</v>
      </c>
      <c r="N381">
        <v>124</v>
      </c>
      <c r="O381">
        <v>128</v>
      </c>
      <c r="P381" s="165">
        <v>15</v>
      </c>
      <c r="Q381">
        <v>100</v>
      </c>
    </row>
    <row r="382" spans="1:17" x14ac:dyDescent="0.3">
      <c r="A382" t="s">
        <v>907</v>
      </c>
      <c r="B382">
        <v>2</v>
      </c>
      <c r="C382">
        <v>1</v>
      </c>
      <c r="D382">
        <v>2</v>
      </c>
      <c r="E382">
        <v>242</v>
      </c>
      <c r="F382" s="165">
        <v>10</v>
      </c>
      <c r="G382" s="154">
        <v>0.183</v>
      </c>
      <c r="H382" s="154">
        <v>18.3</v>
      </c>
      <c r="I382" s="154">
        <v>8.5999999999999993E-2</v>
      </c>
      <c r="J382" s="154">
        <v>8.6</v>
      </c>
      <c r="K382" s="154">
        <v>2.1279069767441863</v>
      </c>
      <c r="L382">
        <v>2</v>
      </c>
      <c r="M382">
        <v>100</v>
      </c>
      <c r="N382">
        <v>114</v>
      </c>
      <c r="O382">
        <v>121</v>
      </c>
      <c r="P382" s="165">
        <v>60</v>
      </c>
      <c r="Q382">
        <v>60</v>
      </c>
    </row>
    <row r="383" spans="1:17" x14ac:dyDescent="0.3">
      <c r="A383" t="s">
        <v>907</v>
      </c>
      <c r="B383">
        <v>2</v>
      </c>
      <c r="C383">
        <v>2</v>
      </c>
      <c r="D383">
        <v>2</v>
      </c>
      <c r="E383" t="s">
        <v>20</v>
      </c>
      <c r="F383" s="165">
        <v>8</v>
      </c>
      <c r="G383" s="154">
        <v>0.14899999999999999</v>
      </c>
      <c r="H383" s="154">
        <v>18.625</v>
      </c>
      <c r="I383" s="154">
        <v>0.02</v>
      </c>
      <c r="J383" s="154">
        <v>2.5</v>
      </c>
      <c r="K383" s="154">
        <v>7.45</v>
      </c>
      <c r="L383">
        <v>10</v>
      </c>
      <c r="M383">
        <v>117</v>
      </c>
      <c r="N383">
        <v>124</v>
      </c>
      <c r="O383">
        <v>128</v>
      </c>
      <c r="P383" s="165">
        <v>40</v>
      </c>
      <c r="Q383">
        <v>100</v>
      </c>
    </row>
    <row r="384" spans="1:17" x14ac:dyDescent="0.3">
      <c r="A384" t="s">
        <v>907</v>
      </c>
      <c r="B384">
        <v>2</v>
      </c>
      <c r="C384">
        <v>3</v>
      </c>
      <c r="D384">
        <v>2</v>
      </c>
      <c r="E384">
        <v>139</v>
      </c>
      <c r="F384" s="165">
        <v>9</v>
      </c>
      <c r="G384" s="154">
        <v>0.47599999999999998</v>
      </c>
      <c r="H384" s="154">
        <v>52.888888888888886</v>
      </c>
      <c r="I384" s="154">
        <v>4.8000000000000001E-2</v>
      </c>
      <c r="J384" s="154">
        <v>5.333333333333333</v>
      </c>
      <c r="K384" s="154">
        <v>9.9166666666666661</v>
      </c>
      <c r="L384">
        <v>8</v>
      </c>
      <c r="M384">
        <v>128</v>
      </c>
      <c r="N384">
        <v>152</v>
      </c>
      <c r="O384">
        <v>156</v>
      </c>
      <c r="P384" s="165">
        <v>40</v>
      </c>
      <c r="Q384">
        <v>100</v>
      </c>
    </row>
    <row r="385" spans="1:17" x14ac:dyDescent="0.3">
      <c r="A385" t="s">
        <v>907</v>
      </c>
      <c r="B385">
        <v>2</v>
      </c>
      <c r="C385">
        <v>4</v>
      </c>
      <c r="D385">
        <v>2</v>
      </c>
      <c r="E385">
        <v>195</v>
      </c>
      <c r="F385" s="165">
        <v>10</v>
      </c>
      <c r="G385" s="154">
        <v>0.39100000000000001</v>
      </c>
      <c r="H385" s="154">
        <v>39.1</v>
      </c>
      <c r="I385" s="154">
        <v>0.16600000000000001</v>
      </c>
      <c r="J385" s="154">
        <v>16.600000000000001</v>
      </c>
      <c r="K385" s="154">
        <v>2.3554216867469879</v>
      </c>
      <c r="L385">
        <v>5</v>
      </c>
      <c r="M385">
        <v>121</v>
      </c>
      <c r="N385">
        <v>135</v>
      </c>
      <c r="O385">
        <v>142</v>
      </c>
      <c r="P385" s="165">
        <v>60</v>
      </c>
      <c r="Q385">
        <v>100</v>
      </c>
    </row>
    <row r="386" spans="1:17" x14ac:dyDescent="0.3">
      <c r="A386" t="s">
        <v>907</v>
      </c>
      <c r="B386">
        <v>2</v>
      </c>
      <c r="C386">
        <v>5</v>
      </c>
      <c r="D386">
        <v>2</v>
      </c>
      <c r="E386">
        <v>309</v>
      </c>
      <c r="F386" s="165">
        <v>8</v>
      </c>
      <c r="G386" s="154">
        <v>2.5000000000000001E-2</v>
      </c>
      <c r="H386" s="154">
        <v>3.125</v>
      </c>
      <c r="I386" s="154">
        <v>6.0000000000000001E-3</v>
      </c>
      <c r="J386" s="154">
        <v>0.75</v>
      </c>
      <c r="K386" s="154">
        <v>4.166666666666667</v>
      </c>
      <c r="L386">
        <v>5</v>
      </c>
      <c r="M386">
        <v>100</v>
      </c>
      <c r="N386">
        <v>114</v>
      </c>
      <c r="O386">
        <v>121</v>
      </c>
      <c r="P386" s="165">
        <v>40</v>
      </c>
      <c r="Q386">
        <v>100</v>
      </c>
    </row>
    <row r="387" spans="1:17" x14ac:dyDescent="0.3">
      <c r="A387" t="s">
        <v>907</v>
      </c>
      <c r="B387">
        <v>2</v>
      </c>
      <c r="C387">
        <v>6</v>
      </c>
      <c r="D387">
        <v>2</v>
      </c>
      <c r="E387">
        <v>147</v>
      </c>
      <c r="F387" s="165">
        <v>10</v>
      </c>
      <c r="G387" s="154">
        <v>0.193</v>
      </c>
      <c r="H387" s="154">
        <v>19.3</v>
      </c>
      <c r="I387" s="154">
        <v>0.10299999999999999</v>
      </c>
      <c r="J387" s="154">
        <v>10.3</v>
      </c>
      <c r="K387" s="154">
        <v>1.8737864077669901</v>
      </c>
      <c r="L387">
        <v>2</v>
      </c>
      <c r="M387">
        <v>107</v>
      </c>
      <c r="N387">
        <v>121</v>
      </c>
      <c r="O387">
        <v>128</v>
      </c>
      <c r="P387" s="165">
        <v>60</v>
      </c>
      <c r="Q387">
        <v>100</v>
      </c>
    </row>
    <row r="388" spans="1:17" x14ac:dyDescent="0.3">
      <c r="A388" t="s">
        <v>907</v>
      </c>
      <c r="B388">
        <v>2</v>
      </c>
      <c r="C388">
        <v>7</v>
      </c>
      <c r="D388">
        <v>2</v>
      </c>
      <c r="E388">
        <v>269</v>
      </c>
      <c r="F388" s="165">
        <v>9</v>
      </c>
      <c r="G388" s="154">
        <v>0.13100000000000001</v>
      </c>
      <c r="H388" s="154">
        <v>14.555555555555555</v>
      </c>
      <c r="I388" s="154">
        <v>6.0000000000000001E-3</v>
      </c>
      <c r="J388" s="154">
        <v>0.66666666666666663</v>
      </c>
      <c r="K388" s="154">
        <v>21.833333333333336</v>
      </c>
      <c r="L388">
        <v>2</v>
      </c>
      <c r="M388">
        <v>135</v>
      </c>
      <c r="N388">
        <v>145</v>
      </c>
      <c r="O388">
        <v>149</v>
      </c>
      <c r="P388" s="165">
        <v>40</v>
      </c>
      <c r="Q388">
        <v>100</v>
      </c>
    </row>
    <row r="389" spans="1:17" x14ac:dyDescent="0.3">
      <c r="A389" t="s">
        <v>907</v>
      </c>
      <c r="B389">
        <v>2</v>
      </c>
      <c r="C389">
        <v>8</v>
      </c>
      <c r="D389">
        <v>2</v>
      </c>
      <c r="E389">
        <v>143</v>
      </c>
      <c r="F389" s="165">
        <v>9</v>
      </c>
      <c r="G389" s="154">
        <v>0.41499999999999998</v>
      </c>
      <c r="H389" s="154">
        <v>46.111111111111114</v>
      </c>
      <c r="I389" s="154">
        <v>0.126</v>
      </c>
      <c r="J389" s="154">
        <v>14</v>
      </c>
      <c r="K389" s="154">
        <v>3.2936507936507939</v>
      </c>
      <c r="L389">
        <v>10</v>
      </c>
      <c r="M389">
        <v>135</v>
      </c>
      <c r="N389">
        <v>145</v>
      </c>
      <c r="O389">
        <v>149</v>
      </c>
      <c r="P389" s="165">
        <v>60</v>
      </c>
      <c r="Q389">
        <v>100</v>
      </c>
    </row>
    <row r="390" spans="1:17" x14ac:dyDescent="0.3">
      <c r="A390" t="s">
        <v>907</v>
      </c>
      <c r="B390">
        <v>2</v>
      </c>
      <c r="C390">
        <v>9</v>
      </c>
      <c r="D390">
        <v>2</v>
      </c>
      <c r="E390">
        <v>93</v>
      </c>
      <c r="F390" s="165">
        <v>10</v>
      </c>
      <c r="G390" s="154">
        <v>0.156</v>
      </c>
      <c r="H390" s="154">
        <v>15.6</v>
      </c>
      <c r="I390" s="154">
        <v>9.9000000000000005E-2</v>
      </c>
      <c r="J390" s="154">
        <v>9.9</v>
      </c>
      <c r="K390" s="154">
        <v>1.5757575757575757</v>
      </c>
      <c r="L390">
        <v>8</v>
      </c>
      <c r="M390">
        <v>79</v>
      </c>
      <c r="N390">
        <v>93</v>
      </c>
      <c r="O390">
        <v>100</v>
      </c>
      <c r="P390" s="165">
        <v>80</v>
      </c>
      <c r="Q390">
        <v>100</v>
      </c>
    </row>
    <row r="391" spans="1:17" x14ac:dyDescent="0.3">
      <c r="A391" t="s">
        <v>907</v>
      </c>
      <c r="B391">
        <v>2</v>
      </c>
      <c r="C391">
        <v>10</v>
      </c>
      <c r="D391">
        <v>2</v>
      </c>
      <c r="E391">
        <v>148</v>
      </c>
      <c r="F391" s="165">
        <v>8</v>
      </c>
      <c r="G391" s="154">
        <v>0.55100000000000005</v>
      </c>
      <c r="H391" s="154">
        <v>68.875</v>
      </c>
      <c r="I391" s="154">
        <v>0.185</v>
      </c>
      <c r="J391" s="154">
        <v>23.125</v>
      </c>
      <c r="K391" s="154">
        <v>2.9783783783783786</v>
      </c>
      <c r="L391">
        <v>10</v>
      </c>
      <c r="M391">
        <v>128</v>
      </c>
      <c r="N391">
        <v>138</v>
      </c>
      <c r="O391">
        <v>142</v>
      </c>
      <c r="P391" s="165">
        <v>60</v>
      </c>
      <c r="Q391">
        <v>100</v>
      </c>
    </row>
    <row r="392" spans="1:17" x14ac:dyDescent="0.3">
      <c r="A392" t="s">
        <v>907</v>
      </c>
      <c r="B392">
        <v>2</v>
      </c>
      <c r="C392">
        <v>11</v>
      </c>
      <c r="D392">
        <v>2</v>
      </c>
      <c r="E392">
        <v>301</v>
      </c>
      <c r="F392" s="165">
        <v>10</v>
      </c>
      <c r="G392" s="154">
        <v>0.45200000000000001</v>
      </c>
      <c r="H392" s="154">
        <v>41.090909090909093</v>
      </c>
      <c r="I392" s="154">
        <v>0.17299999999999999</v>
      </c>
      <c r="J392" s="154">
        <v>15.727272727272727</v>
      </c>
      <c r="K392" s="154">
        <v>2.6127167630057806</v>
      </c>
      <c r="L392">
        <v>8</v>
      </c>
      <c r="M392">
        <v>114</v>
      </c>
      <c r="N392">
        <v>131</v>
      </c>
      <c r="O392">
        <v>135</v>
      </c>
      <c r="P392" s="165">
        <v>40</v>
      </c>
      <c r="Q392">
        <v>100</v>
      </c>
    </row>
    <row r="393" spans="1:17" x14ac:dyDescent="0.3">
      <c r="A393" t="s">
        <v>907</v>
      </c>
      <c r="B393">
        <v>2</v>
      </c>
      <c r="C393">
        <v>12</v>
      </c>
      <c r="D393">
        <v>2</v>
      </c>
      <c r="E393">
        <v>95</v>
      </c>
      <c r="F393" s="165">
        <v>9</v>
      </c>
      <c r="G393" s="154">
        <v>0.06</v>
      </c>
      <c r="H393" s="154">
        <v>6.666666666666667</v>
      </c>
      <c r="I393" s="154">
        <v>1.0999999999999999E-2</v>
      </c>
      <c r="J393" s="154">
        <v>1.2222222222222223</v>
      </c>
      <c r="K393" s="154">
        <v>5.4545454545454541</v>
      </c>
      <c r="L393">
        <v>5</v>
      </c>
      <c r="M393">
        <v>100</v>
      </c>
      <c r="N393">
        <v>110</v>
      </c>
      <c r="O393">
        <v>114</v>
      </c>
      <c r="P393" s="165">
        <v>60</v>
      </c>
      <c r="Q393">
        <v>80</v>
      </c>
    </row>
    <row r="394" spans="1:17" x14ac:dyDescent="0.3">
      <c r="A394" t="s">
        <v>907</v>
      </c>
      <c r="B394">
        <v>2</v>
      </c>
      <c r="C394">
        <v>13</v>
      </c>
      <c r="D394">
        <v>2</v>
      </c>
      <c r="E394">
        <v>120</v>
      </c>
      <c r="F394" s="165">
        <v>10</v>
      </c>
      <c r="G394" s="154">
        <v>0.502</v>
      </c>
      <c r="H394" s="154">
        <v>50.2</v>
      </c>
      <c r="I394" s="154">
        <v>0.249</v>
      </c>
      <c r="J394" s="154">
        <v>24.9</v>
      </c>
      <c r="K394" s="154">
        <v>2.0160642570281126</v>
      </c>
      <c r="L394">
        <v>10</v>
      </c>
      <c r="M394">
        <v>114</v>
      </c>
      <c r="N394">
        <v>124</v>
      </c>
      <c r="O394">
        <v>128</v>
      </c>
      <c r="P394" s="165">
        <v>60</v>
      </c>
      <c r="Q394">
        <v>100</v>
      </c>
    </row>
    <row r="395" spans="1:17" x14ac:dyDescent="0.3">
      <c r="A395" t="s">
        <v>907</v>
      </c>
      <c r="B395">
        <v>2</v>
      </c>
      <c r="C395">
        <v>14</v>
      </c>
      <c r="D395">
        <v>2</v>
      </c>
      <c r="E395">
        <v>316</v>
      </c>
      <c r="F395" s="165">
        <v>9</v>
      </c>
      <c r="G395" s="154">
        <v>3.9E-2</v>
      </c>
      <c r="H395" s="154">
        <v>4.333333333333333</v>
      </c>
      <c r="I395" s="154">
        <v>5.0000000000000001E-3</v>
      </c>
      <c r="J395" s="154">
        <v>0.55555555555555558</v>
      </c>
      <c r="K395" s="154">
        <v>7.7999999999999989</v>
      </c>
      <c r="L395">
        <v>15</v>
      </c>
      <c r="M395">
        <v>135</v>
      </c>
      <c r="N395">
        <v>152</v>
      </c>
      <c r="O395">
        <v>156</v>
      </c>
      <c r="P395" s="165">
        <v>20</v>
      </c>
      <c r="Q395">
        <v>100</v>
      </c>
    </row>
    <row r="396" spans="1:17" x14ac:dyDescent="0.3">
      <c r="A396" t="s">
        <v>907</v>
      </c>
      <c r="B396">
        <v>2</v>
      </c>
      <c r="C396">
        <v>15</v>
      </c>
      <c r="D396">
        <v>2</v>
      </c>
      <c r="E396">
        <v>47</v>
      </c>
      <c r="F396" s="165">
        <v>10</v>
      </c>
      <c r="G396" s="154">
        <v>0.47499999999999998</v>
      </c>
      <c r="H396" s="154">
        <v>47.5</v>
      </c>
      <c r="I396" s="154">
        <v>0.23799999999999999</v>
      </c>
      <c r="J396" s="154">
        <v>23.8</v>
      </c>
      <c r="K396" s="154">
        <v>1.9957983193277311</v>
      </c>
      <c r="L396">
        <v>2</v>
      </c>
      <c r="M396">
        <v>114</v>
      </c>
      <c r="N396">
        <v>138</v>
      </c>
      <c r="O396">
        <v>142</v>
      </c>
      <c r="P396" s="165">
        <v>20</v>
      </c>
      <c r="Q396">
        <v>100</v>
      </c>
    </row>
    <row r="397" spans="1:17" x14ac:dyDescent="0.3">
      <c r="A397" t="s">
        <v>907</v>
      </c>
      <c r="B397">
        <v>2</v>
      </c>
      <c r="C397">
        <v>16</v>
      </c>
      <c r="D397">
        <v>2</v>
      </c>
      <c r="E397">
        <v>36</v>
      </c>
      <c r="F397" s="165">
        <v>10</v>
      </c>
      <c r="G397" s="154">
        <v>0.29299999999999998</v>
      </c>
      <c r="H397" s="154">
        <v>26.636363636363637</v>
      </c>
      <c r="I397" s="154">
        <v>0.14699999999999999</v>
      </c>
      <c r="J397" s="154">
        <v>13.363636363636363</v>
      </c>
      <c r="K397" s="154">
        <v>1.9931972789115646</v>
      </c>
      <c r="L397">
        <v>5</v>
      </c>
      <c r="M397">
        <v>100</v>
      </c>
      <c r="N397">
        <v>114</v>
      </c>
      <c r="O397">
        <v>121</v>
      </c>
      <c r="P397" s="165">
        <v>60</v>
      </c>
      <c r="Q397">
        <v>100</v>
      </c>
    </row>
    <row r="398" spans="1:17" x14ac:dyDescent="0.3">
      <c r="A398" t="s">
        <v>907</v>
      </c>
      <c r="B398">
        <v>2</v>
      </c>
      <c r="C398">
        <v>17</v>
      </c>
      <c r="D398">
        <v>2</v>
      </c>
      <c r="E398">
        <v>305</v>
      </c>
      <c r="F398" s="165">
        <v>8</v>
      </c>
      <c r="G398" s="154">
        <v>5.5E-2</v>
      </c>
      <c r="H398" s="154">
        <v>6.875</v>
      </c>
      <c r="I398" s="154">
        <v>1.0999999999999999E-2</v>
      </c>
      <c r="J398" s="154">
        <v>1.375</v>
      </c>
      <c r="K398" s="154">
        <v>5</v>
      </c>
      <c r="L398">
        <v>20</v>
      </c>
      <c r="M398">
        <v>107</v>
      </c>
      <c r="N398">
        <v>131</v>
      </c>
      <c r="O398">
        <v>138</v>
      </c>
      <c r="P398" s="165">
        <v>30</v>
      </c>
      <c r="Q398">
        <v>100</v>
      </c>
    </row>
    <row r="399" spans="1:17" x14ac:dyDescent="0.3">
      <c r="A399" t="s">
        <v>907</v>
      </c>
      <c r="B399">
        <v>2</v>
      </c>
      <c r="C399">
        <v>18</v>
      </c>
      <c r="D399">
        <v>2</v>
      </c>
      <c r="E399" t="s">
        <v>20</v>
      </c>
      <c r="F399" s="165">
        <v>7</v>
      </c>
      <c r="G399" s="154">
        <v>0.27900000000000003</v>
      </c>
      <c r="H399" s="154">
        <v>39.857142857142854</v>
      </c>
      <c r="I399" s="154">
        <v>0.11899999999999999</v>
      </c>
      <c r="J399" s="154">
        <v>17</v>
      </c>
      <c r="K399" s="154">
        <v>2.3445378151260501</v>
      </c>
      <c r="L399">
        <v>10</v>
      </c>
      <c r="M399">
        <v>114</v>
      </c>
      <c r="N399">
        <v>124</v>
      </c>
      <c r="O399">
        <v>128</v>
      </c>
      <c r="P399" s="165">
        <v>20</v>
      </c>
      <c r="Q399">
        <v>100</v>
      </c>
    </row>
    <row r="400" spans="1:17" x14ac:dyDescent="0.3">
      <c r="A400" t="s">
        <v>907</v>
      </c>
      <c r="B400">
        <v>2</v>
      </c>
      <c r="C400">
        <v>19</v>
      </c>
      <c r="D400">
        <v>2</v>
      </c>
      <c r="E400">
        <v>50</v>
      </c>
      <c r="F400" s="165">
        <v>10</v>
      </c>
      <c r="G400" s="154">
        <v>0.34300000000000003</v>
      </c>
      <c r="H400" s="154">
        <v>34.299999999999997</v>
      </c>
      <c r="I400" s="154">
        <v>0.151</v>
      </c>
      <c r="J400" s="154">
        <v>15.1</v>
      </c>
      <c r="K400" s="154">
        <v>2.2715231788079469</v>
      </c>
      <c r="L400">
        <v>5</v>
      </c>
      <c r="M400">
        <v>107</v>
      </c>
      <c r="N400">
        <v>121</v>
      </c>
      <c r="O400">
        <v>128</v>
      </c>
      <c r="P400" s="165">
        <v>40</v>
      </c>
      <c r="Q400">
        <v>100</v>
      </c>
    </row>
    <row r="401" spans="1:17" x14ac:dyDescent="0.3">
      <c r="A401" t="s">
        <v>907</v>
      </c>
      <c r="B401">
        <v>2</v>
      </c>
      <c r="C401">
        <v>1</v>
      </c>
      <c r="D401">
        <v>3</v>
      </c>
      <c r="E401">
        <v>199</v>
      </c>
      <c r="F401" s="165">
        <v>8</v>
      </c>
      <c r="G401" s="154">
        <v>8.4000000000000005E-2</v>
      </c>
      <c r="H401" s="154">
        <v>10.5</v>
      </c>
      <c r="I401" s="154">
        <v>3.5999999999999997E-2</v>
      </c>
      <c r="J401" s="154">
        <v>4.5</v>
      </c>
      <c r="K401" s="154">
        <v>2.3333333333333335</v>
      </c>
      <c r="L401">
        <v>2</v>
      </c>
      <c r="M401">
        <v>100</v>
      </c>
      <c r="N401">
        <v>110</v>
      </c>
      <c r="O401">
        <v>114</v>
      </c>
      <c r="P401" s="165">
        <v>70</v>
      </c>
      <c r="Q401">
        <v>100</v>
      </c>
    </row>
    <row r="402" spans="1:17" x14ac:dyDescent="0.3">
      <c r="A402" t="s">
        <v>907</v>
      </c>
      <c r="B402">
        <v>2</v>
      </c>
      <c r="C402">
        <v>2</v>
      </c>
      <c r="D402">
        <v>3</v>
      </c>
      <c r="E402">
        <v>65</v>
      </c>
      <c r="F402" s="165">
        <v>10</v>
      </c>
      <c r="G402" s="154">
        <v>0.20200000000000001</v>
      </c>
      <c r="H402" s="154">
        <v>20.2</v>
      </c>
      <c r="I402" s="154">
        <v>7.4999999999999997E-2</v>
      </c>
      <c r="J402" s="154">
        <v>7.5</v>
      </c>
      <c r="K402" s="154">
        <v>2.6933333333333334</v>
      </c>
      <c r="L402">
        <v>8</v>
      </c>
      <c r="M402">
        <v>107</v>
      </c>
      <c r="N402">
        <v>121</v>
      </c>
      <c r="O402">
        <v>128</v>
      </c>
      <c r="P402" s="165">
        <v>30</v>
      </c>
      <c r="Q402">
        <v>100</v>
      </c>
    </row>
    <row r="403" spans="1:17" x14ac:dyDescent="0.3">
      <c r="A403" t="s">
        <v>907</v>
      </c>
      <c r="B403">
        <v>2</v>
      </c>
      <c r="C403">
        <v>3</v>
      </c>
      <c r="D403">
        <v>3</v>
      </c>
      <c r="E403" t="s">
        <v>20</v>
      </c>
      <c r="F403" s="165">
        <v>8</v>
      </c>
      <c r="G403" s="154">
        <v>9.1999999999999998E-2</v>
      </c>
      <c r="H403" s="154">
        <v>11.5</v>
      </c>
      <c r="I403" s="154">
        <v>4.4999999999999998E-2</v>
      </c>
      <c r="J403" s="154">
        <v>5.625</v>
      </c>
      <c r="K403" s="154">
        <v>2.0444444444444443</v>
      </c>
      <c r="L403">
        <v>5</v>
      </c>
      <c r="M403">
        <v>114</v>
      </c>
      <c r="N403">
        <v>124</v>
      </c>
      <c r="O403">
        <v>128</v>
      </c>
      <c r="P403" s="165">
        <v>25</v>
      </c>
      <c r="Q403">
        <v>100</v>
      </c>
    </row>
    <row r="404" spans="1:17" x14ac:dyDescent="0.3">
      <c r="A404" t="s">
        <v>907</v>
      </c>
      <c r="B404">
        <v>2</v>
      </c>
      <c r="C404">
        <v>4</v>
      </c>
      <c r="D404">
        <v>3</v>
      </c>
      <c r="E404">
        <v>175</v>
      </c>
      <c r="F404" s="165">
        <v>10</v>
      </c>
      <c r="G404" s="154">
        <v>0.47499999999999998</v>
      </c>
      <c r="H404" s="154">
        <v>47.5</v>
      </c>
      <c r="I404" s="154">
        <v>0.23699999999999999</v>
      </c>
      <c r="J404" s="154">
        <v>23.7</v>
      </c>
      <c r="K404" s="154">
        <v>2.0042194092827006</v>
      </c>
      <c r="L404">
        <v>8</v>
      </c>
      <c r="M404">
        <v>107</v>
      </c>
      <c r="N404">
        <v>128</v>
      </c>
      <c r="O404">
        <v>135</v>
      </c>
      <c r="P404" s="165">
        <v>40</v>
      </c>
      <c r="Q404">
        <v>100</v>
      </c>
    </row>
    <row r="405" spans="1:17" x14ac:dyDescent="0.3">
      <c r="A405" t="s">
        <v>907</v>
      </c>
      <c r="B405">
        <v>2</v>
      </c>
      <c r="C405">
        <v>5</v>
      </c>
      <c r="D405">
        <v>3</v>
      </c>
      <c r="E405">
        <v>156</v>
      </c>
      <c r="F405" s="165">
        <v>9</v>
      </c>
      <c r="G405" s="154">
        <v>0.45300000000000001</v>
      </c>
      <c r="H405" s="154">
        <v>50.333333333333336</v>
      </c>
      <c r="I405" s="154">
        <v>6.9000000000000006E-2</v>
      </c>
      <c r="J405" s="154">
        <v>7.666666666666667</v>
      </c>
      <c r="K405" s="154">
        <v>6.5652173913043477</v>
      </c>
      <c r="L405">
        <v>2</v>
      </c>
      <c r="M405">
        <v>142</v>
      </c>
      <c r="N405">
        <v>156</v>
      </c>
      <c r="O405">
        <v>163</v>
      </c>
      <c r="P405" s="165">
        <v>40</v>
      </c>
      <c r="Q405">
        <v>100</v>
      </c>
    </row>
    <row r="406" spans="1:17" x14ac:dyDescent="0.3">
      <c r="A406" t="s">
        <v>907</v>
      </c>
      <c r="B406">
        <v>2</v>
      </c>
      <c r="C406">
        <v>6</v>
      </c>
      <c r="D406">
        <v>3</v>
      </c>
      <c r="E406">
        <v>59</v>
      </c>
      <c r="F406" s="165">
        <v>10</v>
      </c>
      <c r="G406" s="154">
        <v>0.46700000000000003</v>
      </c>
      <c r="H406" s="154">
        <v>46.7</v>
      </c>
      <c r="I406" s="154">
        <v>0.16900000000000001</v>
      </c>
      <c r="J406" s="154">
        <v>16.899999999999999</v>
      </c>
      <c r="K406" s="154">
        <v>2.7633136094674562</v>
      </c>
      <c r="L406">
        <v>5</v>
      </c>
      <c r="M406">
        <v>117</v>
      </c>
      <c r="N406">
        <v>128</v>
      </c>
      <c r="O406">
        <v>135</v>
      </c>
      <c r="P406" s="165">
        <v>80</v>
      </c>
      <c r="Q406">
        <v>100</v>
      </c>
    </row>
    <row r="407" spans="1:17" x14ac:dyDescent="0.3">
      <c r="A407" t="s">
        <v>907</v>
      </c>
      <c r="B407">
        <v>2</v>
      </c>
      <c r="C407">
        <v>7</v>
      </c>
      <c r="D407">
        <v>3</v>
      </c>
      <c r="E407">
        <v>149</v>
      </c>
      <c r="F407" s="165">
        <v>9</v>
      </c>
      <c r="G407" s="154">
        <v>0.42899999999999999</v>
      </c>
      <c r="H407" s="154">
        <v>47.666666666666664</v>
      </c>
      <c r="I407" s="154">
        <v>0.2</v>
      </c>
      <c r="J407" s="154">
        <v>22.222222222222221</v>
      </c>
      <c r="K407" s="154">
        <v>2.145</v>
      </c>
      <c r="L407">
        <v>2</v>
      </c>
      <c r="M407">
        <v>114</v>
      </c>
      <c r="N407">
        <v>128</v>
      </c>
      <c r="O407">
        <v>135</v>
      </c>
      <c r="P407" s="165">
        <v>70</v>
      </c>
      <c r="Q407">
        <v>100</v>
      </c>
    </row>
    <row r="408" spans="1:17" x14ac:dyDescent="0.3">
      <c r="A408" t="s">
        <v>907</v>
      </c>
      <c r="B408">
        <v>2</v>
      </c>
      <c r="C408">
        <v>8</v>
      </c>
      <c r="D408">
        <v>3</v>
      </c>
      <c r="E408">
        <v>15</v>
      </c>
      <c r="F408" s="165">
        <v>10</v>
      </c>
      <c r="G408" s="154">
        <v>0.30599999999999999</v>
      </c>
      <c r="H408" s="154">
        <v>30.6</v>
      </c>
      <c r="I408" s="154">
        <v>0.14799999999999999</v>
      </c>
      <c r="J408" s="154">
        <v>14.8</v>
      </c>
      <c r="K408" s="154">
        <v>2.0675675675675675</v>
      </c>
      <c r="L408">
        <v>5</v>
      </c>
      <c r="M408">
        <v>110</v>
      </c>
      <c r="N408">
        <v>121</v>
      </c>
      <c r="O408">
        <v>128</v>
      </c>
      <c r="P408" s="165">
        <v>60</v>
      </c>
      <c r="Q408">
        <v>100</v>
      </c>
    </row>
    <row r="409" spans="1:17" x14ac:dyDescent="0.3">
      <c r="A409" t="s">
        <v>907</v>
      </c>
      <c r="B409">
        <v>2</v>
      </c>
      <c r="C409">
        <v>9</v>
      </c>
      <c r="D409">
        <v>3</v>
      </c>
      <c r="E409">
        <v>287</v>
      </c>
      <c r="F409" s="165">
        <v>10</v>
      </c>
      <c r="G409" s="154">
        <v>0.375</v>
      </c>
      <c r="H409" s="154">
        <v>37.5</v>
      </c>
      <c r="I409" s="154">
        <v>0.192</v>
      </c>
      <c r="J409" s="154">
        <v>19.2</v>
      </c>
      <c r="K409" s="154">
        <v>1.953125</v>
      </c>
      <c r="L409">
        <v>8</v>
      </c>
      <c r="M409">
        <v>107</v>
      </c>
      <c r="N409">
        <v>121</v>
      </c>
      <c r="O409">
        <v>128</v>
      </c>
      <c r="P409" s="165">
        <v>70</v>
      </c>
      <c r="Q409">
        <v>100</v>
      </c>
    </row>
    <row r="410" spans="1:17" x14ac:dyDescent="0.3">
      <c r="A410" t="s">
        <v>907</v>
      </c>
      <c r="B410">
        <v>2</v>
      </c>
      <c r="C410">
        <v>10</v>
      </c>
      <c r="D410">
        <v>3</v>
      </c>
      <c r="E410">
        <v>208</v>
      </c>
      <c r="F410" s="165">
        <v>0</v>
      </c>
      <c r="G410" s="154" t="s">
        <v>799</v>
      </c>
      <c r="H410" s="154" t="s">
        <v>799</v>
      </c>
      <c r="I410" s="154" t="s">
        <v>799</v>
      </c>
      <c r="J410" s="154" t="s">
        <v>799</v>
      </c>
      <c r="K410" s="154" t="s">
        <v>799</v>
      </c>
    </row>
    <row r="411" spans="1:17" x14ac:dyDescent="0.3">
      <c r="A411" t="s">
        <v>907</v>
      </c>
      <c r="B411">
        <v>2</v>
      </c>
      <c r="C411">
        <v>11</v>
      </c>
      <c r="D411">
        <v>3</v>
      </c>
      <c r="E411">
        <v>79</v>
      </c>
      <c r="F411" s="165">
        <v>9</v>
      </c>
      <c r="G411" s="154">
        <v>0.41099999999999998</v>
      </c>
      <c r="H411" s="154">
        <v>45.666666666666664</v>
      </c>
      <c r="I411" s="154">
        <v>0.187</v>
      </c>
      <c r="J411" s="154">
        <v>20.777777777777779</v>
      </c>
      <c r="K411" s="154">
        <v>2.1978609625668448</v>
      </c>
      <c r="L411">
        <v>5</v>
      </c>
      <c r="M411">
        <v>107</v>
      </c>
      <c r="N411">
        <v>121</v>
      </c>
      <c r="O411">
        <v>128</v>
      </c>
      <c r="P411" s="165">
        <v>40</v>
      </c>
      <c r="Q411">
        <v>100</v>
      </c>
    </row>
    <row r="412" spans="1:17" x14ac:dyDescent="0.3">
      <c r="A412" t="s">
        <v>907</v>
      </c>
      <c r="B412">
        <v>2</v>
      </c>
      <c r="C412">
        <v>12</v>
      </c>
      <c r="D412">
        <v>3</v>
      </c>
      <c r="E412">
        <v>229</v>
      </c>
      <c r="F412" s="165">
        <v>10</v>
      </c>
      <c r="G412" s="154">
        <v>0.32100000000000001</v>
      </c>
      <c r="H412" s="154">
        <v>32.1</v>
      </c>
      <c r="I412" s="154">
        <v>0.13200000000000001</v>
      </c>
      <c r="J412" s="154">
        <v>13.2</v>
      </c>
      <c r="K412" s="154">
        <v>2.4318181818181821</v>
      </c>
      <c r="L412">
        <v>10</v>
      </c>
      <c r="M412">
        <v>107</v>
      </c>
      <c r="N412">
        <v>121</v>
      </c>
      <c r="O412">
        <v>128</v>
      </c>
      <c r="P412" s="165">
        <v>60</v>
      </c>
      <c r="Q412">
        <v>100</v>
      </c>
    </row>
    <row r="413" spans="1:17" x14ac:dyDescent="0.3">
      <c r="A413" t="s">
        <v>907</v>
      </c>
      <c r="B413">
        <v>2</v>
      </c>
      <c r="C413">
        <v>13</v>
      </c>
      <c r="D413">
        <v>3</v>
      </c>
      <c r="E413">
        <v>273</v>
      </c>
      <c r="F413" s="165">
        <v>10</v>
      </c>
      <c r="G413" s="154">
        <v>0.47</v>
      </c>
      <c r="H413" s="154">
        <v>47</v>
      </c>
      <c r="I413" s="154">
        <v>0.115</v>
      </c>
      <c r="J413" s="154">
        <v>11.5</v>
      </c>
      <c r="K413" s="154">
        <v>4.0869565217391308</v>
      </c>
      <c r="L413">
        <v>5</v>
      </c>
      <c r="M413">
        <v>142</v>
      </c>
      <c r="N413">
        <v>156</v>
      </c>
      <c r="O413">
        <v>163</v>
      </c>
      <c r="P413" s="165">
        <v>30</v>
      </c>
      <c r="Q413">
        <v>100</v>
      </c>
    </row>
    <row r="414" spans="1:17" x14ac:dyDescent="0.3">
      <c r="A414" t="s">
        <v>907</v>
      </c>
      <c r="B414">
        <v>2</v>
      </c>
      <c r="C414">
        <v>14</v>
      </c>
      <c r="D414">
        <v>3</v>
      </c>
      <c r="E414">
        <v>94</v>
      </c>
      <c r="F414" s="165">
        <v>10</v>
      </c>
      <c r="G414" s="154">
        <v>0.436</v>
      </c>
      <c r="H414" s="154">
        <v>43.6</v>
      </c>
      <c r="I414" s="154">
        <v>0.186</v>
      </c>
      <c r="J414" s="154">
        <v>18.600000000000001</v>
      </c>
      <c r="K414" s="154">
        <v>2.344086021505376</v>
      </c>
      <c r="L414">
        <v>8</v>
      </c>
      <c r="M414">
        <v>107</v>
      </c>
      <c r="N414">
        <v>121</v>
      </c>
      <c r="O414">
        <v>128</v>
      </c>
      <c r="P414" s="165">
        <v>80</v>
      </c>
      <c r="Q414">
        <v>100</v>
      </c>
    </row>
    <row r="415" spans="1:17" x14ac:dyDescent="0.3">
      <c r="A415" t="s">
        <v>907</v>
      </c>
      <c r="B415">
        <v>2</v>
      </c>
      <c r="C415">
        <v>15</v>
      </c>
      <c r="D415">
        <v>3</v>
      </c>
      <c r="E415">
        <v>163</v>
      </c>
      <c r="F415" s="165">
        <v>10</v>
      </c>
      <c r="G415" s="154">
        <v>0.30299999999999999</v>
      </c>
      <c r="H415" s="154">
        <v>30.3</v>
      </c>
      <c r="I415" s="154">
        <v>0.126</v>
      </c>
      <c r="J415" s="154">
        <v>12.6</v>
      </c>
      <c r="K415" s="154">
        <v>2.4047619047619051</v>
      </c>
      <c r="L415">
        <v>5</v>
      </c>
      <c r="M415">
        <v>110</v>
      </c>
      <c r="N415">
        <v>121</v>
      </c>
      <c r="O415">
        <v>128</v>
      </c>
      <c r="P415" s="165">
        <v>20</v>
      </c>
      <c r="Q415">
        <v>100</v>
      </c>
    </row>
    <row r="416" spans="1:17" x14ac:dyDescent="0.3">
      <c r="A416" t="s">
        <v>907</v>
      </c>
      <c r="B416">
        <v>2</v>
      </c>
      <c r="C416">
        <v>16</v>
      </c>
      <c r="D416">
        <v>3</v>
      </c>
      <c r="E416">
        <v>257</v>
      </c>
      <c r="F416" s="165">
        <v>9</v>
      </c>
      <c r="G416" s="154">
        <v>0.34799999999999998</v>
      </c>
      <c r="H416" s="154">
        <v>38.666666666666664</v>
      </c>
      <c r="I416" s="154">
        <v>9.9000000000000005E-2</v>
      </c>
      <c r="J416" s="154">
        <v>11</v>
      </c>
      <c r="K416" s="154">
        <v>3.5151515151515151</v>
      </c>
      <c r="L416">
        <v>8</v>
      </c>
      <c r="M416">
        <v>135</v>
      </c>
      <c r="N416">
        <v>145</v>
      </c>
      <c r="O416">
        <v>149</v>
      </c>
      <c r="P416" s="165">
        <v>25</v>
      </c>
      <c r="Q416">
        <v>100</v>
      </c>
    </row>
    <row r="417" spans="1:17" x14ac:dyDescent="0.3">
      <c r="A417" t="s">
        <v>907</v>
      </c>
      <c r="B417">
        <v>2</v>
      </c>
      <c r="C417">
        <v>17</v>
      </c>
      <c r="D417">
        <v>3</v>
      </c>
      <c r="E417" t="s">
        <v>20</v>
      </c>
      <c r="F417" s="165">
        <v>8</v>
      </c>
      <c r="G417" s="154">
        <v>0.19800000000000001</v>
      </c>
      <c r="H417" s="154">
        <v>24.75</v>
      </c>
      <c r="I417" s="154">
        <v>8.7999999999999995E-2</v>
      </c>
      <c r="J417" s="154">
        <v>11</v>
      </c>
      <c r="K417" s="154">
        <v>2.25</v>
      </c>
      <c r="L417">
        <v>10</v>
      </c>
      <c r="M417">
        <v>117</v>
      </c>
      <c r="N417">
        <v>124</v>
      </c>
      <c r="O417">
        <v>128</v>
      </c>
      <c r="P417" s="165">
        <v>20</v>
      </c>
      <c r="Q417">
        <v>100</v>
      </c>
    </row>
    <row r="418" spans="1:17" x14ac:dyDescent="0.3">
      <c r="A418" t="s">
        <v>907</v>
      </c>
      <c r="B418">
        <v>2</v>
      </c>
      <c r="C418">
        <v>18</v>
      </c>
      <c r="D418">
        <v>3</v>
      </c>
      <c r="E418">
        <v>228</v>
      </c>
      <c r="F418" s="165">
        <v>9</v>
      </c>
      <c r="G418" s="154">
        <v>0.184</v>
      </c>
      <c r="H418" s="154">
        <v>20.444444444444443</v>
      </c>
      <c r="I418" s="154">
        <v>0.104</v>
      </c>
      <c r="J418" s="154">
        <v>11.555555555555555</v>
      </c>
      <c r="K418" s="154">
        <v>1.7692307692307692</v>
      </c>
      <c r="L418">
        <v>20</v>
      </c>
      <c r="M418">
        <v>100</v>
      </c>
      <c r="N418">
        <v>110</v>
      </c>
      <c r="O418">
        <v>114</v>
      </c>
      <c r="P418" s="165">
        <v>80</v>
      </c>
      <c r="Q418">
        <v>100</v>
      </c>
    </row>
    <row r="419" spans="1:17" x14ac:dyDescent="0.3">
      <c r="A419" t="s">
        <v>907</v>
      </c>
      <c r="B419">
        <v>2</v>
      </c>
      <c r="C419">
        <v>19</v>
      </c>
      <c r="D419">
        <v>3</v>
      </c>
      <c r="E419">
        <v>64</v>
      </c>
      <c r="F419" s="165">
        <v>9</v>
      </c>
      <c r="G419" s="154">
        <v>0.21099999999999999</v>
      </c>
      <c r="H419" s="154">
        <v>23.444444444444443</v>
      </c>
      <c r="I419" s="154">
        <v>0.1</v>
      </c>
      <c r="J419" s="154">
        <v>11.111111111111111</v>
      </c>
      <c r="K419" s="154">
        <v>2.11</v>
      </c>
      <c r="L419">
        <v>10</v>
      </c>
      <c r="M419">
        <v>114</v>
      </c>
      <c r="N419">
        <v>124</v>
      </c>
      <c r="O419">
        <v>128</v>
      </c>
      <c r="P419" s="165">
        <v>60</v>
      </c>
      <c r="Q419">
        <v>100</v>
      </c>
    </row>
    <row r="420" spans="1:17" x14ac:dyDescent="0.3">
      <c r="A420" t="s">
        <v>907</v>
      </c>
      <c r="B420">
        <v>2</v>
      </c>
      <c r="C420">
        <v>1</v>
      </c>
      <c r="D420">
        <v>4</v>
      </c>
      <c r="E420">
        <v>293</v>
      </c>
      <c r="F420" s="165">
        <v>10</v>
      </c>
      <c r="G420" s="154">
        <v>0.31900000000000001</v>
      </c>
      <c r="H420" s="154">
        <v>31.9</v>
      </c>
      <c r="I420" s="154">
        <v>0.153</v>
      </c>
      <c r="J420" s="154">
        <v>15.3</v>
      </c>
      <c r="K420" s="154">
        <v>2.0849673202614376</v>
      </c>
      <c r="L420">
        <v>2</v>
      </c>
      <c r="M420">
        <v>107</v>
      </c>
      <c r="N420">
        <v>121</v>
      </c>
      <c r="O420">
        <v>128</v>
      </c>
      <c r="P420" s="165">
        <v>40</v>
      </c>
      <c r="Q420">
        <v>100</v>
      </c>
    </row>
    <row r="421" spans="1:17" x14ac:dyDescent="0.3">
      <c r="A421" t="s">
        <v>907</v>
      </c>
      <c r="B421">
        <v>2</v>
      </c>
      <c r="C421">
        <v>2</v>
      </c>
      <c r="D421">
        <v>4</v>
      </c>
      <c r="E421">
        <v>125</v>
      </c>
      <c r="F421" s="165">
        <v>10</v>
      </c>
      <c r="G421" s="154">
        <v>0.16</v>
      </c>
      <c r="H421" s="154">
        <v>14.545454545454545</v>
      </c>
      <c r="I421" s="154">
        <v>8.8999999999999996E-2</v>
      </c>
      <c r="J421" s="154">
        <v>8.0909090909090917</v>
      </c>
      <c r="K421" s="154">
        <v>1.7977528089887638</v>
      </c>
      <c r="L421">
        <v>5</v>
      </c>
      <c r="M421">
        <v>100</v>
      </c>
      <c r="N421">
        <v>110</v>
      </c>
      <c r="O421">
        <v>114</v>
      </c>
      <c r="P421" s="165">
        <v>80</v>
      </c>
      <c r="Q421">
        <v>70</v>
      </c>
    </row>
    <row r="422" spans="1:17" x14ac:dyDescent="0.3">
      <c r="A422" t="s">
        <v>907</v>
      </c>
      <c r="B422">
        <v>2</v>
      </c>
      <c r="C422">
        <v>3</v>
      </c>
      <c r="D422">
        <v>4</v>
      </c>
      <c r="E422">
        <v>292</v>
      </c>
      <c r="F422" s="165">
        <v>10</v>
      </c>
      <c r="G422" s="154">
        <v>0.21199999999999999</v>
      </c>
      <c r="H422" s="154">
        <v>21.2</v>
      </c>
      <c r="I422" s="154">
        <v>0.11799999999999999</v>
      </c>
      <c r="J422" s="154">
        <v>11.8</v>
      </c>
      <c r="K422" s="154">
        <v>1.7966101694915253</v>
      </c>
      <c r="L422">
        <v>8</v>
      </c>
      <c r="M422">
        <v>114</v>
      </c>
      <c r="N422">
        <v>124</v>
      </c>
      <c r="O422">
        <v>128</v>
      </c>
      <c r="P422" s="165">
        <v>40</v>
      </c>
      <c r="Q422">
        <v>100</v>
      </c>
    </row>
    <row r="423" spans="1:17" x14ac:dyDescent="0.3">
      <c r="A423" t="s">
        <v>907</v>
      </c>
      <c r="B423">
        <v>2</v>
      </c>
      <c r="C423">
        <v>4</v>
      </c>
      <c r="D423">
        <v>4</v>
      </c>
      <c r="E423" t="s">
        <v>20</v>
      </c>
      <c r="F423" s="165">
        <v>8</v>
      </c>
      <c r="G423" s="154">
        <v>0.21</v>
      </c>
      <c r="H423" s="154">
        <v>26.25</v>
      </c>
      <c r="I423" s="154">
        <v>9.8000000000000004E-2</v>
      </c>
      <c r="J423" s="154">
        <v>12.25</v>
      </c>
      <c r="K423" s="154">
        <v>2.1428571428571428</v>
      </c>
      <c r="L423">
        <v>8</v>
      </c>
      <c r="M423">
        <v>107</v>
      </c>
      <c r="N423">
        <v>121</v>
      </c>
      <c r="O423">
        <v>128</v>
      </c>
      <c r="P423" s="165">
        <v>20</v>
      </c>
      <c r="Q423">
        <v>100</v>
      </c>
    </row>
    <row r="424" spans="1:17" x14ac:dyDescent="0.3">
      <c r="A424" t="s">
        <v>907</v>
      </c>
      <c r="B424">
        <v>2</v>
      </c>
      <c r="C424">
        <v>5</v>
      </c>
      <c r="D424">
        <v>4</v>
      </c>
      <c r="E424">
        <v>207</v>
      </c>
      <c r="F424" s="165">
        <v>10</v>
      </c>
      <c r="G424" s="154">
        <v>0.13800000000000001</v>
      </c>
      <c r="H424" s="154">
        <v>13.8</v>
      </c>
      <c r="I424" s="154">
        <v>1.7000000000000001E-2</v>
      </c>
      <c r="J424" s="154">
        <v>1.7</v>
      </c>
      <c r="K424" s="154">
        <v>8.1176470588235308</v>
      </c>
      <c r="L424">
        <v>15</v>
      </c>
      <c r="M424">
        <v>100</v>
      </c>
      <c r="N424">
        <v>110</v>
      </c>
      <c r="O424">
        <v>114</v>
      </c>
      <c r="P424" s="165">
        <v>80</v>
      </c>
      <c r="Q424">
        <v>100</v>
      </c>
    </row>
    <row r="425" spans="1:17" x14ac:dyDescent="0.3">
      <c r="A425" t="s">
        <v>907</v>
      </c>
      <c r="B425">
        <v>2</v>
      </c>
      <c r="C425">
        <v>6</v>
      </c>
      <c r="D425">
        <v>4</v>
      </c>
      <c r="E425">
        <v>8</v>
      </c>
      <c r="F425" s="165">
        <v>10</v>
      </c>
      <c r="G425" s="154">
        <v>0.60199999999999998</v>
      </c>
      <c r="H425" s="154">
        <v>60.2</v>
      </c>
      <c r="I425" s="154">
        <v>0.112</v>
      </c>
      <c r="J425" s="154">
        <v>11.2</v>
      </c>
      <c r="K425" s="154">
        <v>5.3750000000000009</v>
      </c>
      <c r="L425">
        <v>10</v>
      </c>
      <c r="M425">
        <v>138</v>
      </c>
      <c r="N425">
        <v>149</v>
      </c>
      <c r="O425">
        <v>156</v>
      </c>
      <c r="P425" s="165">
        <v>40</v>
      </c>
      <c r="Q425">
        <v>100</v>
      </c>
    </row>
    <row r="426" spans="1:17" x14ac:dyDescent="0.3">
      <c r="A426" t="s">
        <v>907</v>
      </c>
      <c r="B426">
        <v>2</v>
      </c>
      <c r="C426">
        <v>7</v>
      </c>
      <c r="D426">
        <v>4</v>
      </c>
      <c r="E426">
        <v>303</v>
      </c>
      <c r="F426" s="165">
        <v>9</v>
      </c>
      <c r="G426" s="154">
        <v>0.34899999999999998</v>
      </c>
      <c r="H426" s="154">
        <v>38.777777777777779</v>
      </c>
      <c r="I426" s="154">
        <v>3.9E-2</v>
      </c>
      <c r="J426" s="154">
        <v>4.333333333333333</v>
      </c>
      <c r="K426" s="154">
        <v>8.9487179487179489</v>
      </c>
      <c r="L426">
        <v>10</v>
      </c>
      <c r="M426">
        <v>131</v>
      </c>
      <c r="N426">
        <v>142</v>
      </c>
      <c r="O426">
        <v>145</v>
      </c>
      <c r="P426" s="165">
        <v>60</v>
      </c>
      <c r="Q426">
        <v>100</v>
      </c>
    </row>
    <row r="427" spans="1:17" x14ac:dyDescent="0.3">
      <c r="A427" t="s">
        <v>907</v>
      </c>
      <c r="B427">
        <v>2</v>
      </c>
      <c r="C427">
        <v>8</v>
      </c>
      <c r="D427">
        <v>4</v>
      </c>
      <c r="E427">
        <v>279</v>
      </c>
      <c r="F427" s="165">
        <v>9</v>
      </c>
      <c r="G427" s="154">
        <v>0.19</v>
      </c>
      <c r="H427" s="154">
        <v>21.111111111111111</v>
      </c>
      <c r="I427" s="154">
        <v>1.2E-2</v>
      </c>
      <c r="J427" s="154">
        <v>1.3333333333333333</v>
      </c>
      <c r="K427" s="154">
        <v>15.833333333333334</v>
      </c>
      <c r="L427">
        <v>5</v>
      </c>
      <c r="M427">
        <v>142</v>
      </c>
      <c r="N427">
        <v>156</v>
      </c>
      <c r="O427">
        <v>163</v>
      </c>
      <c r="P427" s="165">
        <v>40</v>
      </c>
      <c r="Q427">
        <v>100</v>
      </c>
    </row>
    <row r="428" spans="1:17" x14ac:dyDescent="0.3">
      <c r="A428" t="s">
        <v>907</v>
      </c>
      <c r="B428">
        <v>2</v>
      </c>
      <c r="C428">
        <v>9</v>
      </c>
      <c r="D428">
        <v>4</v>
      </c>
      <c r="E428">
        <v>22</v>
      </c>
      <c r="F428" s="165">
        <v>4</v>
      </c>
      <c r="G428" s="154">
        <v>0.186</v>
      </c>
      <c r="H428" s="154">
        <v>46.5</v>
      </c>
      <c r="I428" s="154">
        <v>9.5000000000000001E-2</v>
      </c>
      <c r="J428" s="154">
        <v>23.75</v>
      </c>
      <c r="K428" s="154">
        <v>1.9578947368421054</v>
      </c>
      <c r="L428">
        <v>2</v>
      </c>
      <c r="M428">
        <v>107</v>
      </c>
      <c r="N428">
        <v>121</v>
      </c>
      <c r="O428">
        <v>128</v>
      </c>
      <c r="P428" s="165">
        <v>60</v>
      </c>
      <c r="Q428">
        <v>100</v>
      </c>
    </row>
    <row r="429" spans="1:17" x14ac:dyDescent="0.3">
      <c r="A429" t="s">
        <v>907</v>
      </c>
      <c r="B429">
        <v>2</v>
      </c>
      <c r="C429">
        <v>10</v>
      </c>
      <c r="D429">
        <v>4</v>
      </c>
      <c r="E429">
        <v>97</v>
      </c>
      <c r="F429" s="165">
        <v>6</v>
      </c>
      <c r="G429" s="154">
        <v>0.04</v>
      </c>
      <c r="H429" s="154">
        <v>6.666666666666667</v>
      </c>
      <c r="I429" s="154">
        <v>8.0000000000000002E-3</v>
      </c>
      <c r="J429" s="154">
        <v>1.3333333333333333</v>
      </c>
      <c r="K429" s="154">
        <v>5.0000000000000009</v>
      </c>
      <c r="L429">
        <v>15</v>
      </c>
      <c r="M429">
        <v>107</v>
      </c>
      <c r="N429">
        <v>121</v>
      </c>
      <c r="O429">
        <v>128</v>
      </c>
      <c r="P429" s="165">
        <v>60</v>
      </c>
      <c r="Q429">
        <v>60</v>
      </c>
    </row>
    <row r="430" spans="1:17" x14ac:dyDescent="0.3">
      <c r="A430" t="s">
        <v>907</v>
      </c>
      <c r="B430">
        <v>2</v>
      </c>
      <c r="C430">
        <v>11</v>
      </c>
      <c r="D430">
        <v>4</v>
      </c>
      <c r="E430">
        <v>130</v>
      </c>
      <c r="F430" s="165">
        <v>10</v>
      </c>
      <c r="G430" s="154">
        <v>0.11</v>
      </c>
      <c r="H430" s="154">
        <v>11</v>
      </c>
      <c r="I430" s="154">
        <v>5.7000000000000002E-2</v>
      </c>
      <c r="J430" s="154">
        <v>5.7</v>
      </c>
      <c r="K430" s="154">
        <v>1.9298245614035088</v>
      </c>
      <c r="L430">
        <v>8</v>
      </c>
      <c r="M430">
        <v>100</v>
      </c>
      <c r="N430">
        <v>110</v>
      </c>
      <c r="O430">
        <v>114</v>
      </c>
      <c r="P430" s="165">
        <v>70</v>
      </c>
      <c r="Q430">
        <v>100</v>
      </c>
    </row>
    <row r="431" spans="1:17" x14ac:dyDescent="0.3">
      <c r="A431" t="s">
        <v>907</v>
      </c>
      <c r="B431">
        <v>2</v>
      </c>
      <c r="C431">
        <v>12</v>
      </c>
      <c r="D431">
        <v>4</v>
      </c>
      <c r="E431">
        <v>146</v>
      </c>
      <c r="F431" s="165">
        <v>10</v>
      </c>
      <c r="G431" s="154">
        <v>0.48099999999999998</v>
      </c>
      <c r="H431" s="154">
        <v>48.1</v>
      </c>
      <c r="I431" s="154">
        <v>0.219</v>
      </c>
      <c r="J431" s="154">
        <v>21.9</v>
      </c>
      <c r="K431" s="154">
        <v>2.1963470319634704</v>
      </c>
      <c r="L431">
        <v>10</v>
      </c>
      <c r="M431">
        <v>117</v>
      </c>
      <c r="N431">
        <v>124</v>
      </c>
      <c r="O431">
        <v>128</v>
      </c>
      <c r="P431" s="165">
        <v>80</v>
      </c>
      <c r="Q431">
        <v>100</v>
      </c>
    </row>
    <row r="432" spans="1:17" x14ac:dyDescent="0.3">
      <c r="A432" t="s">
        <v>907</v>
      </c>
      <c r="B432">
        <v>2</v>
      </c>
      <c r="C432">
        <v>13</v>
      </c>
      <c r="D432">
        <v>4</v>
      </c>
      <c r="E432">
        <v>103</v>
      </c>
      <c r="F432" s="165">
        <v>8</v>
      </c>
      <c r="G432" s="154">
        <v>7.5999999999999998E-2</v>
      </c>
      <c r="H432" s="154">
        <v>9.5</v>
      </c>
      <c r="I432" s="154">
        <v>2E-3</v>
      </c>
      <c r="J432" s="154">
        <v>0.25</v>
      </c>
      <c r="K432" s="154">
        <v>38</v>
      </c>
      <c r="L432">
        <v>5</v>
      </c>
      <c r="M432">
        <v>135</v>
      </c>
      <c r="N432">
        <v>145</v>
      </c>
      <c r="O432">
        <v>149</v>
      </c>
      <c r="P432" s="165">
        <v>60</v>
      </c>
      <c r="Q432">
        <v>100</v>
      </c>
    </row>
    <row r="433" spans="1:17" x14ac:dyDescent="0.3">
      <c r="A433" t="s">
        <v>907</v>
      </c>
      <c r="B433">
        <v>2</v>
      </c>
      <c r="C433">
        <v>14</v>
      </c>
      <c r="D433">
        <v>4</v>
      </c>
      <c r="E433">
        <v>180</v>
      </c>
      <c r="F433" s="165">
        <v>10</v>
      </c>
      <c r="G433" s="154">
        <v>0.45900000000000002</v>
      </c>
      <c r="H433" s="154">
        <v>45.9</v>
      </c>
      <c r="I433" s="154">
        <v>0.25800000000000001</v>
      </c>
      <c r="J433" s="154">
        <v>25.8</v>
      </c>
      <c r="K433" s="154">
        <v>1.7790697674418603</v>
      </c>
      <c r="L433">
        <v>8</v>
      </c>
      <c r="M433">
        <v>107</v>
      </c>
      <c r="N433">
        <v>121</v>
      </c>
      <c r="O433">
        <v>128</v>
      </c>
      <c r="P433" s="165">
        <v>60</v>
      </c>
    </row>
    <row r="434" spans="1:17" x14ac:dyDescent="0.3">
      <c r="A434" t="s">
        <v>907</v>
      </c>
      <c r="B434">
        <v>2</v>
      </c>
      <c r="C434">
        <v>15</v>
      </c>
      <c r="D434">
        <v>4</v>
      </c>
      <c r="E434">
        <v>294</v>
      </c>
      <c r="F434" s="165">
        <v>9</v>
      </c>
      <c r="G434" s="154">
        <v>0.29399999999999998</v>
      </c>
      <c r="H434" s="154">
        <v>32.666666666666664</v>
      </c>
      <c r="I434" s="154">
        <v>0.123</v>
      </c>
      <c r="J434" s="154">
        <v>13.666666666666666</v>
      </c>
      <c r="K434" s="154">
        <v>2.3902439024390243</v>
      </c>
      <c r="L434">
        <v>2</v>
      </c>
      <c r="M434">
        <v>107</v>
      </c>
      <c r="N434">
        <v>121</v>
      </c>
      <c r="O434">
        <v>128</v>
      </c>
      <c r="P434" s="165">
        <v>60</v>
      </c>
      <c r="Q434">
        <v>100</v>
      </c>
    </row>
    <row r="435" spans="1:17" x14ac:dyDescent="0.3">
      <c r="A435" t="s">
        <v>907</v>
      </c>
      <c r="B435">
        <v>2</v>
      </c>
      <c r="C435">
        <v>16</v>
      </c>
      <c r="D435">
        <v>4</v>
      </c>
      <c r="E435" t="s">
        <v>20</v>
      </c>
      <c r="F435" s="165">
        <v>8</v>
      </c>
      <c r="G435" s="154">
        <v>0.221</v>
      </c>
      <c r="H435" s="154">
        <v>27.625</v>
      </c>
      <c r="I435" s="154">
        <v>6.6000000000000003E-2</v>
      </c>
      <c r="J435" s="154">
        <v>8.25</v>
      </c>
      <c r="K435" s="154">
        <v>3.3484848484848486</v>
      </c>
      <c r="L435">
        <v>10</v>
      </c>
      <c r="M435">
        <v>117</v>
      </c>
      <c r="N435">
        <v>124</v>
      </c>
      <c r="O435">
        <v>128</v>
      </c>
      <c r="P435" s="165">
        <v>20</v>
      </c>
      <c r="Q435">
        <v>100</v>
      </c>
    </row>
    <row r="436" spans="1:17" x14ac:dyDescent="0.3">
      <c r="A436" t="s">
        <v>907</v>
      </c>
      <c r="B436">
        <v>2</v>
      </c>
      <c r="C436">
        <v>17</v>
      </c>
      <c r="D436">
        <v>4</v>
      </c>
      <c r="E436">
        <v>138</v>
      </c>
      <c r="F436" s="165">
        <v>10</v>
      </c>
      <c r="G436" s="154">
        <v>0.40300000000000002</v>
      </c>
      <c r="H436" s="154">
        <v>40.299999999999997</v>
      </c>
      <c r="I436" s="154">
        <v>0.13700000000000001</v>
      </c>
      <c r="J436" s="154">
        <v>13.7</v>
      </c>
      <c r="K436" s="154">
        <v>2.9416058394160585</v>
      </c>
      <c r="L436">
        <v>10</v>
      </c>
      <c r="M436">
        <v>114</v>
      </c>
      <c r="N436">
        <v>124</v>
      </c>
      <c r="O436">
        <v>128</v>
      </c>
      <c r="P436" s="165">
        <v>40</v>
      </c>
      <c r="Q436">
        <v>100</v>
      </c>
    </row>
    <row r="437" spans="1:17" x14ac:dyDescent="0.3">
      <c r="A437" t="s">
        <v>907</v>
      </c>
      <c r="B437">
        <v>2</v>
      </c>
      <c r="C437">
        <v>18</v>
      </c>
      <c r="D437">
        <v>4</v>
      </c>
      <c r="E437">
        <v>91</v>
      </c>
      <c r="F437" s="165">
        <v>5</v>
      </c>
      <c r="G437" s="154">
        <v>0.17</v>
      </c>
      <c r="H437" s="154">
        <v>34</v>
      </c>
      <c r="I437" s="154">
        <v>7.0999999999999994E-2</v>
      </c>
      <c r="J437" s="154">
        <v>14.2</v>
      </c>
      <c r="K437" s="154">
        <v>2.3943661971830985</v>
      </c>
      <c r="L437">
        <v>8</v>
      </c>
      <c r="M437">
        <v>107</v>
      </c>
      <c r="N437">
        <v>121</v>
      </c>
      <c r="O437">
        <v>128</v>
      </c>
      <c r="P437" s="165">
        <v>20</v>
      </c>
      <c r="Q437">
        <v>100</v>
      </c>
    </row>
    <row r="438" spans="1:17" x14ac:dyDescent="0.3">
      <c r="A438" t="s">
        <v>907</v>
      </c>
      <c r="B438">
        <v>2</v>
      </c>
      <c r="C438">
        <v>19</v>
      </c>
      <c r="D438">
        <v>4</v>
      </c>
      <c r="E438">
        <v>277</v>
      </c>
      <c r="F438" s="165">
        <v>9</v>
      </c>
      <c r="G438" s="154">
        <v>0.04</v>
      </c>
      <c r="H438" s="154">
        <v>4.4444444444444446</v>
      </c>
      <c r="I438" s="154">
        <v>6.0000000000000001E-3</v>
      </c>
      <c r="J438" s="154">
        <v>0.66666666666666663</v>
      </c>
      <c r="K438" s="154">
        <v>6.666666666666667</v>
      </c>
      <c r="L438">
        <v>8</v>
      </c>
      <c r="M438">
        <v>128</v>
      </c>
      <c r="N438">
        <v>142</v>
      </c>
      <c r="O438">
        <v>149</v>
      </c>
      <c r="P438" s="165">
        <v>40</v>
      </c>
      <c r="Q438">
        <v>100</v>
      </c>
    </row>
    <row r="439" spans="1:17" x14ac:dyDescent="0.3">
      <c r="A439" t="s">
        <v>907</v>
      </c>
      <c r="B439">
        <v>2</v>
      </c>
      <c r="C439">
        <v>1</v>
      </c>
      <c r="D439">
        <v>5</v>
      </c>
      <c r="E439">
        <v>72</v>
      </c>
      <c r="F439" s="165">
        <v>8</v>
      </c>
      <c r="G439" s="154">
        <v>0.55400000000000005</v>
      </c>
      <c r="H439" s="154">
        <v>69.25</v>
      </c>
      <c r="I439" s="154">
        <v>0.26100000000000001</v>
      </c>
      <c r="J439" s="154">
        <v>32.625</v>
      </c>
      <c r="K439" s="154">
        <v>2.1226053639846745</v>
      </c>
      <c r="L439">
        <v>8</v>
      </c>
      <c r="M439">
        <v>114</v>
      </c>
      <c r="N439">
        <v>124</v>
      </c>
      <c r="O439">
        <v>128</v>
      </c>
      <c r="P439" s="165">
        <v>60</v>
      </c>
      <c r="Q439">
        <v>100</v>
      </c>
    </row>
    <row r="440" spans="1:17" x14ac:dyDescent="0.3">
      <c r="A440" t="s">
        <v>907</v>
      </c>
      <c r="B440">
        <v>2</v>
      </c>
      <c r="C440">
        <v>2</v>
      </c>
      <c r="D440">
        <v>5</v>
      </c>
      <c r="E440">
        <v>162</v>
      </c>
      <c r="F440" s="165">
        <v>10</v>
      </c>
      <c r="G440" s="154">
        <v>0.26</v>
      </c>
      <c r="H440" s="154">
        <v>26</v>
      </c>
      <c r="I440" s="154">
        <v>0.01</v>
      </c>
      <c r="J440" s="154">
        <v>1</v>
      </c>
      <c r="K440" s="154">
        <v>26</v>
      </c>
      <c r="L440">
        <v>10</v>
      </c>
      <c r="M440">
        <v>138</v>
      </c>
      <c r="N440">
        <v>149</v>
      </c>
      <c r="O440">
        <v>156</v>
      </c>
      <c r="P440" s="165">
        <v>40</v>
      </c>
      <c r="Q440">
        <v>100</v>
      </c>
    </row>
    <row r="441" spans="1:17" x14ac:dyDescent="0.3">
      <c r="A441" t="s">
        <v>907</v>
      </c>
      <c r="B441">
        <v>2</v>
      </c>
      <c r="C441">
        <v>3</v>
      </c>
      <c r="D441">
        <v>5</v>
      </c>
      <c r="E441">
        <v>71</v>
      </c>
      <c r="F441" s="165">
        <v>8</v>
      </c>
      <c r="G441" s="154">
        <v>0.41499999999999998</v>
      </c>
      <c r="H441" s="154">
        <v>51.875</v>
      </c>
      <c r="I441" s="154">
        <v>6.6000000000000003E-2</v>
      </c>
      <c r="J441" s="154">
        <v>8.25</v>
      </c>
      <c r="K441" s="154">
        <v>6.2878787878787881</v>
      </c>
      <c r="L441">
        <v>5</v>
      </c>
      <c r="M441">
        <v>138</v>
      </c>
      <c r="N441">
        <v>145</v>
      </c>
      <c r="O441">
        <v>149</v>
      </c>
      <c r="P441" s="165">
        <v>20</v>
      </c>
      <c r="Q441">
        <v>100</v>
      </c>
    </row>
    <row r="442" spans="1:17" x14ac:dyDescent="0.3">
      <c r="A442" t="s">
        <v>907</v>
      </c>
      <c r="B442">
        <v>2</v>
      </c>
      <c r="C442">
        <v>4</v>
      </c>
      <c r="D442">
        <v>5</v>
      </c>
      <c r="E442">
        <v>212</v>
      </c>
      <c r="F442" s="165">
        <v>10</v>
      </c>
      <c r="G442" s="154">
        <v>0.13900000000000001</v>
      </c>
      <c r="H442" s="154">
        <v>13.9</v>
      </c>
      <c r="I442" s="154">
        <v>4.5999999999999999E-2</v>
      </c>
      <c r="J442" s="154">
        <v>4.5999999999999996</v>
      </c>
      <c r="K442" s="154">
        <v>3.0217391304347827</v>
      </c>
      <c r="L442">
        <v>20</v>
      </c>
      <c r="M442">
        <v>100</v>
      </c>
      <c r="N442">
        <v>110</v>
      </c>
      <c r="O442">
        <v>114</v>
      </c>
      <c r="P442" s="165">
        <v>60</v>
      </c>
      <c r="Q442">
        <v>100</v>
      </c>
    </row>
    <row r="443" spans="1:17" x14ac:dyDescent="0.3">
      <c r="A443" t="s">
        <v>907</v>
      </c>
      <c r="B443">
        <v>2</v>
      </c>
      <c r="C443">
        <v>5</v>
      </c>
      <c r="D443">
        <v>5</v>
      </c>
      <c r="E443" t="s">
        <v>20</v>
      </c>
      <c r="F443" s="165">
        <v>6</v>
      </c>
      <c r="G443" s="154">
        <v>0.125</v>
      </c>
      <c r="H443" s="154">
        <v>20.833333333333332</v>
      </c>
      <c r="I443" s="154">
        <v>6.7000000000000004E-2</v>
      </c>
      <c r="J443" s="154">
        <v>11.166666666666666</v>
      </c>
      <c r="K443" s="154">
        <v>1.8656716417910448</v>
      </c>
      <c r="L443">
        <v>5</v>
      </c>
      <c r="M443">
        <v>117</v>
      </c>
      <c r="N443">
        <v>124</v>
      </c>
      <c r="O443">
        <v>128</v>
      </c>
      <c r="P443" s="165">
        <v>30</v>
      </c>
      <c r="Q443">
        <v>100</v>
      </c>
    </row>
    <row r="444" spans="1:17" x14ac:dyDescent="0.3">
      <c r="A444" t="s">
        <v>907</v>
      </c>
      <c r="B444">
        <v>2</v>
      </c>
      <c r="C444">
        <v>6</v>
      </c>
      <c r="D444">
        <v>5</v>
      </c>
      <c r="E444">
        <v>216</v>
      </c>
      <c r="F444" s="165">
        <v>10</v>
      </c>
      <c r="G444" s="154">
        <v>0.20499999999999999</v>
      </c>
      <c r="H444" s="154">
        <v>18.636363636363637</v>
      </c>
      <c r="I444" s="154">
        <v>9.6000000000000002E-2</v>
      </c>
      <c r="J444" s="154">
        <v>8.7272727272727266</v>
      </c>
      <c r="K444" s="154">
        <v>2.135416666666667</v>
      </c>
      <c r="L444">
        <v>5</v>
      </c>
      <c r="M444">
        <v>100</v>
      </c>
      <c r="N444">
        <v>114</v>
      </c>
      <c r="O444">
        <v>121</v>
      </c>
      <c r="P444" s="165">
        <v>40</v>
      </c>
      <c r="Q444">
        <v>100</v>
      </c>
    </row>
    <row r="445" spans="1:17" x14ac:dyDescent="0.3">
      <c r="A445" t="s">
        <v>907</v>
      </c>
      <c r="B445">
        <v>2</v>
      </c>
      <c r="C445">
        <v>7</v>
      </c>
      <c r="D445">
        <v>5</v>
      </c>
      <c r="E445">
        <v>209</v>
      </c>
      <c r="F445" s="165">
        <v>9</v>
      </c>
      <c r="G445" s="154">
        <v>0.193</v>
      </c>
      <c r="H445" s="154">
        <v>21.444444444444443</v>
      </c>
      <c r="I445" s="154">
        <v>0.104</v>
      </c>
      <c r="J445" s="154">
        <v>11.555555555555555</v>
      </c>
      <c r="K445" s="154">
        <v>1.8557692307692306</v>
      </c>
      <c r="L445">
        <v>8</v>
      </c>
      <c r="M445">
        <v>107</v>
      </c>
      <c r="N445">
        <v>121</v>
      </c>
      <c r="O445">
        <v>128</v>
      </c>
      <c r="P445" s="165">
        <v>70</v>
      </c>
      <c r="Q445">
        <v>100</v>
      </c>
    </row>
    <row r="446" spans="1:17" x14ac:dyDescent="0.3">
      <c r="A446" t="s">
        <v>907</v>
      </c>
      <c r="B446">
        <v>2</v>
      </c>
      <c r="C446">
        <v>8</v>
      </c>
      <c r="D446">
        <v>5</v>
      </c>
      <c r="E446">
        <v>202</v>
      </c>
      <c r="F446" s="165">
        <v>9</v>
      </c>
      <c r="G446" s="154">
        <v>0.36399999999999999</v>
      </c>
      <c r="H446" s="154">
        <v>40.444444444444443</v>
      </c>
      <c r="I446" s="154">
        <v>5.0999999999999997E-2</v>
      </c>
      <c r="J446" s="154">
        <v>5.666666666666667</v>
      </c>
      <c r="K446" s="154">
        <v>7.1372549019607838</v>
      </c>
      <c r="L446">
        <v>15</v>
      </c>
      <c r="M446">
        <v>131</v>
      </c>
      <c r="N446">
        <v>142</v>
      </c>
      <c r="O446">
        <v>145</v>
      </c>
      <c r="P446" s="165">
        <v>60</v>
      </c>
      <c r="Q446">
        <v>100</v>
      </c>
    </row>
    <row r="447" spans="1:17" x14ac:dyDescent="0.3">
      <c r="A447" t="s">
        <v>907</v>
      </c>
      <c r="B447">
        <v>2</v>
      </c>
      <c r="C447">
        <v>9</v>
      </c>
      <c r="D447">
        <v>5</v>
      </c>
      <c r="E447">
        <v>324</v>
      </c>
      <c r="F447" s="165">
        <v>9</v>
      </c>
      <c r="G447" s="154">
        <v>0.32700000000000001</v>
      </c>
      <c r="H447" s="154">
        <v>36.333333333333336</v>
      </c>
      <c r="I447" s="154">
        <v>0.14000000000000001</v>
      </c>
      <c r="J447" s="154">
        <v>15.555555555555555</v>
      </c>
      <c r="K447" s="154">
        <v>2.3357142857142859</v>
      </c>
      <c r="L447">
        <v>8</v>
      </c>
      <c r="M447">
        <v>107</v>
      </c>
      <c r="N447">
        <v>121</v>
      </c>
      <c r="O447">
        <v>128</v>
      </c>
      <c r="P447" s="165">
        <v>40</v>
      </c>
      <c r="Q447">
        <v>100</v>
      </c>
    </row>
    <row r="448" spans="1:17" x14ac:dyDescent="0.3">
      <c r="A448" t="s">
        <v>907</v>
      </c>
      <c r="B448">
        <v>2</v>
      </c>
      <c r="C448">
        <v>10</v>
      </c>
      <c r="D448">
        <v>5</v>
      </c>
      <c r="E448">
        <v>234</v>
      </c>
      <c r="F448" s="165">
        <v>8</v>
      </c>
      <c r="G448" s="154">
        <v>0.25600000000000001</v>
      </c>
      <c r="H448" s="154">
        <v>32</v>
      </c>
      <c r="I448" s="154">
        <v>0.13300000000000001</v>
      </c>
      <c r="J448" s="154">
        <v>16.625</v>
      </c>
      <c r="K448" s="154">
        <v>1.9248120300751879</v>
      </c>
      <c r="L448">
        <v>15</v>
      </c>
      <c r="M448">
        <v>107</v>
      </c>
      <c r="N448">
        <v>121</v>
      </c>
      <c r="O448">
        <v>128</v>
      </c>
      <c r="P448" s="165">
        <v>80</v>
      </c>
      <c r="Q448">
        <v>100</v>
      </c>
    </row>
    <row r="449" spans="1:17" x14ac:dyDescent="0.3">
      <c r="A449" t="s">
        <v>907</v>
      </c>
      <c r="B449">
        <v>2</v>
      </c>
      <c r="C449">
        <v>11</v>
      </c>
      <c r="D449">
        <v>5</v>
      </c>
      <c r="E449">
        <v>62</v>
      </c>
      <c r="F449" s="165">
        <v>10</v>
      </c>
      <c r="G449" s="154">
        <v>0.49</v>
      </c>
      <c r="H449" s="154">
        <v>49</v>
      </c>
      <c r="I449" s="154">
        <v>0.23300000000000001</v>
      </c>
      <c r="J449" s="154">
        <v>23.3</v>
      </c>
      <c r="K449" s="154">
        <v>2.1030042918454934</v>
      </c>
      <c r="L449">
        <v>10</v>
      </c>
      <c r="M449">
        <v>114</v>
      </c>
      <c r="N449">
        <v>124</v>
      </c>
      <c r="O449">
        <v>128</v>
      </c>
      <c r="P449" s="165">
        <v>60</v>
      </c>
      <c r="Q449">
        <v>100</v>
      </c>
    </row>
    <row r="450" spans="1:17" x14ac:dyDescent="0.3">
      <c r="A450" t="s">
        <v>907</v>
      </c>
      <c r="B450">
        <v>2</v>
      </c>
      <c r="C450">
        <v>12</v>
      </c>
      <c r="D450">
        <v>5</v>
      </c>
      <c r="E450">
        <v>317</v>
      </c>
      <c r="F450" s="165">
        <v>10</v>
      </c>
      <c r="G450" s="154">
        <v>1.4999999999999999E-2</v>
      </c>
      <c r="H450" s="154">
        <v>1.5</v>
      </c>
      <c r="I450" s="154">
        <v>1E-3</v>
      </c>
      <c r="J450" s="154">
        <v>0.1</v>
      </c>
      <c r="K450" s="154">
        <v>15</v>
      </c>
      <c r="L450">
        <v>8</v>
      </c>
      <c r="M450">
        <v>121</v>
      </c>
      <c r="N450">
        <v>131</v>
      </c>
      <c r="O450">
        <v>135</v>
      </c>
      <c r="P450" s="165">
        <v>80</v>
      </c>
      <c r="Q450">
        <v>100</v>
      </c>
    </row>
    <row r="451" spans="1:17" x14ac:dyDescent="0.3">
      <c r="A451" t="s">
        <v>907</v>
      </c>
      <c r="B451">
        <v>2</v>
      </c>
      <c r="C451">
        <v>13</v>
      </c>
      <c r="D451">
        <v>5</v>
      </c>
      <c r="E451">
        <v>86</v>
      </c>
      <c r="F451" s="165">
        <v>8</v>
      </c>
      <c r="G451" s="154">
        <v>0.30599999999999999</v>
      </c>
      <c r="H451" s="154">
        <v>38.25</v>
      </c>
      <c r="I451" s="154">
        <v>0.16700000000000001</v>
      </c>
      <c r="J451" s="154">
        <v>20.875</v>
      </c>
      <c r="K451" s="154">
        <v>1.8323353293413174</v>
      </c>
      <c r="L451">
        <v>8</v>
      </c>
      <c r="M451">
        <v>107</v>
      </c>
      <c r="N451">
        <v>131</v>
      </c>
      <c r="O451">
        <v>135</v>
      </c>
      <c r="P451" s="165">
        <v>60</v>
      </c>
      <c r="Q451">
        <v>100</v>
      </c>
    </row>
    <row r="452" spans="1:17" x14ac:dyDescent="0.3">
      <c r="A452" t="s">
        <v>907</v>
      </c>
      <c r="B452">
        <v>2</v>
      </c>
      <c r="C452">
        <v>14</v>
      </c>
      <c r="D452">
        <v>5</v>
      </c>
      <c r="E452">
        <v>197</v>
      </c>
      <c r="F452" s="165">
        <v>8</v>
      </c>
      <c r="G452" s="154">
        <v>0.122</v>
      </c>
      <c r="H452" s="154">
        <v>15.25</v>
      </c>
      <c r="I452" s="154">
        <v>0.08</v>
      </c>
      <c r="J452" s="154">
        <v>10</v>
      </c>
      <c r="K452" s="154">
        <v>1.5249999999999999</v>
      </c>
      <c r="L452">
        <v>15</v>
      </c>
      <c r="M452">
        <v>86</v>
      </c>
      <c r="N452">
        <v>100</v>
      </c>
      <c r="O452">
        <v>107</v>
      </c>
      <c r="P452" s="165">
        <v>90</v>
      </c>
      <c r="Q452">
        <v>100</v>
      </c>
    </row>
    <row r="453" spans="1:17" x14ac:dyDescent="0.3">
      <c r="A453" t="s">
        <v>907</v>
      </c>
      <c r="B453">
        <v>2</v>
      </c>
      <c r="C453">
        <v>15</v>
      </c>
      <c r="D453">
        <v>5</v>
      </c>
      <c r="E453" t="s">
        <v>20</v>
      </c>
      <c r="F453" s="165">
        <v>8</v>
      </c>
      <c r="G453" s="154">
        <v>0.17699999999999999</v>
      </c>
      <c r="H453" s="154">
        <v>22.125</v>
      </c>
      <c r="I453" s="154">
        <v>6.8000000000000005E-2</v>
      </c>
      <c r="J453" s="154">
        <v>8.5</v>
      </c>
      <c r="K453" s="154">
        <v>2.6029411764705883</v>
      </c>
      <c r="L453">
        <v>10</v>
      </c>
      <c r="M453">
        <v>114</v>
      </c>
      <c r="N453">
        <v>124</v>
      </c>
      <c r="O453">
        <v>128</v>
      </c>
      <c r="P453" s="165">
        <v>20</v>
      </c>
      <c r="Q453">
        <v>100</v>
      </c>
    </row>
    <row r="454" spans="1:17" x14ac:dyDescent="0.3">
      <c r="A454" t="s">
        <v>907</v>
      </c>
      <c r="B454">
        <v>2</v>
      </c>
      <c r="C454">
        <v>16</v>
      </c>
      <c r="D454">
        <v>5</v>
      </c>
      <c r="E454">
        <v>183</v>
      </c>
      <c r="F454" s="165">
        <v>8</v>
      </c>
      <c r="G454" s="154">
        <v>0.27600000000000002</v>
      </c>
      <c r="H454" s="154">
        <v>34.5</v>
      </c>
      <c r="I454" s="154">
        <v>3.0000000000000001E-3</v>
      </c>
      <c r="J454" s="154">
        <v>0.375</v>
      </c>
      <c r="K454" s="154">
        <v>92</v>
      </c>
      <c r="L454">
        <v>10</v>
      </c>
      <c r="M454">
        <v>156</v>
      </c>
      <c r="N454">
        <v>166</v>
      </c>
      <c r="O454">
        <v>170</v>
      </c>
      <c r="P454" s="165">
        <v>20</v>
      </c>
      <c r="Q454">
        <v>100</v>
      </c>
    </row>
    <row r="455" spans="1:17" x14ac:dyDescent="0.3">
      <c r="A455" t="s">
        <v>907</v>
      </c>
      <c r="B455">
        <v>2</v>
      </c>
      <c r="C455">
        <v>17</v>
      </c>
      <c r="D455">
        <v>5</v>
      </c>
      <c r="E455">
        <v>67</v>
      </c>
      <c r="F455" s="165">
        <v>10</v>
      </c>
      <c r="G455" s="154">
        <v>0.48399999999999999</v>
      </c>
      <c r="H455" s="154">
        <v>48.4</v>
      </c>
      <c r="I455" s="154">
        <v>0.22800000000000001</v>
      </c>
      <c r="J455" s="154">
        <v>22.8</v>
      </c>
      <c r="K455" s="154">
        <v>2.1228070175438596</v>
      </c>
      <c r="L455">
        <v>8</v>
      </c>
      <c r="M455">
        <v>117</v>
      </c>
      <c r="N455">
        <v>124</v>
      </c>
      <c r="O455">
        <v>128</v>
      </c>
      <c r="P455" s="165">
        <v>40</v>
      </c>
      <c r="Q455">
        <v>100</v>
      </c>
    </row>
    <row r="456" spans="1:17" x14ac:dyDescent="0.3">
      <c r="A456" t="s">
        <v>907</v>
      </c>
      <c r="B456">
        <v>2</v>
      </c>
      <c r="C456">
        <v>18</v>
      </c>
      <c r="D456">
        <v>5</v>
      </c>
      <c r="E456">
        <v>57</v>
      </c>
      <c r="F456" s="165">
        <v>8</v>
      </c>
      <c r="G456" s="154">
        <v>0.39200000000000002</v>
      </c>
      <c r="H456" s="154">
        <v>49</v>
      </c>
      <c r="I456" s="154">
        <v>0.193</v>
      </c>
      <c r="J456" s="154">
        <v>24.125</v>
      </c>
      <c r="K456" s="154">
        <v>2.0310880829015545</v>
      </c>
      <c r="L456">
        <v>5</v>
      </c>
      <c r="M456">
        <v>117</v>
      </c>
      <c r="N456">
        <v>124</v>
      </c>
      <c r="O456">
        <v>128</v>
      </c>
      <c r="P456" s="165">
        <v>50</v>
      </c>
      <c r="Q456">
        <v>100</v>
      </c>
    </row>
    <row r="457" spans="1:17" x14ac:dyDescent="0.3">
      <c r="A457" t="s">
        <v>907</v>
      </c>
      <c r="B457">
        <v>2</v>
      </c>
      <c r="C457">
        <v>19</v>
      </c>
      <c r="D457">
        <v>5</v>
      </c>
      <c r="E457">
        <v>297</v>
      </c>
      <c r="F457" s="165">
        <v>10</v>
      </c>
      <c r="G457" s="154">
        <v>0.122</v>
      </c>
      <c r="H457" s="154">
        <v>12.2</v>
      </c>
      <c r="I457" s="154">
        <v>0.05</v>
      </c>
      <c r="J457" s="154">
        <v>5</v>
      </c>
      <c r="K457" s="154">
        <v>2.44</v>
      </c>
      <c r="L457">
        <v>10</v>
      </c>
      <c r="M457">
        <v>107</v>
      </c>
      <c r="N457">
        <v>121</v>
      </c>
      <c r="O457">
        <v>128</v>
      </c>
      <c r="P457" s="165">
        <v>60</v>
      </c>
      <c r="Q457">
        <v>100</v>
      </c>
    </row>
    <row r="458" spans="1:17" x14ac:dyDescent="0.3">
      <c r="A458" t="s">
        <v>907</v>
      </c>
      <c r="B458">
        <v>2</v>
      </c>
      <c r="C458">
        <v>1</v>
      </c>
      <c r="D458">
        <v>6</v>
      </c>
      <c r="E458">
        <v>12</v>
      </c>
      <c r="F458" s="165">
        <v>8</v>
      </c>
      <c r="G458" s="154">
        <v>0.184</v>
      </c>
      <c r="H458" s="154">
        <v>23</v>
      </c>
      <c r="I458" s="154">
        <v>6.9000000000000006E-2</v>
      </c>
      <c r="J458" s="154">
        <v>8.625</v>
      </c>
      <c r="K458" s="154">
        <v>2.6666666666666665</v>
      </c>
      <c r="L458">
        <v>10</v>
      </c>
      <c r="M458">
        <v>107</v>
      </c>
      <c r="N458">
        <v>121</v>
      </c>
      <c r="O458">
        <v>128</v>
      </c>
      <c r="P458" s="165">
        <v>60</v>
      </c>
      <c r="Q458">
        <v>100</v>
      </c>
    </row>
    <row r="459" spans="1:17" x14ac:dyDescent="0.3">
      <c r="A459" t="s">
        <v>907</v>
      </c>
      <c r="B459">
        <v>2</v>
      </c>
      <c r="C459">
        <v>2</v>
      </c>
      <c r="D459">
        <v>6</v>
      </c>
      <c r="E459">
        <v>51</v>
      </c>
      <c r="F459" s="165">
        <v>9</v>
      </c>
      <c r="G459" s="154">
        <v>0.28799999999999998</v>
      </c>
      <c r="H459" s="154">
        <v>32</v>
      </c>
      <c r="I459" s="154">
        <v>0.17899999999999999</v>
      </c>
      <c r="J459" s="154">
        <v>19.888888888888889</v>
      </c>
      <c r="K459" s="154">
        <v>1.6089385474860334</v>
      </c>
      <c r="L459">
        <v>10</v>
      </c>
      <c r="M459">
        <v>107</v>
      </c>
      <c r="N459">
        <v>121</v>
      </c>
      <c r="O459">
        <v>128</v>
      </c>
      <c r="P459" s="165">
        <v>70</v>
      </c>
      <c r="Q459">
        <v>100</v>
      </c>
    </row>
    <row r="460" spans="1:17" x14ac:dyDescent="0.3">
      <c r="A460" t="s">
        <v>907</v>
      </c>
      <c r="B460">
        <v>2</v>
      </c>
      <c r="C460">
        <v>3</v>
      </c>
      <c r="D460">
        <v>6</v>
      </c>
      <c r="E460">
        <v>88</v>
      </c>
      <c r="F460" s="165">
        <v>9</v>
      </c>
      <c r="G460" s="154">
        <v>0.46800000000000003</v>
      </c>
      <c r="H460" s="154">
        <v>52</v>
      </c>
      <c r="I460" s="154">
        <v>0.24</v>
      </c>
      <c r="J460" s="154">
        <v>26.666666666666668</v>
      </c>
      <c r="K460" s="154">
        <v>1.95</v>
      </c>
      <c r="L460">
        <v>8</v>
      </c>
      <c r="M460">
        <v>114</v>
      </c>
      <c r="N460">
        <v>124</v>
      </c>
      <c r="O460">
        <v>128</v>
      </c>
      <c r="P460" s="165">
        <v>20</v>
      </c>
      <c r="Q460">
        <v>100</v>
      </c>
    </row>
    <row r="461" spans="1:17" x14ac:dyDescent="0.3">
      <c r="A461" t="s">
        <v>907</v>
      </c>
      <c r="B461">
        <v>2</v>
      </c>
      <c r="C461">
        <v>4</v>
      </c>
      <c r="D461">
        <v>6</v>
      </c>
      <c r="E461">
        <v>24</v>
      </c>
      <c r="F461" s="165">
        <v>9</v>
      </c>
      <c r="G461" s="154">
        <v>0.32600000000000001</v>
      </c>
      <c r="H461" s="154">
        <v>36.222222222222221</v>
      </c>
      <c r="I461" s="154">
        <v>0.16</v>
      </c>
      <c r="J461" s="154">
        <v>17.777777777777779</v>
      </c>
      <c r="K461" s="154">
        <v>2.0374999999999996</v>
      </c>
      <c r="L461">
        <v>5</v>
      </c>
      <c r="M461">
        <v>107</v>
      </c>
      <c r="N461">
        <v>121</v>
      </c>
      <c r="O461">
        <v>128</v>
      </c>
      <c r="P461" s="165">
        <v>30</v>
      </c>
      <c r="Q461">
        <v>100</v>
      </c>
    </row>
    <row r="462" spans="1:17" x14ac:dyDescent="0.3">
      <c r="A462" t="s">
        <v>907</v>
      </c>
      <c r="B462">
        <v>2</v>
      </c>
      <c r="C462">
        <v>5</v>
      </c>
      <c r="D462">
        <v>6</v>
      </c>
      <c r="E462">
        <v>68</v>
      </c>
      <c r="F462" s="165">
        <v>10</v>
      </c>
      <c r="G462" s="154">
        <v>0.13200000000000001</v>
      </c>
      <c r="H462" s="154">
        <v>13.2</v>
      </c>
      <c r="I462" s="154">
        <v>6.9000000000000006E-2</v>
      </c>
      <c r="J462" s="154">
        <v>6.9</v>
      </c>
      <c r="K462" s="154">
        <v>1.9130434782608694</v>
      </c>
      <c r="L462">
        <v>2</v>
      </c>
      <c r="M462">
        <v>114</v>
      </c>
      <c r="N462">
        <v>124</v>
      </c>
      <c r="O462">
        <v>128</v>
      </c>
      <c r="P462" s="165">
        <v>60</v>
      </c>
      <c r="Q462">
        <v>100</v>
      </c>
    </row>
    <row r="463" spans="1:17" x14ac:dyDescent="0.3">
      <c r="A463" t="s">
        <v>907</v>
      </c>
      <c r="B463">
        <v>2</v>
      </c>
      <c r="C463">
        <v>6</v>
      </c>
      <c r="D463">
        <v>6</v>
      </c>
      <c r="E463" t="s">
        <v>20</v>
      </c>
      <c r="F463" s="165">
        <v>8</v>
      </c>
      <c r="G463" s="154">
        <v>0.09</v>
      </c>
      <c r="H463" s="154">
        <v>11.25</v>
      </c>
      <c r="I463" s="154">
        <v>4.4999999999999998E-2</v>
      </c>
      <c r="J463" s="154">
        <v>5.625</v>
      </c>
      <c r="K463" s="154">
        <v>2</v>
      </c>
      <c r="L463">
        <v>10</v>
      </c>
      <c r="M463">
        <v>107</v>
      </c>
      <c r="N463">
        <v>121</v>
      </c>
      <c r="O463">
        <v>128</v>
      </c>
      <c r="P463" s="165">
        <v>20</v>
      </c>
      <c r="Q463">
        <v>100</v>
      </c>
    </row>
    <row r="464" spans="1:17" x14ac:dyDescent="0.3">
      <c r="A464" t="s">
        <v>907</v>
      </c>
      <c r="B464">
        <v>2</v>
      </c>
      <c r="C464">
        <v>7</v>
      </c>
      <c r="D464">
        <v>6</v>
      </c>
      <c r="E464">
        <v>98</v>
      </c>
      <c r="F464" s="165">
        <v>10</v>
      </c>
      <c r="G464" s="154">
        <v>0.06</v>
      </c>
      <c r="H464" s="154">
        <v>6</v>
      </c>
      <c r="I464" s="154">
        <v>1.2999999999999999E-2</v>
      </c>
      <c r="J464" s="154">
        <v>1.3</v>
      </c>
      <c r="K464" s="154">
        <v>4.615384615384615</v>
      </c>
      <c r="L464">
        <v>10</v>
      </c>
      <c r="M464">
        <v>107</v>
      </c>
      <c r="N464">
        <v>121</v>
      </c>
      <c r="O464">
        <v>128</v>
      </c>
      <c r="P464" s="165">
        <v>60</v>
      </c>
    </row>
    <row r="465" spans="1:17" x14ac:dyDescent="0.3">
      <c r="A465" t="s">
        <v>907</v>
      </c>
      <c r="B465">
        <v>2</v>
      </c>
      <c r="C465">
        <v>8</v>
      </c>
      <c r="D465">
        <v>6</v>
      </c>
      <c r="E465">
        <v>32</v>
      </c>
      <c r="F465" s="165">
        <v>10</v>
      </c>
      <c r="G465" s="154">
        <v>0.33800000000000002</v>
      </c>
      <c r="H465" s="154">
        <v>33.799999999999997</v>
      </c>
      <c r="I465" s="154">
        <v>0.18099999999999999</v>
      </c>
      <c r="J465" s="154">
        <v>18.100000000000001</v>
      </c>
      <c r="K465" s="154">
        <v>1.8674033149171267</v>
      </c>
      <c r="L465">
        <v>15</v>
      </c>
      <c r="M465">
        <v>107</v>
      </c>
      <c r="N465">
        <v>121</v>
      </c>
      <c r="O465">
        <v>128</v>
      </c>
      <c r="P465" s="165">
        <v>80</v>
      </c>
      <c r="Q465">
        <v>100</v>
      </c>
    </row>
    <row r="466" spans="1:17" x14ac:dyDescent="0.3">
      <c r="A466" t="s">
        <v>907</v>
      </c>
      <c r="B466">
        <v>2</v>
      </c>
      <c r="C466">
        <v>9</v>
      </c>
      <c r="D466">
        <v>6</v>
      </c>
      <c r="E466">
        <v>227</v>
      </c>
      <c r="F466" s="165">
        <v>9</v>
      </c>
      <c r="G466" s="154">
        <v>8.2000000000000003E-2</v>
      </c>
      <c r="H466" s="154">
        <v>9.1111111111111107</v>
      </c>
      <c r="I466" s="154">
        <v>3.1E-2</v>
      </c>
      <c r="J466" s="154">
        <v>3.4444444444444446</v>
      </c>
      <c r="K466" s="154">
        <v>2.6451612903225805</v>
      </c>
      <c r="L466">
        <v>5</v>
      </c>
      <c r="M466">
        <v>107</v>
      </c>
      <c r="N466">
        <v>121</v>
      </c>
      <c r="O466">
        <v>128</v>
      </c>
      <c r="P466" s="165">
        <v>70</v>
      </c>
    </row>
    <row r="467" spans="1:17" x14ac:dyDescent="0.3">
      <c r="A467" t="s">
        <v>907</v>
      </c>
      <c r="B467">
        <v>2</v>
      </c>
      <c r="C467">
        <v>10</v>
      </c>
      <c r="D467">
        <v>6</v>
      </c>
      <c r="E467">
        <v>37</v>
      </c>
      <c r="F467" s="165">
        <v>10</v>
      </c>
      <c r="G467" s="154">
        <v>0.22700000000000001</v>
      </c>
      <c r="H467" s="154">
        <v>22.7</v>
      </c>
      <c r="I467" s="154">
        <v>0.12</v>
      </c>
      <c r="J467" s="154">
        <v>12</v>
      </c>
      <c r="K467" s="154">
        <v>1.8916666666666666</v>
      </c>
      <c r="L467">
        <v>10</v>
      </c>
      <c r="M467">
        <v>107</v>
      </c>
      <c r="N467">
        <v>121</v>
      </c>
      <c r="O467">
        <v>128</v>
      </c>
      <c r="P467" s="165">
        <v>80</v>
      </c>
      <c r="Q467">
        <v>100</v>
      </c>
    </row>
    <row r="468" spans="1:17" x14ac:dyDescent="0.3">
      <c r="A468" t="s">
        <v>907</v>
      </c>
      <c r="B468">
        <v>2</v>
      </c>
      <c r="C468">
        <v>11</v>
      </c>
      <c r="D468">
        <v>6</v>
      </c>
      <c r="E468">
        <v>284</v>
      </c>
      <c r="F468" s="165">
        <v>9</v>
      </c>
      <c r="G468" s="154">
        <v>0.41699999999999998</v>
      </c>
      <c r="H468" s="154">
        <v>46.333333333333336</v>
      </c>
      <c r="I468" s="154">
        <v>0.19800000000000001</v>
      </c>
      <c r="J468" s="154">
        <v>22</v>
      </c>
      <c r="K468" s="154">
        <v>2.106060606060606</v>
      </c>
      <c r="L468">
        <v>5</v>
      </c>
      <c r="M468">
        <v>107</v>
      </c>
      <c r="N468">
        <v>121</v>
      </c>
      <c r="O468">
        <v>128</v>
      </c>
      <c r="P468" s="165">
        <v>70</v>
      </c>
      <c r="Q468">
        <v>100</v>
      </c>
    </row>
    <row r="469" spans="1:17" x14ac:dyDescent="0.3">
      <c r="A469" t="s">
        <v>907</v>
      </c>
      <c r="B469">
        <v>2</v>
      </c>
      <c r="C469">
        <v>12</v>
      </c>
      <c r="D469">
        <v>6</v>
      </c>
      <c r="E469">
        <v>198</v>
      </c>
      <c r="F469" s="165">
        <v>8</v>
      </c>
      <c r="G469" s="154">
        <v>1.4E-2</v>
      </c>
      <c r="H469" s="154">
        <v>1.75</v>
      </c>
      <c r="I469" s="154">
        <v>5.0000000000000001E-3</v>
      </c>
      <c r="J469" s="154">
        <v>0.625</v>
      </c>
      <c r="K469" s="154">
        <v>2.8</v>
      </c>
      <c r="L469">
        <v>8</v>
      </c>
      <c r="M469">
        <v>135</v>
      </c>
      <c r="N469">
        <v>145</v>
      </c>
      <c r="O469">
        <v>149</v>
      </c>
      <c r="P469" s="165">
        <v>30</v>
      </c>
      <c r="Q469">
        <v>100</v>
      </c>
    </row>
    <row r="470" spans="1:17" x14ac:dyDescent="0.3">
      <c r="A470" t="s">
        <v>907</v>
      </c>
      <c r="B470">
        <v>2</v>
      </c>
      <c r="C470">
        <v>13</v>
      </c>
      <c r="D470">
        <v>6</v>
      </c>
      <c r="E470">
        <v>256</v>
      </c>
      <c r="F470" s="165">
        <v>10</v>
      </c>
      <c r="G470" s="154">
        <v>0.48799999999999999</v>
      </c>
      <c r="H470" s="154">
        <v>48.8</v>
      </c>
      <c r="I470" s="154">
        <v>4.8000000000000001E-2</v>
      </c>
      <c r="J470" s="154">
        <v>4.8</v>
      </c>
      <c r="K470" s="154">
        <v>10.166666666666666</v>
      </c>
      <c r="L470">
        <v>5</v>
      </c>
      <c r="M470">
        <v>138</v>
      </c>
      <c r="N470">
        <v>145</v>
      </c>
      <c r="O470">
        <v>149</v>
      </c>
      <c r="P470" s="165">
        <v>20</v>
      </c>
      <c r="Q470">
        <v>100</v>
      </c>
    </row>
    <row r="471" spans="1:17" x14ac:dyDescent="0.3">
      <c r="A471" t="s">
        <v>907</v>
      </c>
      <c r="B471">
        <v>2</v>
      </c>
      <c r="C471">
        <v>14</v>
      </c>
      <c r="D471">
        <v>6</v>
      </c>
      <c r="E471" t="s">
        <v>20</v>
      </c>
      <c r="F471" s="165">
        <v>10</v>
      </c>
      <c r="G471" s="154">
        <v>0.20799999999999999</v>
      </c>
      <c r="H471" s="154">
        <v>20.8</v>
      </c>
      <c r="I471" s="154">
        <v>9.4E-2</v>
      </c>
      <c r="J471" s="154">
        <v>9.4</v>
      </c>
      <c r="K471" s="154">
        <v>2.2127659574468086</v>
      </c>
      <c r="L471">
        <v>20</v>
      </c>
      <c r="M471">
        <v>114</v>
      </c>
      <c r="N471">
        <v>124</v>
      </c>
      <c r="O471">
        <v>128</v>
      </c>
      <c r="P471" s="165">
        <v>20</v>
      </c>
      <c r="Q471">
        <v>100</v>
      </c>
    </row>
    <row r="472" spans="1:17" x14ac:dyDescent="0.3">
      <c r="A472" t="s">
        <v>907</v>
      </c>
      <c r="B472">
        <v>2</v>
      </c>
      <c r="C472">
        <v>15</v>
      </c>
      <c r="D472">
        <v>6</v>
      </c>
      <c r="E472">
        <v>299</v>
      </c>
      <c r="F472" s="165">
        <v>10</v>
      </c>
      <c r="G472" s="154">
        <v>0.30499999999999999</v>
      </c>
      <c r="H472" s="154">
        <v>30.5</v>
      </c>
      <c r="I472" s="154">
        <v>0.157</v>
      </c>
      <c r="J472" s="154">
        <v>15.7</v>
      </c>
      <c r="K472" s="154">
        <v>1.9426751592356688</v>
      </c>
      <c r="L472">
        <v>5</v>
      </c>
      <c r="M472">
        <v>114</v>
      </c>
      <c r="N472">
        <v>124</v>
      </c>
      <c r="O472">
        <v>128</v>
      </c>
      <c r="P472" s="165">
        <v>60</v>
      </c>
      <c r="Q472">
        <v>100</v>
      </c>
    </row>
    <row r="473" spans="1:17" x14ac:dyDescent="0.3">
      <c r="A473" t="s">
        <v>907</v>
      </c>
      <c r="B473">
        <v>2</v>
      </c>
      <c r="C473">
        <v>16</v>
      </c>
      <c r="D473">
        <v>6</v>
      </c>
      <c r="E473">
        <v>70</v>
      </c>
      <c r="F473" s="165">
        <v>10</v>
      </c>
      <c r="G473" s="154">
        <v>0.28799999999999998</v>
      </c>
      <c r="H473" s="154">
        <v>28.8</v>
      </c>
      <c r="I473" s="154">
        <v>0.13100000000000001</v>
      </c>
      <c r="J473" s="154">
        <v>13.1</v>
      </c>
      <c r="K473" s="154">
        <v>2.1984732824427482</v>
      </c>
      <c r="L473">
        <v>5</v>
      </c>
      <c r="M473">
        <v>107</v>
      </c>
      <c r="N473">
        <v>121</v>
      </c>
      <c r="O473">
        <v>128</v>
      </c>
      <c r="P473" s="165">
        <v>60</v>
      </c>
      <c r="Q473">
        <v>100</v>
      </c>
    </row>
    <row r="474" spans="1:17" x14ac:dyDescent="0.3">
      <c r="A474" t="s">
        <v>907</v>
      </c>
      <c r="B474">
        <v>2</v>
      </c>
      <c r="C474">
        <v>17</v>
      </c>
      <c r="D474">
        <v>6</v>
      </c>
      <c r="E474">
        <v>16</v>
      </c>
      <c r="F474" s="165">
        <v>9</v>
      </c>
      <c r="G474" s="154">
        <v>0.188</v>
      </c>
      <c r="H474" s="154">
        <v>20.888888888888889</v>
      </c>
      <c r="I474" s="154">
        <v>9.5000000000000001E-2</v>
      </c>
      <c r="J474" s="154">
        <v>10.555555555555555</v>
      </c>
      <c r="K474" s="154">
        <v>1.9789473684210528</v>
      </c>
      <c r="L474">
        <v>20</v>
      </c>
      <c r="M474">
        <v>86</v>
      </c>
      <c r="N474">
        <v>100</v>
      </c>
      <c r="O474">
        <v>107</v>
      </c>
      <c r="P474" s="165">
        <v>80</v>
      </c>
      <c r="Q474">
        <v>60</v>
      </c>
    </row>
    <row r="475" spans="1:17" x14ac:dyDescent="0.3">
      <c r="A475" t="s">
        <v>907</v>
      </c>
      <c r="B475">
        <v>2</v>
      </c>
      <c r="C475">
        <v>18</v>
      </c>
      <c r="D475">
        <v>6</v>
      </c>
      <c r="E475">
        <v>23</v>
      </c>
      <c r="F475" s="165">
        <v>10</v>
      </c>
      <c r="G475" s="154">
        <v>4.3999999999999997E-2</v>
      </c>
      <c r="H475" s="154">
        <v>4.4000000000000004</v>
      </c>
      <c r="I475" s="154">
        <v>8.0000000000000002E-3</v>
      </c>
      <c r="J475" s="154">
        <v>0.8</v>
      </c>
      <c r="K475" s="154">
        <v>5.5</v>
      </c>
      <c r="L475">
        <v>15</v>
      </c>
      <c r="M475">
        <v>131</v>
      </c>
      <c r="N475">
        <v>149</v>
      </c>
      <c r="O475">
        <v>156</v>
      </c>
      <c r="P475" s="165">
        <v>30</v>
      </c>
    </row>
    <row r="476" spans="1:17" x14ac:dyDescent="0.3">
      <c r="A476" t="s">
        <v>907</v>
      </c>
      <c r="B476">
        <v>2</v>
      </c>
      <c r="C476">
        <v>19</v>
      </c>
      <c r="D476">
        <v>6</v>
      </c>
      <c r="E476">
        <v>186</v>
      </c>
      <c r="F476" s="165">
        <v>8</v>
      </c>
      <c r="G476" s="154">
        <v>3.2000000000000001E-2</v>
      </c>
      <c r="H476" s="154">
        <v>4</v>
      </c>
      <c r="I476" s="154">
        <v>2E-3</v>
      </c>
      <c r="J476" s="154">
        <v>0.25</v>
      </c>
      <c r="K476" s="154">
        <v>16</v>
      </c>
      <c r="L476">
        <v>5</v>
      </c>
      <c r="M476">
        <v>128</v>
      </c>
      <c r="N476">
        <v>142</v>
      </c>
      <c r="O476">
        <v>145</v>
      </c>
      <c r="P476" s="165">
        <v>30</v>
      </c>
      <c r="Q476">
        <v>60</v>
      </c>
    </row>
    <row r="477" spans="1:17" x14ac:dyDescent="0.3">
      <c r="A477" t="s">
        <v>907</v>
      </c>
      <c r="B477">
        <v>2</v>
      </c>
      <c r="C477">
        <v>1</v>
      </c>
      <c r="D477">
        <v>7</v>
      </c>
      <c r="E477">
        <v>106</v>
      </c>
      <c r="F477" s="165">
        <v>10</v>
      </c>
      <c r="G477" s="154">
        <v>0.4</v>
      </c>
      <c r="H477" s="154">
        <v>40</v>
      </c>
      <c r="I477" s="154">
        <v>0.156</v>
      </c>
      <c r="J477" s="154">
        <v>15.6</v>
      </c>
      <c r="K477" s="154">
        <v>2.5641025641025643</v>
      </c>
      <c r="L477">
        <v>8</v>
      </c>
      <c r="M477">
        <v>107</v>
      </c>
      <c r="N477">
        <v>121</v>
      </c>
      <c r="O477">
        <v>128</v>
      </c>
      <c r="P477" s="165">
        <v>50</v>
      </c>
      <c r="Q477">
        <v>100</v>
      </c>
    </row>
    <row r="478" spans="1:17" x14ac:dyDescent="0.3">
      <c r="A478" t="s">
        <v>907</v>
      </c>
      <c r="B478">
        <v>2</v>
      </c>
      <c r="C478">
        <v>2</v>
      </c>
      <c r="D478">
        <v>7</v>
      </c>
      <c r="E478">
        <v>31</v>
      </c>
      <c r="F478" s="165">
        <v>10</v>
      </c>
      <c r="G478" s="154">
        <v>0.318</v>
      </c>
      <c r="H478" s="154">
        <v>31.8</v>
      </c>
      <c r="I478" s="154">
        <v>0.128</v>
      </c>
      <c r="J478" s="154">
        <v>12.8</v>
      </c>
      <c r="K478" s="154">
        <v>2.484375</v>
      </c>
      <c r="L478">
        <v>5</v>
      </c>
      <c r="M478">
        <v>100</v>
      </c>
      <c r="N478">
        <v>110</v>
      </c>
      <c r="O478">
        <v>114</v>
      </c>
      <c r="P478" s="165">
        <v>80</v>
      </c>
      <c r="Q478">
        <v>100</v>
      </c>
    </row>
    <row r="479" spans="1:17" x14ac:dyDescent="0.3">
      <c r="A479" t="s">
        <v>907</v>
      </c>
      <c r="B479">
        <v>2</v>
      </c>
      <c r="C479">
        <v>3</v>
      </c>
      <c r="D479">
        <v>7</v>
      </c>
      <c r="E479">
        <v>241</v>
      </c>
      <c r="F479" s="165">
        <v>10</v>
      </c>
      <c r="G479" s="154">
        <v>0.51200000000000001</v>
      </c>
      <c r="H479" s="154">
        <v>51.2</v>
      </c>
      <c r="I479" s="154">
        <v>0.218</v>
      </c>
      <c r="J479" s="154">
        <v>21.8</v>
      </c>
      <c r="K479" s="154">
        <v>2.3486238532110093</v>
      </c>
      <c r="L479">
        <v>5</v>
      </c>
      <c r="M479">
        <v>121</v>
      </c>
      <c r="N479">
        <v>131</v>
      </c>
      <c r="O479">
        <v>135</v>
      </c>
      <c r="P479" s="165">
        <v>60</v>
      </c>
      <c r="Q479">
        <v>100</v>
      </c>
    </row>
    <row r="480" spans="1:17" x14ac:dyDescent="0.3">
      <c r="A480" t="s">
        <v>907</v>
      </c>
      <c r="B480">
        <v>2</v>
      </c>
      <c r="C480">
        <v>4</v>
      </c>
      <c r="D480">
        <v>7</v>
      </c>
      <c r="E480">
        <v>306</v>
      </c>
      <c r="F480" s="165">
        <v>10</v>
      </c>
      <c r="G480" s="154">
        <v>0.38500000000000001</v>
      </c>
      <c r="H480" s="154">
        <v>38.5</v>
      </c>
      <c r="I480" s="154">
        <v>0.20100000000000001</v>
      </c>
      <c r="J480" s="154">
        <v>20.100000000000001</v>
      </c>
      <c r="K480" s="154">
        <v>1.9154228855721391</v>
      </c>
      <c r="L480">
        <v>5</v>
      </c>
      <c r="M480">
        <v>121</v>
      </c>
      <c r="N480">
        <v>131</v>
      </c>
      <c r="O480">
        <v>135</v>
      </c>
      <c r="P480" s="165">
        <v>60</v>
      </c>
      <c r="Q480">
        <v>100</v>
      </c>
    </row>
    <row r="481" spans="1:17" x14ac:dyDescent="0.3">
      <c r="A481" t="s">
        <v>907</v>
      </c>
      <c r="B481">
        <v>2</v>
      </c>
      <c r="C481">
        <v>5</v>
      </c>
      <c r="D481">
        <v>7</v>
      </c>
      <c r="E481">
        <v>238</v>
      </c>
      <c r="F481" s="165">
        <v>8</v>
      </c>
      <c r="G481" s="154">
        <v>8.4000000000000005E-2</v>
      </c>
      <c r="H481" s="154">
        <v>10.5</v>
      </c>
      <c r="I481" s="154">
        <v>4.5999999999999999E-2</v>
      </c>
      <c r="J481" s="154">
        <v>5.75</v>
      </c>
      <c r="K481" s="154">
        <v>1.826086956521739</v>
      </c>
      <c r="L481">
        <v>5</v>
      </c>
      <c r="M481">
        <v>100</v>
      </c>
      <c r="N481">
        <v>114</v>
      </c>
      <c r="O481">
        <v>121</v>
      </c>
      <c r="P481" s="165">
        <v>70</v>
      </c>
      <c r="Q481">
        <v>100</v>
      </c>
    </row>
    <row r="482" spans="1:17" x14ac:dyDescent="0.3">
      <c r="A482" t="s">
        <v>907</v>
      </c>
      <c r="B482">
        <v>2</v>
      </c>
      <c r="C482">
        <v>6</v>
      </c>
      <c r="D482">
        <v>7</v>
      </c>
      <c r="E482">
        <v>127</v>
      </c>
      <c r="F482" s="165">
        <v>10</v>
      </c>
      <c r="G482" s="154">
        <v>0.42599999999999999</v>
      </c>
      <c r="H482" s="154">
        <v>42.6</v>
      </c>
      <c r="I482" s="154">
        <v>2.1999999999999999E-2</v>
      </c>
      <c r="J482" s="154">
        <v>2.2000000000000002</v>
      </c>
      <c r="K482" s="154">
        <v>19.363636363636363</v>
      </c>
      <c r="L482">
        <v>5</v>
      </c>
      <c r="M482">
        <v>149</v>
      </c>
      <c r="N482">
        <v>159</v>
      </c>
      <c r="O482">
        <v>163</v>
      </c>
      <c r="P482" s="165">
        <v>50</v>
      </c>
      <c r="Q482">
        <v>95</v>
      </c>
    </row>
    <row r="483" spans="1:17" x14ac:dyDescent="0.3">
      <c r="A483" t="s">
        <v>907</v>
      </c>
      <c r="B483">
        <v>2</v>
      </c>
      <c r="C483">
        <v>7</v>
      </c>
      <c r="D483">
        <v>7</v>
      </c>
      <c r="E483" t="s">
        <v>20</v>
      </c>
      <c r="F483" s="165">
        <v>8</v>
      </c>
      <c r="G483" s="154">
        <v>0.15</v>
      </c>
      <c r="H483" s="154">
        <v>18.75</v>
      </c>
      <c r="I483" s="154">
        <v>6.4000000000000001E-2</v>
      </c>
      <c r="J483" s="154">
        <v>8</v>
      </c>
      <c r="K483" s="154">
        <v>2.34375</v>
      </c>
      <c r="L483">
        <v>20</v>
      </c>
      <c r="M483">
        <v>114</v>
      </c>
      <c r="N483">
        <v>124</v>
      </c>
      <c r="O483">
        <v>128</v>
      </c>
      <c r="P483" s="165">
        <v>30</v>
      </c>
      <c r="Q483">
        <v>100</v>
      </c>
    </row>
    <row r="484" spans="1:17" x14ac:dyDescent="0.3">
      <c r="A484" t="s">
        <v>907</v>
      </c>
      <c r="B484">
        <v>2</v>
      </c>
      <c r="C484">
        <v>8</v>
      </c>
      <c r="D484">
        <v>7</v>
      </c>
      <c r="E484">
        <v>236</v>
      </c>
      <c r="F484" s="165">
        <v>9</v>
      </c>
      <c r="G484" s="154">
        <v>5.1999999999999998E-2</v>
      </c>
      <c r="H484" s="154">
        <v>5.7777777777777777</v>
      </c>
      <c r="I484" s="154">
        <v>3.4000000000000002E-2</v>
      </c>
      <c r="J484" s="154">
        <v>3.7777777777777777</v>
      </c>
      <c r="K484" s="154">
        <v>1.5294117647058825</v>
      </c>
      <c r="L484">
        <v>10</v>
      </c>
      <c r="M484">
        <v>86</v>
      </c>
      <c r="N484">
        <v>100</v>
      </c>
      <c r="O484">
        <v>107</v>
      </c>
      <c r="P484" s="165">
        <v>90</v>
      </c>
      <c r="Q484">
        <v>100</v>
      </c>
    </row>
    <row r="485" spans="1:17" x14ac:dyDescent="0.3">
      <c r="A485" t="s">
        <v>907</v>
      </c>
      <c r="B485">
        <v>2</v>
      </c>
      <c r="C485">
        <v>9</v>
      </c>
      <c r="D485">
        <v>7</v>
      </c>
      <c r="E485">
        <v>213</v>
      </c>
      <c r="F485" s="165">
        <v>10</v>
      </c>
      <c r="G485" s="154">
        <v>0.436</v>
      </c>
      <c r="H485" s="154">
        <v>43.6</v>
      </c>
      <c r="I485" s="154">
        <v>0.157</v>
      </c>
      <c r="J485" s="154">
        <v>15.7</v>
      </c>
      <c r="K485" s="154">
        <v>2.7770700636942678</v>
      </c>
      <c r="L485">
        <v>5</v>
      </c>
      <c r="M485">
        <v>107</v>
      </c>
      <c r="N485">
        <v>121</v>
      </c>
      <c r="O485">
        <v>128</v>
      </c>
      <c r="P485" s="165">
        <v>40</v>
      </c>
      <c r="Q485">
        <v>100</v>
      </c>
    </row>
    <row r="486" spans="1:17" x14ac:dyDescent="0.3">
      <c r="A486" t="s">
        <v>907</v>
      </c>
      <c r="B486">
        <v>2</v>
      </c>
      <c r="C486">
        <v>10</v>
      </c>
      <c r="D486">
        <v>7</v>
      </c>
      <c r="E486">
        <v>251</v>
      </c>
      <c r="F486" s="165">
        <v>10</v>
      </c>
      <c r="G486" s="154">
        <v>0.33</v>
      </c>
      <c r="H486" s="154">
        <v>33</v>
      </c>
      <c r="I486" s="154">
        <v>0.14499999999999999</v>
      </c>
      <c r="J486" s="154">
        <v>14.5</v>
      </c>
      <c r="K486" s="154">
        <v>2.2758620689655173</v>
      </c>
      <c r="L486">
        <v>10</v>
      </c>
      <c r="M486">
        <v>107</v>
      </c>
      <c r="N486">
        <v>121</v>
      </c>
      <c r="O486">
        <v>128</v>
      </c>
      <c r="P486" s="165">
        <v>70</v>
      </c>
      <c r="Q486">
        <v>100</v>
      </c>
    </row>
    <row r="487" spans="1:17" x14ac:dyDescent="0.3">
      <c r="A487" t="s">
        <v>907</v>
      </c>
      <c r="B487">
        <v>2</v>
      </c>
      <c r="C487">
        <v>11</v>
      </c>
      <c r="D487">
        <v>7</v>
      </c>
      <c r="E487">
        <v>233</v>
      </c>
      <c r="F487" s="165">
        <v>10</v>
      </c>
      <c r="G487" s="154">
        <v>0.27500000000000002</v>
      </c>
      <c r="H487" s="154">
        <v>27.5</v>
      </c>
      <c r="I487" s="154">
        <v>0.16800000000000001</v>
      </c>
      <c r="J487" s="154">
        <v>16.8</v>
      </c>
      <c r="K487" s="154">
        <v>1.6369047619047619</v>
      </c>
      <c r="L487">
        <v>8</v>
      </c>
      <c r="M487">
        <v>100</v>
      </c>
      <c r="N487">
        <v>110</v>
      </c>
      <c r="O487">
        <v>114</v>
      </c>
      <c r="P487" s="165">
        <v>70</v>
      </c>
      <c r="Q487">
        <v>100</v>
      </c>
    </row>
    <row r="488" spans="1:17" x14ac:dyDescent="0.3">
      <c r="A488" t="s">
        <v>907</v>
      </c>
      <c r="B488">
        <v>2</v>
      </c>
      <c r="C488">
        <v>12</v>
      </c>
      <c r="D488">
        <v>7</v>
      </c>
      <c r="E488">
        <v>78</v>
      </c>
      <c r="F488" s="165">
        <v>10</v>
      </c>
      <c r="G488" s="154">
        <v>0.55700000000000005</v>
      </c>
      <c r="H488" s="154">
        <v>50.636363636363633</v>
      </c>
      <c r="I488" s="154">
        <v>0.28699999999999998</v>
      </c>
      <c r="J488" s="154">
        <v>26.09090909090909</v>
      </c>
      <c r="K488" s="154">
        <v>1.9407665505226481</v>
      </c>
      <c r="L488">
        <v>5</v>
      </c>
      <c r="M488">
        <v>114</v>
      </c>
      <c r="N488">
        <v>124</v>
      </c>
      <c r="O488">
        <v>128</v>
      </c>
      <c r="P488" s="165">
        <v>70</v>
      </c>
      <c r="Q488">
        <v>100</v>
      </c>
    </row>
    <row r="489" spans="1:17" x14ac:dyDescent="0.3">
      <c r="A489" t="s">
        <v>907</v>
      </c>
      <c r="B489">
        <v>2</v>
      </c>
      <c r="C489">
        <v>13</v>
      </c>
      <c r="D489">
        <v>7</v>
      </c>
      <c r="E489" t="s">
        <v>20</v>
      </c>
      <c r="F489" s="165">
        <v>8</v>
      </c>
      <c r="G489" s="154">
        <v>0.20200000000000001</v>
      </c>
      <c r="H489" s="154">
        <v>25.25</v>
      </c>
      <c r="I489" s="154">
        <v>9.6000000000000002E-2</v>
      </c>
      <c r="J489" s="154">
        <v>12</v>
      </c>
      <c r="K489" s="154">
        <v>2.1041666666666665</v>
      </c>
      <c r="L489">
        <v>10</v>
      </c>
      <c r="M489">
        <v>114</v>
      </c>
      <c r="N489">
        <v>124</v>
      </c>
      <c r="O489">
        <v>128</v>
      </c>
      <c r="P489" s="165">
        <v>20</v>
      </c>
      <c r="Q489">
        <v>100</v>
      </c>
    </row>
    <row r="490" spans="1:17" x14ac:dyDescent="0.3">
      <c r="A490" t="s">
        <v>907</v>
      </c>
      <c r="B490">
        <v>2</v>
      </c>
      <c r="C490">
        <v>14</v>
      </c>
      <c r="D490">
        <v>7</v>
      </c>
      <c r="E490">
        <v>171</v>
      </c>
      <c r="F490" s="165">
        <v>10</v>
      </c>
      <c r="G490" s="154">
        <v>0.47399999999999998</v>
      </c>
      <c r="H490" s="154">
        <v>47.4</v>
      </c>
      <c r="I490" s="154">
        <v>5.1999999999999998E-2</v>
      </c>
      <c r="J490" s="154">
        <v>5.2</v>
      </c>
      <c r="K490" s="154">
        <v>9.115384615384615</v>
      </c>
      <c r="L490">
        <v>5</v>
      </c>
      <c r="M490">
        <v>138</v>
      </c>
      <c r="N490">
        <v>145</v>
      </c>
      <c r="O490">
        <v>149</v>
      </c>
      <c r="P490" s="165">
        <v>60</v>
      </c>
      <c r="Q490">
        <v>100</v>
      </c>
    </row>
    <row r="491" spans="1:17" x14ac:dyDescent="0.3">
      <c r="A491" t="s">
        <v>907</v>
      </c>
      <c r="B491">
        <v>2</v>
      </c>
      <c r="C491">
        <v>15</v>
      </c>
      <c r="D491">
        <v>7</v>
      </c>
      <c r="E491">
        <v>60</v>
      </c>
      <c r="F491" s="165">
        <v>9</v>
      </c>
      <c r="G491" s="154">
        <v>0.27800000000000002</v>
      </c>
      <c r="H491" s="154">
        <v>30.888888888888889</v>
      </c>
      <c r="I491" s="154">
        <v>0.153</v>
      </c>
      <c r="J491" s="154">
        <v>17</v>
      </c>
      <c r="K491" s="154">
        <v>1.8169934640522876</v>
      </c>
      <c r="L491">
        <v>5</v>
      </c>
      <c r="M491">
        <v>114</v>
      </c>
      <c r="N491">
        <v>124</v>
      </c>
      <c r="O491">
        <v>128</v>
      </c>
      <c r="P491" s="165">
        <v>60</v>
      </c>
      <c r="Q491">
        <v>100</v>
      </c>
    </row>
    <row r="492" spans="1:17" x14ac:dyDescent="0.3">
      <c r="A492" t="s">
        <v>907</v>
      </c>
      <c r="B492">
        <v>2</v>
      </c>
      <c r="C492">
        <v>16</v>
      </c>
      <c r="D492">
        <v>7</v>
      </c>
      <c r="E492">
        <v>10</v>
      </c>
      <c r="F492" s="165">
        <v>9</v>
      </c>
      <c r="G492" s="154">
        <v>0.33600000000000002</v>
      </c>
      <c r="H492" s="154">
        <v>37.333333333333336</v>
      </c>
      <c r="I492" s="154">
        <v>0.18</v>
      </c>
      <c r="J492" s="154">
        <v>20</v>
      </c>
      <c r="K492" s="154">
        <v>1.8666666666666667</v>
      </c>
      <c r="L492">
        <v>5</v>
      </c>
      <c r="M492">
        <v>100</v>
      </c>
      <c r="N492">
        <v>114</v>
      </c>
      <c r="O492">
        <v>121</v>
      </c>
      <c r="P492" s="165">
        <v>40</v>
      </c>
      <c r="Q492">
        <v>100</v>
      </c>
    </row>
    <row r="493" spans="1:17" x14ac:dyDescent="0.3">
      <c r="A493" t="s">
        <v>907</v>
      </c>
      <c r="B493">
        <v>2</v>
      </c>
      <c r="C493">
        <v>17</v>
      </c>
      <c r="D493">
        <v>7</v>
      </c>
      <c r="E493">
        <v>169</v>
      </c>
      <c r="F493" s="165">
        <v>10</v>
      </c>
      <c r="G493" s="154">
        <v>6.0999999999999999E-2</v>
      </c>
      <c r="H493" s="154">
        <v>6.1</v>
      </c>
      <c r="I493" s="154">
        <v>8.0000000000000002E-3</v>
      </c>
      <c r="J493" s="154">
        <v>0.8</v>
      </c>
      <c r="K493" s="154">
        <v>7.6249999999999991</v>
      </c>
      <c r="L493">
        <v>8</v>
      </c>
      <c r="M493">
        <v>138</v>
      </c>
      <c r="N493">
        <v>145</v>
      </c>
      <c r="O493">
        <v>149</v>
      </c>
      <c r="P493" s="165">
        <v>40</v>
      </c>
      <c r="Q493">
        <v>100</v>
      </c>
    </row>
    <row r="494" spans="1:17" x14ac:dyDescent="0.3">
      <c r="A494" t="s">
        <v>907</v>
      </c>
      <c r="B494">
        <v>2</v>
      </c>
      <c r="C494">
        <v>18</v>
      </c>
      <c r="D494">
        <v>7</v>
      </c>
      <c r="E494">
        <v>322</v>
      </c>
      <c r="F494" s="165">
        <v>10</v>
      </c>
      <c r="G494" s="154">
        <v>0.122</v>
      </c>
      <c r="H494" s="154">
        <v>12.2</v>
      </c>
      <c r="I494" s="154">
        <v>7.0000000000000001E-3</v>
      </c>
      <c r="J494" s="154">
        <v>0.7</v>
      </c>
      <c r="K494" s="154">
        <v>17.428571428571427</v>
      </c>
      <c r="L494">
        <v>2</v>
      </c>
      <c r="M494">
        <v>138</v>
      </c>
      <c r="N494">
        <v>149</v>
      </c>
      <c r="O494">
        <v>156</v>
      </c>
      <c r="P494" s="165">
        <v>60</v>
      </c>
      <c r="Q494">
        <v>100</v>
      </c>
    </row>
    <row r="495" spans="1:17" x14ac:dyDescent="0.3">
      <c r="A495" t="s">
        <v>907</v>
      </c>
      <c r="B495">
        <v>2</v>
      </c>
      <c r="C495">
        <v>19</v>
      </c>
      <c r="D495">
        <v>7</v>
      </c>
      <c r="E495">
        <v>13</v>
      </c>
      <c r="F495" s="165">
        <v>9</v>
      </c>
      <c r="G495" s="154">
        <v>0.23200000000000001</v>
      </c>
      <c r="H495" s="154">
        <v>25.777777777777779</v>
      </c>
      <c r="I495" s="154">
        <v>0.125</v>
      </c>
      <c r="J495" s="154">
        <v>13.888888888888889</v>
      </c>
      <c r="K495" s="154">
        <v>1.8560000000000001</v>
      </c>
      <c r="L495">
        <v>10</v>
      </c>
      <c r="M495">
        <v>107</v>
      </c>
      <c r="N495">
        <v>121</v>
      </c>
      <c r="O495">
        <v>128</v>
      </c>
      <c r="P495" s="165">
        <v>40</v>
      </c>
      <c r="Q495">
        <v>100</v>
      </c>
    </row>
    <row r="496" spans="1:17" x14ac:dyDescent="0.3">
      <c r="A496" t="s">
        <v>907</v>
      </c>
      <c r="B496">
        <v>2</v>
      </c>
      <c r="C496">
        <v>1</v>
      </c>
      <c r="D496">
        <v>8</v>
      </c>
      <c r="E496">
        <v>165</v>
      </c>
      <c r="F496" s="165">
        <v>10</v>
      </c>
      <c r="G496" s="154">
        <v>0.17100000000000001</v>
      </c>
      <c r="H496" s="154">
        <v>17.100000000000001</v>
      </c>
      <c r="I496" s="154">
        <v>6.0999999999999999E-2</v>
      </c>
      <c r="J496" s="154">
        <v>6.1</v>
      </c>
      <c r="K496" s="154">
        <v>2.8032786885245904</v>
      </c>
      <c r="L496">
        <v>5</v>
      </c>
      <c r="M496">
        <v>121</v>
      </c>
      <c r="N496">
        <v>131</v>
      </c>
      <c r="O496">
        <v>135</v>
      </c>
      <c r="P496" s="165">
        <v>40</v>
      </c>
      <c r="Q496">
        <v>100</v>
      </c>
    </row>
    <row r="497" spans="1:17" x14ac:dyDescent="0.3">
      <c r="A497" t="s">
        <v>907</v>
      </c>
      <c r="B497">
        <v>2</v>
      </c>
      <c r="C497">
        <v>2</v>
      </c>
      <c r="D497">
        <v>8</v>
      </c>
      <c r="E497">
        <v>167</v>
      </c>
      <c r="F497" s="165">
        <v>10</v>
      </c>
      <c r="G497" s="154">
        <v>0.20499999999999999</v>
      </c>
      <c r="H497" s="154">
        <v>20.5</v>
      </c>
      <c r="I497" s="154">
        <v>6.3E-2</v>
      </c>
      <c r="J497" s="154">
        <v>6.3</v>
      </c>
      <c r="K497" s="154">
        <v>3.253968253968254</v>
      </c>
      <c r="L497">
        <v>8</v>
      </c>
      <c r="M497">
        <v>107</v>
      </c>
      <c r="N497">
        <v>121</v>
      </c>
      <c r="O497">
        <v>128</v>
      </c>
      <c r="P497" s="165">
        <v>60</v>
      </c>
      <c r="Q497">
        <v>100</v>
      </c>
    </row>
    <row r="498" spans="1:17" x14ac:dyDescent="0.3">
      <c r="A498" t="s">
        <v>907</v>
      </c>
      <c r="B498">
        <v>2</v>
      </c>
      <c r="C498">
        <v>3</v>
      </c>
      <c r="D498">
        <v>8</v>
      </c>
      <c r="E498">
        <v>312</v>
      </c>
      <c r="F498" s="165">
        <v>9</v>
      </c>
      <c r="G498" s="154">
        <v>2.8000000000000001E-2</v>
      </c>
      <c r="H498" s="154">
        <v>3.1111111111111112</v>
      </c>
      <c r="I498" s="154">
        <v>7.0000000000000001E-3</v>
      </c>
      <c r="J498" s="154">
        <v>0.77777777777777779</v>
      </c>
      <c r="K498" s="154">
        <v>4</v>
      </c>
      <c r="L498">
        <v>8</v>
      </c>
      <c r="M498">
        <v>107</v>
      </c>
      <c r="N498">
        <v>121</v>
      </c>
      <c r="O498">
        <v>128</v>
      </c>
      <c r="P498" s="165">
        <v>60</v>
      </c>
      <c r="Q498">
        <v>60</v>
      </c>
    </row>
    <row r="499" spans="1:17" x14ac:dyDescent="0.3">
      <c r="A499" t="s">
        <v>907</v>
      </c>
      <c r="B499">
        <v>2</v>
      </c>
      <c r="C499">
        <v>4</v>
      </c>
      <c r="D499">
        <v>8</v>
      </c>
      <c r="E499">
        <v>286</v>
      </c>
      <c r="F499" s="165">
        <v>10</v>
      </c>
      <c r="G499" s="154">
        <v>0.26600000000000001</v>
      </c>
      <c r="H499" s="154">
        <v>24.181818181818183</v>
      </c>
      <c r="I499" s="154">
        <v>0.14099999999999999</v>
      </c>
      <c r="J499" s="154">
        <v>12.818181818181818</v>
      </c>
      <c r="K499" s="154">
        <v>1.8865248226950355</v>
      </c>
      <c r="L499">
        <v>10</v>
      </c>
      <c r="M499">
        <v>107</v>
      </c>
      <c r="N499">
        <v>121</v>
      </c>
      <c r="O499">
        <v>128</v>
      </c>
      <c r="P499" s="165">
        <v>30</v>
      </c>
      <c r="Q499">
        <v>100</v>
      </c>
    </row>
    <row r="500" spans="1:17" x14ac:dyDescent="0.3">
      <c r="A500" t="s">
        <v>907</v>
      </c>
      <c r="B500">
        <v>2</v>
      </c>
      <c r="C500">
        <v>5</v>
      </c>
      <c r="D500">
        <v>8</v>
      </c>
      <c r="E500">
        <v>136</v>
      </c>
      <c r="F500" s="165">
        <v>9</v>
      </c>
      <c r="G500" s="154">
        <v>0.18099999999999999</v>
      </c>
      <c r="H500" s="154">
        <v>20.111111111111111</v>
      </c>
      <c r="I500" s="154">
        <v>0.115</v>
      </c>
      <c r="J500" s="154">
        <v>12.777777777777779</v>
      </c>
      <c r="K500" s="154">
        <v>1.5739130434782607</v>
      </c>
      <c r="L500">
        <v>5</v>
      </c>
      <c r="M500">
        <v>86</v>
      </c>
      <c r="N500">
        <v>100</v>
      </c>
      <c r="O500">
        <v>107</v>
      </c>
      <c r="P500" s="165">
        <v>60</v>
      </c>
      <c r="Q500">
        <v>50</v>
      </c>
    </row>
    <row r="501" spans="1:17" x14ac:dyDescent="0.3">
      <c r="A501" t="s">
        <v>907</v>
      </c>
      <c r="B501">
        <v>2</v>
      </c>
      <c r="C501">
        <v>6</v>
      </c>
      <c r="D501">
        <v>8</v>
      </c>
      <c r="E501">
        <v>179</v>
      </c>
      <c r="F501" s="165">
        <v>9</v>
      </c>
      <c r="G501" s="154">
        <v>0.17210999999999999</v>
      </c>
      <c r="H501" s="154">
        <v>19.123333333333331</v>
      </c>
      <c r="I501" s="154">
        <v>5.2999999999999999E-2</v>
      </c>
      <c r="J501" s="154">
        <v>5.8888888888888893</v>
      </c>
      <c r="K501" s="154">
        <v>3.2473584905660373</v>
      </c>
      <c r="L501">
        <v>8</v>
      </c>
      <c r="M501">
        <v>100</v>
      </c>
      <c r="N501">
        <v>110</v>
      </c>
      <c r="O501">
        <v>114</v>
      </c>
      <c r="P501" s="165">
        <v>80</v>
      </c>
      <c r="Q501">
        <v>100</v>
      </c>
    </row>
    <row r="502" spans="1:17" x14ac:dyDescent="0.3">
      <c r="A502" t="s">
        <v>907</v>
      </c>
      <c r="B502">
        <v>2</v>
      </c>
      <c r="C502">
        <v>7</v>
      </c>
      <c r="D502">
        <v>8</v>
      </c>
      <c r="E502">
        <v>81</v>
      </c>
      <c r="F502" s="165">
        <v>8</v>
      </c>
      <c r="G502" s="154">
        <v>0.255</v>
      </c>
      <c r="H502" s="154">
        <v>31.875</v>
      </c>
      <c r="I502" s="154">
        <v>0.105</v>
      </c>
      <c r="J502" s="154">
        <v>13.125</v>
      </c>
      <c r="K502" s="154">
        <v>2.4285714285714284</v>
      </c>
      <c r="L502">
        <v>15</v>
      </c>
      <c r="M502">
        <v>114</v>
      </c>
      <c r="N502">
        <v>124</v>
      </c>
      <c r="O502">
        <v>128</v>
      </c>
      <c r="P502" s="165">
        <v>60</v>
      </c>
      <c r="Q502">
        <v>100</v>
      </c>
    </row>
    <row r="503" spans="1:17" x14ac:dyDescent="0.3">
      <c r="A503" t="s">
        <v>907</v>
      </c>
      <c r="B503">
        <v>2</v>
      </c>
      <c r="C503">
        <v>8</v>
      </c>
      <c r="D503">
        <v>8</v>
      </c>
      <c r="E503" t="s">
        <v>20</v>
      </c>
      <c r="F503" s="165">
        <v>9</v>
      </c>
      <c r="G503" s="154">
        <v>0.19900000000000001</v>
      </c>
      <c r="H503" s="154">
        <v>22.111111111111111</v>
      </c>
      <c r="I503" s="154">
        <v>7.1999999999999995E-2</v>
      </c>
      <c r="J503" s="154">
        <v>8</v>
      </c>
      <c r="K503" s="154">
        <v>2.7638888888888888</v>
      </c>
      <c r="L503">
        <v>8</v>
      </c>
      <c r="M503">
        <v>114</v>
      </c>
      <c r="N503">
        <v>124</v>
      </c>
      <c r="O503">
        <v>128</v>
      </c>
      <c r="P503" s="165">
        <v>30</v>
      </c>
      <c r="Q503">
        <v>100</v>
      </c>
    </row>
    <row r="504" spans="1:17" x14ac:dyDescent="0.3">
      <c r="A504" t="s">
        <v>907</v>
      </c>
      <c r="B504">
        <v>2</v>
      </c>
      <c r="C504">
        <v>9</v>
      </c>
      <c r="D504">
        <v>8</v>
      </c>
      <c r="E504">
        <v>42</v>
      </c>
      <c r="F504" s="165">
        <v>10</v>
      </c>
      <c r="G504" s="154">
        <v>0.40200000000000002</v>
      </c>
      <c r="H504" s="154">
        <v>40.200000000000003</v>
      </c>
      <c r="I504" s="154">
        <v>0.19</v>
      </c>
      <c r="J504" s="154">
        <v>19</v>
      </c>
      <c r="K504" s="154">
        <v>2.1157894736842109</v>
      </c>
      <c r="L504">
        <v>5</v>
      </c>
      <c r="M504">
        <v>114</v>
      </c>
      <c r="N504">
        <v>124</v>
      </c>
      <c r="O504">
        <v>128</v>
      </c>
      <c r="P504" s="165">
        <v>60</v>
      </c>
      <c r="Q504">
        <v>100</v>
      </c>
    </row>
    <row r="505" spans="1:17" x14ac:dyDescent="0.3">
      <c r="A505" t="s">
        <v>907</v>
      </c>
      <c r="B505">
        <v>2</v>
      </c>
      <c r="C505">
        <v>10</v>
      </c>
      <c r="D505">
        <v>8</v>
      </c>
      <c r="E505">
        <v>174</v>
      </c>
      <c r="F505" s="165">
        <v>10</v>
      </c>
      <c r="G505" s="154">
        <v>0.254</v>
      </c>
      <c r="H505" s="154">
        <v>25.4</v>
      </c>
      <c r="I505" s="154">
        <v>1.2E-2</v>
      </c>
      <c r="J505" s="154">
        <v>1.2</v>
      </c>
      <c r="K505" s="154">
        <v>21.166666666666668</v>
      </c>
      <c r="L505">
        <v>10</v>
      </c>
      <c r="M505">
        <v>138</v>
      </c>
      <c r="N505">
        <v>145</v>
      </c>
      <c r="O505">
        <v>149</v>
      </c>
      <c r="P505" s="165">
        <v>40</v>
      </c>
      <c r="Q505">
        <v>100</v>
      </c>
    </row>
    <row r="506" spans="1:17" x14ac:dyDescent="0.3">
      <c r="A506" t="s">
        <v>907</v>
      </c>
      <c r="B506">
        <v>2</v>
      </c>
      <c r="C506">
        <v>11</v>
      </c>
      <c r="D506">
        <v>8</v>
      </c>
      <c r="E506">
        <v>270</v>
      </c>
      <c r="F506" s="165">
        <v>9</v>
      </c>
      <c r="G506" s="154">
        <v>0.27100000000000002</v>
      </c>
      <c r="H506" s="154">
        <v>30.111111111111111</v>
      </c>
      <c r="I506" s="154">
        <v>7.3999999999999996E-2</v>
      </c>
      <c r="J506" s="154">
        <v>8.2222222222222214</v>
      </c>
      <c r="K506" s="154">
        <v>3.6621621621621623</v>
      </c>
      <c r="L506">
        <v>8</v>
      </c>
      <c r="M506">
        <v>121</v>
      </c>
      <c r="N506">
        <v>135</v>
      </c>
      <c r="O506">
        <v>142</v>
      </c>
      <c r="P506" s="165">
        <v>60</v>
      </c>
      <c r="Q506">
        <v>100</v>
      </c>
    </row>
    <row r="507" spans="1:17" x14ac:dyDescent="0.3">
      <c r="A507" t="s">
        <v>907</v>
      </c>
      <c r="B507">
        <v>2</v>
      </c>
      <c r="C507">
        <v>12</v>
      </c>
      <c r="D507">
        <v>8</v>
      </c>
      <c r="E507" t="s">
        <v>20</v>
      </c>
      <c r="F507" s="165">
        <v>9</v>
      </c>
      <c r="G507" s="154">
        <v>0.16400000000000001</v>
      </c>
      <c r="H507" s="154">
        <v>18.222222222222221</v>
      </c>
      <c r="I507" s="154">
        <v>0.08</v>
      </c>
      <c r="J507" s="154">
        <v>8.8888888888888893</v>
      </c>
      <c r="K507" s="154">
        <v>2.0499999999999998</v>
      </c>
      <c r="L507">
        <v>8</v>
      </c>
      <c r="M507">
        <v>114</v>
      </c>
      <c r="N507">
        <v>124</v>
      </c>
      <c r="O507">
        <v>128</v>
      </c>
      <c r="P507" s="165">
        <v>30</v>
      </c>
      <c r="Q507">
        <v>100</v>
      </c>
    </row>
    <row r="508" spans="1:17" x14ac:dyDescent="0.3">
      <c r="A508" t="s">
        <v>907</v>
      </c>
      <c r="B508">
        <v>2</v>
      </c>
      <c r="C508">
        <v>13</v>
      </c>
      <c r="D508">
        <v>8</v>
      </c>
      <c r="E508">
        <v>44</v>
      </c>
      <c r="F508" s="165">
        <v>9</v>
      </c>
      <c r="G508" s="154">
        <v>0.21099999999999999</v>
      </c>
      <c r="H508" s="154">
        <v>23.444444444444443</v>
      </c>
      <c r="I508" s="154">
        <v>8.8999999999999996E-2</v>
      </c>
      <c r="J508" s="154">
        <v>9.8888888888888893</v>
      </c>
      <c r="K508" s="154">
        <v>2.3707865168539324</v>
      </c>
      <c r="L508">
        <v>15</v>
      </c>
      <c r="M508">
        <v>114</v>
      </c>
      <c r="N508">
        <v>124</v>
      </c>
      <c r="O508">
        <v>128</v>
      </c>
      <c r="P508" s="165">
        <v>60</v>
      </c>
      <c r="Q508">
        <v>100</v>
      </c>
    </row>
    <row r="509" spans="1:17" x14ac:dyDescent="0.3">
      <c r="A509" t="s">
        <v>907</v>
      </c>
      <c r="B509">
        <v>2</v>
      </c>
      <c r="C509">
        <v>14</v>
      </c>
      <c r="D509">
        <v>8</v>
      </c>
      <c r="E509">
        <v>137</v>
      </c>
      <c r="F509" s="165">
        <v>10</v>
      </c>
      <c r="G509" s="154">
        <v>6.9000000000000006E-2</v>
      </c>
      <c r="H509" s="154">
        <v>6.9</v>
      </c>
      <c r="I509" s="154">
        <v>4.5999999999999999E-2</v>
      </c>
      <c r="J509" s="154">
        <v>4.5999999999999996</v>
      </c>
      <c r="K509" s="154">
        <v>1.5000000000000002</v>
      </c>
      <c r="L509">
        <v>10</v>
      </c>
      <c r="M509">
        <v>86</v>
      </c>
      <c r="N509">
        <v>100</v>
      </c>
      <c r="O509">
        <v>107</v>
      </c>
      <c r="P509" s="165">
        <v>90</v>
      </c>
      <c r="Q509">
        <v>100</v>
      </c>
    </row>
    <row r="510" spans="1:17" x14ac:dyDescent="0.3">
      <c r="A510" t="s">
        <v>907</v>
      </c>
      <c r="B510">
        <v>2</v>
      </c>
      <c r="C510">
        <v>15</v>
      </c>
      <c r="D510">
        <v>8</v>
      </c>
      <c r="E510">
        <v>265</v>
      </c>
      <c r="F510" s="165">
        <v>9</v>
      </c>
      <c r="G510" s="154">
        <v>0.106</v>
      </c>
      <c r="H510" s="154">
        <v>11.777777777777779</v>
      </c>
      <c r="I510" s="154">
        <v>1.0999999999999999E-2</v>
      </c>
      <c r="J510" s="154">
        <v>1.2222222222222223</v>
      </c>
      <c r="K510" s="154">
        <v>9.6363636363636367</v>
      </c>
      <c r="L510">
        <v>20</v>
      </c>
      <c r="M510">
        <v>121</v>
      </c>
      <c r="N510">
        <v>135</v>
      </c>
      <c r="O510">
        <v>142</v>
      </c>
      <c r="P510" s="165">
        <v>60</v>
      </c>
      <c r="Q510">
        <v>100</v>
      </c>
    </row>
    <row r="511" spans="1:17" x14ac:dyDescent="0.3">
      <c r="A511" t="s">
        <v>907</v>
      </c>
      <c r="B511">
        <v>2</v>
      </c>
      <c r="C511">
        <v>16</v>
      </c>
      <c r="D511">
        <v>8</v>
      </c>
      <c r="E511">
        <v>223</v>
      </c>
      <c r="F511" s="165">
        <v>10</v>
      </c>
      <c r="G511" s="154">
        <v>0.1</v>
      </c>
      <c r="H511" s="154">
        <v>10</v>
      </c>
      <c r="I511" s="154">
        <v>5.0999999999999997E-2</v>
      </c>
      <c r="J511" s="154">
        <v>5.0999999999999996</v>
      </c>
      <c r="K511" s="154">
        <v>1.9607843137254903</v>
      </c>
      <c r="L511">
        <v>10</v>
      </c>
      <c r="M511">
        <v>86</v>
      </c>
      <c r="N511">
        <v>100</v>
      </c>
      <c r="O511">
        <v>107</v>
      </c>
      <c r="P511" s="165">
        <v>70</v>
      </c>
      <c r="Q511">
        <v>100</v>
      </c>
    </row>
    <row r="512" spans="1:17" x14ac:dyDescent="0.3">
      <c r="A512" t="s">
        <v>907</v>
      </c>
      <c r="B512">
        <v>2</v>
      </c>
      <c r="C512">
        <v>17</v>
      </c>
      <c r="D512">
        <v>8</v>
      </c>
      <c r="E512">
        <v>189</v>
      </c>
      <c r="F512" s="165">
        <v>9</v>
      </c>
      <c r="G512" s="154">
        <v>0.28799999999999998</v>
      </c>
      <c r="H512" s="154">
        <v>32</v>
      </c>
      <c r="I512" s="154">
        <v>0.14099999999999999</v>
      </c>
      <c r="J512" s="154">
        <v>15.666666666666666</v>
      </c>
      <c r="K512" s="154">
        <v>2.042553191489362</v>
      </c>
      <c r="L512">
        <v>8</v>
      </c>
      <c r="M512">
        <v>107</v>
      </c>
      <c r="N512">
        <v>121</v>
      </c>
      <c r="O512">
        <v>128</v>
      </c>
      <c r="P512" s="165">
        <v>60</v>
      </c>
      <c r="Q512">
        <v>100</v>
      </c>
    </row>
    <row r="513" spans="1:17" x14ac:dyDescent="0.3">
      <c r="A513" t="s">
        <v>907</v>
      </c>
      <c r="B513">
        <v>2</v>
      </c>
      <c r="C513">
        <v>18</v>
      </c>
      <c r="D513">
        <v>8</v>
      </c>
      <c r="E513">
        <v>117</v>
      </c>
      <c r="F513" s="165">
        <v>9</v>
      </c>
      <c r="G513" s="154">
        <v>0.246</v>
      </c>
      <c r="H513" s="154">
        <v>27.333333333333332</v>
      </c>
      <c r="I513" s="154">
        <v>0.01</v>
      </c>
      <c r="J513" s="154">
        <v>1.1111111111111112</v>
      </c>
      <c r="K513" s="154">
        <v>24.599999999999998</v>
      </c>
      <c r="L513">
        <v>8</v>
      </c>
      <c r="M513">
        <v>156</v>
      </c>
      <c r="N513">
        <v>166</v>
      </c>
      <c r="O513">
        <v>170</v>
      </c>
      <c r="P513" s="165">
        <v>20</v>
      </c>
      <c r="Q513">
        <v>100</v>
      </c>
    </row>
    <row r="514" spans="1:17" x14ac:dyDescent="0.3">
      <c r="A514" t="s">
        <v>907</v>
      </c>
      <c r="B514">
        <v>2</v>
      </c>
      <c r="C514">
        <v>19</v>
      </c>
      <c r="D514">
        <v>8</v>
      </c>
      <c r="E514">
        <v>144</v>
      </c>
      <c r="F514" s="165">
        <v>10</v>
      </c>
      <c r="G514" s="154">
        <v>0.35499999999999998</v>
      </c>
      <c r="H514" s="154">
        <v>35.5</v>
      </c>
      <c r="I514" s="154">
        <v>9.4E-2</v>
      </c>
      <c r="J514" s="154">
        <v>9.4</v>
      </c>
      <c r="K514" s="154">
        <v>3.7765957446808511</v>
      </c>
      <c r="L514">
        <v>5</v>
      </c>
      <c r="M514">
        <v>131</v>
      </c>
      <c r="N514">
        <v>145</v>
      </c>
      <c r="O514">
        <v>149</v>
      </c>
      <c r="P514" s="165">
        <v>40</v>
      </c>
      <c r="Q514">
        <v>100</v>
      </c>
    </row>
    <row r="515" spans="1:17" x14ac:dyDescent="0.3">
      <c r="A515" t="s">
        <v>907</v>
      </c>
      <c r="B515">
        <v>2</v>
      </c>
      <c r="C515">
        <v>1</v>
      </c>
      <c r="D515">
        <v>9</v>
      </c>
      <c r="E515">
        <v>182</v>
      </c>
      <c r="F515" s="165">
        <v>9</v>
      </c>
      <c r="G515" s="154">
        <v>0.44600000000000001</v>
      </c>
      <c r="H515" s="154">
        <v>49.555555555555557</v>
      </c>
      <c r="I515" s="154">
        <v>0.22500000000000001</v>
      </c>
      <c r="J515" s="154">
        <v>25</v>
      </c>
      <c r="K515" s="154">
        <v>1.9822222222222223</v>
      </c>
      <c r="L515">
        <v>5</v>
      </c>
      <c r="M515">
        <v>107</v>
      </c>
      <c r="N515">
        <v>121</v>
      </c>
      <c r="O515">
        <v>128</v>
      </c>
      <c r="P515" s="165">
        <v>30</v>
      </c>
      <c r="Q515">
        <v>100</v>
      </c>
    </row>
    <row r="516" spans="1:17" x14ac:dyDescent="0.3">
      <c r="A516" t="s">
        <v>907</v>
      </c>
      <c r="B516">
        <v>2</v>
      </c>
      <c r="C516">
        <v>2</v>
      </c>
      <c r="D516">
        <v>9</v>
      </c>
      <c r="E516">
        <v>235</v>
      </c>
      <c r="F516" s="165">
        <v>10</v>
      </c>
      <c r="G516" s="154">
        <v>0.25600000000000001</v>
      </c>
      <c r="H516" s="154">
        <v>25.6</v>
      </c>
      <c r="I516" s="154">
        <v>0.114</v>
      </c>
      <c r="J516" s="154">
        <v>11.4</v>
      </c>
      <c r="K516" s="154">
        <v>2.2456140350877192</v>
      </c>
      <c r="L516">
        <v>10</v>
      </c>
      <c r="M516">
        <v>107</v>
      </c>
      <c r="N516">
        <v>121</v>
      </c>
      <c r="O516">
        <v>128</v>
      </c>
      <c r="P516" s="165">
        <v>60</v>
      </c>
      <c r="Q516">
        <v>100</v>
      </c>
    </row>
    <row r="517" spans="1:17" x14ac:dyDescent="0.3">
      <c r="A517" t="s">
        <v>907</v>
      </c>
      <c r="B517">
        <v>2</v>
      </c>
      <c r="C517">
        <v>3</v>
      </c>
      <c r="D517">
        <v>9</v>
      </c>
      <c r="E517">
        <v>48</v>
      </c>
      <c r="F517" s="165">
        <v>10</v>
      </c>
      <c r="G517" s="154">
        <v>0.33400000000000002</v>
      </c>
      <c r="H517" s="154">
        <v>33.4</v>
      </c>
      <c r="I517" s="154">
        <v>0.16600000000000001</v>
      </c>
      <c r="J517" s="154">
        <v>16.600000000000001</v>
      </c>
      <c r="K517" s="154">
        <v>2.012048192771084</v>
      </c>
      <c r="L517">
        <v>10</v>
      </c>
      <c r="M517">
        <v>107</v>
      </c>
      <c r="N517">
        <v>131</v>
      </c>
      <c r="O517">
        <v>135</v>
      </c>
      <c r="P517" s="165">
        <v>40</v>
      </c>
      <c r="Q517">
        <v>100</v>
      </c>
    </row>
    <row r="518" spans="1:17" x14ac:dyDescent="0.3">
      <c r="A518" t="s">
        <v>907</v>
      </c>
      <c r="B518">
        <v>2</v>
      </c>
      <c r="C518">
        <v>4</v>
      </c>
      <c r="D518">
        <v>9</v>
      </c>
      <c r="E518">
        <v>115</v>
      </c>
      <c r="F518" s="165">
        <v>10</v>
      </c>
      <c r="G518" s="154">
        <v>0.41599999999999998</v>
      </c>
      <c r="H518" s="154">
        <v>41.6</v>
      </c>
      <c r="I518" s="154">
        <v>0.216</v>
      </c>
      <c r="J518" s="154">
        <v>21.6</v>
      </c>
      <c r="K518" s="154">
        <v>1.9259259259259258</v>
      </c>
      <c r="L518">
        <v>8</v>
      </c>
      <c r="M518">
        <v>114</v>
      </c>
      <c r="N518">
        <v>124</v>
      </c>
      <c r="O518">
        <v>128</v>
      </c>
      <c r="P518" s="165">
        <v>60</v>
      </c>
      <c r="Q518">
        <v>100</v>
      </c>
    </row>
    <row r="519" spans="1:17" x14ac:dyDescent="0.3">
      <c r="A519" t="s">
        <v>907</v>
      </c>
      <c r="B519">
        <v>2</v>
      </c>
      <c r="C519">
        <v>5</v>
      </c>
      <c r="D519">
        <v>9</v>
      </c>
      <c r="E519">
        <v>289</v>
      </c>
      <c r="F519" s="165">
        <v>10</v>
      </c>
      <c r="G519" s="154">
        <v>0.24399999999999999</v>
      </c>
      <c r="H519" s="154">
        <v>24.4</v>
      </c>
      <c r="I519" s="154">
        <v>0.151</v>
      </c>
      <c r="J519" s="154">
        <v>15.1</v>
      </c>
      <c r="K519" s="154">
        <v>1.6158940397350994</v>
      </c>
      <c r="L519">
        <v>15</v>
      </c>
      <c r="M519">
        <v>107</v>
      </c>
      <c r="N519">
        <v>121</v>
      </c>
      <c r="O519">
        <v>128</v>
      </c>
      <c r="P519" s="165">
        <v>60</v>
      </c>
      <c r="Q519">
        <v>100</v>
      </c>
    </row>
    <row r="520" spans="1:17" x14ac:dyDescent="0.3">
      <c r="A520" t="s">
        <v>907</v>
      </c>
      <c r="B520">
        <v>2</v>
      </c>
      <c r="C520">
        <v>6</v>
      </c>
      <c r="D520">
        <v>9</v>
      </c>
      <c r="E520">
        <v>267</v>
      </c>
      <c r="F520" s="165">
        <v>9</v>
      </c>
      <c r="G520" s="154">
        <v>9.9000000000000005E-2</v>
      </c>
      <c r="H520" s="154">
        <v>11</v>
      </c>
      <c r="I520" s="154">
        <v>4.8000000000000001E-2</v>
      </c>
      <c r="J520" s="154">
        <v>5.333333333333333</v>
      </c>
      <c r="K520" s="154">
        <v>2.0625</v>
      </c>
      <c r="L520">
        <v>8</v>
      </c>
      <c r="M520">
        <v>114</v>
      </c>
      <c r="N520">
        <v>124</v>
      </c>
      <c r="O520">
        <v>128</v>
      </c>
      <c r="P520" s="165">
        <v>70</v>
      </c>
      <c r="Q520">
        <v>100</v>
      </c>
    </row>
    <row r="521" spans="1:17" x14ac:dyDescent="0.3">
      <c r="A521" t="s">
        <v>907</v>
      </c>
      <c r="B521">
        <v>2</v>
      </c>
      <c r="C521">
        <v>7</v>
      </c>
      <c r="D521">
        <v>9</v>
      </c>
      <c r="E521">
        <v>283</v>
      </c>
      <c r="F521" s="165">
        <v>9</v>
      </c>
      <c r="G521" s="154">
        <v>0.34200000000000003</v>
      </c>
      <c r="H521" s="154">
        <v>38</v>
      </c>
      <c r="I521" s="154">
        <v>8.2000000000000003E-2</v>
      </c>
      <c r="J521" s="154">
        <v>9.1111111111111107</v>
      </c>
      <c r="K521" s="154">
        <v>4.1707317073170733</v>
      </c>
      <c r="L521">
        <v>15</v>
      </c>
      <c r="M521">
        <v>138</v>
      </c>
      <c r="N521">
        <v>145</v>
      </c>
      <c r="O521">
        <v>149</v>
      </c>
      <c r="P521" s="165">
        <v>40</v>
      </c>
      <c r="Q521">
        <v>100</v>
      </c>
    </row>
    <row r="522" spans="1:17" x14ac:dyDescent="0.3">
      <c r="A522" t="s">
        <v>907</v>
      </c>
      <c r="B522">
        <v>2</v>
      </c>
      <c r="C522">
        <v>8</v>
      </c>
      <c r="D522">
        <v>9</v>
      </c>
      <c r="E522">
        <v>83</v>
      </c>
      <c r="F522" s="165">
        <v>10</v>
      </c>
      <c r="G522" s="154">
        <v>0.316</v>
      </c>
      <c r="H522" s="154">
        <v>31.6</v>
      </c>
      <c r="I522" s="154">
        <v>0.129</v>
      </c>
      <c r="J522" s="154">
        <v>12.9</v>
      </c>
      <c r="K522" s="154">
        <v>2.4496124031007751</v>
      </c>
      <c r="L522">
        <v>8</v>
      </c>
      <c r="M522">
        <v>107</v>
      </c>
      <c r="N522">
        <v>121</v>
      </c>
      <c r="O522">
        <v>128</v>
      </c>
      <c r="P522" s="165">
        <v>50</v>
      </c>
      <c r="Q522">
        <v>100</v>
      </c>
    </row>
    <row r="523" spans="1:17" x14ac:dyDescent="0.3">
      <c r="A523" t="s">
        <v>907</v>
      </c>
      <c r="B523">
        <v>2</v>
      </c>
      <c r="C523">
        <v>9</v>
      </c>
      <c r="D523">
        <v>9</v>
      </c>
      <c r="E523" t="s">
        <v>20</v>
      </c>
      <c r="F523" s="165">
        <v>7</v>
      </c>
      <c r="G523" s="154">
        <v>0.152</v>
      </c>
      <c r="H523" s="154">
        <v>21.714285714285715</v>
      </c>
      <c r="I523" s="154">
        <v>6.8000000000000005E-2</v>
      </c>
      <c r="J523" s="154">
        <v>9.7142857142857135</v>
      </c>
      <c r="K523" s="154">
        <v>2.2352941176470593</v>
      </c>
      <c r="L523">
        <v>15</v>
      </c>
      <c r="M523">
        <v>114</v>
      </c>
      <c r="N523">
        <v>124</v>
      </c>
      <c r="O523">
        <v>128</v>
      </c>
      <c r="P523" s="165">
        <v>30</v>
      </c>
      <c r="Q523">
        <v>100</v>
      </c>
    </row>
    <row r="524" spans="1:17" x14ac:dyDescent="0.3">
      <c r="A524" t="s">
        <v>907</v>
      </c>
      <c r="B524">
        <v>2</v>
      </c>
      <c r="C524">
        <v>10</v>
      </c>
      <c r="D524">
        <v>9</v>
      </c>
      <c r="E524">
        <v>302</v>
      </c>
      <c r="F524" s="165">
        <v>10</v>
      </c>
      <c r="G524" s="154">
        <v>0.38300000000000001</v>
      </c>
      <c r="H524" s="154">
        <v>38.299999999999997</v>
      </c>
      <c r="I524" s="154">
        <v>0.17899999999999999</v>
      </c>
      <c r="J524" s="154">
        <v>17.899999999999999</v>
      </c>
      <c r="K524" s="154">
        <v>2.1396648044692737</v>
      </c>
      <c r="L524">
        <v>10</v>
      </c>
      <c r="M524">
        <v>107</v>
      </c>
      <c r="N524">
        <v>121</v>
      </c>
      <c r="O524">
        <v>128</v>
      </c>
      <c r="P524" s="165">
        <v>60</v>
      </c>
      <c r="Q524">
        <v>100</v>
      </c>
    </row>
    <row r="525" spans="1:17" x14ac:dyDescent="0.3">
      <c r="A525" t="s">
        <v>907</v>
      </c>
      <c r="B525">
        <v>2</v>
      </c>
      <c r="C525">
        <v>11</v>
      </c>
      <c r="D525">
        <v>9</v>
      </c>
      <c r="E525" t="s">
        <v>20</v>
      </c>
      <c r="F525" s="165">
        <v>10</v>
      </c>
      <c r="G525" s="154">
        <v>0.222</v>
      </c>
      <c r="H525" s="154">
        <v>20.181818181818183</v>
      </c>
      <c r="I525" s="154">
        <v>9.4E-2</v>
      </c>
      <c r="J525" s="154">
        <v>8.545454545454545</v>
      </c>
      <c r="K525" s="154">
        <v>2.3617021276595747</v>
      </c>
      <c r="L525">
        <v>10</v>
      </c>
      <c r="M525">
        <v>114</v>
      </c>
      <c r="N525">
        <v>124</v>
      </c>
      <c r="O525">
        <v>128</v>
      </c>
      <c r="P525" s="165">
        <v>15</v>
      </c>
      <c r="Q525">
        <v>100</v>
      </c>
    </row>
    <row r="526" spans="1:17" x14ac:dyDescent="0.3">
      <c r="A526" t="s">
        <v>907</v>
      </c>
      <c r="B526">
        <v>2</v>
      </c>
      <c r="C526">
        <v>12</v>
      </c>
      <c r="D526">
        <v>9</v>
      </c>
      <c r="E526">
        <v>19</v>
      </c>
      <c r="F526" s="165">
        <v>10</v>
      </c>
      <c r="G526" s="154">
        <v>0.45300000000000001</v>
      </c>
      <c r="H526" s="154">
        <v>45.3</v>
      </c>
      <c r="I526" s="154">
        <v>0.16700000000000001</v>
      </c>
      <c r="J526" s="154">
        <v>16.7</v>
      </c>
      <c r="K526" s="154">
        <v>2.7125748502994012</v>
      </c>
      <c r="L526">
        <v>8</v>
      </c>
      <c r="M526">
        <v>117</v>
      </c>
      <c r="N526">
        <v>128</v>
      </c>
      <c r="O526">
        <v>135</v>
      </c>
      <c r="P526" s="165">
        <v>20</v>
      </c>
      <c r="Q526">
        <v>100</v>
      </c>
    </row>
    <row r="527" spans="1:17" x14ac:dyDescent="0.3">
      <c r="A527" t="s">
        <v>907</v>
      </c>
      <c r="B527">
        <v>2</v>
      </c>
      <c r="C527">
        <v>13</v>
      </c>
      <c r="D527">
        <v>9</v>
      </c>
      <c r="E527">
        <v>7</v>
      </c>
      <c r="F527" s="165">
        <v>9</v>
      </c>
      <c r="G527" s="154">
        <v>0.156</v>
      </c>
      <c r="H527" s="154">
        <v>17.333333333333332</v>
      </c>
      <c r="I527" s="154">
        <v>6.9000000000000006E-2</v>
      </c>
      <c r="J527" s="154">
        <v>7.666666666666667</v>
      </c>
      <c r="K527" s="154">
        <v>2.2608695652173911</v>
      </c>
      <c r="L527">
        <v>5</v>
      </c>
      <c r="M527">
        <v>114</v>
      </c>
      <c r="N527">
        <v>131</v>
      </c>
      <c r="O527">
        <v>135</v>
      </c>
      <c r="P527" s="165">
        <v>40</v>
      </c>
      <c r="Q527">
        <v>100</v>
      </c>
    </row>
    <row r="528" spans="1:17" x14ac:dyDescent="0.3">
      <c r="A528" t="s">
        <v>907</v>
      </c>
      <c r="B528">
        <v>2</v>
      </c>
      <c r="C528">
        <v>14</v>
      </c>
      <c r="D528">
        <v>9</v>
      </c>
      <c r="E528">
        <v>154</v>
      </c>
      <c r="F528" s="165">
        <v>8</v>
      </c>
      <c r="G528" s="154">
        <v>5.0999999999999997E-2</v>
      </c>
      <c r="H528" s="154">
        <v>6.375</v>
      </c>
      <c r="I528" s="154">
        <v>1.7000000000000001E-2</v>
      </c>
      <c r="J528" s="154">
        <v>2.125</v>
      </c>
      <c r="K528" s="154">
        <v>3</v>
      </c>
      <c r="L528">
        <v>5</v>
      </c>
      <c r="M528">
        <v>100</v>
      </c>
      <c r="N528">
        <v>110</v>
      </c>
      <c r="O528">
        <v>114</v>
      </c>
      <c r="P528" s="165">
        <v>80</v>
      </c>
    </row>
    <row r="529" spans="1:17" x14ac:dyDescent="0.3">
      <c r="A529" t="s">
        <v>907</v>
      </c>
      <c r="B529">
        <v>2</v>
      </c>
      <c r="C529">
        <v>15</v>
      </c>
      <c r="D529">
        <v>9</v>
      </c>
      <c r="E529">
        <v>145</v>
      </c>
      <c r="F529" s="165">
        <v>6</v>
      </c>
      <c r="G529" s="154">
        <v>0.23499999999999999</v>
      </c>
      <c r="H529" s="154">
        <v>39.166666666666664</v>
      </c>
      <c r="I529" s="154">
        <v>8.3000000000000004E-2</v>
      </c>
      <c r="J529" s="154">
        <v>13.833333333333334</v>
      </c>
      <c r="K529" s="154">
        <v>2.831325301204819</v>
      </c>
      <c r="L529">
        <v>20</v>
      </c>
      <c r="M529">
        <v>121</v>
      </c>
      <c r="N529">
        <v>131</v>
      </c>
      <c r="O529">
        <v>135</v>
      </c>
      <c r="P529" s="165">
        <v>40</v>
      </c>
      <c r="Q529">
        <v>100</v>
      </c>
    </row>
    <row r="530" spans="1:17" x14ac:dyDescent="0.3">
      <c r="A530" t="s">
        <v>907</v>
      </c>
      <c r="B530">
        <v>2</v>
      </c>
      <c r="C530">
        <v>16</v>
      </c>
      <c r="D530">
        <v>9</v>
      </c>
      <c r="E530">
        <v>141</v>
      </c>
      <c r="F530" s="165">
        <v>10</v>
      </c>
      <c r="G530" s="154">
        <v>0.39700000000000002</v>
      </c>
      <c r="H530" s="154">
        <v>39.700000000000003</v>
      </c>
      <c r="I530" s="154">
        <v>0.17499999999999999</v>
      </c>
      <c r="J530" s="154">
        <v>17.5</v>
      </c>
      <c r="K530" s="154">
        <v>2.2685714285714287</v>
      </c>
      <c r="L530">
        <v>15</v>
      </c>
      <c r="M530">
        <v>114</v>
      </c>
      <c r="N530">
        <v>124</v>
      </c>
      <c r="O530">
        <v>128</v>
      </c>
      <c r="P530" s="165">
        <v>40</v>
      </c>
      <c r="Q530">
        <v>100</v>
      </c>
    </row>
    <row r="531" spans="1:17" x14ac:dyDescent="0.3">
      <c r="A531" t="s">
        <v>907</v>
      </c>
      <c r="B531">
        <v>2</v>
      </c>
      <c r="C531">
        <v>17</v>
      </c>
      <c r="D531">
        <v>9</v>
      </c>
      <c r="E531">
        <v>87</v>
      </c>
      <c r="F531" s="165">
        <v>8</v>
      </c>
      <c r="G531" s="154">
        <v>0.255</v>
      </c>
      <c r="H531" s="154">
        <v>31.875</v>
      </c>
      <c r="I531" s="154">
        <v>0.112</v>
      </c>
      <c r="J531" s="154">
        <v>14</v>
      </c>
      <c r="K531" s="154">
        <v>2.2767857142857144</v>
      </c>
      <c r="L531">
        <v>8</v>
      </c>
      <c r="M531">
        <v>107</v>
      </c>
      <c r="N531">
        <v>128</v>
      </c>
      <c r="O531">
        <v>135</v>
      </c>
      <c r="P531" s="165">
        <v>60</v>
      </c>
      <c r="Q531">
        <v>100</v>
      </c>
    </row>
    <row r="532" spans="1:17" x14ac:dyDescent="0.3">
      <c r="A532" t="s">
        <v>907</v>
      </c>
      <c r="B532">
        <v>2</v>
      </c>
      <c r="C532">
        <v>18</v>
      </c>
      <c r="D532">
        <v>9</v>
      </c>
      <c r="E532">
        <v>177</v>
      </c>
      <c r="F532" s="165">
        <v>10</v>
      </c>
      <c r="G532" s="154">
        <v>0.109</v>
      </c>
      <c r="H532" s="154">
        <v>10.9</v>
      </c>
      <c r="I532" s="154">
        <v>1.2E-2</v>
      </c>
      <c r="J532" s="154">
        <v>1.2</v>
      </c>
      <c r="K532" s="154">
        <v>9.0833333333333339</v>
      </c>
      <c r="L532">
        <v>25</v>
      </c>
      <c r="M532">
        <v>152</v>
      </c>
      <c r="N532">
        <v>163</v>
      </c>
      <c r="O532">
        <v>170</v>
      </c>
      <c r="P532" s="165">
        <v>30</v>
      </c>
      <c r="Q532">
        <v>95</v>
      </c>
    </row>
    <row r="533" spans="1:17" x14ac:dyDescent="0.3">
      <c r="A533" t="s">
        <v>907</v>
      </c>
      <c r="B533">
        <v>2</v>
      </c>
      <c r="C533">
        <v>19</v>
      </c>
      <c r="D533">
        <v>9</v>
      </c>
      <c r="E533">
        <v>254</v>
      </c>
      <c r="F533" s="165">
        <v>9</v>
      </c>
      <c r="G533" s="154">
        <v>2.5999999999999999E-2</v>
      </c>
      <c r="H533" s="154">
        <v>2.8888888888888888</v>
      </c>
      <c r="I533" s="154">
        <v>2E-3</v>
      </c>
      <c r="J533" s="154">
        <v>0.22222222222222221</v>
      </c>
      <c r="K533" s="154">
        <v>13</v>
      </c>
      <c r="L533">
        <v>35</v>
      </c>
      <c r="M533">
        <v>135</v>
      </c>
      <c r="N533">
        <v>149</v>
      </c>
      <c r="O533">
        <v>156</v>
      </c>
      <c r="P533" s="165">
        <v>20</v>
      </c>
      <c r="Q533">
        <v>100</v>
      </c>
    </row>
    <row r="534" spans="1:17" x14ac:dyDescent="0.3">
      <c r="A534" t="s">
        <v>907</v>
      </c>
      <c r="B534">
        <v>2</v>
      </c>
      <c r="C534">
        <v>1</v>
      </c>
      <c r="D534">
        <v>10</v>
      </c>
      <c r="E534">
        <v>157</v>
      </c>
      <c r="F534" s="165">
        <v>9</v>
      </c>
      <c r="G534" s="154">
        <v>0.13600000000000001</v>
      </c>
      <c r="H534" s="154">
        <v>15.111111111111111</v>
      </c>
      <c r="I534" s="154">
        <v>3.7999999999999999E-2</v>
      </c>
      <c r="J534" s="154">
        <v>4.2222222222222223</v>
      </c>
      <c r="K534" s="154">
        <v>3.5789473684210527</v>
      </c>
      <c r="L534">
        <v>8</v>
      </c>
      <c r="M534">
        <v>128</v>
      </c>
      <c r="N534">
        <v>142</v>
      </c>
      <c r="O534">
        <v>149</v>
      </c>
      <c r="P534" s="165">
        <v>50</v>
      </c>
    </row>
    <row r="535" spans="1:17" x14ac:dyDescent="0.3">
      <c r="A535" t="s">
        <v>907</v>
      </c>
      <c r="B535">
        <v>2</v>
      </c>
      <c r="C535">
        <v>2</v>
      </c>
      <c r="D535">
        <v>10</v>
      </c>
      <c r="E535">
        <v>255</v>
      </c>
      <c r="F535" s="165">
        <v>9</v>
      </c>
      <c r="G535" s="154">
        <v>0.20399999999999999</v>
      </c>
      <c r="H535" s="154">
        <v>22.666666666666668</v>
      </c>
      <c r="I535" s="154">
        <v>9.1999999999999998E-2</v>
      </c>
      <c r="J535" s="154">
        <v>10.222222222222221</v>
      </c>
      <c r="K535" s="154">
        <v>2.2173913043478262</v>
      </c>
      <c r="L535">
        <v>12</v>
      </c>
      <c r="M535">
        <v>107</v>
      </c>
      <c r="N535">
        <v>121</v>
      </c>
      <c r="O535">
        <v>128</v>
      </c>
      <c r="P535" s="165">
        <v>60</v>
      </c>
      <c r="Q535">
        <v>100</v>
      </c>
    </row>
    <row r="536" spans="1:17" x14ac:dyDescent="0.3">
      <c r="A536" t="s">
        <v>907</v>
      </c>
      <c r="B536">
        <v>2</v>
      </c>
      <c r="C536">
        <v>3</v>
      </c>
      <c r="D536">
        <v>10</v>
      </c>
      <c r="E536">
        <v>275</v>
      </c>
      <c r="F536" s="165">
        <v>10</v>
      </c>
      <c r="G536" s="154">
        <v>0.13100000000000001</v>
      </c>
      <c r="H536" s="154">
        <v>13.1</v>
      </c>
      <c r="I536" s="154">
        <v>6.5000000000000002E-2</v>
      </c>
      <c r="J536" s="154">
        <v>6.5</v>
      </c>
      <c r="K536" s="154">
        <v>2.0153846153846153</v>
      </c>
      <c r="L536">
        <v>10</v>
      </c>
      <c r="M536">
        <v>107</v>
      </c>
      <c r="N536">
        <v>121</v>
      </c>
      <c r="O536">
        <v>128</v>
      </c>
      <c r="P536" s="165">
        <v>60</v>
      </c>
    </row>
    <row r="537" spans="1:17" x14ac:dyDescent="0.3">
      <c r="A537" t="s">
        <v>907</v>
      </c>
      <c r="B537">
        <v>2</v>
      </c>
      <c r="C537">
        <v>4</v>
      </c>
      <c r="D537">
        <v>10</v>
      </c>
      <c r="E537">
        <v>226</v>
      </c>
      <c r="F537" s="165">
        <v>10</v>
      </c>
      <c r="G537" s="154">
        <v>0.13800000000000001</v>
      </c>
      <c r="H537" s="154">
        <v>12.545454545454545</v>
      </c>
      <c r="I537" s="154">
        <v>7.0000000000000001E-3</v>
      </c>
      <c r="J537" s="154">
        <v>0.63636363636363635</v>
      </c>
      <c r="K537" s="154">
        <v>19.714285714285715</v>
      </c>
      <c r="L537">
        <v>8</v>
      </c>
      <c r="M537">
        <v>138</v>
      </c>
      <c r="N537">
        <v>145</v>
      </c>
      <c r="O537">
        <v>149</v>
      </c>
      <c r="P537" s="165">
        <v>20</v>
      </c>
      <c r="Q537">
        <v>100</v>
      </c>
    </row>
    <row r="538" spans="1:17" x14ac:dyDescent="0.3">
      <c r="A538" t="s">
        <v>907</v>
      </c>
      <c r="B538">
        <v>2</v>
      </c>
      <c r="C538">
        <v>5</v>
      </c>
      <c r="D538">
        <v>10</v>
      </c>
      <c r="E538">
        <v>119</v>
      </c>
      <c r="F538" s="165">
        <v>9</v>
      </c>
      <c r="G538" s="154">
        <v>0.29022000000000003</v>
      </c>
      <c r="H538" s="154">
        <v>32.24666666666667</v>
      </c>
      <c r="I538" s="154">
        <v>0.09</v>
      </c>
      <c r="J538" s="154">
        <v>10</v>
      </c>
      <c r="K538" s="154">
        <v>3.2246666666666668</v>
      </c>
      <c r="L538">
        <v>20</v>
      </c>
      <c r="M538">
        <v>107</v>
      </c>
      <c r="N538">
        <v>121</v>
      </c>
      <c r="O538">
        <v>128</v>
      </c>
      <c r="P538" s="165">
        <v>80</v>
      </c>
      <c r="Q538">
        <v>100</v>
      </c>
    </row>
    <row r="539" spans="1:17" x14ac:dyDescent="0.3">
      <c r="A539" t="s">
        <v>907</v>
      </c>
      <c r="B539">
        <v>2</v>
      </c>
      <c r="C539">
        <v>6</v>
      </c>
      <c r="D539">
        <v>10</v>
      </c>
      <c r="E539">
        <v>247</v>
      </c>
      <c r="F539" s="165">
        <v>9</v>
      </c>
      <c r="G539" s="154">
        <v>0.377</v>
      </c>
      <c r="H539" s="154">
        <v>41.888888888888886</v>
      </c>
      <c r="I539" s="154">
        <v>0.154</v>
      </c>
      <c r="J539" s="154">
        <v>17.111111111111111</v>
      </c>
      <c r="K539" s="154">
        <v>2.448051948051948</v>
      </c>
      <c r="L539">
        <v>12</v>
      </c>
      <c r="M539">
        <v>107</v>
      </c>
      <c r="N539">
        <v>128</v>
      </c>
      <c r="O539">
        <v>135</v>
      </c>
      <c r="P539" s="165">
        <v>60</v>
      </c>
      <c r="Q539">
        <v>100</v>
      </c>
    </row>
    <row r="540" spans="1:17" x14ac:dyDescent="0.3">
      <c r="A540" t="s">
        <v>907</v>
      </c>
      <c r="B540">
        <v>2</v>
      </c>
      <c r="C540">
        <v>7</v>
      </c>
      <c r="D540">
        <v>10</v>
      </c>
      <c r="E540">
        <v>320</v>
      </c>
      <c r="F540" s="165">
        <v>8</v>
      </c>
      <c r="G540" s="154">
        <v>4.8000000000000001E-2</v>
      </c>
      <c r="H540" s="154">
        <v>6</v>
      </c>
      <c r="I540" s="154">
        <v>6.0000000000000001E-3</v>
      </c>
      <c r="J540" s="154">
        <v>0.75</v>
      </c>
      <c r="K540" s="154">
        <v>8</v>
      </c>
      <c r="L540">
        <v>40</v>
      </c>
      <c r="M540">
        <v>100</v>
      </c>
      <c r="N540">
        <v>114</v>
      </c>
      <c r="O540">
        <v>121</v>
      </c>
      <c r="P540" s="165">
        <v>40</v>
      </c>
      <c r="Q540">
        <v>100</v>
      </c>
    </row>
    <row r="541" spans="1:17" x14ac:dyDescent="0.3">
      <c r="A541" t="s">
        <v>907</v>
      </c>
      <c r="B541">
        <v>2</v>
      </c>
      <c r="C541">
        <v>8</v>
      </c>
      <c r="D541">
        <v>10</v>
      </c>
      <c r="E541">
        <v>168</v>
      </c>
      <c r="F541" s="165">
        <v>10</v>
      </c>
      <c r="G541" s="154">
        <v>5.8000000000000003E-2</v>
      </c>
      <c r="H541" s="154">
        <v>5.8</v>
      </c>
      <c r="I541" s="154">
        <v>2.5000000000000001E-2</v>
      </c>
      <c r="J541" s="154">
        <v>2.5</v>
      </c>
      <c r="K541" s="154">
        <v>2.3199999999999998</v>
      </c>
      <c r="L541">
        <v>5</v>
      </c>
      <c r="M541">
        <v>117</v>
      </c>
      <c r="N541">
        <v>124</v>
      </c>
      <c r="O541">
        <v>128</v>
      </c>
      <c r="P541" s="165">
        <v>80</v>
      </c>
      <c r="Q541">
        <v>100</v>
      </c>
    </row>
    <row r="542" spans="1:17" x14ac:dyDescent="0.3">
      <c r="A542" t="s">
        <v>907</v>
      </c>
      <c r="B542">
        <v>2</v>
      </c>
      <c r="C542">
        <v>9</v>
      </c>
      <c r="D542">
        <v>10</v>
      </c>
      <c r="E542">
        <v>244</v>
      </c>
      <c r="F542" s="165">
        <v>10</v>
      </c>
      <c r="G542" s="154">
        <v>3.3000000000000002E-2</v>
      </c>
      <c r="H542" s="154">
        <v>3.3</v>
      </c>
      <c r="I542" s="154">
        <v>4.0000000000000001E-3</v>
      </c>
      <c r="J542" s="154">
        <v>0.4</v>
      </c>
      <c r="K542" s="154">
        <v>8.2499999999999982</v>
      </c>
      <c r="L542">
        <v>5</v>
      </c>
      <c r="M542">
        <v>121</v>
      </c>
      <c r="N542">
        <v>135</v>
      </c>
      <c r="O542">
        <v>142</v>
      </c>
      <c r="P542" s="165">
        <v>60</v>
      </c>
      <c r="Q542">
        <v>100</v>
      </c>
    </row>
    <row r="543" spans="1:17" x14ac:dyDescent="0.3">
      <c r="A543" t="s">
        <v>907</v>
      </c>
      <c r="B543">
        <v>2</v>
      </c>
      <c r="C543">
        <v>10</v>
      </c>
      <c r="D543">
        <v>10</v>
      </c>
      <c r="E543" t="s">
        <v>20</v>
      </c>
      <c r="F543" s="165">
        <v>10</v>
      </c>
      <c r="G543" s="154">
        <v>0.109</v>
      </c>
      <c r="H543" s="154">
        <v>10.9</v>
      </c>
      <c r="I543" s="154">
        <v>3.7999999999999999E-2</v>
      </c>
      <c r="J543" s="154">
        <v>3.8</v>
      </c>
      <c r="K543" s="154">
        <v>2.8684210526315792</v>
      </c>
      <c r="L543">
        <v>15</v>
      </c>
      <c r="M543">
        <v>114</v>
      </c>
      <c r="N543">
        <v>124</v>
      </c>
      <c r="O543">
        <v>128</v>
      </c>
      <c r="P543" s="165">
        <v>20</v>
      </c>
      <c r="Q543">
        <v>100</v>
      </c>
    </row>
    <row r="544" spans="1:17" x14ac:dyDescent="0.3">
      <c r="A544" t="s">
        <v>907</v>
      </c>
      <c r="B544">
        <v>2</v>
      </c>
      <c r="C544">
        <v>11</v>
      </c>
      <c r="D544">
        <v>10</v>
      </c>
      <c r="E544">
        <v>150</v>
      </c>
      <c r="F544" s="165">
        <v>10</v>
      </c>
      <c r="G544" s="154">
        <v>0.42699999999999999</v>
      </c>
      <c r="H544" s="154">
        <v>42.7</v>
      </c>
      <c r="I544" s="154">
        <v>0.14000000000000001</v>
      </c>
      <c r="J544" s="154">
        <v>14</v>
      </c>
      <c r="K544" s="154">
        <v>3.0500000000000003</v>
      </c>
      <c r="L544">
        <v>10</v>
      </c>
      <c r="M544">
        <v>131</v>
      </c>
      <c r="N544">
        <v>142</v>
      </c>
      <c r="O544">
        <v>149</v>
      </c>
      <c r="P544" s="165">
        <v>40</v>
      </c>
      <c r="Q544">
        <v>100</v>
      </c>
    </row>
    <row r="545" spans="1:17" x14ac:dyDescent="0.3">
      <c r="A545" t="s">
        <v>907</v>
      </c>
      <c r="B545">
        <v>2</v>
      </c>
      <c r="C545">
        <v>12</v>
      </c>
      <c r="D545">
        <v>10</v>
      </c>
      <c r="E545">
        <v>300</v>
      </c>
      <c r="F545" s="165">
        <v>10</v>
      </c>
      <c r="G545" s="154">
        <v>0.316</v>
      </c>
      <c r="H545" s="154">
        <v>31.6</v>
      </c>
      <c r="I545" s="154">
        <v>0.13600000000000001</v>
      </c>
      <c r="J545" s="154">
        <v>13.6</v>
      </c>
      <c r="K545" s="154">
        <v>2.3235294117647061</v>
      </c>
      <c r="L545">
        <v>8</v>
      </c>
      <c r="M545">
        <v>107</v>
      </c>
      <c r="N545">
        <v>128</v>
      </c>
      <c r="O545">
        <v>135</v>
      </c>
      <c r="P545" s="165">
        <v>40</v>
      </c>
      <c r="Q545">
        <v>0</v>
      </c>
    </row>
    <row r="546" spans="1:17" x14ac:dyDescent="0.3">
      <c r="A546" t="s">
        <v>907</v>
      </c>
      <c r="B546">
        <v>2</v>
      </c>
      <c r="C546">
        <v>13</v>
      </c>
      <c r="D546">
        <v>10</v>
      </c>
      <c r="E546">
        <v>35</v>
      </c>
      <c r="F546" s="165">
        <v>9</v>
      </c>
      <c r="G546" s="154">
        <v>0.19400000000000001</v>
      </c>
      <c r="H546" s="154">
        <v>21.555555555555557</v>
      </c>
      <c r="I546" s="154">
        <v>8.9999999999999993E-3</v>
      </c>
      <c r="J546" s="154">
        <v>1</v>
      </c>
      <c r="K546" s="154">
        <v>21.555555555555557</v>
      </c>
      <c r="L546">
        <v>8</v>
      </c>
      <c r="M546">
        <v>131</v>
      </c>
      <c r="N546">
        <v>142</v>
      </c>
      <c r="O546">
        <v>149</v>
      </c>
      <c r="P546" s="165">
        <v>20</v>
      </c>
      <c r="Q546">
        <v>100</v>
      </c>
    </row>
    <row r="547" spans="1:17" x14ac:dyDescent="0.3">
      <c r="A547" t="s">
        <v>907</v>
      </c>
      <c r="B547">
        <v>2</v>
      </c>
      <c r="C547">
        <v>14</v>
      </c>
      <c r="D547">
        <v>10</v>
      </c>
      <c r="E547">
        <v>214</v>
      </c>
      <c r="F547" s="165">
        <v>10</v>
      </c>
      <c r="G547" s="154">
        <v>0.161</v>
      </c>
      <c r="H547" s="154">
        <v>16.100000000000001</v>
      </c>
      <c r="I547" s="154">
        <v>6.5000000000000002E-2</v>
      </c>
      <c r="J547" s="154">
        <v>6.5</v>
      </c>
      <c r="K547" s="154">
        <v>2.476923076923077</v>
      </c>
      <c r="L547">
        <v>5</v>
      </c>
      <c r="M547">
        <v>114</v>
      </c>
      <c r="N547">
        <v>124</v>
      </c>
      <c r="O547">
        <v>128</v>
      </c>
      <c r="P547" s="165">
        <v>20</v>
      </c>
      <c r="Q547">
        <v>0</v>
      </c>
    </row>
    <row r="548" spans="1:17" x14ac:dyDescent="0.3">
      <c r="A548" t="s">
        <v>907</v>
      </c>
      <c r="B548">
        <v>2</v>
      </c>
      <c r="C548">
        <v>15</v>
      </c>
      <c r="D548">
        <v>10</v>
      </c>
      <c r="E548">
        <v>107</v>
      </c>
      <c r="F548" s="165">
        <v>10</v>
      </c>
      <c r="G548" s="154">
        <v>0.42</v>
      </c>
      <c r="H548" s="154">
        <v>42</v>
      </c>
      <c r="I548" s="154">
        <v>8.8999999999999996E-2</v>
      </c>
      <c r="J548" s="154">
        <v>8.9</v>
      </c>
      <c r="K548" s="154">
        <v>4.7191011235955056</v>
      </c>
      <c r="L548">
        <v>15</v>
      </c>
      <c r="M548">
        <v>107</v>
      </c>
      <c r="N548">
        <v>121</v>
      </c>
      <c r="O548">
        <v>128</v>
      </c>
      <c r="P548" s="165">
        <v>30</v>
      </c>
      <c r="Q548">
        <v>0</v>
      </c>
    </row>
    <row r="549" spans="1:17" x14ac:dyDescent="0.3">
      <c r="A549" t="s">
        <v>907</v>
      </c>
      <c r="B549">
        <v>2</v>
      </c>
      <c r="C549">
        <v>16</v>
      </c>
      <c r="D549">
        <v>10</v>
      </c>
      <c r="E549">
        <v>271</v>
      </c>
      <c r="F549" s="165">
        <v>6</v>
      </c>
      <c r="G549" s="154">
        <v>0.20699999999999999</v>
      </c>
      <c r="H549" s="154">
        <v>34.5</v>
      </c>
      <c r="I549" s="154">
        <v>1.6E-2</v>
      </c>
      <c r="J549" s="154">
        <v>2.6666666666666665</v>
      </c>
      <c r="K549" s="154">
        <v>12.9375</v>
      </c>
      <c r="L549">
        <v>5</v>
      </c>
      <c r="M549">
        <v>156</v>
      </c>
      <c r="N549">
        <v>166</v>
      </c>
      <c r="O549">
        <v>170</v>
      </c>
      <c r="P549" s="165">
        <v>20</v>
      </c>
      <c r="Q549">
        <v>100</v>
      </c>
    </row>
    <row r="550" spans="1:17" x14ac:dyDescent="0.3">
      <c r="A550" t="s">
        <v>907</v>
      </c>
      <c r="B550">
        <v>2</v>
      </c>
      <c r="C550">
        <v>17</v>
      </c>
      <c r="D550">
        <v>10</v>
      </c>
      <c r="E550">
        <v>194</v>
      </c>
      <c r="F550" s="165">
        <v>10</v>
      </c>
      <c r="G550" s="154">
        <v>0.158</v>
      </c>
      <c r="H550" s="154">
        <v>15.8</v>
      </c>
      <c r="I550" s="154">
        <v>8.5000000000000006E-2</v>
      </c>
      <c r="J550" s="154">
        <v>8.5</v>
      </c>
      <c r="K550" s="154">
        <v>1.8588235294117648</v>
      </c>
      <c r="L550">
        <v>8</v>
      </c>
      <c r="M550">
        <v>100</v>
      </c>
      <c r="N550">
        <v>110</v>
      </c>
      <c r="O550">
        <v>114</v>
      </c>
      <c r="P550" s="165">
        <v>80</v>
      </c>
      <c r="Q550">
        <v>100</v>
      </c>
    </row>
    <row r="551" spans="1:17" x14ac:dyDescent="0.3">
      <c r="A551" t="s">
        <v>907</v>
      </c>
      <c r="B551">
        <v>2</v>
      </c>
      <c r="C551">
        <v>18</v>
      </c>
      <c r="D551">
        <v>10</v>
      </c>
      <c r="E551">
        <v>166</v>
      </c>
      <c r="F551" s="165">
        <v>4</v>
      </c>
      <c r="G551" s="154">
        <v>7.5999999999999998E-2</v>
      </c>
      <c r="H551" s="154">
        <v>19</v>
      </c>
      <c r="I551" s="154">
        <v>2.8000000000000001E-2</v>
      </c>
      <c r="J551" s="154">
        <v>7</v>
      </c>
      <c r="K551" s="154">
        <v>2.7142857142857144</v>
      </c>
      <c r="L551">
        <v>8</v>
      </c>
      <c r="M551">
        <v>121</v>
      </c>
      <c r="N551">
        <v>131</v>
      </c>
      <c r="O551">
        <v>135</v>
      </c>
      <c r="P551" s="165">
        <v>60</v>
      </c>
      <c r="Q551">
        <v>100</v>
      </c>
    </row>
    <row r="552" spans="1:17" x14ac:dyDescent="0.3">
      <c r="A552" t="s">
        <v>907</v>
      </c>
      <c r="B552">
        <v>2</v>
      </c>
      <c r="C552">
        <v>19</v>
      </c>
      <c r="D552">
        <v>10</v>
      </c>
      <c r="E552">
        <v>310</v>
      </c>
      <c r="F552" s="165">
        <v>9</v>
      </c>
      <c r="G552" s="154">
        <v>0.01</v>
      </c>
      <c r="H552" s="154">
        <v>1.1111111111111112</v>
      </c>
      <c r="I552" s="154">
        <v>1E-3</v>
      </c>
      <c r="J552" s="154">
        <v>0.1111111111111111</v>
      </c>
      <c r="K552" s="154">
        <v>10.000000000000002</v>
      </c>
      <c r="L552">
        <v>20</v>
      </c>
      <c r="M552">
        <v>107</v>
      </c>
      <c r="N552">
        <v>121</v>
      </c>
      <c r="O552">
        <v>128</v>
      </c>
      <c r="P552" s="165">
        <v>40</v>
      </c>
      <c r="Q552">
        <v>100</v>
      </c>
    </row>
    <row r="553" spans="1:17" x14ac:dyDescent="0.3">
      <c r="A553" t="s">
        <v>907</v>
      </c>
      <c r="B553">
        <v>2</v>
      </c>
      <c r="C553">
        <v>1</v>
      </c>
      <c r="D553">
        <v>11</v>
      </c>
      <c r="E553">
        <v>225</v>
      </c>
      <c r="F553" s="165">
        <v>9</v>
      </c>
      <c r="G553" s="154">
        <v>0.16200000000000001</v>
      </c>
      <c r="H553" s="154">
        <v>18</v>
      </c>
      <c r="I553" s="154">
        <v>8.2000000000000003E-2</v>
      </c>
      <c r="J553" s="154">
        <v>9.1111111111111107</v>
      </c>
      <c r="K553" s="154">
        <v>1.975609756097561</v>
      </c>
      <c r="L553">
        <v>15</v>
      </c>
      <c r="M553">
        <v>100</v>
      </c>
      <c r="N553">
        <v>110</v>
      </c>
      <c r="O553">
        <v>114</v>
      </c>
      <c r="P553" s="165">
        <v>70</v>
      </c>
    </row>
    <row r="554" spans="1:17" x14ac:dyDescent="0.3">
      <c r="A554" t="s">
        <v>907</v>
      </c>
      <c r="B554">
        <v>2</v>
      </c>
      <c r="C554">
        <v>2</v>
      </c>
      <c r="D554">
        <v>11</v>
      </c>
      <c r="E554">
        <v>204</v>
      </c>
      <c r="F554" s="165">
        <v>10</v>
      </c>
      <c r="G554" s="154">
        <v>0.308</v>
      </c>
      <c r="H554" s="154">
        <v>30.8</v>
      </c>
      <c r="I554" s="154">
        <v>0.13500000000000001</v>
      </c>
      <c r="J554" s="154">
        <v>13.5</v>
      </c>
      <c r="K554" s="154">
        <v>2.2814814814814817</v>
      </c>
      <c r="L554">
        <v>5</v>
      </c>
      <c r="M554">
        <v>117</v>
      </c>
      <c r="N554">
        <v>131</v>
      </c>
      <c r="O554">
        <v>135</v>
      </c>
      <c r="P554" s="165">
        <v>70</v>
      </c>
      <c r="Q554">
        <v>100</v>
      </c>
    </row>
    <row r="555" spans="1:17" x14ac:dyDescent="0.3">
      <c r="A555" t="s">
        <v>907</v>
      </c>
      <c r="B555">
        <v>2</v>
      </c>
      <c r="C555">
        <v>3</v>
      </c>
      <c r="D555">
        <v>11</v>
      </c>
      <c r="E555">
        <v>164</v>
      </c>
      <c r="F555" s="165">
        <v>10</v>
      </c>
      <c r="G555" s="154">
        <v>0.32800000000000001</v>
      </c>
      <c r="H555" s="154">
        <v>29.818181818181817</v>
      </c>
      <c r="I555" s="154">
        <v>1.7000000000000001E-2</v>
      </c>
      <c r="J555" s="154">
        <v>1.5454545454545454</v>
      </c>
      <c r="K555" s="154">
        <v>19.294117647058822</v>
      </c>
      <c r="L555">
        <v>8</v>
      </c>
      <c r="M555">
        <v>138</v>
      </c>
      <c r="N555">
        <v>145</v>
      </c>
      <c r="O555">
        <v>149</v>
      </c>
      <c r="P555" s="165">
        <v>30</v>
      </c>
      <c r="Q555">
        <v>100</v>
      </c>
    </row>
    <row r="556" spans="1:17" x14ac:dyDescent="0.3">
      <c r="A556" t="s">
        <v>907</v>
      </c>
      <c r="B556">
        <v>2</v>
      </c>
      <c r="C556">
        <v>4</v>
      </c>
      <c r="D556">
        <v>11</v>
      </c>
      <c r="E556">
        <v>323</v>
      </c>
      <c r="F556" s="165">
        <v>7</v>
      </c>
      <c r="G556" s="154">
        <v>0.182</v>
      </c>
      <c r="H556" s="154">
        <v>26</v>
      </c>
      <c r="I556" s="154">
        <v>8.1000000000000003E-2</v>
      </c>
      <c r="J556" s="154">
        <v>11.571428571428571</v>
      </c>
      <c r="K556" s="154">
        <v>2.2469135802469138</v>
      </c>
      <c r="L556">
        <v>10</v>
      </c>
      <c r="M556">
        <v>107</v>
      </c>
      <c r="N556">
        <v>121</v>
      </c>
      <c r="O556">
        <v>128</v>
      </c>
      <c r="P556" s="165">
        <v>20</v>
      </c>
      <c r="Q556">
        <v>100</v>
      </c>
    </row>
    <row r="557" spans="1:17" x14ac:dyDescent="0.3">
      <c r="A557" t="s">
        <v>907</v>
      </c>
      <c r="B557">
        <v>2</v>
      </c>
      <c r="C557">
        <v>5</v>
      </c>
      <c r="D557">
        <v>11</v>
      </c>
      <c r="E557">
        <v>105</v>
      </c>
      <c r="F557" s="165">
        <v>9</v>
      </c>
      <c r="G557" s="154">
        <v>0.35599999999999998</v>
      </c>
      <c r="H557" s="154">
        <v>39.555555555555557</v>
      </c>
      <c r="I557" s="154">
        <v>0.14399999999999999</v>
      </c>
      <c r="J557" s="154">
        <v>16</v>
      </c>
      <c r="K557" s="154">
        <v>2.4722222222222223</v>
      </c>
      <c r="L557">
        <v>20</v>
      </c>
      <c r="M557">
        <v>107</v>
      </c>
      <c r="N557">
        <v>131</v>
      </c>
      <c r="O557">
        <v>135</v>
      </c>
      <c r="P557" s="165">
        <v>40</v>
      </c>
      <c r="Q557">
        <v>100</v>
      </c>
    </row>
    <row r="558" spans="1:17" x14ac:dyDescent="0.3">
      <c r="A558" t="s">
        <v>907</v>
      </c>
      <c r="B558">
        <v>2</v>
      </c>
      <c r="C558">
        <v>6</v>
      </c>
      <c r="D558">
        <v>11</v>
      </c>
      <c r="E558">
        <v>230</v>
      </c>
      <c r="F558" s="165">
        <v>8</v>
      </c>
      <c r="G558" s="154">
        <v>0.107</v>
      </c>
      <c r="H558" s="154">
        <v>13.375</v>
      </c>
      <c r="I558" s="154">
        <v>2.5999999999999999E-2</v>
      </c>
      <c r="J558" s="154">
        <v>3.25</v>
      </c>
      <c r="K558" s="154">
        <v>4.115384615384615</v>
      </c>
      <c r="L558">
        <v>40</v>
      </c>
      <c r="M558">
        <v>107</v>
      </c>
      <c r="N558">
        <v>121</v>
      </c>
      <c r="O558">
        <v>128</v>
      </c>
      <c r="P558" s="165">
        <v>60</v>
      </c>
    </row>
    <row r="559" spans="1:17" x14ac:dyDescent="0.3">
      <c r="A559" t="s">
        <v>907</v>
      </c>
      <c r="B559">
        <v>2</v>
      </c>
      <c r="C559">
        <v>7</v>
      </c>
      <c r="D559">
        <v>11</v>
      </c>
      <c r="E559">
        <v>192</v>
      </c>
      <c r="F559" s="165">
        <v>7</v>
      </c>
      <c r="G559" s="154">
        <v>0.23200000000000001</v>
      </c>
      <c r="H559" s="154">
        <v>33.142857142857146</v>
      </c>
      <c r="I559" s="154">
        <v>8.2000000000000003E-2</v>
      </c>
      <c r="J559" s="154">
        <v>11.714285714285714</v>
      </c>
      <c r="K559" s="154">
        <v>2.8292682926829271</v>
      </c>
      <c r="L559">
        <v>10</v>
      </c>
      <c r="M559">
        <v>107</v>
      </c>
      <c r="N559">
        <v>121</v>
      </c>
      <c r="O559">
        <v>128</v>
      </c>
      <c r="P559" s="165">
        <v>40</v>
      </c>
      <c r="Q559">
        <v>100</v>
      </c>
    </row>
    <row r="560" spans="1:17" x14ac:dyDescent="0.3">
      <c r="A560" t="s">
        <v>907</v>
      </c>
      <c r="B560">
        <v>2</v>
      </c>
      <c r="C560">
        <v>8</v>
      </c>
      <c r="D560">
        <v>11</v>
      </c>
      <c r="E560">
        <v>313</v>
      </c>
      <c r="F560" s="165">
        <v>9</v>
      </c>
      <c r="G560" s="154">
        <v>3.5000000000000003E-2</v>
      </c>
      <c r="H560" s="154">
        <v>3.8888888888888888</v>
      </c>
      <c r="I560" s="154">
        <v>3.0000000000000001E-3</v>
      </c>
      <c r="J560" s="154">
        <v>0.33333333333333331</v>
      </c>
      <c r="K560" s="154">
        <v>11.666666666666668</v>
      </c>
      <c r="L560">
        <v>15</v>
      </c>
      <c r="M560">
        <v>117</v>
      </c>
      <c r="N560">
        <v>128</v>
      </c>
      <c r="O560">
        <v>135</v>
      </c>
      <c r="P560" s="165">
        <v>50</v>
      </c>
      <c r="Q560">
        <v>100</v>
      </c>
    </row>
    <row r="561" spans="1:17" x14ac:dyDescent="0.3">
      <c r="A561" t="s">
        <v>907</v>
      </c>
      <c r="B561">
        <v>2</v>
      </c>
      <c r="C561">
        <v>9</v>
      </c>
      <c r="D561">
        <v>11</v>
      </c>
      <c r="E561" t="s">
        <v>20</v>
      </c>
      <c r="F561" s="165">
        <v>10</v>
      </c>
      <c r="G561" s="154">
        <v>0.19900000000000001</v>
      </c>
      <c r="H561" s="154">
        <v>19.899999999999999</v>
      </c>
      <c r="I561" s="154">
        <v>7.4999999999999997E-2</v>
      </c>
      <c r="J561" s="154">
        <v>7.5</v>
      </c>
      <c r="K561" s="154">
        <v>2.6533333333333333</v>
      </c>
      <c r="L561">
        <v>20</v>
      </c>
      <c r="M561">
        <v>117</v>
      </c>
      <c r="N561">
        <v>124</v>
      </c>
      <c r="O561">
        <v>128</v>
      </c>
      <c r="P561" s="165">
        <v>40</v>
      </c>
      <c r="Q561">
        <v>100</v>
      </c>
    </row>
    <row r="562" spans="1:17" x14ac:dyDescent="0.3">
      <c r="A562" t="s">
        <v>907</v>
      </c>
      <c r="B562">
        <v>2</v>
      </c>
      <c r="C562">
        <v>10</v>
      </c>
      <c r="D562">
        <v>11</v>
      </c>
      <c r="E562">
        <v>63</v>
      </c>
      <c r="F562" s="165">
        <v>9</v>
      </c>
      <c r="G562" s="154">
        <v>0.38400000000000001</v>
      </c>
      <c r="H562" s="154">
        <v>42.666666666666664</v>
      </c>
      <c r="I562" s="154">
        <v>0.18099999999999999</v>
      </c>
      <c r="J562" s="154">
        <v>20.111111111111111</v>
      </c>
      <c r="K562" s="154">
        <v>2.1215469613259668</v>
      </c>
      <c r="L562">
        <v>10</v>
      </c>
      <c r="M562">
        <v>114</v>
      </c>
      <c r="N562">
        <v>124</v>
      </c>
      <c r="O562">
        <v>128</v>
      </c>
      <c r="P562" s="165">
        <v>40</v>
      </c>
      <c r="Q562">
        <v>100</v>
      </c>
    </row>
    <row r="563" spans="1:17" x14ac:dyDescent="0.3">
      <c r="A563" t="s">
        <v>907</v>
      </c>
      <c r="B563">
        <v>2</v>
      </c>
      <c r="C563">
        <v>11</v>
      </c>
      <c r="D563">
        <v>11</v>
      </c>
      <c r="E563" t="s">
        <v>20</v>
      </c>
      <c r="F563" s="165">
        <v>8</v>
      </c>
      <c r="G563" s="154">
        <v>0.152</v>
      </c>
      <c r="H563" s="154">
        <v>19</v>
      </c>
      <c r="I563" s="154">
        <v>5.7000000000000002E-2</v>
      </c>
      <c r="J563" s="154">
        <v>7.125</v>
      </c>
      <c r="K563" s="154">
        <v>2.6666666666666665</v>
      </c>
      <c r="L563">
        <v>10</v>
      </c>
      <c r="M563">
        <v>117</v>
      </c>
      <c r="N563">
        <v>124</v>
      </c>
      <c r="O563">
        <v>128</v>
      </c>
      <c r="P563" s="165">
        <v>30</v>
      </c>
      <c r="Q563">
        <v>100</v>
      </c>
    </row>
    <row r="564" spans="1:17" x14ac:dyDescent="0.3">
      <c r="A564" t="s">
        <v>907</v>
      </c>
      <c r="B564">
        <v>2</v>
      </c>
      <c r="C564">
        <v>12</v>
      </c>
      <c r="D564">
        <v>11</v>
      </c>
      <c r="E564">
        <v>58</v>
      </c>
      <c r="F564" s="165">
        <v>9</v>
      </c>
      <c r="G564" s="154">
        <v>0.34599999999999997</v>
      </c>
      <c r="H564" s="154">
        <v>38.444444444444443</v>
      </c>
      <c r="I564" s="154">
        <v>0.151</v>
      </c>
      <c r="J564" s="154">
        <v>16.777777777777779</v>
      </c>
      <c r="K564" s="154">
        <v>2.2913907284768209</v>
      </c>
      <c r="L564">
        <v>25</v>
      </c>
      <c r="M564">
        <v>107</v>
      </c>
      <c r="N564">
        <v>121</v>
      </c>
      <c r="O564">
        <v>128</v>
      </c>
      <c r="P564" s="165">
        <v>60</v>
      </c>
      <c r="Q564">
        <v>100</v>
      </c>
    </row>
    <row r="565" spans="1:17" x14ac:dyDescent="0.3">
      <c r="A565" t="s">
        <v>907</v>
      </c>
      <c r="B565">
        <v>2</v>
      </c>
      <c r="C565">
        <v>13</v>
      </c>
      <c r="D565">
        <v>11</v>
      </c>
      <c r="E565">
        <v>222</v>
      </c>
      <c r="F565" s="165">
        <v>10</v>
      </c>
      <c r="G565" s="154">
        <v>0.14299999999999999</v>
      </c>
      <c r="H565" s="154">
        <v>14.3</v>
      </c>
      <c r="I565" s="154">
        <v>5.8000000000000003E-2</v>
      </c>
      <c r="J565" s="154">
        <v>5.8</v>
      </c>
      <c r="K565" s="154">
        <v>2.4655172413793105</v>
      </c>
      <c r="L565">
        <v>20</v>
      </c>
      <c r="M565">
        <v>114</v>
      </c>
      <c r="N565">
        <v>124</v>
      </c>
      <c r="O565">
        <v>128</v>
      </c>
      <c r="P565" s="165">
        <v>40</v>
      </c>
    </row>
    <row r="566" spans="1:17" x14ac:dyDescent="0.3">
      <c r="A566" t="s">
        <v>907</v>
      </c>
      <c r="B566">
        <v>2</v>
      </c>
      <c r="C566">
        <v>14</v>
      </c>
      <c r="D566">
        <v>11</v>
      </c>
      <c r="E566">
        <v>77</v>
      </c>
      <c r="F566" s="165">
        <v>10</v>
      </c>
      <c r="G566" s="154">
        <v>0.14399999999999999</v>
      </c>
      <c r="H566" s="154">
        <v>14.4</v>
      </c>
      <c r="I566" s="154">
        <v>6.3E-2</v>
      </c>
      <c r="J566" s="154">
        <v>6.3</v>
      </c>
      <c r="K566" s="154">
        <v>2.285714285714286</v>
      </c>
      <c r="L566">
        <v>8</v>
      </c>
      <c r="M566">
        <v>107</v>
      </c>
      <c r="N566">
        <v>121</v>
      </c>
      <c r="O566">
        <v>128</v>
      </c>
      <c r="P566" s="165">
        <v>60</v>
      </c>
      <c r="Q566">
        <v>100</v>
      </c>
    </row>
    <row r="567" spans="1:17" x14ac:dyDescent="0.3">
      <c r="A567" t="s">
        <v>907</v>
      </c>
      <c r="B567">
        <v>2</v>
      </c>
      <c r="C567">
        <v>15</v>
      </c>
      <c r="D567">
        <v>11</v>
      </c>
      <c r="E567">
        <v>200</v>
      </c>
      <c r="F567" s="165">
        <v>10</v>
      </c>
      <c r="G567" s="154">
        <v>0.19</v>
      </c>
      <c r="H567" s="154">
        <v>19</v>
      </c>
      <c r="I567" s="154">
        <v>7.8E-2</v>
      </c>
      <c r="J567" s="154">
        <v>7.8</v>
      </c>
      <c r="K567" s="154">
        <v>2.4358974358974361</v>
      </c>
      <c r="L567">
        <v>5</v>
      </c>
      <c r="M567">
        <v>114</v>
      </c>
      <c r="N567">
        <v>124</v>
      </c>
      <c r="O567">
        <v>128</v>
      </c>
      <c r="P567" s="165">
        <v>60</v>
      </c>
      <c r="Q567">
        <v>100</v>
      </c>
    </row>
    <row r="568" spans="1:17" x14ac:dyDescent="0.3">
      <c r="A568" t="s">
        <v>907</v>
      </c>
      <c r="B568">
        <v>2</v>
      </c>
      <c r="C568">
        <v>16</v>
      </c>
      <c r="D568">
        <v>11</v>
      </c>
      <c r="E568">
        <v>308</v>
      </c>
      <c r="F568" s="165">
        <v>10</v>
      </c>
      <c r="G568" s="154">
        <v>2.5000000000000001E-2</v>
      </c>
      <c r="H568" s="154">
        <v>2.5</v>
      </c>
      <c r="I568" s="154">
        <v>1E-3</v>
      </c>
      <c r="J568" s="154">
        <v>0.1</v>
      </c>
      <c r="K568" s="154">
        <v>25</v>
      </c>
      <c r="L568">
        <v>15</v>
      </c>
      <c r="M568">
        <v>114</v>
      </c>
      <c r="N568">
        <v>124</v>
      </c>
      <c r="O568">
        <v>128</v>
      </c>
      <c r="P568" s="165">
        <v>40</v>
      </c>
      <c r="Q568">
        <v>100</v>
      </c>
    </row>
    <row r="569" spans="1:17" x14ac:dyDescent="0.3">
      <c r="A569" t="s">
        <v>907</v>
      </c>
      <c r="B569">
        <v>2</v>
      </c>
      <c r="C569">
        <v>17</v>
      </c>
      <c r="D569">
        <v>11</v>
      </c>
      <c r="E569">
        <v>74</v>
      </c>
      <c r="F569" s="165">
        <v>10</v>
      </c>
      <c r="G569" s="154">
        <v>0.29499999999999998</v>
      </c>
      <c r="H569" s="154">
        <v>29.5</v>
      </c>
      <c r="I569" s="154">
        <v>0.14000000000000001</v>
      </c>
      <c r="J569" s="154">
        <v>14</v>
      </c>
      <c r="K569" s="154">
        <v>2.1071428571428572</v>
      </c>
      <c r="L569">
        <v>15</v>
      </c>
      <c r="M569">
        <v>114</v>
      </c>
      <c r="N569">
        <v>131</v>
      </c>
      <c r="O569">
        <v>135</v>
      </c>
      <c r="P569" s="165">
        <v>60</v>
      </c>
      <c r="Q569">
        <v>100</v>
      </c>
    </row>
    <row r="570" spans="1:17" x14ac:dyDescent="0.3">
      <c r="A570" t="s">
        <v>907</v>
      </c>
      <c r="B570">
        <v>2</v>
      </c>
      <c r="C570">
        <v>18</v>
      </c>
      <c r="D570">
        <v>11</v>
      </c>
      <c r="E570">
        <v>33</v>
      </c>
      <c r="F570" s="165">
        <v>9</v>
      </c>
      <c r="G570" s="154">
        <v>0.48199999999999998</v>
      </c>
      <c r="H570" s="154">
        <v>53.555555555555557</v>
      </c>
      <c r="I570" s="154">
        <v>0.04</v>
      </c>
      <c r="J570" s="154">
        <v>4.4444444444444446</v>
      </c>
      <c r="K570" s="154">
        <v>12.049999999999999</v>
      </c>
      <c r="L570">
        <v>10</v>
      </c>
      <c r="M570">
        <v>152</v>
      </c>
      <c r="N570">
        <v>163</v>
      </c>
      <c r="O570">
        <v>170</v>
      </c>
      <c r="P570" s="165">
        <v>20</v>
      </c>
      <c r="Q570">
        <v>100</v>
      </c>
    </row>
    <row r="571" spans="1:17" x14ac:dyDescent="0.3">
      <c r="A571" t="s">
        <v>907</v>
      </c>
      <c r="B571">
        <v>2</v>
      </c>
      <c r="C571">
        <v>19</v>
      </c>
      <c r="D571">
        <v>11</v>
      </c>
      <c r="E571">
        <v>304</v>
      </c>
      <c r="F571" s="165">
        <v>7</v>
      </c>
      <c r="G571" s="154">
        <v>0.13</v>
      </c>
      <c r="H571" s="154">
        <v>18.571428571428573</v>
      </c>
      <c r="I571" s="154">
        <v>3.1E-2</v>
      </c>
      <c r="J571" s="154">
        <v>4.4285714285714288</v>
      </c>
      <c r="K571" s="154">
        <v>4.193548387096774</v>
      </c>
      <c r="L571">
        <v>8</v>
      </c>
      <c r="M571">
        <v>138</v>
      </c>
      <c r="N571">
        <v>145</v>
      </c>
      <c r="O571">
        <v>149</v>
      </c>
      <c r="P571" s="165">
        <v>30</v>
      </c>
      <c r="Q571">
        <v>100</v>
      </c>
    </row>
    <row r="572" spans="1:17" x14ac:dyDescent="0.3">
      <c r="A572" t="s">
        <v>907</v>
      </c>
      <c r="B572">
        <v>2</v>
      </c>
      <c r="C572">
        <v>1</v>
      </c>
      <c r="D572">
        <v>12</v>
      </c>
      <c r="E572">
        <v>89</v>
      </c>
      <c r="F572" s="165">
        <v>10</v>
      </c>
      <c r="G572" s="154">
        <v>0.37</v>
      </c>
      <c r="H572" s="154">
        <v>37</v>
      </c>
      <c r="I572" s="154">
        <v>0.189</v>
      </c>
      <c r="J572" s="154">
        <v>18.899999999999999</v>
      </c>
      <c r="K572" s="154">
        <v>1.9576719576719579</v>
      </c>
      <c r="L572">
        <v>8</v>
      </c>
      <c r="M572">
        <v>107</v>
      </c>
      <c r="N572">
        <v>121</v>
      </c>
      <c r="O572">
        <v>128</v>
      </c>
      <c r="P572" s="165">
        <v>20</v>
      </c>
    </row>
    <row r="573" spans="1:17" x14ac:dyDescent="0.3">
      <c r="A573" t="s">
        <v>907</v>
      </c>
      <c r="B573">
        <v>2</v>
      </c>
      <c r="C573">
        <v>2</v>
      </c>
      <c r="D573">
        <v>12</v>
      </c>
      <c r="E573">
        <v>315</v>
      </c>
      <c r="F573" s="165">
        <v>8</v>
      </c>
      <c r="G573" s="154">
        <v>0.29599999999999999</v>
      </c>
      <c r="H573" s="154">
        <v>37</v>
      </c>
      <c r="I573" s="154">
        <v>0.11700000000000001</v>
      </c>
      <c r="J573" s="154">
        <v>14.625</v>
      </c>
      <c r="K573" s="154">
        <v>2.5299145299145298</v>
      </c>
      <c r="L573">
        <v>5</v>
      </c>
      <c r="M573">
        <v>117</v>
      </c>
      <c r="N573">
        <v>128</v>
      </c>
      <c r="O573">
        <v>135</v>
      </c>
      <c r="P573" s="165">
        <v>70</v>
      </c>
      <c r="Q573">
        <v>100</v>
      </c>
    </row>
    <row r="574" spans="1:17" x14ac:dyDescent="0.3">
      <c r="A574" t="s">
        <v>907</v>
      </c>
      <c r="B574">
        <v>2</v>
      </c>
      <c r="C574">
        <v>3</v>
      </c>
      <c r="D574">
        <v>12</v>
      </c>
      <c r="E574">
        <v>201</v>
      </c>
      <c r="F574" s="165">
        <v>5</v>
      </c>
      <c r="G574" s="154">
        <v>0.158</v>
      </c>
      <c r="H574" s="154">
        <v>31.6</v>
      </c>
      <c r="I574" s="154">
        <v>8.5000000000000006E-2</v>
      </c>
      <c r="J574" s="154">
        <v>17</v>
      </c>
      <c r="K574" s="154">
        <v>1.8588235294117648</v>
      </c>
      <c r="L574">
        <v>5</v>
      </c>
      <c r="M574">
        <v>107</v>
      </c>
      <c r="N574">
        <v>121</v>
      </c>
      <c r="O574">
        <v>128</v>
      </c>
      <c r="P574" s="165">
        <v>80</v>
      </c>
      <c r="Q574">
        <v>100</v>
      </c>
    </row>
    <row r="575" spans="1:17" x14ac:dyDescent="0.3">
      <c r="A575" t="s">
        <v>907</v>
      </c>
      <c r="B575">
        <v>2</v>
      </c>
      <c r="C575">
        <v>4</v>
      </c>
      <c r="D575">
        <v>12</v>
      </c>
      <c r="E575">
        <v>75</v>
      </c>
      <c r="F575" s="165">
        <v>8</v>
      </c>
      <c r="G575" s="154">
        <v>0.34</v>
      </c>
      <c r="H575" s="154">
        <v>42.5</v>
      </c>
      <c r="I575" s="154">
        <v>0.17699999999999999</v>
      </c>
      <c r="J575" s="154">
        <v>22.125</v>
      </c>
      <c r="K575" s="154">
        <v>1.9209039548022599</v>
      </c>
      <c r="L575">
        <v>5</v>
      </c>
      <c r="M575">
        <v>114</v>
      </c>
      <c r="N575">
        <v>124</v>
      </c>
      <c r="O575">
        <v>128</v>
      </c>
      <c r="P575" s="165">
        <v>50</v>
      </c>
      <c r="Q575">
        <v>100</v>
      </c>
    </row>
    <row r="576" spans="1:17" x14ac:dyDescent="0.3">
      <c r="A576" t="s">
        <v>907</v>
      </c>
      <c r="B576">
        <v>2</v>
      </c>
      <c r="C576">
        <v>5</v>
      </c>
      <c r="D576">
        <v>12</v>
      </c>
      <c r="E576">
        <v>54</v>
      </c>
      <c r="F576" s="165">
        <v>10</v>
      </c>
      <c r="G576" s="154">
        <v>0.34899999999999998</v>
      </c>
      <c r="H576" s="154">
        <v>31.727272727272727</v>
      </c>
      <c r="I576" s="154">
        <v>0.14299999999999999</v>
      </c>
      <c r="J576" s="154">
        <v>13</v>
      </c>
      <c r="K576" s="154">
        <v>2.4405594405594404</v>
      </c>
      <c r="L576">
        <v>5</v>
      </c>
      <c r="M576">
        <v>117</v>
      </c>
      <c r="N576">
        <v>124</v>
      </c>
      <c r="O576">
        <v>128</v>
      </c>
      <c r="P576" s="165">
        <v>60</v>
      </c>
      <c r="Q576">
        <v>100</v>
      </c>
    </row>
    <row r="577" spans="1:17" x14ac:dyDescent="0.3">
      <c r="A577" t="s">
        <v>907</v>
      </c>
      <c r="B577">
        <v>2</v>
      </c>
      <c r="C577">
        <v>6</v>
      </c>
      <c r="D577">
        <v>12</v>
      </c>
      <c r="E577">
        <v>45</v>
      </c>
      <c r="F577" s="165">
        <v>10</v>
      </c>
      <c r="G577" s="154">
        <v>0.34899999999999998</v>
      </c>
      <c r="H577" s="154">
        <v>34.9</v>
      </c>
      <c r="I577" s="154">
        <v>0.17</v>
      </c>
      <c r="J577" s="154">
        <v>17</v>
      </c>
      <c r="K577" s="154">
        <v>2.052941176470588</v>
      </c>
      <c r="L577">
        <v>8</v>
      </c>
      <c r="M577">
        <v>114</v>
      </c>
      <c r="N577">
        <v>124</v>
      </c>
      <c r="O577">
        <v>128</v>
      </c>
      <c r="P577" s="165">
        <v>60</v>
      </c>
      <c r="Q577">
        <v>100</v>
      </c>
    </row>
    <row r="578" spans="1:17" x14ac:dyDescent="0.3">
      <c r="A578" t="s">
        <v>907</v>
      </c>
      <c r="B578">
        <v>2</v>
      </c>
      <c r="C578">
        <v>7</v>
      </c>
      <c r="D578">
        <v>12</v>
      </c>
      <c r="E578">
        <v>172</v>
      </c>
      <c r="F578" s="165">
        <v>10</v>
      </c>
      <c r="G578" s="154">
        <v>0.59199999999999997</v>
      </c>
      <c r="H578" s="154">
        <v>59.2</v>
      </c>
      <c r="I578" s="154">
        <v>0.245</v>
      </c>
      <c r="J578" s="154">
        <v>24.5</v>
      </c>
      <c r="K578" s="154">
        <v>2.416326530612245</v>
      </c>
      <c r="L578">
        <v>5</v>
      </c>
      <c r="M578">
        <v>114</v>
      </c>
      <c r="N578">
        <v>124</v>
      </c>
      <c r="O578">
        <v>128</v>
      </c>
      <c r="P578" s="165">
        <v>40</v>
      </c>
      <c r="Q578">
        <v>100</v>
      </c>
    </row>
    <row r="579" spans="1:17" x14ac:dyDescent="0.3">
      <c r="A579" t="s">
        <v>907</v>
      </c>
      <c r="B579">
        <v>2</v>
      </c>
      <c r="C579">
        <v>8</v>
      </c>
      <c r="D579">
        <v>12</v>
      </c>
      <c r="E579" t="s">
        <v>20</v>
      </c>
      <c r="F579" s="165">
        <v>10</v>
      </c>
      <c r="G579" s="154">
        <v>0.17199999999999999</v>
      </c>
      <c r="H579" s="154">
        <v>17.2</v>
      </c>
      <c r="I579" s="154">
        <v>6.5000000000000002E-2</v>
      </c>
      <c r="J579" s="154">
        <v>6.5</v>
      </c>
      <c r="K579" s="154">
        <v>2.6461538461538461</v>
      </c>
      <c r="L579">
        <v>15</v>
      </c>
      <c r="M579">
        <v>107</v>
      </c>
      <c r="N579">
        <v>121</v>
      </c>
      <c r="O579">
        <v>128</v>
      </c>
      <c r="P579" s="165">
        <v>20</v>
      </c>
      <c r="Q579">
        <v>100</v>
      </c>
    </row>
    <row r="580" spans="1:17" x14ac:dyDescent="0.3">
      <c r="A580" t="s">
        <v>907</v>
      </c>
      <c r="B580">
        <v>2</v>
      </c>
      <c r="C580">
        <v>9</v>
      </c>
      <c r="D580">
        <v>12</v>
      </c>
      <c r="E580">
        <v>176</v>
      </c>
      <c r="F580" s="165">
        <v>8</v>
      </c>
      <c r="G580" s="154">
        <v>8.4000000000000005E-2</v>
      </c>
      <c r="H580" s="154">
        <v>10.5</v>
      </c>
      <c r="I580" s="154">
        <v>1.0999999999999999E-2</v>
      </c>
      <c r="J580" s="154">
        <v>1.375</v>
      </c>
      <c r="K580" s="154">
        <v>7.6363636363636367</v>
      </c>
      <c r="L580">
        <v>5</v>
      </c>
      <c r="M580">
        <v>135</v>
      </c>
      <c r="N580">
        <v>145</v>
      </c>
      <c r="O580">
        <v>149</v>
      </c>
      <c r="P580" s="165">
        <v>40</v>
      </c>
      <c r="Q580">
        <v>100</v>
      </c>
    </row>
    <row r="581" spans="1:17" x14ac:dyDescent="0.3">
      <c r="A581" t="s">
        <v>907</v>
      </c>
      <c r="B581">
        <v>2</v>
      </c>
      <c r="C581">
        <v>10</v>
      </c>
      <c r="D581">
        <v>12</v>
      </c>
      <c r="E581">
        <v>285</v>
      </c>
      <c r="F581" s="165">
        <v>10</v>
      </c>
      <c r="G581" s="154">
        <v>0.23799999999999999</v>
      </c>
      <c r="H581" s="154">
        <v>23.8</v>
      </c>
      <c r="I581" s="154">
        <v>0.111</v>
      </c>
      <c r="J581" s="154">
        <v>11.1</v>
      </c>
      <c r="K581" s="154">
        <v>2.1441441441441444</v>
      </c>
      <c r="L581">
        <v>20</v>
      </c>
      <c r="M581">
        <v>107</v>
      </c>
      <c r="N581">
        <v>121</v>
      </c>
      <c r="O581">
        <v>128</v>
      </c>
      <c r="P581" s="165">
        <v>60</v>
      </c>
      <c r="Q581">
        <v>100</v>
      </c>
    </row>
    <row r="582" spans="1:17" x14ac:dyDescent="0.3">
      <c r="A582" t="s">
        <v>907</v>
      </c>
      <c r="B582">
        <v>2</v>
      </c>
      <c r="C582">
        <v>11</v>
      </c>
      <c r="D582">
        <v>12</v>
      </c>
      <c r="E582">
        <v>99</v>
      </c>
      <c r="F582" s="165">
        <v>10</v>
      </c>
      <c r="G582" s="154">
        <v>7.0000000000000001E-3</v>
      </c>
      <c r="H582" s="154">
        <v>0.7</v>
      </c>
      <c r="I582" s="154">
        <v>2E-3</v>
      </c>
      <c r="J582" s="154">
        <v>0.2</v>
      </c>
      <c r="K582" s="154">
        <v>3.4999999999999996</v>
      </c>
      <c r="L582">
        <v>10</v>
      </c>
      <c r="M582">
        <v>100</v>
      </c>
      <c r="N582">
        <v>110</v>
      </c>
      <c r="O582">
        <v>114</v>
      </c>
      <c r="P582" s="165">
        <v>50</v>
      </c>
      <c r="Q582">
        <v>100</v>
      </c>
    </row>
    <row r="583" spans="1:17" x14ac:dyDescent="0.3">
      <c r="A583" t="s">
        <v>907</v>
      </c>
      <c r="B583">
        <v>2</v>
      </c>
      <c r="C583">
        <v>12</v>
      </c>
      <c r="D583">
        <v>12</v>
      </c>
      <c r="E583" t="s">
        <v>20</v>
      </c>
      <c r="F583" s="165">
        <v>10</v>
      </c>
      <c r="G583" s="154">
        <v>0.14899999999999999</v>
      </c>
      <c r="H583" s="154">
        <v>14.9</v>
      </c>
      <c r="I583" s="154">
        <v>7.5999999999999998E-2</v>
      </c>
      <c r="J583" s="154">
        <v>7.6</v>
      </c>
      <c r="K583" s="154">
        <v>1.9605263157894739</v>
      </c>
      <c r="L583">
        <v>20</v>
      </c>
      <c r="M583">
        <v>114</v>
      </c>
      <c r="N583">
        <v>124</v>
      </c>
      <c r="O583">
        <v>128</v>
      </c>
      <c r="P583" s="165">
        <v>40</v>
      </c>
      <c r="Q583">
        <v>100</v>
      </c>
    </row>
    <row r="584" spans="1:17" x14ac:dyDescent="0.3">
      <c r="A584" t="s">
        <v>907</v>
      </c>
      <c r="B584">
        <v>2</v>
      </c>
      <c r="C584">
        <v>13</v>
      </c>
      <c r="D584">
        <v>12</v>
      </c>
      <c r="E584">
        <v>205</v>
      </c>
      <c r="F584" s="165">
        <v>10</v>
      </c>
      <c r="G584" s="154">
        <v>0.14199999999999999</v>
      </c>
      <c r="H584" s="154">
        <v>14.2</v>
      </c>
      <c r="I584" s="154">
        <v>5.2999999999999999E-2</v>
      </c>
      <c r="J584" s="154">
        <v>5.3</v>
      </c>
      <c r="K584" s="154">
        <v>2.6792452830188678</v>
      </c>
      <c r="L584">
        <v>15</v>
      </c>
      <c r="M584">
        <v>117</v>
      </c>
      <c r="N584">
        <v>124</v>
      </c>
      <c r="O584">
        <v>128</v>
      </c>
      <c r="P584" s="165">
        <v>60</v>
      </c>
      <c r="Q584">
        <v>100</v>
      </c>
    </row>
    <row r="585" spans="1:17" x14ac:dyDescent="0.3">
      <c r="A585" t="s">
        <v>907</v>
      </c>
      <c r="B585">
        <v>2</v>
      </c>
      <c r="C585">
        <v>14</v>
      </c>
      <c r="D585">
        <v>12</v>
      </c>
      <c r="E585">
        <v>282</v>
      </c>
      <c r="F585" s="165">
        <v>10</v>
      </c>
      <c r="G585" s="154">
        <v>0.35899999999999999</v>
      </c>
      <c r="H585" s="154">
        <v>35.9</v>
      </c>
      <c r="I585" s="154">
        <v>1.2999999999999999E-2</v>
      </c>
      <c r="J585" s="154">
        <v>1.3</v>
      </c>
      <c r="K585" s="154">
        <v>27.615384615384613</v>
      </c>
      <c r="L585">
        <v>8</v>
      </c>
      <c r="M585">
        <v>138</v>
      </c>
      <c r="N585">
        <v>149</v>
      </c>
      <c r="O585">
        <v>156</v>
      </c>
      <c r="P585" s="165">
        <v>40</v>
      </c>
      <c r="Q585">
        <v>100</v>
      </c>
    </row>
    <row r="586" spans="1:17" x14ac:dyDescent="0.3">
      <c r="A586" t="s">
        <v>907</v>
      </c>
      <c r="B586">
        <v>2</v>
      </c>
      <c r="C586">
        <v>15</v>
      </c>
      <c r="D586">
        <v>12</v>
      </c>
      <c r="E586">
        <v>90</v>
      </c>
      <c r="F586" s="165">
        <v>9</v>
      </c>
      <c r="G586" s="154">
        <v>0.20899999999999999</v>
      </c>
      <c r="H586" s="154">
        <v>23.222222222222221</v>
      </c>
      <c r="I586" s="154">
        <v>0.11899999999999999</v>
      </c>
      <c r="J586" s="154">
        <v>13.222222222222221</v>
      </c>
      <c r="K586" s="154">
        <v>1.7563025210084033</v>
      </c>
      <c r="L586">
        <v>15</v>
      </c>
      <c r="M586">
        <v>86</v>
      </c>
      <c r="N586">
        <v>100</v>
      </c>
      <c r="O586">
        <v>107</v>
      </c>
      <c r="P586" s="165">
        <v>60</v>
      </c>
      <c r="Q586">
        <v>100</v>
      </c>
    </row>
    <row r="587" spans="1:17" x14ac:dyDescent="0.3">
      <c r="A587" t="s">
        <v>907</v>
      </c>
      <c r="B587">
        <v>2</v>
      </c>
      <c r="C587">
        <v>16</v>
      </c>
      <c r="D587">
        <v>12</v>
      </c>
      <c r="E587">
        <v>220</v>
      </c>
      <c r="F587" s="165">
        <v>9</v>
      </c>
      <c r="G587" s="154">
        <v>0.24299999999999999</v>
      </c>
      <c r="H587" s="154">
        <v>27</v>
      </c>
      <c r="I587" s="154">
        <v>0.128</v>
      </c>
      <c r="J587" s="154">
        <v>14.222222222222221</v>
      </c>
      <c r="K587" s="154">
        <v>1.8984375</v>
      </c>
      <c r="L587">
        <v>40</v>
      </c>
      <c r="M587">
        <v>107</v>
      </c>
      <c r="N587">
        <v>121</v>
      </c>
      <c r="O587">
        <v>128</v>
      </c>
      <c r="P587" s="165">
        <v>80</v>
      </c>
    </row>
    <row r="588" spans="1:17" x14ac:dyDescent="0.3">
      <c r="A588" t="s">
        <v>907</v>
      </c>
      <c r="B588">
        <v>2</v>
      </c>
      <c r="C588">
        <v>17</v>
      </c>
      <c r="D588">
        <v>12</v>
      </c>
      <c r="E588">
        <v>245</v>
      </c>
      <c r="F588" s="165">
        <v>9</v>
      </c>
      <c r="G588" s="154">
        <v>8.3000000000000004E-2</v>
      </c>
      <c r="H588" s="154">
        <v>9.2222222222222214</v>
      </c>
      <c r="I588" s="154">
        <v>8.0000000000000002E-3</v>
      </c>
      <c r="J588" s="154">
        <v>0.88888888888888884</v>
      </c>
      <c r="K588" s="154">
        <v>10.375</v>
      </c>
      <c r="L588">
        <v>15</v>
      </c>
      <c r="M588">
        <v>131</v>
      </c>
      <c r="N588">
        <v>142</v>
      </c>
      <c r="O588">
        <v>149</v>
      </c>
      <c r="P588" s="165">
        <v>50</v>
      </c>
      <c r="Q588">
        <v>100</v>
      </c>
    </row>
    <row r="589" spans="1:17" x14ac:dyDescent="0.3">
      <c r="A589" t="s">
        <v>907</v>
      </c>
      <c r="B589">
        <v>2</v>
      </c>
      <c r="C589">
        <v>18</v>
      </c>
      <c r="D589">
        <v>12</v>
      </c>
      <c r="E589">
        <v>84</v>
      </c>
      <c r="F589" s="165">
        <v>10</v>
      </c>
      <c r="G589" s="154">
        <v>0.316</v>
      </c>
      <c r="H589" s="154">
        <v>31.6</v>
      </c>
      <c r="I589" s="154">
        <v>0.156</v>
      </c>
      <c r="J589" s="154">
        <v>15.6</v>
      </c>
      <c r="K589" s="154">
        <v>2.025641025641026</v>
      </c>
      <c r="L589">
        <v>5</v>
      </c>
      <c r="M589">
        <v>114</v>
      </c>
      <c r="N589">
        <v>131</v>
      </c>
      <c r="O589">
        <v>135</v>
      </c>
      <c r="P589" s="165">
        <v>60</v>
      </c>
      <c r="Q589">
        <v>100</v>
      </c>
    </row>
    <row r="590" spans="1:17" x14ac:dyDescent="0.3">
      <c r="A590" t="s">
        <v>907</v>
      </c>
      <c r="B590">
        <v>2</v>
      </c>
      <c r="C590">
        <v>19</v>
      </c>
      <c r="D590">
        <v>12</v>
      </c>
      <c r="E590">
        <v>253</v>
      </c>
      <c r="F590" s="165">
        <v>9</v>
      </c>
      <c r="G590" s="154">
        <v>0.109</v>
      </c>
      <c r="H590" s="154">
        <v>12.111111111111111</v>
      </c>
      <c r="I590" s="154">
        <v>4.0000000000000001E-3</v>
      </c>
      <c r="J590" s="154">
        <v>0.44444444444444442</v>
      </c>
      <c r="K590" s="154">
        <v>27.25</v>
      </c>
      <c r="L590">
        <v>8</v>
      </c>
      <c r="M590">
        <v>121</v>
      </c>
      <c r="N590">
        <v>135</v>
      </c>
      <c r="O590">
        <v>142</v>
      </c>
      <c r="P590" s="165">
        <v>20</v>
      </c>
      <c r="Q590">
        <v>100</v>
      </c>
    </row>
    <row r="591" spans="1:17" x14ac:dyDescent="0.3">
      <c r="A591" t="s">
        <v>907</v>
      </c>
      <c r="B591">
        <v>2</v>
      </c>
      <c r="C591">
        <v>1</v>
      </c>
      <c r="D591">
        <v>13</v>
      </c>
      <c r="E591">
        <v>259</v>
      </c>
      <c r="F591" s="165">
        <v>10</v>
      </c>
      <c r="G591" s="154">
        <v>0.28000000000000003</v>
      </c>
      <c r="H591" s="154">
        <v>25.454545454545453</v>
      </c>
      <c r="I591" s="154">
        <v>0.11899999999999999</v>
      </c>
      <c r="J591" s="154">
        <v>10.818181818181818</v>
      </c>
      <c r="K591" s="154">
        <v>2.3529411764705879</v>
      </c>
      <c r="L591">
        <v>5</v>
      </c>
      <c r="M591">
        <v>107</v>
      </c>
      <c r="N591">
        <v>121</v>
      </c>
      <c r="O591">
        <v>128</v>
      </c>
      <c r="P591" s="165">
        <v>60</v>
      </c>
      <c r="Q591">
        <v>100</v>
      </c>
    </row>
    <row r="592" spans="1:17" x14ac:dyDescent="0.3">
      <c r="A592" t="s">
        <v>907</v>
      </c>
      <c r="B592">
        <v>2</v>
      </c>
      <c r="C592">
        <v>2</v>
      </c>
      <c r="D592">
        <v>13</v>
      </c>
      <c r="E592">
        <v>102</v>
      </c>
      <c r="F592" s="165">
        <v>9</v>
      </c>
      <c r="G592" s="154">
        <v>0.20799999999999999</v>
      </c>
      <c r="H592" s="154">
        <v>23.111111111111111</v>
      </c>
      <c r="I592" s="154">
        <v>7.1999999999999995E-2</v>
      </c>
      <c r="J592" s="154">
        <v>8</v>
      </c>
      <c r="K592" s="154">
        <v>2.8888888888888888</v>
      </c>
      <c r="L592">
        <v>8</v>
      </c>
      <c r="M592">
        <v>128</v>
      </c>
      <c r="N592">
        <v>142</v>
      </c>
      <c r="O592">
        <v>149</v>
      </c>
      <c r="P592" s="165">
        <v>70</v>
      </c>
      <c r="Q592">
        <v>100</v>
      </c>
    </row>
    <row r="593" spans="1:17" x14ac:dyDescent="0.3">
      <c r="A593" t="s">
        <v>907</v>
      </c>
      <c r="B593">
        <v>2</v>
      </c>
      <c r="C593">
        <v>3</v>
      </c>
      <c r="D593">
        <v>13</v>
      </c>
      <c r="E593">
        <v>28</v>
      </c>
      <c r="F593" s="165">
        <v>10</v>
      </c>
      <c r="G593" s="154">
        <v>0.37</v>
      </c>
      <c r="H593" s="154">
        <v>37</v>
      </c>
      <c r="I593" s="154">
        <v>0.2</v>
      </c>
      <c r="J593" s="154">
        <v>20</v>
      </c>
      <c r="K593" s="154">
        <v>1.85</v>
      </c>
      <c r="L593">
        <v>8</v>
      </c>
      <c r="M593">
        <v>107</v>
      </c>
      <c r="N593">
        <v>121</v>
      </c>
      <c r="O593">
        <v>128</v>
      </c>
      <c r="P593" s="165">
        <v>40</v>
      </c>
      <c r="Q593">
        <v>100</v>
      </c>
    </row>
    <row r="594" spans="1:17" x14ac:dyDescent="0.3">
      <c r="A594" t="s">
        <v>907</v>
      </c>
      <c r="B594">
        <v>2</v>
      </c>
      <c r="C594">
        <v>4</v>
      </c>
      <c r="D594">
        <v>13</v>
      </c>
      <c r="E594">
        <v>263</v>
      </c>
      <c r="F594" s="165">
        <v>10</v>
      </c>
      <c r="G594" s="154">
        <v>0.182</v>
      </c>
      <c r="H594" s="154">
        <v>18.2</v>
      </c>
      <c r="I594" s="154">
        <v>1.2999999999999999E-2</v>
      </c>
      <c r="J594" s="154">
        <v>1.3</v>
      </c>
      <c r="K594" s="154">
        <v>13.999999999999998</v>
      </c>
      <c r="L594">
        <v>10</v>
      </c>
      <c r="M594">
        <v>131</v>
      </c>
      <c r="N594">
        <v>142</v>
      </c>
      <c r="O594">
        <v>149</v>
      </c>
      <c r="P594" s="165">
        <v>20</v>
      </c>
      <c r="Q594">
        <v>100</v>
      </c>
    </row>
    <row r="595" spans="1:17" x14ac:dyDescent="0.3">
      <c r="A595" t="s">
        <v>907</v>
      </c>
      <c r="B595">
        <v>2</v>
      </c>
      <c r="C595">
        <v>5</v>
      </c>
      <c r="D595">
        <v>13</v>
      </c>
      <c r="E595">
        <v>187</v>
      </c>
      <c r="F595" s="165">
        <v>10</v>
      </c>
      <c r="G595" s="154">
        <v>0.33</v>
      </c>
      <c r="H595" s="154">
        <v>33</v>
      </c>
      <c r="I595" s="154">
        <v>5.8000000000000003E-2</v>
      </c>
      <c r="J595" s="154">
        <v>5.8</v>
      </c>
      <c r="K595" s="154">
        <v>5.6896551724137936</v>
      </c>
      <c r="L595">
        <v>15</v>
      </c>
      <c r="M595">
        <v>138</v>
      </c>
      <c r="N595">
        <v>145</v>
      </c>
      <c r="O595">
        <v>149</v>
      </c>
      <c r="P595" s="165">
        <v>50</v>
      </c>
      <c r="Q595">
        <v>100</v>
      </c>
    </row>
    <row r="596" spans="1:17" x14ac:dyDescent="0.3">
      <c r="A596" t="s">
        <v>907</v>
      </c>
      <c r="B596">
        <v>2</v>
      </c>
      <c r="C596">
        <v>6</v>
      </c>
      <c r="D596">
        <v>13</v>
      </c>
      <c r="E596">
        <v>110</v>
      </c>
      <c r="F596" s="165">
        <v>10</v>
      </c>
      <c r="G596" s="154">
        <v>0.158</v>
      </c>
      <c r="H596" s="154">
        <v>15.8</v>
      </c>
      <c r="I596" s="154">
        <v>5.0000000000000001E-3</v>
      </c>
      <c r="J596" s="154">
        <v>0.5</v>
      </c>
      <c r="K596" s="154">
        <v>31.6</v>
      </c>
      <c r="L596">
        <v>8</v>
      </c>
      <c r="M596">
        <v>135</v>
      </c>
      <c r="N596">
        <v>145</v>
      </c>
      <c r="O596">
        <v>149</v>
      </c>
      <c r="P596" s="165">
        <v>10</v>
      </c>
      <c r="Q596">
        <v>100</v>
      </c>
    </row>
    <row r="597" spans="1:17" x14ac:dyDescent="0.3">
      <c r="A597" t="s">
        <v>907</v>
      </c>
      <c r="B597">
        <v>2</v>
      </c>
      <c r="C597">
        <v>7</v>
      </c>
      <c r="D597">
        <v>13</v>
      </c>
      <c r="E597" t="s">
        <v>20</v>
      </c>
      <c r="F597" s="165">
        <v>9</v>
      </c>
      <c r="G597" s="154">
        <v>0.20300000000000001</v>
      </c>
      <c r="H597" s="154">
        <v>22.555555555555557</v>
      </c>
      <c r="I597" s="154">
        <v>7.9000000000000001E-2</v>
      </c>
      <c r="J597" s="154">
        <v>8.7777777777777786</v>
      </c>
      <c r="K597" s="154">
        <v>2.5696202531645569</v>
      </c>
      <c r="L597">
        <v>15</v>
      </c>
      <c r="M597">
        <v>117</v>
      </c>
      <c r="N597">
        <v>124</v>
      </c>
      <c r="O597">
        <v>128</v>
      </c>
      <c r="P597" s="165">
        <v>40</v>
      </c>
      <c r="Q597">
        <v>100</v>
      </c>
    </row>
    <row r="598" spans="1:17" x14ac:dyDescent="0.3">
      <c r="A598" t="s">
        <v>907</v>
      </c>
      <c r="B598">
        <v>2</v>
      </c>
      <c r="C598">
        <v>8</v>
      </c>
      <c r="D598">
        <v>13</v>
      </c>
      <c r="E598">
        <v>126</v>
      </c>
      <c r="F598" s="165">
        <v>8</v>
      </c>
      <c r="G598" s="154">
        <v>0.154</v>
      </c>
      <c r="H598" s="154">
        <v>19.25</v>
      </c>
      <c r="I598" s="154">
        <v>6.4000000000000001E-2</v>
      </c>
      <c r="J598" s="154">
        <v>8</v>
      </c>
      <c r="K598" s="154">
        <v>2.40625</v>
      </c>
      <c r="L598">
        <v>8</v>
      </c>
      <c r="M598">
        <v>100</v>
      </c>
      <c r="N598">
        <v>110</v>
      </c>
      <c r="O598">
        <v>114</v>
      </c>
      <c r="P598" s="165">
        <v>60</v>
      </c>
      <c r="Q598">
        <v>100</v>
      </c>
    </row>
    <row r="599" spans="1:17" x14ac:dyDescent="0.3">
      <c r="A599" t="s">
        <v>907</v>
      </c>
      <c r="B599">
        <v>2</v>
      </c>
      <c r="C599">
        <v>9</v>
      </c>
      <c r="D599">
        <v>13</v>
      </c>
      <c r="E599">
        <v>5</v>
      </c>
      <c r="F599" s="165">
        <v>10</v>
      </c>
      <c r="G599" s="154">
        <v>0.224</v>
      </c>
      <c r="H599" s="154">
        <v>22.4</v>
      </c>
      <c r="I599" s="154">
        <v>0.106</v>
      </c>
      <c r="J599" s="154">
        <v>10.6</v>
      </c>
      <c r="K599" s="154">
        <v>2.1132075471698113</v>
      </c>
      <c r="L599">
        <v>10</v>
      </c>
      <c r="M599">
        <v>107</v>
      </c>
      <c r="N599">
        <v>121</v>
      </c>
      <c r="O599">
        <v>128</v>
      </c>
      <c r="P599" s="165">
        <v>60</v>
      </c>
      <c r="Q599">
        <v>100</v>
      </c>
    </row>
    <row r="600" spans="1:17" x14ac:dyDescent="0.3">
      <c r="A600" t="s">
        <v>907</v>
      </c>
      <c r="B600">
        <v>2</v>
      </c>
      <c r="C600">
        <v>10</v>
      </c>
      <c r="D600">
        <v>13</v>
      </c>
      <c r="E600">
        <v>20</v>
      </c>
      <c r="F600" s="165">
        <v>10</v>
      </c>
      <c r="G600" s="154">
        <v>0.434</v>
      </c>
      <c r="H600" s="154">
        <v>43.4</v>
      </c>
      <c r="I600" s="154">
        <v>7.8E-2</v>
      </c>
      <c r="J600" s="154">
        <v>7.8</v>
      </c>
      <c r="K600" s="154">
        <v>5.5641025641025639</v>
      </c>
      <c r="L600">
        <v>5</v>
      </c>
      <c r="M600">
        <v>121</v>
      </c>
      <c r="N600">
        <v>131</v>
      </c>
      <c r="O600">
        <v>135</v>
      </c>
      <c r="P600" s="165">
        <v>50</v>
      </c>
      <c r="Q600">
        <v>100</v>
      </c>
    </row>
    <row r="601" spans="1:17" x14ac:dyDescent="0.3">
      <c r="A601" t="s">
        <v>907</v>
      </c>
      <c r="B601">
        <v>2</v>
      </c>
      <c r="C601">
        <v>11</v>
      </c>
      <c r="D601">
        <v>13</v>
      </c>
      <c r="E601">
        <v>190</v>
      </c>
      <c r="F601" s="165">
        <v>8</v>
      </c>
      <c r="G601" s="154">
        <v>0.14000000000000001</v>
      </c>
      <c r="H601" s="154">
        <v>17.5</v>
      </c>
      <c r="I601" s="154">
        <v>8.0000000000000002E-3</v>
      </c>
      <c r="J601" s="154">
        <v>1</v>
      </c>
      <c r="K601" s="154">
        <v>17.5</v>
      </c>
      <c r="L601">
        <v>10</v>
      </c>
      <c r="M601">
        <v>135</v>
      </c>
      <c r="N601">
        <v>145</v>
      </c>
      <c r="O601">
        <v>149</v>
      </c>
      <c r="P601" s="165">
        <v>60</v>
      </c>
      <c r="Q601">
        <v>100</v>
      </c>
    </row>
    <row r="602" spans="1:17" x14ac:dyDescent="0.3">
      <c r="A602" t="s">
        <v>907</v>
      </c>
      <c r="B602">
        <v>2</v>
      </c>
      <c r="C602">
        <v>12</v>
      </c>
      <c r="D602">
        <v>13</v>
      </c>
      <c r="E602">
        <v>178</v>
      </c>
      <c r="F602" s="165">
        <v>8</v>
      </c>
      <c r="G602" s="154">
        <v>0.17499999999999999</v>
      </c>
      <c r="H602" s="154">
        <v>21.875</v>
      </c>
      <c r="I602" s="154">
        <v>8.5000000000000006E-2</v>
      </c>
      <c r="J602" s="154">
        <v>10.625</v>
      </c>
      <c r="K602" s="154">
        <v>2.0588235294117645</v>
      </c>
      <c r="L602">
        <v>8</v>
      </c>
      <c r="M602">
        <v>100</v>
      </c>
      <c r="N602">
        <v>110</v>
      </c>
      <c r="O602">
        <v>114</v>
      </c>
      <c r="P602" s="165">
        <v>60</v>
      </c>
      <c r="Q602">
        <v>100</v>
      </c>
    </row>
    <row r="603" spans="1:17" x14ac:dyDescent="0.3">
      <c r="A603" t="s">
        <v>907</v>
      </c>
      <c r="B603">
        <v>2</v>
      </c>
      <c r="C603">
        <v>13</v>
      </c>
      <c r="D603">
        <v>13</v>
      </c>
      <c r="E603" t="s">
        <v>20</v>
      </c>
      <c r="F603" s="165">
        <v>5</v>
      </c>
      <c r="G603" s="154">
        <v>9.1999999999999998E-2</v>
      </c>
      <c r="H603" s="154">
        <v>18.399999999999999</v>
      </c>
      <c r="I603" s="154">
        <v>4.2999999999999997E-2</v>
      </c>
      <c r="J603" s="154">
        <v>8.6</v>
      </c>
      <c r="K603" s="154">
        <v>2.13953488372093</v>
      </c>
      <c r="L603">
        <v>10</v>
      </c>
      <c r="M603">
        <v>117</v>
      </c>
      <c r="N603">
        <v>124</v>
      </c>
      <c r="O603">
        <v>128</v>
      </c>
      <c r="P603" s="165">
        <v>20</v>
      </c>
      <c r="Q603">
        <v>100</v>
      </c>
    </row>
    <row r="604" spans="1:17" x14ac:dyDescent="0.3">
      <c r="A604" t="s">
        <v>907</v>
      </c>
      <c r="B604">
        <v>2</v>
      </c>
      <c r="C604">
        <v>14</v>
      </c>
      <c r="D604">
        <v>13</v>
      </c>
      <c r="E604">
        <v>128</v>
      </c>
      <c r="F604" s="165">
        <v>10</v>
      </c>
      <c r="G604" s="154">
        <v>0.20799999999999999</v>
      </c>
      <c r="H604" s="154">
        <v>20.8</v>
      </c>
      <c r="I604" s="154">
        <v>5.7000000000000002E-2</v>
      </c>
      <c r="J604" s="154">
        <v>5.7</v>
      </c>
      <c r="K604" s="154">
        <v>3.6491228070175437</v>
      </c>
      <c r="L604">
        <v>30</v>
      </c>
      <c r="M604">
        <v>128</v>
      </c>
      <c r="N604">
        <v>142</v>
      </c>
      <c r="O604">
        <v>149</v>
      </c>
      <c r="P604" s="165">
        <v>60</v>
      </c>
      <c r="Q604">
        <v>100</v>
      </c>
    </row>
    <row r="605" spans="1:17" x14ac:dyDescent="0.3">
      <c r="A605" t="s">
        <v>907</v>
      </c>
      <c r="B605">
        <v>2</v>
      </c>
      <c r="C605">
        <v>15</v>
      </c>
      <c r="D605">
        <v>13</v>
      </c>
      <c r="E605">
        <v>158</v>
      </c>
      <c r="F605" s="165">
        <v>7</v>
      </c>
      <c r="G605" s="154">
        <v>0.27700000000000002</v>
      </c>
      <c r="H605" s="154">
        <v>39.571428571428569</v>
      </c>
      <c r="I605" s="154">
        <v>0.13800000000000001</v>
      </c>
      <c r="J605" s="154">
        <v>19.714285714285715</v>
      </c>
      <c r="K605" s="154">
        <v>2.0072463768115938</v>
      </c>
      <c r="L605">
        <v>20</v>
      </c>
      <c r="M605">
        <v>107</v>
      </c>
      <c r="N605">
        <v>121</v>
      </c>
      <c r="O605">
        <v>128</v>
      </c>
      <c r="P605" s="165">
        <v>50</v>
      </c>
      <c r="Q605">
        <v>100</v>
      </c>
    </row>
    <row r="606" spans="1:17" x14ac:dyDescent="0.3">
      <c r="A606" t="s">
        <v>907</v>
      </c>
      <c r="B606">
        <v>2</v>
      </c>
      <c r="C606">
        <v>16</v>
      </c>
      <c r="D606">
        <v>13</v>
      </c>
      <c r="E606">
        <v>240</v>
      </c>
      <c r="F606" s="165">
        <v>10</v>
      </c>
      <c r="G606" s="154">
        <v>0.495</v>
      </c>
      <c r="H606" s="154">
        <v>49.5</v>
      </c>
      <c r="I606" s="154">
        <v>0.108</v>
      </c>
      <c r="J606" s="154">
        <v>10.8</v>
      </c>
      <c r="K606" s="154">
        <v>4.583333333333333</v>
      </c>
      <c r="L606">
        <v>20</v>
      </c>
      <c r="M606">
        <v>138</v>
      </c>
      <c r="N606">
        <v>145</v>
      </c>
      <c r="O606">
        <v>149</v>
      </c>
      <c r="P606" s="165">
        <v>30</v>
      </c>
      <c r="Q606">
        <v>100</v>
      </c>
    </row>
    <row r="607" spans="1:17" x14ac:dyDescent="0.3">
      <c r="A607" t="s">
        <v>907</v>
      </c>
      <c r="B607">
        <v>2</v>
      </c>
      <c r="C607">
        <v>17</v>
      </c>
      <c r="D607">
        <v>13</v>
      </c>
      <c r="E607">
        <v>151</v>
      </c>
      <c r="F607" s="165">
        <v>10</v>
      </c>
      <c r="G607" s="154">
        <v>0.186</v>
      </c>
      <c r="H607" s="154">
        <v>18.600000000000001</v>
      </c>
      <c r="I607" s="154">
        <v>9.0999999999999998E-2</v>
      </c>
      <c r="J607" s="154">
        <v>9.1</v>
      </c>
      <c r="K607" s="154">
        <v>2.0439560439560442</v>
      </c>
      <c r="L607">
        <v>8</v>
      </c>
      <c r="M607">
        <v>114</v>
      </c>
      <c r="N607">
        <v>124</v>
      </c>
      <c r="O607">
        <v>128</v>
      </c>
      <c r="P607" s="165">
        <v>40</v>
      </c>
      <c r="Q607">
        <v>100</v>
      </c>
    </row>
    <row r="608" spans="1:17" x14ac:dyDescent="0.3">
      <c r="A608" t="s">
        <v>907</v>
      </c>
      <c r="B608">
        <v>2</v>
      </c>
      <c r="C608">
        <v>18</v>
      </c>
      <c r="D608">
        <v>13</v>
      </c>
      <c r="E608">
        <v>101</v>
      </c>
      <c r="F608" s="165">
        <v>7</v>
      </c>
      <c r="G608" s="154">
        <v>0.24</v>
      </c>
      <c r="H608" s="154">
        <v>34.285714285714285</v>
      </c>
      <c r="I608" s="154">
        <v>5.7000000000000002E-2</v>
      </c>
      <c r="J608" s="154">
        <v>8.1428571428571423</v>
      </c>
      <c r="K608" s="154">
        <v>4.2105263157894735</v>
      </c>
      <c r="L608">
        <v>5</v>
      </c>
      <c r="M608">
        <v>135</v>
      </c>
      <c r="N608">
        <v>145</v>
      </c>
      <c r="O608">
        <v>149</v>
      </c>
      <c r="P608" s="165">
        <v>40</v>
      </c>
      <c r="Q608">
        <v>100</v>
      </c>
    </row>
    <row r="609" spans="1:17" x14ac:dyDescent="0.3">
      <c r="A609" t="s">
        <v>907</v>
      </c>
      <c r="B609">
        <v>2</v>
      </c>
      <c r="C609">
        <v>19</v>
      </c>
      <c r="D609">
        <v>13</v>
      </c>
      <c r="E609">
        <v>252</v>
      </c>
      <c r="F609" s="165">
        <v>8</v>
      </c>
      <c r="G609" s="154">
        <v>9.1999999999999998E-2</v>
      </c>
      <c r="H609" s="154">
        <v>11.5</v>
      </c>
      <c r="I609" s="154">
        <v>2E-3</v>
      </c>
      <c r="J609" s="154">
        <v>0.25</v>
      </c>
      <c r="K609" s="154">
        <v>46</v>
      </c>
      <c r="L609">
        <v>10</v>
      </c>
      <c r="M609">
        <v>135</v>
      </c>
      <c r="N609">
        <v>145</v>
      </c>
      <c r="O609">
        <v>149</v>
      </c>
      <c r="P609" s="165">
        <v>30</v>
      </c>
      <c r="Q609">
        <v>100</v>
      </c>
    </row>
    <row r="610" spans="1:17" x14ac:dyDescent="0.3">
      <c r="A610" t="s">
        <v>907</v>
      </c>
      <c r="B610">
        <v>2</v>
      </c>
      <c r="C610">
        <v>1</v>
      </c>
      <c r="D610">
        <v>14</v>
      </c>
      <c r="E610">
        <v>123</v>
      </c>
      <c r="F610" s="165">
        <v>6</v>
      </c>
      <c r="G610" s="154">
        <v>0.26700000000000002</v>
      </c>
      <c r="H610" s="154">
        <v>44.5</v>
      </c>
      <c r="I610" s="154">
        <v>7.8E-2</v>
      </c>
      <c r="J610" s="154">
        <v>13</v>
      </c>
      <c r="K610" s="154">
        <v>3.4230769230769229</v>
      </c>
      <c r="L610">
        <v>5</v>
      </c>
      <c r="M610">
        <v>135</v>
      </c>
      <c r="N610">
        <v>145</v>
      </c>
      <c r="O610">
        <v>149</v>
      </c>
      <c r="P610" s="165">
        <v>40</v>
      </c>
      <c r="Q610">
        <v>100</v>
      </c>
    </row>
    <row r="611" spans="1:17" x14ac:dyDescent="0.3">
      <c r="A611" t="s">
        <v>907</v>
      </c>
      <c r="B611">
        <v>2</v>
      </c>
      <c r="C611">
        <v>2</v>
      </c>
      <c r="D611">
        <v>14</v>
      </c>
      <c r="E611">
        <v>218</v>
      </c>
      <c r="F611" s="165">
        <v>8</v>
      </c>
      <c r="G611" s="154">
        <v>0.1</v>
      </c>
      <c r="H611" s="154">
        <v>12.5</v>
      </c>
      <c r="I611" s="154">
        <v>3.7999999999999999E-2</v>
      </c>
      <c r="J611" s="154">
        <v>4.75</v>
      </c>
      <c r="K611" s="154">
        <v>2.6315789473684212</v>
      </c>
      <c r="L611">
        <v>5</v>
      </c>
      <c r="M611">
        <v>114</v>
      </c>
      <c r="N611">
        <v>124</v>
      </c>
      <c r="O611">
        <v>128</v>
      </c>
      <c r="P611" s="165">
        <v>70</v>
      </c>
      <c r="Q611">
        <v>100</v>
      </c>
    </row>
    <row r="612" spans="1:17" x14ac:dyDescent="0.3">
      <c r="A612" t="s">
        <v>907</v>
      </c>
      <c r="B612">
        <v>2</v>
      </c>
      <c r="C612">
        <v>3</v>
      </c>
      <c r="D612">
        <v>14</v>
      </c>
      <c r="E612">
        <v>122</v>
      </c>
      <c r="F612" s="165">
        <v>9</v>
      </c>
      <c r="G612" s="154">
        <v>7.1999999999999995E-2</v>
      </c>
      <c r="H612" s="154">
        <v>8</v>
      </c>
      <c r="I612" s="154">
        <v>3.5000000000000003E-2</v>
      </c>
      <c r="J612" s="154">
        <v>3.8888888888888888</v>
      </c>
      <c r="K612" s="154">
        <v>2.0571428571428574</v>
      </c>
      <c r="L612">
        <v>5</v>
      </c>
      <c r="M612">
        <v>86</v>
      </c>
      <c r="N612">
        <v>100</v>
      </c>
      <c r="O612">
        <v>107</v>
      </c>
      <c r="P612" s="165">
        <v>70</v>
      </c>
      <c r="Q612">
        <v>100</v>
      </c>
    </row>
    <row r="613" spans="1:17" x14ac:dyDescent="0.3">
      <c r="A613" t="s">
        <v>907</v>
      </c>
      <c r="B613">
        <v>2</v>
      </c>
      <c r="C613">
        <v>4</v>
      </c>
      <c r="D613">
        <v>14</v>
      </c>
      <c r="E613">
        <v>4</v>
      </c>
      <c r="F613" s="165">
        <v>10</v>
      </c>
      <c r="G613" s="154">
        <v>0.28100000000000003</v>
      </c>
      <c r="H613" s="154">
        <v>28.1</v>
      </c>
      <c r="I613" s="154">
        <v>0.13</v>
      </c>
      <c r="J613" s="154">
        <v>13</v>
      </c>
      <c r="K613" s="154">
        <v>2.1615384615384619</v>
      </c>
      <c r="L613">
        <v>8</v>
      </c>
      <c r="M613">
        <v>107</v>
      </c>
      <c r="N613">
        <v>121</v>
      </c>
      <c r="O613">
        <v>128</v>
      </c>
      <c r="P613" s="165">
        <v>40</v>
      </c>
      <c r="Q613">
        <v>100</v>
      </c>
    </row>
    <row r="614" spans="1:17" x14ac:dyDescent="0.3">
      <c r="A614" t="s">
        <v>907</v>
      </c>
      <c r="B614">
        <v>2</v>
      </c>
      <c r="C614">
        <v>5</v>
      </c>
      <c r="D614">
        <v>14</v>
      </c>
      <c r="E614">
        <v>85</v>
      </c>
      <c r="F614" s="165">
        <v>8</v>
      </c>
      <c r="G614" s="154">
        <v>0.30099999999999999</v>
      </c>
      <c r="H614" s="154">
        <v>37.625</v>
      </c>
      <c r="I614" s="154">
        <v>0.152</v>
      </c>
      <c r="J614" s="154">
        <v>19</v>
      </c>
      <c r="K614" s="154">
        <v>1.9802631578947369</v>
      </c>
      <c r="L614">
        <v>10</v>
      </c>
      <c r="M614">
        <v>107</v>
      </c>
      <c r="N614">
        <v>121</v>
      </c>
      <c r="O614">
        <v>128</v>
      </c>
      <c r="P614" s="165">
        <v>60</v>
      </c>
      <c r="Q614">
        <v>100</v>
      </c>
    </row>
    <row r="615" spans="1:17" x14ac:dyDescent="0.3">
      <c r="A615" t="s">
        <v>907</v>
      </c>
      <c r="B615">
        <v>2</v>
      </c>
      <c r="C615">
        <v>6</v>
      </c>
      <c r="D615">
        <v>14</v>
      </c>
      <c r="E615" t="s">
        <v>20</v>
      </c>
      <c r="F615" s="165">
        <v>8</v>
      </c>
      <c r="G615" s="154">
        <v>0.13600000000000001</v>
      </c>
      <c r="H615" s="154">
        <v>17</v>
      </c>
      <c r="I615" s="154">
        <v>5.7000000000000002E-2</v>
      </c>
      <c r="J615" s="154">
        <v>7.125</v>
      </c>
      <c r="K615" s="154">
        <v>2.3859649122807016</v>
      </c>
      <c r="L615">
        <v>10</v>
      </c>
      <c r="M615">
        <v>114</v>
      </c>
      <c r="N615">
        <v>124</v>
      </c>
      <c r="O615">
        <v>128</v>
      </c>
      <c r="P615" s="165">
        <v>20</v>
      </c>
      <c r="Q615">
        <v>100</v>
      </c>
    </row>
    <row r="616" spans="1:17" x14ac:dyDescent="0.3">
      <c r="A616" t="s">
        <v>907</v>
      </c>
      <c r="B616">
        <v>2</v>
      </c>
      <c r="C616">
        <v>7</v>
      </c>
      <c r="D616">
        <v>14</v>
      </c>
      <c r="E616">
        <v>61</v>
      </c>
      <c r="F616" s="165">
        <v>10</v>
      </c>
      <c r="G616" s="154">
        <v>0.24099999999999999</v>
      </c>
      <c r="H616" s="154">
        <v>24.1</v>
      </c>
      <c r="I616" s="154">
        <v>0.11700000000000001</v>
      </c>
      <c r="J616" s="154">
        <v>11.7</v>
      </c>
      <c r="K616" s="154">
        <v>2.0598290598290601</v>
      </c>
      <c r="L616">
        <v>10</v>
      </c>
      <c r="M616">
        <v>114</v>
      </c>
      <c r="N616">
        <v>124</v>
      </c>
      <c r="O616">
        <v>128</v>
      </c>
      <c r="P616" s="165">
        <v>60</v>
      </c>
      <c r="Q616">
        <v>100</v>
      </c>
    </row>
    <row r="617" spans="1:17" x14ac:dyDescent="0.3">
      <c r="A617" t="s">
        <v>907</v>
      </c>
      <c r="B617">
        <v>2</v>
      </c>
      <c r="C617">
        <v>8</v>
      </c>
      <c r="D617">
        <v>14</v>
      </c>
      <c r="E617">
        <v>49</v>
      </c>
      <c r="F617" s="165">
        <v>5</v>
      </c>
      <c r="G617" s="154">
        <v>0.161</v>
      </c>
      <c r="H617" s="154">
        <v>32.200000000000003</v>
      </c>
      <c r="I617" s="154">
        <v>6.5000000000000002E-2</v>
      </c>
      <c r="J617" s="154">
        <v>13</v>
      </c>
      <c r="K617" s="154">
        <v>2.476923076923077</v>
      </c>
      <c r="L617">
        <v>8</v>
      </c>
      <c r="M617">
        <v>114</v>
      </c>
      <c r="N617">
        <v>124</v>
      </c>
      <c r="O617">
        <v>128</v>
      </c>
      <c r="P617" s="165">
        <v>60</v>
      </c>
      <c r="Q617">
        <v>100</v>
      </c>
    </row>
    <row r="618" spans="1:17" x14ac:dyDescent="0.3">
      <c r="A618" t="s">
        <v>907</v>
      </c>
      <c r="B618">
        <v>2</v>
      </c>
      <c r="C618">
        <v>9</v>
      </c>
      <c r="D618">
        <v>14</v>
      </c>
      <c r="E618">
        <v>264</v>
      </c>
      <c r="F618" s="165">
        <v>10</v>
      </c>
      <c r="G618" s="154">
        <v>0.24</v>
      </c>
      <c r="H618" s="154">
        <v>24</v>
      </c>
      <c r="I618" s="154">
        <v>6.8000000000000005E-2</v>
      </c>
      <c r="J618" s="154">
        <v>6.8</v>
      </c>
      <c r="K618" s="154">
        <v>3.5294117647058822</v>
      </c>
      <c r="L618">
        <v>5</v>
      </c>
      <c r="M618">
        <v>131</v>
      </c>
      <c r="N618">
        <v>142</v>
      </c>
      <c r="O618">
        <v>149</v>
      </c>
      <c r="P618" s="165">
        <v>40</v>
      </c>
      <c r="Q618">
        <v>100</v>
      </c>
    </row>
    <row r="619" spans="1:17" x14ac:dyDescent="0.3">
      <c r="A619" t="s">
        <v>907</v>
      </c>
      <c r="B619">
        <v>2</v>
      </c>
      <c r="C619">
        <v>10</v>
      </c>
      <c r="D619">
        <v>14</v>
      </c>
      <c r="E619">
        <v>80</v>
      </c>
      <c r="F619" s="165">
        <v>10</v>
      </c>
      <c r="G619" s="154">
        <v>0.376</v>
      </c>
      <c r="H619" s="154">
        <v>37.6</v>
      </c>
      <c r="I619" s="154">
        <v>0.19400000000000001</v>
      </c>
      <c r="J619" s="154">
        <v>19.399999999999999</v>
      </c>
      <c r="K619" s="154">
        <v>1.9381443298969074</v>
      </c>
      <c r="L619">
        <v>5</v>
      </c>
      <c r="M619">
        <v>107</v>
      </c>
      <c r="N619">
        <v>121</v>
      </c>
      <c r="O619">
        <v>128</v>
      </c>
      <c r="P619" s="165">
        <v>40</v>
      </c>
      <c r="Q619">
        <v>100</v>
      </c>
    </row>
    <row r="620" spans="1:17" x14ac:dyDescent="0.3">
      <c r="A620" t="s">
        <v>907</v>
      </c>
      <c r="B620">
        <v>2</v>
      </c>
      <c r="C620">
        <v>11</v>
      </c>
      <c r="D620">
        <v>14</v>
      </c>
      <c r="E620">
        <v>173</v>
      </c>
      <c r="F620" s="165">
        <v>8</v>
      </c>
      <c r="G620" s="154">
        <v>0.19900000000000001</v>
      </c>
      <c r="H620" s="154">
        <v>24.875</v>
      </c>
      <c r="I620" s="154">
        <v>1.4999999999999999E-2</v>
      </c>
      <c r="J620" s="154">
        <v>1.875</v>
      </c>
      <c r="K620" s="154">
        <v>13.266666666666667</v>
      </c>
      <c r="L620">
        <v>10</v>
      </c>
      <c r="M620">
        <v>135</v>
      </c>
      <c r="N620">
        <v>145</v>
      </c>
      <c r="O620">
        <v>149</v>
      </c>
      <c r="P620" s="165">
        <v>60</v>
      </c>
      <c r="Q620">
        <v>100</v>
      </c>
    </row>
    <row r="621" spans="1:17" x14ac:dyDescent="0.3">
      <c r="A621" t="s">
        <v>907</v>
      </c>
      <c r="B621">
        <v>2</v>
      </c>
      <c r="C621">
        <v>12</v>
      </c>
      <c r="D621">
        <v>14</v>
      </c>
      <c r="E621">
        <v>215</v>
      </c>
      <c r="F621" s="165">
        <v>9</v>
      </c>
      <c r="G621" s="154">
        <v>0.17100000000000001</v>
      </c>
      <c r="H621" s="154">
        <v>19</v>
      </c>
      <c r="I621" s="154">
        <v>7.5999999999999998E-2</v>
      </c>
      <c r="J621" s="154">
        <v>8.4444444444444446</v>
      </c>
      <c r="K621" s="154">
        <v>2.25</v>
      </c>
      <c r="L621">
        <v>5</v>
      </c>
      <c r="M621">
        <v>114</v>
      </c>
      <c r="N621">
        <v>124</v>
      </c>
      <c r="O621">
        <v>128</v>
      </c>
      <c r="P621" s="165">
        <v>60</v>
      </c>
      <c r="Q621">
        <v>100</v>
      </c>
    </row>
    <row r="622" spans="1:17" x14ac:dyDescent="0.3">
      <c r="A622" t="s">
        <v>907</v>
      </c>
      <c r="B622">
        <v>2</v>
      </c>
      <c r="C622">
        <v>13</v>
      </c>
      <c r="D622">
        <v>14</v>
      </c>
      <c r="E622">
        <v>290</v>
      </c>
      <c r="F622" s="165">
        <v>10</v>
      </c>
      <c r="G622" s="154">
        <v>0.16</v>
      </c>
      <c r="H622" s="154">
        <v>16</v>
      </c>
      <c r="I622" s="154">
        <v>8.3000000000000004E-2</v>
      </c>
      <c r="J622" s="154">
        <v>8.3000000000000007</v>
      </c>
      <c r="K622" s="154">
        <v>1.9277108433734937</v>
      </c>
      <c r="L622">
        <v>8</v>
      </c>
      <c r="M622">
        <v>107</v>
      </c>
      <c r="N622">
        <v>121</v>
      </c>
      <c r="O622">
        <v>128</v>
      </c>
      <c r="P622" s="165">
        <v>40</v>
      </c>
      <c r="Q622">
        <v>100</v>
      </c>
    </row>
    <row r="623" spans="1:17" x14ac:dyDescent="0.3">
      <c r="A623" t="s">
        <v>907</v>
      </c>
      <c r="B623">
        <v>2</v>
      </c>
      <c r="C623">
        <v>14</v>
      </c>
      <c r="D623">
        <v>14</v>
      </c>
      <c r="E623" t="s">
        <v>20</v>
      </c>
      <c r="F623" s="165">
        <v>9</v>
      </c>
      <c r="G623" s="154">
        <v>0.11600000000000001</v>
      </c>
      <c r="H623" s="154">
        <v>12.888888888888889</v>
      </c>
      <c r="I623" s="154">
        <v>4.8000000000000001E-2</v>
      </c>
      <c r="J623" s="154">
        <v>5.333333333333333</v>
      </c>
      <c r="K623" s="154">
        <v>2.416666666666667</v>
      </c>
      <c r="L623">
        <v>20</v>
      </c>
      <c r="M623">
        <v>114</v>
      </c>
      <c r="N623">
        <v>124</v>
      </c>
      <c r="O623">
        <v>128</v>
      </c>
      <c r="P623" s="165">
        <v>30</v>
      </c>
      <c r="Q623">
        <v>100</v>
      </c>
    </row>
    <row r="624" spans="1:17" x14ac:dyDescent="0.3">
      <c r="A624" t="s">
        <v>907</v>
      </c>
      <c r="B624">
        <v>2</v>
      </c>
      <c r="C624">
        <v>15</v>
      </c>
      <c r="D624">
        <v>14</v>
      </c>
      <c r="E624">
        <v>243</v>
      </c>
      <c r="F624" s="165">
        <v>10</v>
      </c>
      <c r="G624" s="154">
        <v>9.1999999999999998E-2</v>
      </c>
      <c r="H624" s="154">
        <v>9.1999999999999993</v>
      </c>
      <c r="I624" s="154">
        <v>3.9E-2</v>
      </c>
      <c r="J624" s="154">
        <v>3.9</v>
      </c>
      <c r="K624" s="154">
        <v>2.358974358974359</v>
      </c>
      <c r="L624">
        <v>5</v>
      </c>
      <c r="M624">
        <v>107</v>
      </c>
      <c r="N624">
        <v>128</v>
      </c>
      <c r="O624">
        <v>135</v>
      </c>
      <c r="P624" s="165">
        <v>80</v>
      </c>
      <c r="Q624">
        <v>100</v>
      </c>
    </row>
    <row r="625" spans="1:17" x14ac:dyDescent="0.3">
      <c r="A625" t="s">
        <v>907</v>
      </c>
      <c r="B625">
        <v>2</v>
      </c>
      <c r="C625">
        <v>16</v>
      </c>
      <c r="D625">
        <v>14</v>
      </c>
      <c r="E625">
        <v>118</v>
      </c>
      <c r="F625" s="165">
        <v>10</v>
      </c>
      <c r="G625" s="154">
        <v>0.49399999999999999</v>
      </c>
      <c r="H625" s="154">
        <v>49.4</v>
      </c>
      <c r="I625" s="154">
        <v>0.21299999999999999</v>
      </c>
      <c r="J625" s="154">
        <v>21.3</v>
      </c>
      <c r="K625" s="154">
        <v>2.3192488262910795</v>
      </c>
      <c r="L625">
        <v>8</v>
      </c>
      <c r="M625">
        <v>121</v>
      </c>
      <c r="N625">
        <v>131</v>
      </c>
      <c r="O625">
        <v>135</v>
      </c>
      <c r="P625" s="165">
        <v>40</v>
      </c>
      <c r="Q625">
        <v>100</v>
      </c>
    </row>
    <row r="626" spans="1:17" x14ac:dyDescent="0.3">
      <c r="A626" t="s">
        <v>907</v>
      </c>
      <c r="B626">
        <v>2</v>
      </c>
      <c r="C626">
        <v>17</v>
      </c>
      <c r="D626">
        <v>14</v>
      </c>
      <c r="E626">
        <v>6</v>
      </c>
      <c r="F626" s="165">
        <v>10</v>
      </c>
      <c r="G626" s="154">
        <v>0.318</v>
      </c>
      <c r="H626" s="154">
        <v>31.8</v>
      </c>
      <c r="I626" s="154">
        <v>0.121</v>
      </c>
      <c r="J626" s="154">
        <v>12.1</v>
      </c>
      <c r="K626" s="154">
        <v>2.6280991735537191</v>
      </c>
      <c r="L626">
        <v>5</v>
      </c>
      <c r="M626">
        <v>107</v>
      </c>
      <c r="N626">
        <v>121</v>
      </c>
      <c r="O626">
        <v>128</v>
      </c>
      <c r="P626" s="165">
        <v>60</v>
      </c>
      <c r="Q626">
        <v>100</v>
      </c>
    </row>
    <row r="627" spans="1:17" x14ac:dyDescent="0.3">
      <c r="A627" t="s">
        <v>907</v>
      </c>
      <c r="B627">
        <v>2</v>
      </c>
      <c r="C627">
        <v>18</v>
      </c>
      <c r="D627">
        <v>14</v>
      </c>
      <c r="E627">
        <v>203</v>
      </c>
      <c r="F627" s="165">
        <v>9</v>
      </c>
      <c r="G627" s="154">
        <v>0.318</v>
      </c>
      <c r="H627" s="154">
        <v>35.333333333333336</v>
      </c>
      <c r="I627" s="154">
        <v>0.13</v>
      </c>
      <c r="J627" s="154">
        <v>14.444444444444445</v>
      </c>
      <c r="K627" s="154">
        <v>2.4461538461538463</v>
      </c>
      <c r="L627">
        <v>20</v>
      </c>
      <c r="M627">
        <v>107</v>
      </c>
      <c r="N627">
        <v>121</v>
      </c>
      <c r="O627">
        <v>128</v>
      </c>
      <c r="P627" s="165">
        <v>50</v>
      </c>
      <c r="Q627">
        <v>100</v>
      </c>
    </row>
    <row r="628" spans="1:17" x14ac:dyDescent="0.3">
      <c r="A628" t="s">
        <v>907</v>
      </c>
      <c r="B628">
        <v>2</v>
      </c>
      <c r="C628">
        <v>19</v>
      </c>
      <c r="D628">
        <v>14</v>
      </c>
      <c r="E628">
        <v>281</v>
      </c>
      <c r="F628" s="165">
        <v>8</v>
      </c>
      <c r="G628" s="154">
        <v>0.318</v>
      </c>
      <c r="H628" s="154">
        <v>39.75</v>
      </c>
      <c r="I628" s="154">
        <v>0.154</v>
      </c>
      <c r="J628" s="154">
        <v>19.25</v>
      </c>
      <c r="K628" s="154">
        <v>2.0649350649350651</v>
      </c>
      <c r="L628">
        <v>8</v>
      </c>
      <c r="M628">
        <v>114</v>
      </c>
      <c r="N628">
        <v>124</v>
      </c>
      <c r="O628">
        <v>128</v>
      </c>
      <c r="P628" s="165">
        <v>40</v>
      </c>
      <c r="Q628">
        <v>100</v>
      </c>
    </row>
    <row r="629" spans="1:17" x14ac:dyDescent="0.3">
      <c r="A629" t="s">
        <v>907</v>
      </c>
      <c r="B629">
        <v>2</v>
      </c>
      <c r="C629">
        <v>1</v>
      </c>
      <c r="D629">
        <v>15</v>
      </c>
      <c r="E629">
        <v>140</v>
      </c>
      <c r="F629" s="165">
        <v>7</v>
      </c>
      <c r="G629" s="154">
        <v>0.55200000000000005</v>
      </c>
      <c r="H629" s="154">
        <v>78.857142857142861</v>
      </c>
      <c r="I629" s="154">
        <v>4.2000000000000003E-2</v>
      </c>
      <c r="J629" s="154">
        <v>6</v>
      </c>
      <c r="K629" s="154">
        <v>13.142857142857144</v>
      </c>
      <c r="L629">
        <v>5</v>
      </c>
      <c r="M629">
        <v>138</v>
      </c>
      <c r="N629">
        <v>145</v>
      </c>
      <c r="O629">
        <v>149</v>
      </c>
      <c r="P629" s="165">
        <v>40</v>
      </c>
      <c r="Q629">
        <v>100</v>
      </c>
    </row>
    <row r="630" spans="1:17" x14ac:dyDescent="0.3">
      <c r="A630" t="s">
        <v>907</v>
      </c>
      <c r="B630">
        <v>2</v>
      </c>
      <c r="C630">
        <v>2</v>
      </c>
      <c r="D630">
        <v>15</v>
      </c>
      <c r="E630">
        <v>184</v>
      </c>
      <c r="F630" s="165">
        <v>10</v>
      </c>
      <c r="G630" s="154">
        <v>0.432</v>
      </c>
      <c r="H630" s="154">
        <v>43.2</v>
      </c>
      <c r="I630" s="154">
        <v>0.187</v>
      </c>
      <c r="J630" s="154">
        <v>18.7</v>
      </c>
      <c r="K630" s="154">
        <v>2.310160427807487</v>
      </c>
      <c r="L630">
        <v>8</v>
      </c>
      <c r="M630">
        <v>114</v>
      </c>
      <c r="N630">
        <v>124</v>
      </c>
      <c r="O630">
        <v>128</v>
      </c>
      <c r="P630" s="165">
        <v>70</v>
      </c>
      <c r="Q630">
        <v>100</v>
      </c>
    </row>
    <row r="631" spans="1:17" x14ac:dyDescent="0.3">
      <c r="A631" t="s">
        <v>907</v>
      </c>
      <c r="B631">
        <v>2</v>
      </c>
      <c r="C631">
        <v>3</v>
      </c>
      <c r="D631">
        <v>15</v>
      </c>
      <c r="E631">
        <v>261</v>
      </c>
      <c r="F631" s="165">
        <v>10</v>
      </c>
      <c r="G631" s="154">
        <v>0.41199999999999998</v>
      </c>
      <c r="H631" s="154">
        <v>41.2</v>
      </c>
      <c r="I631" s="154">
        <v>0.155</v>
      </c>
      <c r="J631" s="154">
        <v>15.5</v>
      </c>
      <c r="K631" s="154">
        <v>2.6580645161290324</v>
      </c>
      <c r="L631">
        <v>5</v>
      </c>
      <c r="M631">
        <v>121</v>
      </c>
      <c r="N631">
        <v>131</v>
      </c>
      <c r="O631">
        <v>135</v>
      </c>
      <c r="P631" s="165">
        <v>50</v>
      </c>
      <c r="Q631">
        <v>100</v>
      </c>
    </row>
    <row r="632" spans="1:17" x14ac:dyDescent="0.3">
      <c r="A632" t="s">
        <v>907</v>
      </c>
      <c r="B632">
        <v>2</v>
      </c>
      <c r="C632">
        <v>4</v>
      </c>
      <c r="D632">
        <v>15</v>
      </c>
      <c r="E632">
        <v>55</v>
      </c>
      <c r="F632" s="165">
        <v>9</v>
      </c>
      <c r="G632" s="154">
        <v>0.42099999999999999</v>
      </c>
      <c r="H632" s="154">
        <v>46.777777777777779</v>
      </c>
      <c r="I632" s="154">
        <v>0.23400000000000001</v>
      </c>
      <c r="J632" s="154">
        <v>26</v>
      </c>
      <c r="K632" s="154">
        <v>1.7991452991452992</v>
      </c>
      <c r="L632">
        <v>10</v>
      </c>
      <c r="M632">
        <v>114</v>
      </c>
      <c r="N632">
        <v>124</v>
      </c>
      <c r="O632">
        <v>128</v>
      </c>
      <c r="P632" s="165">
        <v>40</v>
      </c>
      <c r="Q632">
        <v>100</v>
      </c>
    </row>
    <row r="633" spans="1:17" x14ac:dyDescent="0.3">
      <c r="A633" t="s">
        <v>907</v>
      </c>
      <c r="B633">
        <v>2</v>
      </c>
      <c r="C633">
        <v>5</v>
      </c>
      <c r="D633">
        <v>15</v>
      </c>
      <c r="E633" t="s">
        <v>20</v>
      </c>
      <c r="F633" s="165">
        <v>6</v>
      </c>
      <c r="G633" s="154">
        <v>0.11899999999999999</v>
      </c>
      <c r="H633" s="154">
        <v>19.833333333333332</v>
      </c>
      <c r="I633" s="154">
        <v>0.05</v>
      </c>
      <c r="J633" s="154">
        <v>8.3333333333333339</v>
      </c>
      <c r="K633" s="154">
        <v>2.38</v>
      </c>
      <c r="L633">
        <v>20</v>
      </c>
      <c r="M633">
        <v>117</v>
      </c>
      <c r="N633">
        <v>124</v>
      </c>
      <c r="O633">
        <v>128</v>
      </c>
      <c r="P633" s="165">
        <v>30</v>
      </c>
      <c r="Q633">
        <v>100</v>
      </c>
    </row>
    <row r="634" spans="1:17" x14ac:dyDescent="0.3">
      <c r="A634" t="s">
        <v>907</v>
      </c>
      <c r="B634">
        <v>2</v>
      </c>
      <c r="C634">
        <v>6</v>
      </c>
      <c r="D634">
        <v>15</v>
      </c>
      <c r="E634">
        <v>76</v>
      </c>
      <c r="F634" s="165">
        <v>10</v>
      </c>
      <c r="G634" s="154">
        <v>0.24299999999999999</v>
      </c>
      <c r="H634" s="154">
        <v>24.3</v>
      </c>
      <c r="I634" s="154">
        <v>0.13200000000000001</v>
      </c>
      <c r="J634" s="154">
        <v>13.2</v>
      </c>
      <c r="K634" s="154">
        <v>1.8409090909090911</v>
      </c>
      <c r="L634">
        <v>10</v>
      </c>
      <c r="M634">
        <v>114</v>
      </c>
      <c r="N634">
        <v>124</v>
      </c>
      <c r="O634">
        <v>128</v>
      </c>
      <c r="P634" s="165">
        <v>40</v>
      </c>
      <c r="Q634">
        <v>100</v>
      </c>
    </row>
    <row r="635" spans="1:17" x14ac:dyDescent="0.3">
      <c r="A635" t="s">
        <v>907</v>
      </c>
      <c r="B635">
        <v>2</v>
      </c>
      <c r="C635">
        <v>7</v>
      </c>
      <c r="D635">
        <v>15</v>
      </c>
      <c r="E635">
        <v>132</v>
      </c>
      <c r="F635" s="165">
        <v>10</v>
      </c>
      <c r="G635" s="154">
        <v>0.4</v>
      </c>
      <c r="H635" s="154">
        <v>40</v>
      </c>
      <c r="I635" s="154">
        <v>0.185</v>
      </c>
      <c r="J635" s="154">
        <v>18.5</v>
      </c>
      <c r="K635" s="154">
        <v>2.1621621621621623</v>
      </c>
      <c r="L635">
        <v>8</v>
      </c>
      <c r="M635">
        <v>107</v>
      </c>
      <c r="N635">
        <v>121</v>
      </c>
      <c r="O635">
        <v>128</v>
      </c>
      <c r="P635" s="165">
        <v>60</v>
      </c>
      <c r="Q635">
        <v>100</v>
      </c>
    </row>
    <row r="636" spans="1:17" x14ac:dyDescent="0.3">
      <c r="A636" t="s">
        <v>907</v>
      </c>
      <c r="B636">
        <v>2</v>
      </c>
      <c r="C636">
        <v>8</v>
      </c>
      <c r="D636">
        <v>15</v>
      </c>
      <c r="E636">
        <v>160</v>
      </c>
      <c r="F636" s="165">
        <v>10</v>
      </c>
      <c r="G636" s="154">
        <v>0.33300000000000002</v>
      </c>
      <c r="H636" s="154">
        <v>30.272727272727273</v>
      </c>
      <c r="I636" s="154">
        <v>3.2000000000000001E-2</v>
      </c>
      <c r="J636" s="154">
        <v>2.9090909090909092</v>
      </c>
      <c r="K636" s="154">
        <v>10.40625</v>
      </c>
      <c r="L636">
        <v>5</v>
      </c>
      <c r="M636">
        <v>138</v>
      </c>
      <c r="N636">
        <v>145</v>
      </c>
      <c r="O636">
        <v>149</v>
      </c>
      <c r="P636" s="165">
        <v>40</v>
      </c>
      <c r="Q636">
        <v>100</v>
      </c>
    </row>
    <row r="637" spans="1:17" x14ac:dyDescent="0.3">
      <c r="A637" t="s">
        <v>907</v>
      </c>
      <c r="B637">
        <v>2</v>
      </c>
      <c r="C637">
        <v>9</v>
      </c>
      <c r="D637">
        <v>15</v>
      </c>
      <c r="E637">
        <v>193</v>
      </c>
      <c r="F637" s="165">
        <v>7</v>
      </c>
      <c r="G637" s="154">
        <v>6.8000000000000005E-2</v>
      </c>
      <c r="H637" s="154">
        <v>9.7142857142857135</v>
      </c>
      <c r="I637" s="154">
        <v>4.1000000000000002E-2</v>
      </c>
      <c r="J637" s="154">
        <v>5.8571428571428568</v>
      </c>
      <c r="K637" s="154">
        <v>1.6585365853658536</v>
      </c>
      <c r="L637">
        <v>15</v>
      </c>
      <c r="M637">
        <v>86</v>
      </c>
      <c r="N637">
        <v>100</v>
      </c>
      <c r="O637">
        <v>107</v>
      </c>
      <c r="P637" s="165">
        <v>70</v>
      </c>
      <c r="Q637">
        <v>100</v>
      </c>
    </row>
    <row r="638" spans="1:17" x14ac:dyDescent="0.3">
      <c r="A638" t="s">
        <v>907</v>
      </c>
      <c r="B638">
        <v>2</v>
      </c>
      <c r="C638">
        <v>10</v>
      </c>
      <c r="D638">
        <v>15</v>
      </c>
      <c r="E638">
        <v>3</v>
      </c>
      <c r="F638" s="165">
        <v>9</v>
      </c>
      <c r="G638" s="154">
        <v>0.155</v>
      </c>
      <c r="H638" s="154">
        <v>17.222222222222221</v>
      </c>
      <c r="I638" s="154">
        <v>7.9000000000000001E-2</v>
      </c>
      <c r="J638" s="154">
        <v>8.7777777777777786</v>
      </c>
      <c r="K638" s="154">
        <v>1.962025316455696</v>
      </c>
      <c r="L638">
        <v>10</v>
      </c>
      <c r="M638">
        <v>100</v>
      </c>
      <c r="N638">
        <v>110</v>
      </c>
      <c r="O638">
        <v>114</v>
      </c>
      <c r="P638" s="165">
        <v>70</v>
      </c>
      <c r="Q638">
        <v>100</v>
      </c>
    </row>
    <row r="639" spans="1:17" x14ac:dyDescent="0.3">
      <c r="A639" t="s">
        <v>907</v>
      </c>
      <c r="B639">
        <v>2</v>
      </c>
      <c r="C639">
        <v>11</v>
      </c>
      <c r="D639">
        <v>15</v>
      </c>
      <c r="E639">
        <v>2</v>
      </c>
      <c r="F639" s="165">
        <v>9</v>
      </c>
      <c r="G639" s="154">
        <v>0.28499999999999998</v>
      </c>
      <c r="H639" s="154">
        <v>31.666666666666668</v>
      </c>
      <c r="I639" s="154">
        <v>0.13300000000000001</v>
      </c>
      <c r="J639" s="154">
        <v>14.777777777777779</v>
      </c>
      <c r="K639" s="154">
        <v>2.1428571428571428</v>
      </c>
      <c r="L639">
        <v>8</v>
      </c>
      <c r="M639">
        <v>114</v>
      </c>
      <c r="N639">
        <v>124</v>
      </c>
      <c r="O639">
        <v>128</v>
      </c>
      <c r="P639" s="165">
        <v>70</v>
      </c>
      <c r="Q639">
        <v>100</v>
      </c>
    </row>
    <row r="640" spans="1:17" x14ac:dyDescent="0.3">
      <c r="A640" t="s">
        <v>907</v>
      </c>
      <c r="B640">
        <v>2</v>
      </c>
      <c r="C640">
        <v>12</v>
      </c>
      <c r="D640">
        <v>15</v>
      </c>
      <c r="E640">
        <v>280</v>
      </c>
      <c r="F640" s="165">
        <v>10</v>
      </c>
      <c r="G640" s="154">
        <v>0.13100000000000001</v>
      </c>
      <c r="H640" s="154">
        <v>13.1</v>
      </c>
      <c r="I640" s="154">
        <v>3.6999999999999998E-2</v>
      </c>
      <c r="J640" s="154">
        <v>3.7</v>
      </c>
      <c r="K640" s="154">
        <v>3.5405405405405403</v>
      </c>
      <c r="L640">
        <v>8</v>
      </c>
      <c r="M640">
        <v>107</v>
      </c>
      <c r="N640">
        <v>121</v>
      </c>
      <c r="O640">
        <v>128</v>
      </c>
      <c r="P640" s="165">
        <v>80</v>
      </c>
      <c r="Q640">
        <v>100</v>
      </c>
    </row>
    <row r="641" spans="1:17" x14ac:dyDescent="0.3">
      <c r="A641" t="s">
        <v>907</v>
      </c>
      <c r="B641">
        <v>2</v>
      </c>
      <c r="C641">
        <v>13</v>
      </c>
      <c r="D641">
        <v>15</v>
      </c>
      <c r="E641">
        <v>18</v>
      </c>
      <c r="F641" s="165">
        <v>9</v>
      </c>
      <c r="G641" s="154">
        <v>0.17199999999999999</v>
      </c>
      <c r="H641" s="154">
        <v>19.111111111111111</v>
      </c>
      <c r="I641" s="154">
        <v>3.5999999999999997E-2</v>
      </c>
      <c r="J641" s="154">
        <v>4</v>
      </c>
      <c r="K641" s="154">
        <v>4.7777777777777777</v>
      </c>
      <c r="L641">
        <v>15</v>
      </c>
      <c r="M641">
        <v>131</v>
      </c>
      <c r="N641">
        <v>142</v>
      </c>
      <c r="O641">
        <v>149</v>
      </c>
      <c r="P641" s="165">
        <v>40</v>
      </c>
      <c r="Q641">
        <v>100</v>
      </c>
    </row>
    <row r="642" spans="1:17" x14ac:dyDescent="0.3">
      <c r="A642" t="s">
        <v>907</v>
      </c>
      <c r="B642">
        <v>2</v>
      </c>
      <c r="C642">
        <v>14</v>
      </c>
      <c r="D642">
        <v>15</v>
      </c>
      <c r="E642">
        <v>43</v>
      </c>
      <c r="F642" s="165">
        <v>9</v>
      </c>
      <c r="G642" s="154">
        <v>0.28399999999999997</v>
      </c>
      <c r="H642" s="154">
        <v>31.555555555555557</v>
      </c>
      <c r="I642" s="154">
        <v>5.6000000000000001E-2</v>
      </c>
      <c r="J642" s="154">
        <v>6.2222222222222223</v>
      </c>
      <c r="K642" s="154">
        <v>5.0714285714285712</v>
      </c>
      <c r="L642">
        <v>20</v>
      </c>
      <c r="M642">
        <v>138</v>
      </c>
      <c r="N642">
        <v>145</v>
      </c>
      <c r="O642">
        <v>149</v>
      </c>
      <c r="P642" s="165">
        <v>40</v>
      </c>
    </row>
    <row r="643" spans="1:17" x14ac:dyDescent="0.3">
      <c r="A643" t="s">
        <v>907</v>
      </c>
      <c r="B643">
        <v>2</v>
      </c>
      <c r="C643">
        <v>15</v>
      </c>
      <c r="D643">
        <v>15</v>
      </c>
      <c r="E643" t="s">
        <v>20</v>
      </c>
      <c r="F643" s="165">
        <v>8</v>
      </c>
      <c r="G643" s="154">
        <v>0.13100000000000001</v>
      </c>
      <c r="H643" s="154">
        <v>16.375</v>
      </c>
      <c r="I643" s="154">
        <v>5.8000000000000003E-2</v>
      </c>
      <c r="J643" s="154">
        <v>7.25</v>
      </c>
      <c r="K643" s="154">
        <v>2.2586206896551726</v>
      </c>
      <c r="L643">
        <v>20</v>
      </c>
      <c r="M643">
        <v>114</v>
      </c>
      <c r="N643">
        <v>124</v>
      </c>
      <c r="O643">
        <v>128</v>
      </c>
      <c r="P643" s="165">
        <v>30</v>
      </c>
      <c r="Q643">
        <v>100</v>
      </c>
    </row>
    <row r="644" spans="1:17" x14ac:dyDescent="0.3">
      <c r="A644" t="s">
        <v>907</v>
      </c>
      <c r="B644">
        <v>2</v>
      </c>
      <c r="C644">
        <v>16</v>
      </c>
      <c r="D644">
        <v>15</v>
      </c>
      <c r="E644">
        <v>104</v>
      </c>
      <c r="F644" s="165">
        <v>10</v>
      </c>
      <c r="G644" s="154">
        <v>0.27600000000000002</v>
      </c>
      <c r="H644" s="154">
        <v>27.6</v>
      </c>
      <c r="I644" s="154">
        <v>0.109</v>
      </c>
      <c r="J644" s="154">
        <v>10.9</v>
      </c>
      <c r="K644" s="154">
        <v>2.5321100917431192</v>
      </c>
      <c r="L644">
        <v>5</v>
      </c>
      <c r="M644">
        <v>114</v>
      </c>
      <c r="N644">
        <v>128</v>
      </c>
      <c r="O644">
        <v>135</v>
      </c>
      <c r="P644" s="165">
        <v>60</v>
      </c>
      <c r="Q644">
        <v>100</v>
      </c>
    </row>
    <row r="645" spans="1:17" x14ac:dyDescent="0.3">
      <c r="A645" t="s">
        <v>907</v>
      </c>
      <c r="B645">
        <v>2</v>
      </c>
      <c r="C645">
        <v>17</v>
      </c>
      <c r="D645">
        <v>15</v>
      </c>
      <c r="E645">
        <v>40</v>
      </c>
      <c r="F645" s="165">
        <v>10</v>
      </c>
      <c r="G645" s="154">
        <v>0.35899999999999999</v>
      </c>
      <c r="H645" s="154">
        <v>35.9</v>
      </c>
      <c r="I645" s="154">
        <v>1.0999999999999999E-2</v>
      </c>
      <c r="J645" s="154">
        <v>1.1000000000000001</v>
      </c>
      <c r="K645" s="154">
        <v>32.636363636363633</v>
      </c>
      <c r="L645">
        <v>5</v>
      </c>
      <c r="M645">
        <v>138</v>
      </c>
      <c r="N645">
        <v>145</v>
      </c>
      <c r="O645">
        <v>149</v>
      </c>
      <c r="P645" s="165">
        <v>60</v>
      </c>
      <c r="Q645">
        <v>100</v>
      </c>
    </row>
    <row r="646" spans="1:17" x14ac:dyDescent="0.3">
      <c r="A646" t="s">
        <v>907</v>
      </c>
      <c r="B646">
        <v>2</v>
      </c>
      <c r="C646">
        <v>18</v>
      </c>
      <c r="D646">
        <v>15</v>
      </c>
      <c r="E646">
        <v>314</v>
      </c>
      <c r="F646" s="165">
        <v>10</v>
      </c>
      <c r="G646" s="154" t="s">
        <v>799</v>
      </c>
      <c r="H646" s="154" t="s">
        <v>799</v>
      </c>
      <c r="I646" s="154" t="s">
        <v>799</v>
      </c>
      <c r="J646" s="154" t="s">
        <v>799</v>
      </c>
      <c r="K646" s="154" t="s">
        <v>799</v>
      </c>
      <c r="L646">
        <v>20</v>
      </c>
      <c r="M646">
        <v>121</v>
      </c>
      <c r="N646">
        <v>131</v>
      </c>
      <c r="O646">
        <v>135</v>
      </c>
      <c r="P646" s="165">
        <v>50</v>
      </c>
    </row>
    <row r="647" spans="1:17" x14ac:dyDescent="0.3">
      <c r="A647" t="s">
        <v>907</v>
      </c>
      <c r="B647">
        <v>2</v>
      </c>
      <c r="C647">
        <v>19</v>
      </c>
      <c r="D647">
        <v>15</v>
      </c>
      <c r="E647">
        <v>170</v>
      </c>
      <c r="F647" s="165">
        <v>9</v>
      </c>
      <c r="G647" s="154">
        <v>0.35399999999999998</v>
      </c>
      <c r="H647" s="154">
        <v>39.333333333333336</v>
      </c>
      <c r="I647" s="154">
        <v>0.14099999999999999</v>
      </c>
      <c r="J647" s="154">
        <v>15.666666666666666</v>
      </c>
      <c r="K647" s="154">
        <v>2.5106382978723407</v>
      </c>
      <c r="L647">
        <v>5</v>
      </c>
      <c r="M647">
        <v>114</v>
      </c>
      <c r="N647">
        <v>124</v>
      </c>
      <c r="O647">
        <v>128</v>
      </c>
      <c r="P647" s="165">
        <v>50</v>
      </c>
      <c r="Q647">
        <v>100</v>
      </c>
    </row>
    <row r="648" spans="1:17" x14ac:dyDescent="0.3">
      <c r="A648" t="s">
        <v>907</v>
      </c>
      <c r="B648">
        <v>2</v>
      </c>
      <c r="C648">
        <v>1</v>
      </c>
      <c r="D648">
        <v>16</v>
      </c>
      <c r="E648">
        <v>29</v>
      </c>
      <c r="F648" s="165">
        <v>10</v>
      </c>
      <c r="G648" s="154">
        <v>0.51400000000000001</v>
      </c>
      <c r="H648" s="154">
        <v>51.4</v>
      </c>
      <c r="I648" s="154">
        <v>8.5000000000000006E-2</v>
      </c>
      <c r="J648" s="154">
        <v>8.5</v>
      </c>
      <c r="K648" s="154">
        <v>6.0470588235294116</v>
      </c>
      <c r="L648">
        <v>5</v>
      </c>
      <c r="M648">
        <v>128</v>
      </c>
      <c r="N648">
        <v>142</v>
      </c>
      <c r="O648">
        <v>149</v>
      </c>
      <c r="P648" s="165">
        <v>50</v>
      </c>
      <c r="Q648">
        <v>100</v>
      </c>
    </row>
    <row r="649" spans="1:17" x14ac:dyDescent="0.3">
      <c r="A649" t="s">
        <v>907</v>
      </c>
      <c r="B649">
        <v>2</v>
      </c>
      <c r="C649">
        <v>2</v>
      </c>
      <c r="D649">
        <v>16</v>
      </c>
      <c r="E649">
        <v>82</v>
      </c>
      <c r="F649" s="165">
        <v>10</v>
      </c>
      <c r="G649" s="154">
        <v>0.53400000000000003</v>
      </c>
      <c r="H649" s="154">
        <v>53.4</v>
      </c>
      <c r="I649" s="154">
        <v>0.23200000000000001</v>
      </c>
      <c r="J649" s="154">
        <v>23.2</v>
      </c>
      <c r="K649" s="154">
        <v>2.3017241379310347</v>
      </c>
      <c r="L649">
        <v>5</v>
      </c>
      <c r="M649">
        <v>100</v>
      </c>
      <c r="N649">
        <v>114</v>
      </c>
      <c r="O649">
        <v>121</v>
      </c>
      <c r="P649" s="165">
        <v>80</v>
      </c>
      <c r="Q649">
        <v>100</v>
      </c>
    </row>
    <row r="650" spans="1:17" x14ac:dyDescent="0.3">
      <c r="A650" t="s">
        <v>907</v>
      </c>
      <c r="B650">
        <v>2</v>
      </c>
      <c r="C650">
        <v>3</v>
      </c>
      <c r="D650">
        <v>16</v>
      </c>
      <c r="E650">
        <v>224</v>
      </c>
      <c r="F650" s="165">
        <v>10</v>
      </c>
      <c r="G650" s="154">
        <v>0.23400000000000001</v>
      </c>
      <c r="H650" s="154">
        <v>23.4</v>
      </c>
      <c r="I650" s="154">
        <v>0.12</v>
      </c>
      <c r="J650" s="154">
        <v>12</v>
      </c>
      <c r="K650" s="154">
        <v>1.95</v>
      </c>
      <c r="L650">
        <v>8</v>
      </c>
      <c r="M650">
        <v>100</v>
      </c>
      <c r="N650">
        <v>110</v>
      </c>
      <c r="O650">
        <v>114</v>
      </c>
      <c r="P650" s="165">
        <v>70</v>
      </c>
      <c r="Q650">
        <v>100</v>
      </c>
    </row>
    <row r="651" spans="1:17" x14ac:dyDescent="0.3">
      <c r="A651" t="s">
        <v>907</v>
      </c>
      <c r="B651">
        <v>2</v>
      </c>
      <c r="C651">
        <v>4</v>
      </c>
      <c r="D651">
        <v>16</v>
      </c>
      <c r="E651" t="s">
        <v>20</v>
      </c>
      <c r="F651" s="165">
        <v>9</v>
      </c>
      <c r="G651" s="154">
        <v>0.29799999999999999</v>
      </c>
      <c r="H651" s="154">
        <v>33.111111111111114</v>
      </c>
      <c r="I651" s="154">
        <v>0.13200000000000001</v>
      </c>
      <c r="J651" s="154">
        <v>14.666666666666666</v>
      </c>
      <c r="K651" s="154">
        <v>2.2575757575757578</v>
      </c>
      <c r="L651">
        <v>10</v>
      </c>
      <c r="M651">
        <v>117</v>
      </c>
      <c r="N651">
        <v>124</v>
      </c>
      <c r="O651">
        <v>128</v>
      </c>
      <c r="P651" s="165">
        <v>20</v>
      </c>
      <c r="Q651">
        <v>100</v>
      </c>
    </row>
    <row r="652" spans="1:17" x14ac:dyDescent="0.3">
      <c r="A652" t="s">
        <v>907</v>
      </c>
      <c r="B652">
        <v>2</v>
      </c>
      <c r="C652">
        <v>5</v>
      </c>
      <c r="D652">
        <v>16</v>
      </c>
      <c r="E652">
        <v>221</v>
      </c>
      <c r="F652" s="165">
        <v>10</v>
      </c>
      <c r="G652" s="154">
        <v>0.19400000000000001</v>
      </c>
      <c r="H652" s="154">
        <v>19.399999999999999</v>
      </c>
      <c r="I652" s="154">
        <v>8.7999999999999995E-2</v>
      </c>
      <c r="J652" s="154">
        <v>8.8000000000000007</v>
      </c>
      <c r="K652" s="154">
        <v>2.2045454545454541</v>
      </c>
      <c r="L652">
        <v>5</v>
      </c>
      <c r="M652">
        <v>107</v>
      </c>
      <c r="N652">
        <v>121</v>
      </c>
      <c r="O652">
        <v>128</v>
      </c>
      <c r="P652" s="165">
        <v>80</v>
      </c>
    </row>
    <row r="653" spans="1:17" x14ac:dyDescent="0.3">
      <c r="A653" t="s">
        <v>907</v>
      </c>
      <c r="B653">
        <v>2</v>
      </c>
      <c r="C653">
        <v>6</v>
      </c>
      <c r="D653">
        <v>16</v>
      </c>
      <c r="E653">
        <v>298</v>
      </c>
      <c r="F653" s="165">
        <v>10</v>
      </c>
      <c r="G653" s="154">
        <v>0.32400000000000001</v>
      </c>
      <c r="H653" s="154">
        <v>32.4</v>
      </c>
      <c r="I653" s="154">
        <v>0.155</v>
      </c>
      <c r="J653" s="154">
        <v>15.5</v>
      </c>
      <c r="K653" s="154">
        <v>2.0903225806451613</v>
      </c>
      <c r="L653">
        <v>8</v>
      </c>
      <c r="M653">
        <v>107</v>
      </c>
      <c r="N653">
        <v>121</v>
      </c>
      <c r="O653">
        <v>128</v>
      </c>
      <c r="P653" s="165">
        <v>60</v>
      </c>
      <c r="Q653">
        <v>100</v>
      </c>
    </row>
    <row r="654" spans="1:17" x14ac:dyDescent="0.3">
      <c r="A654" t="s">
        <v>907</v>
      </c>
      <c r="B654">
        <v>2</v>
      </c>
      <c r="C654">
        <v>7</v>
      </c>
      <c r="D654">
        <v>16</v>
      </c>
      <c r="E654">
        <v>38</v>
      </c>
      <c r="F654" s="165">
        <v>9</v>
      </c>
      <c r="G654" s="154">
        <v>0.29299999999999998</v>
      </c>
      <c r="H654" s="154">
        <v>32.555555555555557</v>
      </c>
      <c r="I654" s="154">
        <v>7.3999999999999996E-2</v>
      </c>
      <c r="J654" s="154">
        <v>8.2222222222222214</v>
      </c>
      <c r="K654" s="154">
        <v>3.9594594594594601</v>
      </c>
      <c r="L654">
        <v>10</v>
      </c>
      <c r="M654">
        <v>107</v>
      </c>
      <c r="N654">
        <v>121</v>
      </c>
      <c r="O654">
        <v>128</v>
      </c>
      <c r="P654" s="165">
        <v>60</v>
      </c>
      <c r="Q654">
        <v>100</v>
      </c>
    </row>
    <row r="655" spans="1:17" x14ac:dyDescent="0.3">
      <c r="A655" t="s">
        <v>907</v>
      </c>
      <c r="B655">
        <v>2</v>
      </c>
      <c r="C655">
        <v>8</v>
      </c>
      <c r="D655">
        <v>16</v>
      </c>
      <c r="E655">
        <v>100</v>
      </c>
      <c r="F655" s="165">
        <v>10</v>
      </c>
      <c r="G655" s="154">
        <v>0.42599999999999999</v>
      </c>
      <c r="H655" s="154">
        <v>42.6</v>
      </c>
      <c r="I655" s="154">
        <v>5.2999999999999999E-2</v>
      </c>
      <c r="J655" s="154">
        <v>5.3</v>
      </c>
      <c r="K655" s="154">
        <v>8.0377358490566042</v>
      </c>
      <c r="L655">
        <v>5</v>
      </c>
      <c r="M655">
        <v>138</v>
      </c>
      <c r="N655">
        <v>145</v>
      </c>
      <c r="O655">
        <v>149</v>
      </c>
      <c r="P655" s="165">
        <v>50</v>
      </c>
      <c r="Q655">
        <v>100</v>
      </c>
    </row>
    <row r="656" spans="1:17" x14ac:dyDescent="0.3">
      <c r="A656" t="s">
        <v>907</v>
      </c>
      <c r="B656">
        <v>2</v>
      </c>
      <c r="C656">
        <v>9</v>
      </c>
      <c r="D656">
        <v>16</v>
      </c>
      <c r="E656">
        <v>116</v>
      </c>
      <c r="F656" s="165">
        <v>9</v>
      </c>
      <c r="G656" s="154">
        <v>0.2</v>
      </c>
      <c r="H656" s="154">
        <v>22.222222222222221</v>
      </c>
      <c r="I656" s="154">
        <v>6.7000000000000004E-2</v>
      </c>
      <c r="J656" s="154">
        <v>7.4444444444444446</v>
      </c>
      <c r="K656" s="154">
        <v>2.9850746268656714</v>
      </c>
      <c r="L656">
        <v>8</v>
      </c>
      <c r="M656">
        <v>114</v>
      </c>
      <c r="N656">
        <v>124</v>
      </c>
      <c r="O656">
        <v>128</v>
      </c>
      <c r="P656" s="165">
        <v>80</v>
      </c>
      <c r="Q656">
        <v>100</v>
      </c>
    </row>
    <row r="657" spans="1:17" x14ac:dyDescent="0.3">
      <c r="A657" t="s">
        <v>907</v>
      </c>
      <c r="B657">
        <v>2</v>
      </c>
      <c r="C657">
        <v>10</v>
      </c>
      <c r="D657">
        <v>16</v>
      </c>
      <c r="E657">
        <v>114</v>
      </c>
      <c r="F657" s="165">
        <v>10</v>
      </c>
      <c r="G657" s="154">
        <v>0.34799999999999998</v>
      </c>
      <c r="H657" s="154">
        <v>34.799999999999997</v>
      </c>
      <c r="I657" s="154">
        <v>2.1999999999999999E-2</v>
      </c>
      <c r="J657" s="154">
        <v>2.2000000000000002</v>
      </c>
      <c r="K657" s="154">
        <v>15.818181818181815</v>
      </c>
      <c r="L657">
        <v>12</v>
      </c>
      <c r="M657">
        <v>138</v>
      </c>
      <c r="N657">
        <v>145</v>
      </c>
      <c r="O657">
        <v>149</v>
      </c>
      <c r="P657" s="165">
        <v>40</v>
      </c>
      <c r="Q657">
        <v>100</v>
      </c>
    </row>
    <row r="658" spans="1:17" x14ac:dyDescent="0.3">
      <c r="A658" t="s">
        <v>907</v>
      </c>
      <c r="B658">
        <v>2</v>
      </c>
      <c r="C658">
        <v>11</v>
      </c>
      <c r="D658">
        <v>16</v>
      </c>
      <c r="E658">
        <v>250</v>
      </c>
      <c r="F658" s="165">
        <v>10</v>
      </c>
      <c r="G658" s="154">
        <v>0.17499999999999999</v>
      </c>
      <c r="H658" s="154">
        <v>17.5</v>
      </c>
      <c r="I658" s="154">
        <v>5.0000000000000001E-3</v>
      </c>
      <c r="J658" s="154">
        <v>0.5</v>
      </c>
      <c r="K658" s="154">
        <v>35</v>
      </c>
      <c r="L658">
        <v>10</v>
      </c>
      <c r="M658">
        <v>138</v>
      </c>
      <c r="N658">
        <v>145</v>
      </c>
      <c r="O658">
        <v>149</v>
      </c>
      <c r="P658" s="165">
        <v>60</v>
      </c>
      <c r="Q658">
        <v>100</v>
      </c>
    </row>
    <row r="659" spans="1:17" x14ac:dyDescent="0.3">
      <c r="A659" t="s">
        <v>907</v>
      </c>
      <c r="B659">
        <v>2</v>
      </c>
      <c r="C659">
        <v>12</v>
      </c>
      <c r="D659">
        <v>16</v>
      </c>
      <c r="E659">
        <v>27</v>
      </c>
      <c r="F659" s="165">
        <v>10</v>
      </c>
      <c r="G659" s="154">
        <v>0.61699999999999999</v>
      </c>
      <c r="H659" s="154">
        <v>56.090909090909093</v>
      </c>
      <c r="I659" s="154">
        <v>0.08</v>
      </c>
      <c r="J659" s="154">
        <v>7.2727272727272725</v>
      </c>
      <c r="K659" s="154">
        <v>7.7125000000000004</v>
      </c>
      <c r="L659">
        <v>5</v>
      </c>
      <c r="M659">
        <v>117</v>
      </c>
      <c r="N659">
        <v>131</v>
      </c>
      <c r="O659">
        <v>135</v>
      </c>
      <c r="P659" s="165">
        <v>20</v>
      </c>
      <c r="Q659">
        <v>100</v>
      </c>
    </row>
    <row r="660" spans="1:17" x14ac:dyDescent="0.3">
      <c r="A660" t="s">
        <v>907</v>
      </c>
      <c r="B660">
        <v>2</v>
      </c>
      <c r="C660">
        <v>13</v>
      </c>
      <c r="D660">
        <v>16</v>
      </c>
      <c r="E660">
        <v>69</v>
      </c>
      <c r="F660" s="165">
        <v>7</v>
      </c>
      <c r="G660" s="154">
        <v>0.315</v>
      </c>
      <c r="H660" s="154">
        <v>45</v>
      </c>
      <c r="I660" s="154">
        <v>0.14099999999999999</v>
      </c>
      <c r="J660" s="154">
        <v>20.142857142857142</v>
      </c>
      <c r="K660" s="154">
        <v>2.2340425531914896</v>
      </c>
      <c r="L660">
        <v>10</v>
      </c>
      <c r="M660">
        <v>107</v>
      </c>
      <c r="N660">
        <v>121</v>
      </c>
      <c r="O660">
        <v>128</v>
      </c>
      <c r="P660" s="165">
        <v>60</v>
      </c>
      <c r="Q660">
        <v>100</v>
      </c>
    </row>
    <row r="661" spans="1:17" x14ac:dyDescent="0.3">
      <c r="A661" t="s">
        <v>907</v>
      </c>
      <c r="B661">
        <v>2</v>
      </c>
      <c r="C661">
        <v>14</v>
      </c>
      <c r="D661">
        <v>16</v>
      </c>
      <c r="E661">
        <v>9</v>
      </c>
      <c r="F661" s="165">
        <v>10</v>
      </c>
      <c r="G661" s="154">
        <v>0.39500000000000002</v>
      </c>
      <c r="H661" s="154">
        <v>35.909090909090907</v>
      </c>
      <c r="I661" s="154">
        <v>0.17399999999999999</v>
      </c>
      <c r="J661" s="154">
        <v>15.818181818181818</v>
      </c>
      <c r="K661" s="154">
        <v>2.2701149425287355</v>
      </c>
      <c r="L661">
        <v>15</v>
      </c>
      <c r="M661">
        <v>107</v>
      </c>
      <c r="N661">
        <v>121</v>
      </c>
      <c r="O661">
        <v>128</v>
      </c>
      <c r="P661" s="165">
        <v>60</v>
      </c>
      <c r="Q661">
        <v>100</v>
      </c>
    </row>
    <row r="662" spans="1:17" x14ac:dyDescent="0.3">
      <c r="A662" t="s">
        <v>907</v>
      </c>
      <c r="B662">
        <v>2</v>
      </c>
      <c r="C662">
        <v>15</v>
      </c>
      <c r="D662">
        <v>16</v>
      </c>
      <c r="E662">
        <v>274</v>
      </c>
      <c r="F662" s="165">
        <v>9</v>
      </c>
      <c r="G662" s="154">
        <v>0.41499999999999998</v>
      </c>
      <c r="H662" s="154">
        <v>46.111111111111114</v>
      </c>
      <c r="I662" s="154">
        <v>0.17100000000000001</v>
      </c>
      <c r="J662" s="154">
        <v>19</v>
      </c>
      <c r="K662" s="154">
        <v>2.4269005847953218</v>
      </c>
      <c r="L662">
        <v>10</v>
      </c>
      <c r="M662">
        <v>114</v>
      </c>
      <c r="N662">
        <v>124</v>
      </c>
      <c r="O662">
        <v>128</v>
      </c>
      <c r="P662" s="165">
        <v>60</v>
      </c>
      <c r="Q662">
        <v>100</v>
      </c>
    </row>
    <row r="663" spans="1:17" x14ac:dyDescent="0.3">
      <c r="A663" t="s">
        <v>907</v>
      </c>
      <c r="B663">
        <v>2</v>
      </c>
      <c r="C663">
        <v>16</v>
      </c>
      <c r="D663">
        <v>16</v>
      </c>
      <c r="E663" t="s">
        <v>20</v>
      </c>
      <c r="F663" s="165">
        <v>9</v>
      </c>
      <c r="G663" s="154">
        <v>0.28999999999999998</v>
      </c>
      <c r="H663" s="154">
        <v>32.222222222222221</v>
      </c>
      <c r="I663" s="154">
        <v>0.11700000000000001</v>
      </c>
      <c r="J663" s="154">
        <v>13</v>
      </c>
      <c r="K663" s="154">
        <v>2.4786324786324787</v>
      </c>
      <c r="L663">
        <v>10</v>
      </c>
      <c r="M663">
        <v>117</v>
      </c>
      <c r="N663">
        <v>124</v>
      </c>
      <c r="O663">
        <v>128</v>
      </c>
      <c r="P663" s="165">
        <v>20</v>
      </c>
      <c r="Q663">
        <v>100</v>
      </c>
    </row>
    <row r="664" spans="1:17" x14ac:dyDescent="0.3">
      <c r="A664" t="s">
        <v>907</v>
      </c>
      <c r="B664">
        <v>2</v>
      </c>
      <c r="C664">
        <v>17</v>
      </c>
      <c r="D664">
        <v>16</v>
      </c>
      <c r="E664">
        <v>262</v>
      </c>
      <c r="F664" s="165">
        <v>10</v>
      </c>
      <c r="G664" s="154">
        <v>0.20399999999999999</v>
      </c>
      <c r="H664" s="154">
        <v>20.399999999999999</v>
      </c>
      <c r="I664" s="154">
        <v>0.06</v>
      </c>
      <c r="J664" s="154">
        <v>6</v>
      </c>
      <c r="K664" s="154">
        <v>3.4</v>
      </c>
      <c r="L664">
        <v>5</v>
      </c>
      <c r="M664">
        <v>135</v>
      </c>
      <c r="N664">
        <v>145</v>
      </c>
      <c r="O664">
        <v>149</v>
      </c>
      <c r="P664" s="165">
        <v>50</v>
      </c>
      <c r="Q664">
        <v>100</v>
      </c>
    </row>
    <row r="665" spans="1:17" x14ac:dyDescent="0.3">
      <c r="A665" t="s">
        <v>907</v>
      </c>
      <c r="B665">
        <v>2</v>
      </c>
      <c r="C665">
        <v>18</v>
      </c>
      <c r="D665">
        <v>16</v>
      </c>
      <c r="E665">
        <v>124</v>
      </c>
      <c r="F665" s="165">
        <v>10</v>
      </c>
      <c r="G665" s="154">
        <v>0.161</v>
      </c>
      <c r="H665" s="154">
        <v>16.100000000000001</v>
      </c>
      <c r="I665" s="154">
        <v>5.1999999999999998E-2</v>
      </c>
      <c r="J665" s="154">
        <v>5.2</v>
      </c>
      <c r="K665" s="154">
        <v>3.0961538461538463</v>
      </c>
      <c r="L665">
        <v>10</v>
      </c>
      <c r="M665">
        <v>131</v>
      </c>
      <c r="N665">
        <v>142</v>
      </c>
      <c r="O665">
        <v>149</v>
      </c>
      <c r="P665" s="165">
        <v>40</v>
      </c>
      <c r="Q665">
        <v>100</v>
      </c>
    </row>
    <row r="666" spans="1:17" x14ac:dyDescent="0.3">
      <c r="A666" t="s">
        <v>907</v>
      </c>
      <c r="B666">
        <v>2</v>
      </c>
      <c r="C666">
        <v>19</v>
      </c>
      <c r="D666">
        <v>16</v>
      </c>
      <c r="E666">
        <v>135</v>
      </c>
      <c r="F666" s="165">
        <v>10</v>
      </c>
      <c r="G666" s="154">
        <v>0.17499999999999999</v>
      </c>
      <c r="H666" s="154">
        <v>17.5</v>
      </c>
      <c r="I666" s="154">
        <v>0.1</v>
      </c>
      <c r="J666" s="154">
        <v>10</v>
      </c>
      <c r="K666" s="154">
        <v>1.75</v>
      </c>
      <c r="L666">
        <v>20</v>
      </c>
      <c r="M666">
        <v>107</v>
      </c>
      <c r="N666">
        <v>121</v>
      </c>
      <c r="O666">
        <v>128</v>
      </c>
      <c r="P666" s="165">
        <v>60</v>
      </c>
      <c r="Q666">
        <v>100</v>
      </c>
    </row>
    <row r="667" spans="1:17" x14ac:dyDescent="0.3">
      <c r="A667" t="s">
        <v>907</v>
      </c>
      <c r="B667">
        <v>2</v>
      </c>
      <c r="C667">
        <v>1</v>
      </c>
      <c r="D667">
        <v>17</v>
      </c>
      <c r="E667">
        <v>276</v>
      </c>
      <c r="F667" s="165">
        <v>10</v>
      </c>
      <c r="G667" s="154">
        <v>6.2E-2</v>
      </c>
      <c r="H667" s="154">
        <v>6.2</v>
      </c>
      <c r="I667" s="154">
        <v>1.0999999999999999E-2</v>
      </c>
      <c r="J667" s="154">
        <v>1.1000000000000001</v>
      </c>
      <c r="K667" s="154">
        <v>5.6363636363636358</v>
      </c>
      <c r="L667">
        <v>10</v>
      </c>
      <c r="M667">
        <v>114</v>
      </c>
      <c r="N667">
        <v>135</v>
      </c>
      <c r="O667">
        <v>142</v>
      </c>
      <c r="P667" s="165">
        <v>20</v>
      </c>
      <c r="Q667">
        <v>100</v>
      </c>
    </row>
    <row r="668" spans="1:17" x14ac:dyDescent="0.3">
      <c r="A668" t="s">
        <v>907</v>
      </c>
      <c r="B668">
        <v>2</v>
      </c>
      <c r="C668">
        <v>2</v>
      </c>
      <c r="D668">
        <v>17</v>
      </c>
      <c r="E668">
        <v>295</v>
      </c>
      <c r="F668" s="165">
        <v>10</v>
      </c>
      <c r="G668" s="154">
        <v>0.42</v>
      </c>
      <c r="H668" s="154">
        <v>42</v>
      </c>
      <c r="I668" s="154">
        <v>0.23200000000000001</v>
      </c>
      <c r="J668" s="154">
        <v>23.2</v>
      </c>
      <c r="K668" s="154">
        <v>1.8103448275862069</v>
      </c>
      <c r="L668">
        <v>8</v>
      </c>
      <c r="M668">
        <v>114</v>
      </c>
      <c r="N668">
        <v>124</v>
      </c>
      <c r="O668">
        <v>128</v>
      </c>
      <c r="P668" s="165">
        <v>50</v>
      </c>
      <c r="Q668">
        <v>100</v>
      </c>
    </row>
    <row r="669" spans="1:17" x14ac:dyDescent="0.3">
      <c r="A669" t="s">
        <v>907</v>
      </c>
      <c r="B669">
        <v>2</v>
      </c>
      <c r="C669">
        <v>3</v>
      </c>
      <c r="D669">
        <v>17</v>
      </c>
      <c r="E669" t="s">
        <v>20</v>
      </c>
      <c r="F669" s="165">
        <v>10</v>
      </c>
      <c r="G669" s="154">
        <v>0.28999999999999998</v>
      </c>
      <c r="H669" s="154">
        <v>29</v>
      </c>
      <c r="I669" s="154">
        <v>0.13700000000000001</v>
      </c>
      <c r="J669" s="154">
        <v>13.7</v>
      </c>
      <c r="K669" s="154">
        <v>2.1167883211678835</v>
      </c>
      <c r="L669">
        <v>10</v>
      </c>
      <c r="M669">
        <v>107</v>
      </c>
      <c r="N669">
        <v>121</v>
      </c>
      <c r="O669">
        <v>128</v>
      </c>
      <c r="P669" s="165">
        <v>20</v>
      </c>
      <c r="Q669">
        <v>100</v>
      </c>
    </row>
    <row r="670" spans="1:17" x14ac:dyDescent="0.3">
      <c r="A670" t="s">
        <v>907</v>
      </c>
      <c r="B670">
        <v>2</v>
      </c>
      <c r="C670">
        <v>4</v>
      </c>
      <c r="D670">
        <v>17</v>
      </c>
      <c r="E670">
        <v>41</v>
      </c>
      <c r="F670" s="165">
        <v>10</v>
      </c>
      <c r="G670" s="154">
        <v>0.48799999999999999</v>
      </c>
      <c r="H670" s="154">
        <v>48.8</v>
      </c>
      <c r="I670" s="154">
        <v>5.7000000000000002E-2</v>
      </c>
      <c r="J670" s="154">
        <v>5.7</v>
      </c>
      <c r="K670" s="154">
        <v>8.5614035087719298</v>
      </c>
      <c r="L670">
        <v>20</v>
      </c>
      <c r="M670">
        <v>142</v>
      </c>
      <c r="N670">
        <v>152</v>
      </c>
      <c r="O670">
        <v>156</v>
      </c>
      <c r="P670" s="165">
        <v>60</v>
      </c>
      <c r="Q670">
        <v>100</v>
      </c>
    </row>
    <row r="671" spans="1:17" x14ac:dyDescent="0.3">
      <c r="A671" t="s">
        <v>907</v>
      </c>
      <c r="B671">
        <v>2</v>
      </c>
      <c r="C671">
        <v>5</v>
      </c>
      <c r="D671">
        <v>17</v>
      </c>
      <c r="E671">
        <v>17</v>
      </c>
      <c r="F671" s="165">
        <v>9</v>
      </c>
      <c r="G671" s="154">
        <v>0.45600000000000002</v>
      </c>
      <c r="H671" s="154">
        <v>50.666666666666664</v>
      </c>
      <c r="I671" s="154">
        <v>0.222</v>
      </c>
      <c r="J671" s="154">
        <v>24.666666666666668</v>
      </c>
      <c r="K671" s="154">
        <v>2.0540540540540539</v>
      </c>
      <c r="L671">
        <v>5</v>
      </c>
      <c r="M671">
        <v>114</v>
      </c>
      <c r="N671">
        <v>124</v>
      </c>
      <c r="O671">
        <v>128</v>
      </c>
      <c r="P671" s="165">
        <v>60</v>
      </c>
    </row>
    <row r="672" spans="1:17" x14ac:dyDescent="0.3">
      <c r="A672" t="s">
        <v>907</v>
      </c>
      <c r="B672">
        <v>2</v>
      </c>
      <c r="C672">
        <v>6</v>
      </c>
      <c r="D672">
        <v>17</v>
      </c>
      <c r="E672">
        <v>318</v>
      </c>
      <c r="F672" s="165">
        <v>8</v>
      </c>
      <c r="G672" s="154">
        <v>2.4E-2</v>
      </c>
      <c r="H672" s="154">
        <v>3</v>
      </c>
      <c r="I672" s="154">
        <v>1E-3</v>
      </c>
      <c r="J672" s="154">
        <v>0.125</v>
      </c>
      <c r="K672" s="154">
        <v>24</v>
      </c>
      <c r="L672">
        <v>8</v>
      </c>
      <c r="M672">
        <v>138</v>
      </c>
      <c r="N672">
        <v>149</v>
      </c>
      <c r="O672">
        <v>156</v>
      </c>
      <c r="P672" s="165">
        <v>40</v>
      </c>
      <c r="Q672">
        <v>100</v>
      </c>
    </row>
    <row r="673" spans="1:17" x14ac:dyDescent="0.3">
      <c r="A673" t="s">
        <v>907</v>
      </c>
      <c r="B673">
        <v>2</v>
      </c>
      <c r="C673">
        <v>7</v>
      </c>
      <c r="D673">
        <v>17</v>
      </c>
      <c r="E673">
        <v>21</v>
      </c>
      <c r="F673" s="165">
        <v>7</v>
      </c>
      <c r="G673" s="154">
        <v>6.3340000000000007E-2</v>
      </c>
      <c r="H673" s="154">
        <v>9.0485714285714298</v>
      </c>
      <c r="I673" s="154">
        <v>0</v>
      </c>
      <c r="J673" s="154">
        <v>0</v>
      </c>
      <c r="K673" s="154" t="s">
        <v>799</v>
      </c>
      <c r="L673">
        <v>5</v>
      </c>
      <c r="M673">
        <v>86</v>
      </c>
      <c r="N673">
        <v>100</v>
      </c>
      <c r="O673">
        <v>107</v>
      </c>
      <c r="P673" s="165">
        <v>80</v>
      </c>
      <c r="Q673">
        <v>100</v>
      </c>
    </row>
    <row r="674" spans="1:17" x14ac:dyDescent="0.3">
      <c r="A674" t="s">
        <v>907</v>
      </c>
      <c r="B674">
        <v>2</v>
      </c>
      <c r="C674">
        <v>8</v>
      </c>
      <c r="D674">
        <v>17</v>
      </c>
      <c r="E674">
        <v>296</v>
      </c>
      <c r="F674" s="165">
        <v>10</v>
      </c>
      <c r="G674" s="154">
        <v>0.23200000000000001</v>
      </c>
      <c r="H674" s="154">
        <v>23.2</v>
      </c>
      <c r="I674" s="154">
        <v>9.6000000000000002E-2</v>
      </c>
      <c r="J674" s="154">
        <v>9.6</v>
      </c>
      <c r="K674" s="154">
        <v>2.4166666666666665</v>
      </c>
      <c r="L674">
        <v>8</v>
      </c>
      <c r="M674">
        <v>107</v>
      </c>
      <c r="N674">
        <v>121</v>
      </c>
      <c r="O674">
        <v>128</v>
      </c>
      <c r="P674" s="165">
        <v>60</v>
      </c>
      <c r="Q674">
        <v>100</v>
      </c>
    </row>
    <row r="675" spans="1:17" x14ac:dyDescent="0.3">
      <c r="A675" t="s">
        <v>907</v>
      </c>
      <c r="B675">
        <v>2</v>
      </c>
      <c r="C675">
        <v>9</v>
      </c>
      <c r="D675">
        <v>17</v>
      </c>
      <c r="E675">
        <v>153</v>
      </c>
      <c r="F675" s="165">
        <v>10</v>
      </c>
      <c r="G675" s="154">
        <v>0.49399999999999999</v>
      </c>
      <c r="H675" s="154">
        <v>49.4</v>
      </c>
      <c r="I675" s="154">
        <v>6.2E-2</v>
      </c>
      <c r="J675" s="154">
        <v>6.2</v>
      </c>
      <c r="K675" s="154">
        <v>7.9677419354838701</v>
      </c>
      <c r="L675">
        <v>20</v>
      </c>
      <c r="M675">
        <v>142</v>
      </c>
      <c r="N675">
        <v>156</v>
      </c>
      <c r="O675">
        <v>133</v>
      </c>
      <c r="P675" s="165">
        <v>30</v>
      </c>
      <c r="Q675">
        <v>100</v>
      </c>
    </row>
    <row r="676" spans="1:17" x14ac:dyDescent="0.3">
      <c r="A676" t="s">
        <v>907</v>
      </c>
      <c r="B676">
        <v>2</v>
      </c>
      <c r="C676">
        <v>10</v>
      </c>
      <c r="D676">
        <v>17</v>
      </c>
      <c r="E676">
        <v>131</v>
      </c>
      <c r="F676" s="165">
        <v>10</v>
      </c>
      <c r="G676" s="154">
        <v>0.13400000000000001</v>
      </c>
      <c r="H676" s="154">
        <v>13.4</v>
      </c>
      <c r="I676" s="154">
        <v>6.9000000000000006E-2</v>
      </c>
      <c r="J676" s="154">
        <v>6.9</v>
      </c>
      <c r="K676" s="154">
        <v>1.9420289855072463</v>
      </c>
      <c r="L676">
        <v>8</v>
      </c>
      <c r="M676">
        <v>107</v>
      </c>
      <c r="N676">
        <v>121</v>
      </c>
      <c r="O676">
        <v>128</v>
      </c>
      <c r="P676" s="165">
        <v>60</v>
      </c>
      <c r="Q676">
        <v>100</v>
      </c>
    </row>
    <row r="677" spans="1:17" x14ac:dyDescent="0.3">
      <c r="A677" t="s">
        <v>907</v>
      </c>
      <c r="B677">
        <v>2</v>
      </c>
      <c r="C677">
        <v>11</v>
      </c>
      <c r="D677">
        <v>17</v>
      </c>
      <c r="E677">
        <v>39</v>
      </c>
      <c r="F677" s="165">
        <v>9</v>
      </c>
      <c r="G677" s="154">
        <v>0.13700000000000001</v>
      </c>
      <c r="H677" s="154">
        <v>15.222222222222221</v>
      </c>
      <c r="I677" s="154">
        <v>8.1000000000000003E-2</v>
      </c>
      <c r="J677" s="154">
        <v>9</v>
      </c>
      <c r="K677" s="154">
        <v>1.691358024691358</v>
      </c>
      <c r="L677">
        <v>10</v>
      </c>
      <c r="M677">
        <v>100</v>
      </c>
      <c r="N677">
        <v>110</v>
      </c>
      <c r="O677">
        <v>114</v>
      </c>
      <c r="P677" s="165">
        <v>60</v>
      </c>
      <c r="Q677">
        <v>100</v>
      </c>
    </row>
    <row r="678" spans="1:17" x14ac:dyDescent="0.3">
      <c r="A678" t="s">
        <v>907</v>
      </c>
      <c r="B678">
        <v>2</v>
      </c>
      <c r="C678">
        <v>12</v>
      </c>
      <c r="D678">
        <v>17</v>
      </c>
      <c r="E678">
        <v>266</v>
      </c>
      <c r="F678" s="165">
        <v>10</v>
      </c>
      <c r="G678" s="154">
        <v>0.114</v>
      </c>
      <c r="H678" s="154">
        <v>11.4</v>
      </c>
      <c r="I678" s="154">
        <v>5.1999999999999998E-2</v>
      </c>
      <c r="J678" s="154">
        <v>5.2</v>
      </c>
      <c r="K678" s="154">
        <v>2.1923076923076925</v>
      </c>
      <c r="L678">
        <v>10</v>
      </c>
      <c r="M678">
        <v>114</v>
      </c>
      <c r="N678">
        <v>124</v>
      </c>
      <c r="O678">
        <v>128</v>
      </c>
      <c r="P678" s="165">
        <v>60</v>
      </c>
      <c r="Q678">
        <v>100</v>
      </c>
    </row>
    <row r="679" spans="1:17" x14ac:dyDescent="0.3">
      <c r="A679" t="s">
        <v>907</v>
      </c>
      <c r="B679">
        <v>2</v>
      </c>
      <c r="C679">
        <v>13</v>
      </c>
      <c r="D679">
        <v>17</v>
      </c>
      <c r="E679">
        <v>307</v>
      </c>
      <c r="F679" s="165">
        <v>8</v>
      </c>
      <c r="G679" s="154">
        <v>3.9E-2</v>
      </c>
      <c r="H679" s="154">
        <v>4.875</v>
      </c>
      <c r="I679" s="154" t="s">
        <v>799</v>
      </c>
      <c r="J679" s="154" t="s">
        <v>799</v>
      </c>
      <c r="K679" s="154" t="s">
        <v>799</v>
      </c>
      <c r="L679">
        <v>18</v>
      </c>
      <c r="M679">
        <v>121</v>
      </c>
      <c r="N679">
        <v>131</v>
      </c>
      <c r="O679">
        <v>135</v>
      </c>
      <c r="P679" s="165">
        <v>40</v>
      </c>
      <c r="Q679">
        <v>100</v>
      </c>
    </row>
    <row r="680" spans="1:17" x14ac:dyDescent="0.3">
      <c r="A680" t="s">
        <v>907</v>
      </c>
      <c r="B680">
        <v>2</v>
      </c>
      <c r="C680">
        <v>14</v>
      </c>
      <c r="D680">
        <v>17</v>
      </c>
      <c r="E680">
        <v>248</v>
      </c>
      <c r="F680" s="165">
        <v>10</v>
      </c>
      <c r="G680" s="154">
        <v>3.6999999999999998E-2</v>
      </c>
      <c r="H680" s="154">
        <v>3.7</v>
      </c>
      <c r="I680" s="154">
        <v>1E-3</v>
      </c>
      <c r="J680" s="154">
        <v>0.1</v>
      </c>
      <c r="K680" s="154">
        <v>37</v>
      </c>
      <c r="L680">
        <v>20</v>
      </c>
      <c r="M680">
        <v>131</v>
      </c>
      <c r="N680">
        <v>142</v>
      </c>
      <c r="O680">
        <v>149</v>
      </c>
      <c r="P680" s="165">
        <v>60</v>
      </c>
      <c r="Q680">
        <v>100</v>
      </c>
    </row>
    <row r="681" spans="1:17" x14ac:dyDescent="0.3">
      <c r="A681" t="s">
        <v>907</v>
      </c>
      <c r="B681">
        <v>2</v>
      </c>
      <c r="C681">
        <v>15</v>
      </c>
      <c r="D681">
        <v>17</v>
      </c>
      <c r="E681">
        <v>121</v>
      </c>
      <c r="F681" s="165">
        <v>10</v>
      </c>
      <c r="G681" s="154">
        <v>0.13700000000000001</v>
      </c>
      <c r="H681" s="154">
        <v>13.7</v>
      </c>
      <c r="I681" s="154">
        <v>5.6000000000000001E-2</v>
      </c>
      <c r="J681" s="154">
        <v>5.6</v>
      </c>
      <c r="K681" s="154">
        <v>2.4464285714285716</v>
      </c>
      <c r="L681">
        <v>8</v>
      </c>
      <c r="M681">
        <v>114</v>
      </c>
      <c r="N681">
        <v>124</v>
      </c>
      <c r="O681">
        <v>128</v>
      </c>
      <c r="P681" s="165">
        <v>60</v>
      </c>
      <c r="Q681">
        <v>100</v>
      </c>
    </row>
    <row r="682" spans="1:17" x14ac:dyDescent="0.3">
      <c r="A682" t="s">
        <v>907</v>
      </c>
      <c r="B682">
        <v>2</v>
      </c>
      <c r="C682">
        <v>16</v>
      </c>
      <c r="D682">
        <v>17</v>
      </c>
      <c r="E682">
        <v>155</v>
      </c>
      <c r="F682" s="165">
        <v>10</v>
      </c>
      <c r="G682" s="154">
        <v>0.47</v>
      </c>
      <c r="H682" s="154">
        <v>47</v>
      </c>
      <c r="I682" s="154">
        <v>0.17199999999999999</v>
      </c>
      <c r="J682" s="154">
        <v>17.2</v>
      </c>
      <c r="K682" s="154">
        <v>2.7325581395348837</v>
      </c>
      <c r="L682">
        <v>10</v>
      </c>
      <c r="M682">
        <v>107</v>
      </c>
      <c r="N682">
        <v>121</v>
      </c>
      <c r="O682">
        <v>128</v>
      </c>
      <c r="P682" s="165">
        <v>50</v>
      </c>
      <c r="Q682">
        <v>100</v>
      </c>
    </row>
    <row r="683" spans="1:17" x14ac:dyDescent="0.3">
      <c r="A683" t="s">
        <v>907</v>
      </c>
      <c r="B683">
        <v>2</v>
      </c>
      <c r="C683">
        <v>17</v>
      </c>
      <c r="D683">
        <v>17</v>
      </c>
      <c r="E683" t="s">
        <v>20</v>
      </c>
      <c r="F683" s="165">
        <v>10</v>
      </c>
      <c r="G683" s="154">
        <v>0.33600000000000002</v>
      </c>
      <c r="H683" s="154">
        <v>33.6</v>
      </c>
      <c r="I683" s="154">
        <v>0.14599999999999999</v>
      </c>
      <c r="J683" s="154">
        <v>14.6</v>
      </c>
      <c r="K683" s="154">
        <v>2.3013698630136989</v>
      </c>
      <c r="L683">
        <v>15</v>
      </c>
      <c r="M683">
        <v>117</v>
      </c>
      <c r="N683">
        <v>124</v>
      </c>
      <c r="O683">
        <v>128</v>
      </c>
      <c r="P683" s="165">
        <v>20</v>
      </c>
      <c r="Q683">
        <v>100</v>
      </c>
    </row>
    <row r="684" spans="1:17" x14ac:dyDescent="0.3">
      <c r="A684" t="s">
        <v>907</v>
      </c>
      <c r="B684">
        <v>2</v>
      </c>
      <c r="C684">
        <v>18</v>
      </c>
      <c r="D684">
        <v>17</v>
      </c>
      <c r="E684">
        <v>237</v>
      </c>
      <c r="F684" s="165">
        <v>9</v>
      </c>
      <c r="G684" s="154">
        <v>0.13628000000000001</v>
      </c>
      <c r="H684" s="154">
        <v>15.142222222222223</v>
      </c>
      <c r="I684" s="154">
        <v>1.9E-2</v>
      </c>
      <c r="J684" s="154">
        <v>2.1111111111111112</v>
      </c>
      <c r="K684" s="154">
        <v>7.1726315789473682</v>
      </c>
      <c r="L684">
        <v>8</v>
      </c>
      <c r="M684">
        <v>86</v>
      </c>
      <c r="N684">
        <v>100</v>
      </c>
      <c r="O684">
        <v>107</v>
      </c>
      <c r="P684" s="165">
        <v>60</v>
      </c>
      <c r="Q684">
        <v>100</v>
      </c>
    </row>
    <row r="685" spans="1:17" x14ac:dyDescent="0.3">
      <c r="A685" t="s">
        <v>907</v>
      </c>
      <c r="B685">
        <v>2</v>
      </c>
      <c r="C685">
        <v>19</v>
      </c>
      <c r="D685">
        <v>17</v>
      </c>
      <c r="E685">
        <v>159</v>
      </c>
      <c r="F685" s="165">
        <v>9</v>
      </c>
      <c r="G685" s="154">
        <v>7.6999999999999999E-2</v>
      </c>
      <c r="H685" s="154">
        <v>8.5555555555555554</v>
      </c>
      <c r="I685" s="154">
        <v>0.04</v>
      </c>
      <c r="J685" s="154">
        <v>4.4444444444444446</v>
      </c>
      <c r="K685" s="154">
        <v>1.9249999999999998</v>
      </c>
      <c r="L685">
        <v>10</v>
      </c>
      <c r="M685">
        <v>107</v>
      </c>
      <c r="N685">
        <v>121</v>
      </c>
      <c r="O685">
        <v>128</v>
      </c>
      <c r="P685" s="165">
        <v>40</v>
      </c>
      <c r="Q685">
        <v>100</v>
      </c>
    </row>
    <row r="686" spans="1:17" x14ac:dyDescent="0.3">
      <c r="A686" t="s">
        <v>907</v>
      </c>
      <c r="B686">
        <v>2</v>
      </c>
      <c r="C686">
        <v>1</v>
      </c>
      <c r="D686">
        <v>18</v>
      </c>
      <c r="E686">
        <v>46</v>
      </c>
      <c r="F686" s="165">
        <v>10</v>
      </c>
      <c r="G686" s="154">
        <v>0.35699999999999998</v>
      </c>
      <c r="H686" s="154">
        <v>35.700000000000003</v>
      </c>
      <c r="I686" s="154">
        <v>0.19500000000000001</v>
      </c>
      <c r="J686" s="154">
        <v>19.5</v>
      </c>
      <c r="K686" s="154">
        <v>1.8307692307692309</v>
      </c>
      <c r="L686">
        <v>20</v>
      </c>
      <c r="M686">
        <v>86</v>
      </c>
      <c r="N686">
        <v>100</v>
      </c>
      <c r="O686">
        <v>107</v>
      </c>
      <c r="P686" s="165">
        <v>60</v>
      </c>
      <c r="Q686">
        <v>100</v>
      </c>
    </row>
    <row r="687" spans="1:17" x14ac:dyDescent="0.3">
      <c r="A687" t="s">
        <v>907</v>
      </c>
      <c r="B687">
        <v>2</v>
      </c>
      <c r="C687">
        <v>2</v>
      </c>
      <c r="D687">
        <v>18</v>
      </c>
      <c r="E687" t="s">
        <v>20</v>
      </c>
      <c r="F687" s="165">
        <v>10</v>
      </c>
      <c r="G687" s="154">
        <v>0.23100000000000001</v>
      </c>
      <c r="H687" s="154">
        <v>23.1</v>
      </c>
      <c r="I687" s="154">
        <v>9.2999999999999999E-2</v>
      </c>
      <c r="J687" s="154">
        <v>9.3000000000000007</v>
      </c>
      <c r="K687" s="154">
        <v>2.4838709677419355</v>
      </c>
      <c r="L687">
        <v>15</v>
      </c>
      <c r="M687">
        <v>114</v>
      </c>
      <c r="N687">
        <v>124</v>
      </c>
      <c r="O687">
        <v>128</v>
      </c>
      <c r="P687" s="165">
        <v>40</v>
      </c>
      <c r="Q687">
        <v>100</v>
      </c>
    </row>
    <row r="688" spans="1:17" x14ac:dyDescent="0.3">
      <c r="A688" t="s">
        <v>907</v>
      </c>
      <c r="B688">
        <v>2</v>
      </c>
      <c r="C688">
        <v>3</v>
      </c>
      <c r="D688">
        <v>18</v>
      </c>
      <c r="E688">
        <v>11</v>
      </c>
      <c r="F688" s="165">
        <v>10</v>
      </c>
      <c r="G688" s="154">
        <v>0.35599999999999998</v>
      </c>
      <c r="H688" s="154">
        <v>35.6</v>
      </c>
      <c r="I688" s="154">
        <v>0.17299999999999999</v>
      </c>
      <c r="J688" s="154">
        <v>17.3</v>
      </c>
      <c r="K688" s="154">
        <v>2.0578034682080926</v>
      </c>
      <c r="L688">
        <v>5</v>
      </c>
      <c r="M688">
        <v>107</v>
      </c>
      <c r="N688">
        <v>121</v>
      </c>
      <c r="O688">
        <v>128</v>
      </c>
      <c r="P688" s="165">
        <v>50</v>
      </c>
      <c r="Q688">
        <v>100</v>
      </c>
    </row>
    <row r="689" spans="1:17" x14ac:dyDescent="0.3">
      <c r="A689" t="s">
        <v>907</v>
      </c>
      <c r="B689">
        <v>2</v>
      </c>
      <c r="C689">
        <v>4</v>
      </c>
      <c r="D689">
        <v>18</v>
      </c>
      <c r="E689">
        <v>246</v>
      </c>
      <c r="F689" s="165">
        <v>9</v>
      </c>
      <c r="G689" s="154">
        <v>0.114</v>
      </c>
      <c r="H689" s="154">
        <v>12.666666666666666</v>
      </c>
      <c r="I689" s="154">
        <v>1.7999999999999999E-2</v>
      </c>
      <c r="J689" s="154">
        <v>2</v>
      </c>
      <c r="K689" s="154">
        <v>6.333333333333333</v>
      </c>
      <c r="L689">
        <v>12</v>
      </c>
      <c r="M689">
        <v>128</v>
      </c>
      <c r="N689">
        <v>142</v>
      </c>
      <c r="O689">
        <v>149</v>
      </c>
      <c r="P689" s="165">
        <v>60</v>
      </c>
      <c r="Q689">
        <v>100</v>
      </c>
    </row>
    <row r="690" spans="1:17" x14ac:dyDescent="0.3">
      <c r="A690" t="s">
        <v>907</v>
      </c>
      <c r="B690">
        <v>2</v>
      </c>
      <c r="C690">
        <v>5</v>
      </c>
      <c r="D690">
        <v>18</v>
      </c>
      <c r="E690">
        <v>258</v>
      </c>
      <c r="F690" s="165">
        <v>10</v>
      </c>
      <c r="G690" s="154">
        <v>0.25900000000000001</v>
      </c>
      <c r="H690" s="154">
        <v>25.9</v>
      </c>
      <c r="I690" s="154">
        <v>6.7000000000000004E-2</v>
      </c>
      <c r="J690" s="154">
        <v>6.7</v>
      </c>
      <c r="K690" s="154">
        <v>3.8656716417910446</v>
      </c>
      <c r="L690">
        <v>20</v>
      </c>
      <c r="M690">
        <v>131</v>
      </c>
      <c r="N690">
        <v>142</v>
      </c>
      <c r="O690">
        <v>149</v>
      </c>
      <c r="P690" s="165">
        <v>40</v>
      </c>
      <c r="Q690">
        <v>100</v>
      </c>
    </row>
    <row r="691" spans="1:17" x14ac:dyDescent="0.3">
      <c r="A691" t="s">
        <v>907</v>
      </c>
      <c r="B691">
        <v>2</v>
      </c>
      <c r="C691">
        <v>6</v>
      </c>
      <c r="D691">
        <v>18</v>
      </c>
      <c r="E691">
        <v>96</v>
      </c>
      <c r="F691" s="165">
        <v>9</v>
      </c>
      <c r="G691" s="154">
        <v>6.7849999999999994E-2</v>
      </c>
      <c r="H691" s="154">
        <v>7.5388888888888879</v>
      </c>
      <c r="I691" s="154">
        <v>1E-3</v>
      </c>
      <c r="J691" s="154">
        <v>0.1111111111111111</v>
      </c>
      <c r="K691" s="154">
        <v>67.849999999999994</v>
      </c>
      <c r="L691">
        <v>8</v>
      </c>
      <c r="M691">
        <v>107</v>
      </c>
      <c r="N691">
        <v>121</v>
      </c>
      <c r="O691">
        <v>128</v>
      </c>
      <c r="P691" s="165">
        <v>70</v>
      </c>
      <c r="Q691">
        <v>100</v>
      </c>
    </row>
    <row r="692" spans="1:17" x14ac:dyDescent="0.3">
      <c r="A692" t="s">
        <v>907</v>
      </c>
      <c r="B692">
        <v>2</v>
      </c>
      <c r="C692">
        <v>7</v>
      </c>
      <c r="D692">
        <v>18</v>
      </c>
      <c r="E692">
        <v>112</v>
      </c>
      <c r="F692" s="165">
        <v>10</v>
      </c>
      <c r="G692" s="154">
        <v>0.11899999999999999</v>
      </c>
      <c r="H692" s="154">
        <v>11.9</v>
      </c>
      <c r="I692" s="154" t="s">
        <v>799</v>
      </c>
      <c r="J692" s="154" t="s">
        <v>799</v>
      </c>
      <c r="K692" s="154" t="s">
        <v>799</v>
      </c>
      <c r="L692">
        <v>8</v>
      </c>
      <c r="M692">
        <v>110</v>
      </c>
      <c r="N692">
        <v>121</v>
      </c>
      <c r="O692">
        <v>128</v>
      </c>
      <c r="P692" s="165">
        <v>80</v>
      </c>
      <c r="Q692">
        <v>100</v>
      </c>
    </row>
    <row r="693" spans="1:17" x14ac:dyDescent="0.3">
      <c r="A693" t="s">
        <v>907</v>
      </c>
      <c r="B693">
        <v>2</v>
      </c>
      <c r="C693">
        <v>8</v>
      </c>
      <c r="D693">
        <v>18</v>
      </c>
      <c r="E693">
        <v>219</v>
      </c>
      <c r="F693" s="165">
        <v>10</v>
      </c>
      <c r="G693" s="154">
        <v>0.13800000000000001</v>
      </c>
      <c r="H693" s="154">
        <v>13.8</v>
      </c>
      <c r="I693" s="154">
        <v>5.2999999999999999E-2</v>
      </c>
      <c r="J693" s="154">
        <v>5.3</v>
      </c>
      <c r="K693" s="154">
        <v>2.6037735849056607</v>
      </c>
      <c r="L693">
        <v>15</v>
      </c>
      <c r="M693">
        <v>107</v>
      </c>
      <c r="N693">
        <v>121</v>
      </c>
      <c r="O693">
        <v>128</v>
      </c>
      <c r="P693" s="165">
        <v>70</v>
      </c>
      <c r="Q693">
        <v>100</v>
      </c>
    </row>
    <row r="694" spans="1:17" x14ac:dyDescent="0.3">
      <c r="A694" t="s">
        <v>907</v>
      </c>
      <c r="B694">
        <v>2</v>
      </c>
      <c r="C694">
        <v>9</v>
      </c>
      <c r="D694">
        <v>18</v>
      </c>
      <c r="E694">
        <v>133</v>
      </c>
      <c r="F694" s="165">
        <v>10</v>
      </c>
      <c r="G694" s="154">
        <v>0.17799999999999999</v>
      </c>
      <c r="H694" s="154">
        <v>17.8</v>
      </c>
      <c r="I694" s="154">
        <v>4.4999999999999998E-2</v>
      </c>
      <c r="J694" s="154">
        <v>4.5</v>
      </c>
      <c r="K694" s="154">
        <v>3.9555555555555557</v>
      </c>
      <c r="L694">
        <v>8</v>
      </c>
      <c r="M694">
        <v>135</v>
      </c>
      <c r="N694">
        <v>149</v>
      </c>
      <c r="O694">
        <v>156</v>
      </c>
      <c r="P694" s="165">
        <v>70</v>
      </c>
      <c r="Q694">
        <v>100</v>
      </c>
    </row>
    <row r="695" spans="1:17" x14ac:dyDescent="0.3">
      <c r="A695" t="s">
        <v>907</v>
      </c>
      <c r="B695">
        <v>2</v>
      </c>
      <c r="C695">
        <v>10</v>
      </c>
      <c r="D695">
        <v>18</v>
      </c>
      <c r="E695">
        <v>191</v>
      </c>
      <c r="F695" s="165">
        <v>6</v>
      </c>
      <c r="G695" s="154">
        <v>0.41899999999999998</v>
      </c>
      <c r="H695" s="154">
        <v>69.833333333333329</v>
      </c>
      <c r="I695" s="154">
        <v>9.4E-2</v>
      </c>
      <c r="J695" s="154">
        <v>15.666666666666666</v>
      </c>
      <c r="K695" s="154">
        <v>4.457446808510638</v>
      </c>
      <c r="L695">
        <v>10</v>
      </c>
      <c r="M695">
        <v>110</v>
      </c>
      <c r="N695">
        <v>131</v>
      </c>
      <c r="O695">
        <v>135</v>
      </c>
      <c r="P695" s="165">
        <v>50</v>
      </c>
      <c r="Q695">
        <v>100</v>
      </c>
    </row>
    <row r="696" spans="1:17" x14ac:dyDescent="0.3">
      <c r="A696" t="s">
        <v>907</v>
      </c>
      <c r="B696">
        <v>2</v>
      </c>
      <c r="C696">
        <v>11</v>
      </c>
      <c r="D696">
        <v>18</v>
      </c>
      <c r="E696">
        <v>113</v>
      </c>
      <c r="F696" s="165">
        <v>10</v>
      </c>
      <c r="G696" s="154">
        <v>0.10344</v>
      </c>
      <c r="H696" s="154">
        <v>9.4036363636363642</v>
      </c>
      <c r="I696" s="154">
        <v>1E-3</v>
      </c>
      <c r="J696" s="154">
        <v>9.0909090909090912E-2</v>
      </c>
      <c r="K696" s="154">
        <v>103.44</v>
      </c>
      <c r="L696">
        <v>5</v>
      </c>
      <c r="M696">
        <v>100</v>
      </c>
      <c r="N696">
        <v>110</v>
      </c>
      <c r="O696">
        <v>114</v>
      </c>
      <c r="P696" s="165">
        <v>80</v>
      </c>
      <c r="Q696">
        <v>100</v>
      </c>
    </row>
    <row r="697" spans="1:17" x14ac:dyDescent="0.3">
      <c r="A697" t="s">
        <v>907</v>
      </c>
      <c r="B697">
        <v>2</v>
      </c>
      <c r="C697">
        <v>12</v>
      </c>
      <c r="D697">
        <v>18</v>
      </c>
      <c r="E697">
        <v>109</v>
      </c>
      <c r="F697" s="165">
        <v>10</v>
      </c>
      <c r="G697" s="154">
        <v>2.1990000000000003E-2</v>
      </c>
      <c r="H697" s="154">
        <v>2.1990000000000003</v>
      </c>
      <c r="I697" s="154" t="s">
        <v>799</v>
      </c>
      <c r="J697" s="154" t="s">
        <v>799</v>
      </c>
      <c r="K697" s="154" t="s">
        <v>799</v>
      </c>
      <c r="L697">
        <v>5</v>
      </c>
      <c r="M697">
        <v>100</v>
      </c>
      <c r="N697">
        <v>110</v>
      </c>
      <c r="O697">
        <v>114</v>
      </c>
      <c r="P697" s="165">
        <v>60</v>
      </c>
      <c r="Q697">
        <v>100</v>
      </c>
    </row>
    <row r="698" spans="1:17" x14ac:dyDescent="0.3">
      <c r="A698" t="s">
        <v>907</v>
      </c>
      <c r="B698">
        <v>2</v>
      </c>
      <c r="C698">
        <v>13</v>
      </c>
      <c r="D698">
        <v>18</v>
      </c>
      <c r="E698">
        <v>188</v>
      </c>
      <c r="F698" s="165">
        <v>10</v>
      </c>
      <c r="G698" s="154">
        <v>0.26500000000000001</v>
      </c>
      <c r="H698" s="154">
        <v>26.5</v>
      </c>
      <c r="I698" s="154">
        <v>0.11600000000000001</v>
      </c>
      <c r="J698" s="154">
        <v>11.6</v>
      </c>
      <c r="K698" s="154">
        <v>2.2844827586206899</v>
      </c>
      <c r="L698">
        <v>20</v>
      </c>
      <c r="M698">
        <v>107</v>
      </c>
      <c r="N698">
        <v>121</v>
      </c>
      <c r="O698">
        <v>128</v>
      </c>
      <c r="P698" s="165">
        <v>30</v>
      </c>
      <c r="Q698">
        <v>100</v>
      </c>
    </row>
    <row r="699" spans="1:17" x14ac:dyDescent="0.3">
      <c r="A699" t="s">
        <v>907</v>
      </c>
      <c r="B699">
        <v>2</v>
      </c>
      <c r="C699">
        <v>14</v>
      </c>
      <c r="D699">
        <v>18</v>
      </c>
      <c r="E699">
        <v>111</v>
      </c>
      <c r="F699" s="165">
        <v>1</v>
      </c>
      <c r="G699" s="154">
        <v>0.31</v>
      </c>
      <c r="H699" s="154">
        <v>310</v>
      </c>
      <c r="I699" s="154">
        <v>0.12</v>
      </c>
      <c r="J699" s="154">
        <v>120</v>
      </c>
      <c r="K699" s="154">
        <v>2.5833333333333335</v>
      </c>
      <c r="L699">
        <v>8</v>
      </c>
      <c r="M699">
        <v>114</v>
      </c>
      <c r="N699">
        <v>124</v>
      </c>
      <c r="O699">
        <v>128</v>
      </c>
      <c r="P699" s="165">
        <v>50</v>
      </c>
      <c r="Q699">
        <v>100</v>
      </c>
    </row>
    <row r="700" spans="1:17" x14ac:dyDescent="0.3">
      <c r="A700" t="s">
        <v>907</v>
      </c>
      <c r="B700">
        <v>2</v>
      </c>
      <c r="C700">
        <v>15</v>
      </c>
      <c r="D700">
        <v>18</v>
      </c>
      <c r="E700">
        <v>30</v>
      </c>
      <c r="F700" s="165">
        <v>8</v>
      </c>
      <c r="G700" s="154">
        <v>0.32</v>
      </c>
      <c r="H700" s="154">
        <v>40</v>
      </c>
      <c r="I700" s="154">
        <v>0.16400000000000001</v>
      </c>
      <c r="J700" s="154">
        <v>20.5</v>
      </c>
      <c r="K700" s="154">
        <v>1.9512195121951219</v>
      </c>
      <c r="L700">
        <v>5</v>
      </c>
      <c r="M700">
        <v>114</v>
      </c>
      <c r="N700">
        <v>124</v>
      </c>
      <c r="O700">
        <v>128</v>
      </c>
      <c r="P700" s="165">
        <v>60</v>
      </c>
      <c r="Q700">
        <v>100</v>
      </c>
    </row>
    <row r="701" spans="1:17" x14ac:dyDescent="0.3">
      <c r="A701" t="s">
        <v>907</v>
      </c>
      <c r="B701">
        <v>2</v>
      </c>
      <c r="C701">
        <v>16</v>
      </c>
      <c r="D701">
        <v>18</v>
      </c>
      <c r="E701">
        <v>206</v>
      </c>
      <c r="F701" s="165">
        <v>10</v>
      </c>
      <c r="G701" s="154">
        <v>0.25900000000000001</v>
      </c>
      <c r="H701" s="154">
        <v>25.9</v>
      </c>
      <c r="I701" s="154">
        <v>0.13</v>
      </c>
      <c r="J701" s="154">
        <v>13</v>
      </c>
      <c r="K701" s="154">
        <v>1.9923076923076921</v>
      </c>
      <c r="L701">
        <v>10</v>
      </c>
      <c r="M701">
        <v>107</v>
      </c>
      <c r="N701">
        <v>121</v>
      </c>
      <c r="O701">
        <v>128</v>
      </c>
      <c r="P701" s="165">
        <v>70</v>
      </c>
    </row>
    <row r="702" spans="1:17" x14ac:dyDescent="0.3">
      <c r="A702" t="s">
        <v>907</v>
      </c>
      <c r="B702">
        <v>2</v>
      </c>
      <c r="C702">
        <v>17</v>
      </c>
      <c r="D702">
        <v>18</v>
      </c>
      <c r="E702">
        <v>211</v>
      </c>
      <c r="F702" s="165">
        <v>10</v>
      </c>
      <c r="G702" s="154">
        <v>0.49399999999999999</v>
      </c>
      <c r="H702" s="154">
        <v>49.4</v>
      </c>
      <c r="I702" s="154">
        <v>0.25900000000000001</v>
      </c>
      <c r="J702" s="154">
        <v>25.9</v>
      </c>
      <c r="K702" s="154">
        <v>1.9073359073359073</v>
      </c>
      <c r="L702">
        <v>15</v>
      </c>
      <c r="M702">
        <v>107</v>
      </c>
      <c r="N702">
        <v>121</v>
      </c>
      <c r="O702">
        <v>128</v>
      </c>
      <c r="P702" s="165">
        <v>40</v>
      </c>
      <c r="Q702">
        <v>100</v>
      </c>
    </row>
    <row r="703" spans="1:17" x14ac:dyDescent="0.3">
      <c r="A703" t="s">
        <v>907</v>
      </c>
      <c r="B703">
        <v>2</v>
      </c>
      <c r="C703">
        <v>18</v>
      </c>
      <c r="D703">
        <v>18</v>
      </c>
      <c r="E703" t="s">
        <v>20</v>
      </c>
      <c r="F703" s="165">
        <v>8</v>
      </c>
      <c r="G703" s="154">
        <v>0.19600000000000001</v>
      </c>
      <c r="H703" s="154">
        <v>24.5</v>
      </c>
      <c r="I703" s="154">
        <v>8.3000000000000004E-2</v>
      </c>
      <c r="J703" s="154">
        <v>10.375</v>
      </c>
      <c r="K703" s="154">
        <v>2.3614457831325302</v>
      </c>
      <c r="L703">
        <v>20</v>
      </c>
      <c r="M703">
        <v>107</v>
      </c>
      <c r="N703">
        <v>121</v>
      </c>
      <c r="O703">
        <v>128</v>
      </c>
      <c r="P703" s="165">
        <v>30</v>
      </c>
      <c r="Q703">
        <v>100</v>
      </c>
    </row>
    <row r="704" spans="1:17" x14ac:dyDescent="0.3">
      <c r="A704" t="s">
        <v>907</v>
      </c>
      <c r="B704">
        <v>2</v>
      </c>
      <c r="C704">
        <v>19</v>
      </c>
      <c r="D704">
        <v>18</v>
      </c>
      <c r="E704">
        <v>14</v>
      </c>
      <c r="F704" s="165">
        <v>8</v>
      </c>
      <c r="G704" s="154">
        <v>0.14000000000000001</v>
      </c>
      <c r="H704" s="154">
        <v>17.5</v>
      </c>
      <c r="I704" s="154">
        <v>5.8999999999999997E-2</v>
      </c>
      <c r="J704" s="154">
        <v>7.375</v>
      </c>
      <c r="K704" s="154">
        <v>2.3728813559322033</v>
      </c>
      <c r="L704">
        <v>20</v>
      </c>
      <c r="M704">
        <v>114</v>
      </c>
      <c r="N704">
        <v>124</v>
      </c>
      <c r="O704">
        <v>128</v>
      </c>
      <c r="P704" s="165">
        <v>60</v>
      </c>
      <c r="Q704">
        <v>100</v>
      </c>
    </row>
    <row r="705" spans="1:17" x14ac:dyDescent="0.3">
      <c r="A705" t="s">
        <v>907</v>
      </c>
      <c r="B705">
        <v>2</v>
      </c>
      <c r="C705">
        <v>1</v>
      </c>
      <c r="D705">
        <v>19</v>
      </c>
      <c r="E705" t="s">
        <v>20</v>
      </c>
      <c r="F705" s="165">
        <v>9</v>
      </c>
      <c r="G705" s="154">
        <v>0.26700000000000002</v>
      </c>
      <c r="H705" s="154">
        <v>29.666666666666668</v>
      </c>
      <c r="I705" s="154">
        <v>0.122</v>
      </c>
      <c r="J705" s="154">
        <v>13.555555555555555</v>
      </c>
      <c r="K705" s="154">
        <v>2.1885245901639347</v>
      </c>
      <c r="L705">
        <v>20</v>
      </c>
      <c r="M705">
        <v>117</v>
      </c>
      <c r="N705">
        <v>124</v>
      </c>
      <c r="O705">
        <v>128</v>
      </c>
      <c r="P705" s="165">
        <v>20</v>
      </c>
      <c r="Q705">
        <v>100</v>
      </c>
    </row>
    <row r="706" spans="1:17" x14ac:dyDescent="0.3">
      <c r="A706" t="s">
        <v>907</v>
      </c>
      <c r="B706">
        <v>2</v>
      </c>
      <c r="C706">
        <v>2</v>
      </c>
      <c r="D706">
        <v>19</v>
      </c>
      <c r="E706">
        <v>278</v>
      </c>
      <c r="F706" s="165">
        <v>10</v>
      </c>
      <c r="G706" s="154">
        <v>0.106</v>
      </c>
      <c r="H706" s="154">
        <v>10.6</v>
      </c>
      <c r="I706" s="154">
        <v>2E-3</v>
      </c>
      <c r="J706" s="154">
        <v>0.2</v>
      </c>
      <c r="K706" s="154">
        <v>52.999999999999993</v>
      </c>
      <c r="L706">
        <v>15</v>
      </c>
      <c r="M706">
        <v>117</v>
      </c>
      <c r="N706">
        <v>142</v>
      </c>
      <c r="O706">
        <v>149</v>
      </c>
      <c r="P706" s="165">
        <v>50</v>
      </c>
      <c r="Q706">
        <v>100</v>
      </c>
    </row>
    <row r="707" spans="1:17" x14ac:dyDescent="0.3">
      <c r="A707" t="s">
        <v>907</v>
      </c>
      <c r="B707">
        <v>2</v>
      </c>
      <c r="C707">
        <v>3</v>
      </c>
      <c r="D707">
        <v>19</v>
      </c>
      <c r="E707">
        <v>108</v>
      </c>
      <c r="F707" s="165">
        <v>8</v>
      </c>
      <c r="G707" s="154">
        <v>0.40899999999999997</v>
      </c>
      <c r="H707" s="154">
        <v>51.125</v>
      </c>
      <c r="I707" s="154">
        <v>1.2999999999999999E-2</v>
      </c>
      <c r="J707" s="154">
        <v>1.625</v>
      </c>
      <c r="K707" s="154">
        <v>31.46153846153846</v>
      </c>
      <c r="L707">
        <v>2</v>
      </c>
      <c r="M707">
        <v>156</v>
      </c>
      <c r="N707">
        <v>166</v>
      </c>
      <c r="O707">
        <v>170</v>
      </c>
      <c r="P707" s="165">
        <v>30</v>
      </c>
      <c r="Q707">
        <v>100</v>
      </c>
    </row>
    <row r="708" spans="1:17" x14ac:dyDescent="0.3">
      <c r="A708" t="s">
        <v>907</v>
      </c>
      <c r="B708">
        <v>2</v>
      </c>
      <c r="C708">
        <v>4</v>
      </c>
      <c r="D708">
        <v>19</v>
      </c>
      <c r="E708">
        <v>152</v>
      </c>
      <c r="F708" s="165">
        <v>10</v>
      </c>
      <c r="G708" s="154">
        <v>0.44800000000000001</v>
      </c>
      <c r="H708" s="154">
        <v>44.8</v>
      </c>
      <c r="I708" s="154">
        <v>0.214</v>
      </c>
      <c r="J708" s="154">
        <v>21.4</v>
      </c>
      <c r="K708" s="154">
        <v>2.0934579439252334</v>
      </c>
      <c r="L708">
        <v>8</v>
      </c>
      <c r="M708">
        <v>114</v>
      </c>
      <c r="N708">
        <v>124</v>
      </c>
      <c r="O708">
        <v>128</v>
      </c>
      <c r="P708" s="165">
        <v>40</v>
      </c>
      <c r="Q708">
        <v>100</v>
      </c>
    </row>
    <row r="709" spans="1:17" x14ac:dyDescent="0.3">
      <c r="A709" t="s">
        <v>907</v>
      </c>
      <c r="B709">
        <v>2</v>
      </c>
      <c r="C709">
        <v>5</v>
      </c>
      <c r="D709">
        <v>19</v>
      </c>
      <c r="E709">
        <v>272</v>
      </c>
      <c r="F709" s="165">
        <v>9</v>
      </c>
      <c r="G709" s="154">
        <v>0.39900000000000002</v>
      </c>
      <c r="H709" s="154">
        <v>44.333333333333336</v>
      </c>
      <c r="I709" s="154">
        <v>6.7000000000000004E-2</v>
      </c>
      <c r="J709" s="154">
        <v>7.4444444444444446</v>
      </c>
      <c r="K709" s="154">
        <v>5.955223880597015</v>
      </c>
      <c r="L709">
        <v>10</v>
      </c>
      <c r="M709">
        <v>131</v>
      </c>
      <c r="N709">
        <v>142</v>
      </c>
      <c r="O709">
        <v>149</v>
      </c>
      <c r="P709" s="165">
        <v>40</v>
      </c>
      <c r="Q709">
        <v>100</v>
      </c>
    </row>
    <row r="710" spans="1:17" x14ac:dyDescent="0.3">
      <c r="A710" t="s">
        <v>907</v>
      </c>
      <c r="B710">
        <v>2</v>
      </c>
      <c r="C710">
        <v>6</v>
      </c>
      <c r="D710">
        <v>19</v>
      </c>
      <c r="E710">
        <v>25</v>
      </c>
      <c r="F710" s="165">
        <v>10</v>
      </c>
      <c r="G710" s="154">
        <v>7.4999999999999997E-2</v>
      </c>
      <c r="H710" s="154">
        <v>6.8181818181818183</v>
      </c>
      <c r="I710" s="154">
        <v>2.3E-2</v>
      </c>
      <c r="J710" s="154">
        <v>2.0909090909090908</v>
      </c>
      <c r="K710" s="154">
        <v>3.2608695652173916</v>
      </c>
      <c r="L710">
        <v>15</v>
      </c>
      <c r="M710">
        <v>142</v>
      </c>
      <c r="N710">
        <v>152</v>
      </c>
      <c r="O710">
        <v>156</v>
      </c>
      <c r="P710" s="165">
        <v>15</v>
      </c>
      <c r="Q710">
        <v>100</v>
      </c>
    </row>
    <row r="711" spans="1:17" x14ac:dyDescent="0.3">
      <c r="A711" t="s">
        <v>907</v>
      </c>
      <c r="B711">
        <v>2</v>
      </c>
      <c r="C711">
        <v>7</v>
      </c>
      <c r="D711">
        <v>19</v>
      </c>
      <c r="E711">
        <v>232</v>
      </c>
      <c r="F711" s="165">
        <v>10</v>
      </c>
      <c r="G711" s="154">
        <v>0.185</v>
      </c>
      <c r="H711" s="154">
        <v>18.5</v>
      </c>
      <c r="I711" s="154">
        <v>8.4000000000000005E-2</v>
      </c>
      <c r="J711" s="154">
        <v>8.4</v>
      </c>
      <c r="K711" s="154">
        <v>2.2023809523809521</v>
      </c>
      <c r="L711">
        <v>5</v>
      </c>
      <c r="M711">
        <v>107</v>
      </c>
      <c r="N711">
        <v>121</v>
      </c>
      <c r="O711">
        <v>128</v>
      </c>
      <c r="P711" s="165">
        <v>60</v>
      </c>
      <c r="Q711">
        <v>100</v>
      </c>
    </row>
    <row r="712" spans="1:17" x14ac:dyDescent="0.3">
      <c r="A712" t="s">
        <v>907</v>
      </c>
      <c r="B712">
        <v>2</v>
      </c>
      <c r="C712">
        <v>8</v>
      </c>
      <c r="D712">
        <v>19</v>
      </c>
      <c r="E712">
        <v>66</v>
      </c>
      <c r="F712" s="165">
        <v>10</v>
      </c>
      <c r="G712" s="154">
        <v>0.40400000000000003</v>
      </c>
      <c r="H712" s="154">
        <v>40.4</v>
      </c>
      <c r="I712" s="154">
        <v>0.21199999999999999</v>
      </c>
      <c r="J712" s="154">
        <v>21.2</v>
      </c>
      <c r="K712" s="154">
        <v>1.9056603773584906</v>
      </c>
      <c r="L712">
        <v>8</v>
      </c>
      <c r="M712">
        <v>114</v>
      </c>
      <c r="N712">
        <v>131</v>
      </c>
      <c r="O712">
        <v>135</v>
      </c>
      <c r="P712" s="165">
        <v>60</v>
      </c>
      <c r="Q712">
        <v>100</v>
      </c>
    </row>
    <row r="713" spans="1:17" x14ac:dyDescent="0.3">
      <c r="A713" t="s">
        <v>907</v>
      </c>
      <c r="B713">
        <v>2</v>
      </c>
      <c r="C713">
        <v>9</v>
      </c>
      <c r="D713">
        <v>19</v>
      </c>
      <c r="E713">
        <v>56</v>
      </c>
      <c r="F713" s="165">
        <v>10</v>
      </c>
      <c r="G713" s="154">
        <v>0.36099999999999999</v>
      </c>
      <c r="H713" s="154">
        <v>36.1</v>
      </c>
      <c r="I713" s="154">
        <v>0.16900000000000001</v>
      </c>
      <c r="J713" s="154">
        <v>16.899999999999999</v>
      </c>
      <c r="K713" s="154">
        <v>2.1360946745562135</v>
      </c>
      <c r="L713">
        <v>10</v>
      </c>
      <c r="M713">
        <v>107</v>
      </c>
      <c r="N713">
        <v>131</v>
      </c>
      <c r="O713">
        <v>135</v>
      </c>
      <c r="P713" s="165">
        <v>80</v>
      </c>
      <c r="Q713">
        <v>100</v>
      </c>
    </row>
    <row r="714" spans="1:17" x14ac:dyDescent="0.3">
      <c r="A714" t="s">
        <v>907</v>
      </c>
      <c r="B714">
        <v>2</v>
      </c>
      <c r="C714">
        <v>10</v>
      </c>
      <c r="D714">
        <v>19</v>
      </c>
      <c r="E714">
        <v>268</v>
      </c>
      <c r="F714" s="165">
        <v>10</v>
      </c>
      <c r="G714" s="154">
        <v>0.14899999999999999</v>
      </c>
      <c r="H714" s="154">
        <v>14.9</v>
      </c>
      <c r="I714" s="154">
        <v>1E-3</v>
      </c>
      <c r="J714" s="154">
        <v>0.1</v>
      </c>
      <c r="K714" s="154">
        <v>149</v>
      </c>
      <c r="L714">
        <v>8</v>
      </c>
      <c r="M714">
        <v>135</v>
      </c>
      <c r="N714">
        <v>159</v>
      </c>
      <c r="O714">
        <v>163</v>
      </c>
      <c r="P714" s="165">
        <v>10</v>
      </c>
      <c r="Q714">
        <v>100</v>
      </c>
    </row>
    <row r="715" spans="1:17" x14ac:dyDescent="0.3">
      <c r="A715" t="s">
        <v>907</v>
      </c>
      <c r="B715">
        <v>2</v>
      </c>
      <c r="C715">
        <v>11</v>
      </c>
      <c r="D715">
        <v>19</v>
      </c>
      <c r="E715">
        <v>321</v>
      </c>
      <c r="F715" s="165">
        <v>8</v>
      </c>
      <c r="G715" s="154">
        <v>0.26700000000000002</v>
      </c>
      <c r="H715" s="154">
        <v>33.375</v>
      </c>
      <c r="I715" s="154">
        <v>0.113</v>
      </c>
      <c r="J715" s="154">
        <v>14.125</v>
      </c>
      <c r="K715" s="154">
        <v>2.3628318584070795</v>
      </c>
      <c r="L715">
        <v>20</v>
      </c>
      <c r="M715">
        <v>117</v>
      </c>
      <c r="N715">
        <v>124</v>
      </c>
      <c r="O715">
        <v>128</v>
      </c>
      <c r="P715" s="165">
        <v>60</v>
      </c>
      <c r="Q715">
        <v>100</v>
      </c>
    </row>
    <row r="716" spans="1:17" x14ac:dyDescent="0.3">
      <c r="A716" t="s">
        <v>907</v>
      </c>
      <c r="B716">
        <v>2</v>
      </c>
      <c r="C716">
        <v>12</v>
      </c>
      <c r="D716">
        <v>19</v>
      </c>
      <c r="E716">
        <v>129</v>
      </c>
      <c r="F716" s="165">
        <v>10</v>
      </c>
      <c r="G716" s="154">
        <v>0.27600000000000002</v>
      </c>
      <c r="H716" s="154">
        <v>27.6</v>
      </c>
      <c r="I716" s="154">
        <v>5.0999999999999997E-2</v>
      </c>
      <c r="J716" s="154">
        <v>5.0999999999999996</v>
      </c>
      <c r="K716" s="154">
        <v>5.4117647058823533</v>
      </c>
      <c r="L716">
        <v>10</v>
      </c>
      <c r="M716">
        <v>142</v>
      </c>
      <c r="N716">
        <v>156</v>
      </c>
      <c r="O716">
        <v>163</v>
      </c>
      <c r="P716" s="165">
        <v>30</v>
      </c>
      <c r="Q716">
        <v>100</v>
      </c>
    </row>
    <row r="717" spans="1:17" x14ac:dyDescent="0.3">
      <c r="A717" t="s">
        <v>907</v>
      </c>
      <c r="B717">
        <v>2</v>
      </c>
      <c r="C717">
        <v>13</v>
      </c>
      <c r="D717">
        <v>19</v>
      </c>
      <c r="E717">
        <v>52</v>
      </c>
      <c r="F717" s="165">
        <v>9</v>
      </c>
      <c r="G717" s="154">
        <v>0.20699999999999999</v>
      </c>
      <c r="H717" s="154">
        <v>23</v>
      </c>
      <c r="I717" s="154">
        <v>0.107</v>
      </c>
      <c r="J717" s="154">
        <v>11.888888888888889</v>
      </c>
      <c r="K717" s="154">
        <v>1.9345794392523363</v>
      </c>
      <c r="L717">
        <v>8</v>
      </c>
      <c r="M717">
        <v>107</v>
      </c>
      <c r="N717">
        <v>121</v>
      </c>
      <c r="O717">
        <v>128</v>
      </c>
      <c r="P717" s="165">
        <v>30</v>
      </c>
      <c r="Q717">
        <v>100</v>
      </c>
    </row>
    <row r="718" spans="1:17" x14ac:dyDescent="0.3">
      <c r="A718" t="s">
        <v>907</v>
      </c>
      <c r="B718">
        <v>2</v>
      </c>
      <c r="C718">
        <v>14</v>
      </c>
      <c r="D718">
        <v>19</v>
      </c>
      <c r="E718">
        <v>26</v>
      </c>
      <c r="F718" s="165">
        <v>10</v>
      </c>
      <c r="G718" s="154">
        <v>0.23300000000000001</v>
      </c>
      <c r="H718" s="154">
        <v>23.3</v>
      </c>
      <c r="I718" s="154">
        <v>0.123</v>
      </c>
      <c r="J718" s="154">
        <v>12.3</v>
      </c>
      <c r="K718" s="154">
        <v>1.8943089430894309</v>
      </c>
      <c r="L718">
        <v>15</v>
      </c>
      <c r="M718">
        <v>107</v>
      </c>
      <c r="N718">
        <v>121</v>
      </c>
      <c r="O718">
        <v>128</v>
      </c>
      <c r="P718" s="165">
        <v>70</v>
      </c>
      <c r="Q718">
        <v>100</v>
      </c>
    </row>
    <row r="719" spans="1:17" x14ac:dyDescent="0.3">
      <c r="A719" t="s">
        <v>907</v>
      </c>
      <c r="B719">
        <v>2</v>
      </c>
      <c r="C719">
        <v>15</v>
      </c>
      <c r="D719">
        <v>19</v>
      </c>
      <c r="E719">
        <v>260</v>
      </c>
      <c r="F719" s="165">
        <v>10</v>
      </c>
      <c r="G719" s="154">
        <v>0.45</v>
      </c>
      <c r="H719" s="154">
        <v>45</v>
      </c>
      <c r="I719" s="154">
        <v>0.20399999999999999</v>
      </c>
      <c r="J719" s="154">
        <v>20.399999999999999</v>
      </c>
      <c r="K719" s="154">
        <v>2.2058823529411766</v>
      </c>
      <c r="L719">
        <v>5</v>
      </c>
      <c r="M719">
        <v>121</v>
      </c>
      <c r="N719">
        <v>131</v>
      </c>
      <c r="O719">
        <v>135</v>
      </c>
      <c r="P719" s="165">
        <v>50</v>
      </c>
      <c r="Q719">
        <v>100</v>
      </c>
    </row>
    <row r="720" spans="1:17" x14ac:dyDescent="0.3">
      <c r="A720" t="s">
        <v>907</v>
      </c>
      <c r="B720">
        <v>2</v>
      </c>
      <c r="C720">
        <v>16</v>
      </c>
      <c r="D720">
        <v>19</v>
      </c>
      <c r="E720">
        <v>53</v>
      </c>
      <c r="F720" s="165">
        <v>10</v>
      </c>
      <c r="G720" s="154">
        <v>0.39500000000000002</v>
      </c>
      <c r="H720" s="154">
        <v>39.5</v>
      </c>
      <c r="I720" s="154">
        <v>0.214</v>
      </c>
      <c r="J720" s="154">
        <v>21.4</v>
      </c>
      <c r="K720" s="154">
        <v>1.8457943925233646</v>
      </c>
      <c r="L720">
        <v>5</v>
      </c>
      <c r="M720">
        <v>110</v>
      </c>
      <c r="N720">
        <v>121</v>
      </c>
      <c r="O720">
        <v>128</v>
      </c>
      <c r="P720" s="165">
        <v>60</v>
      </c>
      <c r="Q720">
        <v>100</v>
      </c>
    </row>
    <row r="721" spans="1:17" x14ac:dyDescent="0.3">
      <c r="A721" t="s">
        <v>907</v>
      </c>
      <c r="B721">
        <v>2</v>
      </c>
      <c r="C721">
        <v>17</v>
      </c>
      <c r="D721">
        <v>19</v>
      </c>
      <c r="E721">
        <v>288</v>
      </c>
      <c r="F721" s="165">
        <v>10</v>
      </c>
      <c r="G721" s="154">
        <v>0.39300000000000002</v>
      </c>
      <c r="H721" s="154">
        <v>39.299999999999997</v>
      </c>
      <c r="I721" s="154">
        <v>0.2</v>
      </c>
      <c r="J721" s="154">
        <v>20</v>
      </c>
      <c r="K721" s="154">
        <v>1.9649999999999999</v>
      </c>
      <c r="L721">
        <v>5</v>
      </c>
      <c r="M721">
        <v>107</v>
      </c>
      <c r="N721">
        <v>121</v>
      </c>
      <c r="O721">
        <v>128</v>
      </c>
      <c r="P721" s="165">
        <v>60</v>
      </c>
      <c r="Q721">
        <v>100</v>
      </c>
    </row>
    <row r="722" spans="1:17" x14ac:dyDescent="0.3">
      <c r="A722" t="s">
        <v>907</v>
      </c>
      <c r="B722">
        <v>2</v>
      </c>
      <c r="C722">
        <v>18</v>
      </c>
      <c r="D722">
        <v>19</v>
      </c>
      <c r="E722">
        <v>217</v>
      </c>
      <c r="F722" s="165">
        <v>10</v>
      </c>
      <c r="G722" s="154">
        <v>0.155</v>
      </c>
      <c r="H722" s="154">
        <v>15.5</v>
      </c>
      <c r="I722" s="154">
        <v>7.2999999999999995E-2</v>
      </c>
      <c r="J722" s="154">
        <v>7.3</v>
      </c>
      <c r="K722" s="154">
        <v>2.1232876712328768</v>
      </c>
      <c r="L722">
        <v>10</v>
      </c>
      <c r="M722">
        <v>107</v>
      </c>
      <c r="N722">
        <v>121</v>
      </c>
      <c r="O722">
        <v>128</v>
      </c>
      <c r="P722" s="165">
        <v>80</v>
      </c>
      <c r="Q722">
        <v>100</v>
      </c>
    </row>
    <row r="723" spans="1:17" x14ac:dyDescent="0.3">
      <c r="A723" t="s">
        <v>907</v>
      </c>
      <c r="B723">
        <v>2</v>
      </c>
      <c r="C723">
        <v>19</v>
      </c>
      <c r="D723">
        <v>19</v>
      </c>
      <c r="E723" t="s">
        <v>20</v>
      </c>
      <c r="F723" s="165">
        <v>6</v>
      </c>
      <c r="G723" s="154">
        <v>0.153</v>
      </c>
      <c r="H723" s="154">
        <v>25.5</v>
      </c>
      <c r="I723" s="154">
        <v>7.9000000000000001E-2</v>
      </c>
      <c r="J723" s="154">
        <v>13.166666666666666</v>
      </c>
      <c r="K723" s="154">
        <v>1.9367088607594938</v>
      </c>
      <c r="L723">
        <v>12</v>
      </c>
      <c r="M723">
        <v>114</v>
      </c>
      <c r="N723">
        <v>124</v>
      </c>
      <c r="O723">
        <v>128</v>
      </c>
      <c r="P723" s="165">
        <v>20</v>
      </c>
      <c r="Q723">
        <v>100</v>
      </c>
    </row>
    <row r="724" spans="1:17" x14ac:dyDescent="0.3">
      <c r="A724" t="s">
        <v>907</v>
      </c>
      <c r="B724">
        <v>3</v>
      </c>
      <c r="C724">
        <v>1</v>
      </c>
      <c r="D724">
        <v>1</v>
      </c>
      <c r="E724" t="s">
        <v>20</v>
      </c>
      <c r="F724" s="165">
        <v>10</v>
      </c>
      <c r="G724" s="154">
        <v>0.21099999999999999</v>
      </c>
      <c r="H724" s="154">
        <v>21.1</v>
      </c>
      <c r="I724" s="154">
        <v>9.5000000000000001E-2</v>
      </c>
      <c r="J724" s="154">
        <v>9.5</v>
      </c>
      <c r="K724" s="154">
        <v>2.2210526315789476</v>
      </c>
      <c r="L724">
        <v>30</v>
      </c>
      <c r="M724">
        <v>114</v>
      </c>
      <c r="N724">
        <v>128</v>
      </c>
      <c r="O724">
        <v>135</v>
      </c>
      <c r="P724" s="165">
        <v>20</v>
      </c>
      <c r="Q724">
        <v>100</v>
      </c>
    </row>
    <row r="725" spans="1:17" x14ac:dyDescent="0.3">
      <c r="A725" t="s">
        <v>907</v>
      </c>
      <c r="B725">
        <v>3</v>
      </c>
      <c r="C725">
        <v>2</v>
      </c>
      <c r="D725">
        <v>1</v>
      </c>
      <c r="E725">
        <v>154</v>
      </c>
      <c r="F725" s="165">
        <v>10</v>
      </c>
      <c r="G725" s="154">
        <v>0.16249999999999998</v>
      </c>
      <c r="H725" s="154">
        <v>16.249999999999996</v>
      </c>
      <c r="I725" s="154">
        <v>0</v>
      </c>
      <c r="J725" s="154">
        <v>0</v>
      </c>
      <c r="K725" s="154" t="s">
        <v>799</v>
      </c>
      <c r="L725">
        <v>18</v>
      </c>
      <c r="M725">
        <v>107</v>
      </c>
      <c r="N725">
        <v>117</v>
      </c>
      <c r="O725">
        <v>121</v>
      </c>
      <c r="P725" s="165">
        <v>60</v>
      </c>
      <c r="Q725">
        <v>100</v>
      </c>
    </row>
    <row r="726" spans="1:17" x14ac:dyDescent="0.3">
      <c r="A726" t="s">
        <v>907</v>
      </c>
      <c r="B726">
        <v>3</v>
      </c>
      <c r="C726">
        <v>3</v>
      </c>
      <c r="D726">
        <v>1</v>
      </c>
      <c r="E726">
        <v>301</v>
      </c>
      <c r="F726" s="165">
        <v>9</v>
      </c>
      <c r="G726" s="154">
        <v>0.39</v>
      </c>
      <c r="H726" s="154">
        <v>43.333333333333336</v>
      </c>
      <c r="I726" s="154">
        <v>0.16700000000000001</v>
      </c>
      <c r="J726" s="154">
        <v>18.555555555555557</v>
      </c>
      <c r="K726" s="154">
        <v>2.3353293413173652</v>
      </c>
      <c r="L726">
        <v>20</v>
      </c>
      <c r="M726">
        <v>114</v>
      </c>
      <c r="N726">
        <v>128</v>
      </c>
      <c r="O726">
        <v>135</v>
      </c>
      <c r="P726" s="165">
        <v>40</v>
      </c>
      <c r="Q726">
        <v>100</v>
      </c>
    </row>
    <row r="727" spans="1:17" x14ac:dyDescent="0.3">
      <c r="A727" t="s">
        <v>907</v>
      </c>
      <c r="B727">
        <v>3</v>
      </c>
      <c r="C727">
        <v>4</v>
      </c>
      <c r="D727">
        <v>1</v>
      </c>
      <c r="E727">
        <v>120</v>
      </c>
      <c r="F727" s="165">
        <v>10</v>
      </c>
      <c r="G727" s="154">
        <v>0.26200000000000001</v>
      </c>
      <c r="H727" s="154">
        <v>26.2</v>
      </c>
      <c r="I727" s="154">
        <v>0.128</v>
      </c>
      <c r="J727" s="154">
        <v>12.8</v>
      </c>
      <c r="K727" s="154">
        <v>2.046875</v>
      </c>
      <c r="L727">
        <v>10</v>
      </c>
      <c r="M727">
        <v>107</v>
      </c>
      <c r="N727">
        <v>121</v>
      </c>
      <c r="O727">
        <v>128</v>
      </c>
      <c r="P727" s="165">
        <v>60</v>
      </c>
      <c r="Q727">
        <v>100</v>
      </c>
    </row>
    <row r="728" spans="1:17" x14ac:dyDescent="0.3">
      <c r="A728" t="s">
        <v>907</v>
      </c>
      <c r="B728">
        <v>3</v>
      </c>
      <c r="C728">
        <v>5</v>
      </c>
      <c r="D728">
        <v>1</v>
      </c>
      <c r="E728">
        <v>11</v>
      </c>
      <c r="F728" s="165">
        <v>10</v>
      </c>
      <c r="G728" s="154">
        <v>0.26800000000000002</v>
      </c>
      <c r="H728" s="154">
        <v>20.615384615384617</v>
      </c>
      <c r="I728" s="154">
        <v>1.5100000000000001E-2</v>
      </c>
      <c r="J728" s="154">
        <v>1.1615384615384616</v>
      </c>
      <c r="K728" s="154">
        <v>17.748344370860927</v>
      </c>
      <c r="L728">
        <v>15</v>
      </c>
      <c r="M728">
        <v>107</v>
      </c>
      <c r="N728">
        <v>121</v>
      </c>
      <c r="O728">
        <v>128</v>
      </c>
      <c r="P728" s="165">
        <v>40</v>
      </c>
      <c r="Q728">
        <v>100</v>
      </c>
    </row>
    <row r="729" spans="1:17" x14ac:dyDescent="0.3">
      <c r="A729" t="s">
        <v>907</v>
      </c>
      <c r="B729">
        <v>3</v>
      </c>
      <c r="C729">
        <v>6</v>
      </c>
      <c r="D729">
        <v>1</v>
      </c>
      <c r="E729">
        <v>183</v>
      </c>
      <c r="F729" s="165">
        <v>10</v>
      </c>
      <c r="G729" s="154">
        <v>0.39100000000000001</v>
      </c>
      <c r="H729" s="154">
        <v>35.545454545454547</v>
      </c>
      <c r="I729" s="154">
        <v>2.4E-2</v>
      </c>
      <c r="J729" s="154">
        <v>2.1818181818181817</v>
      </c>
      <c r="K729" s="154">
        <v>16.291666666666668</v>
      </c>
      <c r="L729">
        <v>8</v>
      </c>
      <c r="M729">
        <v>156</v>
      </c>
      <c r="N729">
        <v>166</v>
      </c>
      <c r="O729">
        <v>170</v>
      </c>
      <c r="P729" s="165">
        <v>10</v>
      </c>
      <c r="Q729">
        <v>100</v>
      </c>
    </row>
    <row r="730" spans="1:17" x14ac:dyDescent="0.3">
      <c r="A730" t="s">
        <v>907</v>
      </c>
      <c r="B730">
        <v>3</v>
      </c>
      <c r="C730">
        <v>7</v>
      </c>
      <c r="D730">
        <v>1</v>
      </c>
      <c r="E730">
        <v>141</v>
      </c>
      <c r="F730" s="165">
        <v>10</v>
      </c>
      <c r="G730" s="154">
        <v>0.47</v>
      </c>
      <c r="H730" s="154">
        <v>47</v>
      </c>
      <c r="I730" s="154">
        <v>0.189</v>
      </c>
      <c r="J730" s="154">
        <v>18.899999999999999</v>
      </c>
      <c r="K730" s="154">
        <v>2.486772486772487</v>
      </c>
      <c r="L730">
        <v>20</v>
      </c>
      <c r="M730">
        <v>114</v>
      </c>
      <c r="N730">
        <v>124</v>
      </c>
      <c r="O730">
        <v>128</v>
      </c>
      <c r="P730" s="165">
        <v>40</v>
      </c>
      <c r="Q730">
        <v>80</v>
      </c>
    </row>
    <row r="731" spans="1:17" x14ac:dyDescent="0.3">
      <c r="A731" t="s">
        <v>907</v>
      </c>
      <c r="B731">
        <v>3</v>
      </c>
      <c r="C731">
        <v>8</v>
      </c>
      <c r="D731">
        <v>1</v>
      </c>
      <c r="E731">
        <v>124</v>
      </c>
      <c r="F731" s="165">
        <v>9</v>
      </c>
      <c r="G731" s="154">
        <v>0.22900000000000001</v>
      </c>
      <c r="H731" s="154">
        <v>25.444444444444443</v>
      </c>
      <c r="I731" s="154">
        <v>5.7000000000000002E-2</v>
      </c>
      <c r="J731" s="154">
        <v>6.333333333333333</v>
      </c>
      <c r="K731" s="154">
        <v>4.0175438596491224</v>
      </c>
      <c r="L731">
        <v>8</v>
      </c>
      <c r="M731">
        <v>128</v>
      </c>
      <c r="N731">
        <v>142</v>
      </c>
      <c r="O731">
        <v>149</v>
      </c>
      <c r="P731" s="165">
        <v>70</v>
      </c>
      <c r="Q731">
        <v>100</v>
      </c>
    </row>
    <row r="732" spans="1:17" x14ac:dyDescent="0.3">
      <c r="A732" t="s">
        <v>907</v>
      </c>
      <c r="B732">
        <v>3</v>
      </c>
      <c r="C732">
        <v>9</v>
      </c>
      <c r="D732">
        <v>1</v>
      </c>
      <c r="E732">
        <v>311</v>
      </c>
      <c r="F732" s="165">
        <v>7</v>
      </c>
      <c r="G732" s="154">
        <v>0.27888000000000002</v>
      </c>
      <c r="H732" s="154">
        <v>39.839999999999996</v>
      </c>
      <c r="I732" s="154">
        <v>0.13900000000000001</v>
      </c>
      <c r="J732" s="154">
        <v>19.857142857142858</v>
      </c>
      <c r="K732" s="154">
        <v>2.0063309352517984</v>
      </c>
      <c r="L732">
        <v>10</v>
      </c>
      <c r="M732">
        <v>121</v>
      </c>
      <c r="N732">
        <v>131</v>
      </c>
      <c r="O732">
        <v>135</v>
      </c>
      <c r="P732" s="165">
        <v>40</v>
      </c>
      <c r="Q732">
        <v>0</v>
      </c>
    </row>
    <row r="733" spans="1:17" x14ac:dyDescent="0.3">
      <c r="A733" t="s">
        <v>907</v>
      </c>
      <c r="B733">
        <v>3</v>
      </c>
      <c r="C733">
        <v>10</v>
      </c>
      <c r="D733">
        <v>1</v>
      </c>
      <c r="E733">
        <v>292</v>
      </c>
      <c r="F733" s="165">
        <v>9</v>
      </c>
      <c r="G733" s="154">
        <v>0.28199999999999997</v>
      </c>
      <c r="H733" s="154">
        <v>31.333333333333332</v>
      </c>
      <c r="I733" s="154">
        <v>0.158</v>
      </c>
      <c r="J733" s="154">
        <v>17.555555555555557</v>
      </c>
      <c r="K733" s="154">
        <v>1.7848101265822782</v>
      </c>
      <c r="L733">
        <v>5</v>
      </c>
      <c r="M733">
        <v>107</v>
      </c>
      <c r="N733">
        <v>121</v>
      </c>
      <c r="O733">
        <v>128</v>
      </c>
      <c r="P733" s="165">
        <v>60</v>
      </c>
      <c r="Q733">
        <v>100</v>
      </c>
    </row>
    <row r="734" spans="1:17" x14ac:dyDescent="0.3">
      <c r="A734" t="s">
        <v>907</v>
      </c>
      <c r="B734">
        <v>3</v>
      </c>
      <c r="C734">
        <v>11</v>
      </c>
      <c r="D734">
        <v>1</v>
      </c>
      <c r="E734">
        <v>170</v>
      </c>
      <c r="F734" s="165">
        <v>9</v>
      </c>
      <c r="G734" s="154">
        <v>0.4</v>
      </c>
      <c r="H734" s="154">
        <v>44.444444444444443</v>
      </c>
      <c r="I734" s="154">
        <v>0.13100000000000001</v>
      </c>
      <c r="J734" s="154">
        <v>14.555555555555555</v>
      </c>
      <c r="K734" s="154">
        <v>3.0534351145038165</v>
      </c>
      <c r="L734">
        <v>5</v>
      </c>
      <c r="M734">
        <v>114</v>
      </c>
      <c r="N734">
        <v>128</v>
      </c>
      <c r="O734">
        <v>135</v>
      </c>
      <c r="P734" s="165">
        <v>60</v>
      </c>
      <c r="Q734">
        <v>100</v>
      </c>
    </row>
    <row r="735" spans="1:17" x14ac:dyDescent="0.3">
      <c r="A735" t="s">
        <v>907</v>
      </c>
      <c r="B735">
        <v>3</v>
      </c>
      <c r="C735">
        <v>12</v>
      </c>
      <c r="D735">
        <v>1</v>
      </c>
      <c r="E735">
        <v>56</v>
      </c>
      <c r="F735" s="165">
        <v>6</v>
      </c>
      <c r="G735" s="154">
        <v>0.17599999999999999</v>
      </c>
      <c r="H735" s="154">
        <v>29.333333333333332</v>
      </c>
      <c r="I735" s="154">
        <v>7.4999999999999997E-2</v>
      </c>
      <c r="J735" s="154">
        <v>12.5</v>
      </c>
      <c r="K735" s="154">
        <v>2.3466666666666667</v>
      </c>
      <c r="L735">
        <v>5</v>
      </c>
      <c r="M735">
        <v>117</v>
      </c>
      <c r="N735">
        <v>128</v>
      </c>
      <c r="O735">
        <v>135</v>
      </c>
      <c r="P735" s="165">
        <v>40</v>
      </c>
      <c r="Q735">
        <v>100</v>
      </c>
    </row>
    <row r="736" spans="1:17" x14ac:dyDescent="0.3">
      <c r="A736" t="s">
        <v>907</v>
      </c>
      <c r="B736">
        <v>3</v>
      </c>
      <c r="C736">
        <v>13</v>
      </c>
      <c r="D736">
        <v>1</v>
      </c>
      <c r="E736">
        <v>161</v>
      </c>
      <c r="F736" s="165">
        <v>10</v>
      </c>
      <c r="G736" s="154">
        <v>0.47</v>
      </c>
      <c r="H736" s="154">
        <v>47</v>
      </c>
      <c r="I736" s="154">
        <v>9.5000000000000001E-2</v>
      </c>
      <c r="J736" s="154">
        <v>9.5</v>
      </c>
      <c r="K736" s="154">
        <v>4.9473684210526319</v>
      </c>
      <c r="L736">
        <v>15</v>
      </c>
      <c r="M736">
        <v>128</v>
      </c>
      <c r="N736">
        <v>142</v>
      </c>
      <c r="O736">
        <v>149</v>
      </c>
      <c r="P736" s="165">
        <v>20</v>
      </c>
      <c r="Q736">
        <v>100</v>
      </c>
    </row>
    <row r="737" spans="1:17" x14ac:dyDescent="0.3">
      <c r="A737" t="s">
        <v>907</v>
      </c>
      <c r="B737">
        <v>3</v>
      </c>
      <c r="C737">
        <v>14</v>
      </c>
      <c r="D737">
        <v>1</v>
      </c>
      <c r="E737">
        <v>324</v>
      </c>
      <c r="F737" s="165">
        <v>8</v>
      </c>
      <c r="G737" s="154">
        <v>0.14599999999999999</v>
      </c>
      <c r="H737" s="154">
        <v>18.25</v>
      </c>
      <c r="I737" s="154">
        <v>6.6000000000000003E-2</v>
      </c>
      <c r="J737" s="154">
        <v>8.25</v>
      </c>
      <c r="K737" s="154">
        <v>2.2121212121212119</v>
      </c>
      <c r="L737">
        <v>10</v>
      </c>
      <c r="M737">
        <v>110</v>
      </c>
      <c r="N737">
        <v>121</v>
      </c>
      <c r="O737">
        <v>128</v>
      </c>
      <c r="P737" s="165">
        <v>40</v>
      </c>
      <c r="Q737">
        <v>95</v>
      </c>
    </row>
    <row r="738" spans="1:17" x14ac:dyDescent="0.3">
      <c r="A738" t="s">
        <v>907</v>
      </c>
      <c r="B738">
        <v>3</v>
      </c>
      <c r="C738">
        <v>15</v>
      </c>
      <c r="D738">
        <v>1</v>
      </c>
      <c r="E738">
        <v>81</v>
      </c>
      <c r="F738" s="165">
        <v>8</v>
      </c>
      <c r="G738" s="154">
        <v>0.30099999999999999</v>
      </c>
      <c r="H738" s="154">
        <v>37.625</v>
      </c>
      <c r="I738" s="154">
        <v>0.158</v>
      </c>
      <c r="J738" s="154">
        <v>19.75</v>
      </c>
      <c r="K738" s="154">
        <v>1.9050632911392404</v>
      </c>
      <c r="L738">
        <v>35</v>
      </c>
      <c r="M738">
        <v>117</v>
      </c>
      <c r="N738">
        <v>124</v>
      </c>
      <c r="O738">
        <v>128</v>
      </c>
      <c r="P738" s="165">
        <v>30</v>
      </c>
      <c r="Q738">
        <v>100</v>
      </c>
    </row>
    <row r="739" spans="1:17" x14ac:dyDescent="0.3">
      <c r="A739" t="s">
        <v>907</v>
      </c>
      <c r="B739">
        <v>3</v>
      </c>
      <c r="C739">
        <v>16</v>
      </c>
      <c r="D739">
        <v>1</v>
      </c>
      <c r="E739">
        <v>284</v>
      </c>
      <c r="F739" s="165">
        <v>10</v>
      </c>
      <c r="G739" s="154">
        <v>0.30399999999999999</v>
      </c>
      <c r="H739" s="154">
        <v>30.4</v>
      </c>
      <c r="I739" s="154">
        <v>0.151</v>
      </c>
      <c r="J739" s="154">
        <v>15.1</v>
      </c>
      <c r="K739" s="154">
        <v>2.0132450331125828</v>
      </c>
      <c r="L739">
        <v>40</v>
      </c>
      <c r="M739">
        <v>107</v>
      </c>
      <c r="N739">
        <v>128</v>
      </c>
      <c r="O739">
        <v>135</v>
      </c>
      <c r="P739" s="165">
        <v>40</v>
      </c>
      <c r="Q739">
        <v>100</v>
      </c>
    </row>
    <row r="740" spans="1:17" x14ac:dyDescent="0.3">
      <c r="A740" t="s">
        <v>907</v>
      </c>
      <c r="B740">
        <v>3</v>
      </c>
      <c r="C740">
        <v>17</v>
      </c>
      <c r="D740">
        <v>1</v>
      </c>
      <c r="E740">
        <v>37</v>
      </c>
      <c r="F740" s="165">
        <v>10</v>
      </c>
      <c r="G740" s="154">
        <v>0.29699999999999999</v>
      </c>
      <c r="H740" s="154">
        <v>27</v>
      </c>
      <c r="I740" s="154">
        <v>0.16400000000000001</v>
      </c>
      <c r="J740" s="154">
        <v>14.909090909090908</v>
      </c>
      <c r="K740" s="154">
        <v>1.8109756097560976</v>
      </c>
      <c r="L740">
        <v>30</v>
      </c>
      <c r="M740">
        <v>114</v>
      </c>
      <c r="N740">
        <v>124</v>
      </c>
      <c r="O740">
        <v>128</v>
      </c>
      <c r="P740" s="165">
        <v>50</v>
      </c>
      <c r="Q740">
        <v>100</v>
      </c>
    </row>
    <row r="741" spans="1:17" x14ac:dyDescent="0.3">
      <c r="A741" t="s">
        <v>907</v>
      </c>
      <c r="B741">
        <v>3</v>
      </c>
      <c r="C741">
        <v>18</v>
      </c>
      <c r="D741">
        <v>1</v>
      </c>
      <c r="E741">
        <v>61</v>
      </c>
      <c r="F741" s="165">
        <v>10</v>
      </c>
      <c r="G741" s="154">
        <v>0.188</v>
      </c>
      <c r="H741" s="154">
        <v>18.8</v>
      </c>
      <c r="I741" s="154">
        <v>9.0999999999999998E-2</v>
      </c>
      <c r="J741" s="154">
        <v>9.1</v>
      </c>
      <c r="K741" s="154">
        <v>2.0659340659340661</v>
      </c>
      <c r="L741">
        <v>40</v>
      </c>
      <c r="M741">
        <v>117</v>
      </c>
      <c r="N741">
        <v>124</v>
      </c>
      <c r="O741">
        <v>128</v>
      </c>
      <c r="P741" s="165">
        <v>40</v>
      </c>
      <c r="Q741">
        <v>60</v>
      </c>
    </row>
    <row r="742" spans="1:17" x14ac:dyDescent="0.3">
      <c r="A742" t="s">
        <v>907</v>
      </c>
      <c r="B742">
        <v>3</v>
      </c>
      <c r="C742">
        <v>19</v>
      </c>
      <c r="D742">
        <v>1</v>
      </c>
      <c r="E742" t="s">
        <v>20</v>
      </c>
      <c r="F742" s="165">
        <v>9</v>
      </c>
      <c r="G742" s="154">
        <v>0.182</v>
      </c>
      <c r="H742" s="154">
        <v>20.222222222222221</v>
      </c>
      <c r="I742" s="154">
        <v>9.2999999999999999E-2</v>
      </c>
      <c r="J742" s="154">
        <v>10.333333333333334</v>
      </c>
      <c r="K742" s="154">
        <v>1.9569892473118278</v>
      </c>
      <c r="L742">
        <v>35</v>
      </c>
      <c r="M742">
        <v>114</v>
      </c>
      <c r="N742">
        <v>124</v>
      </c>
      <c r="O742">
        <v>128</v>
      </c>
      <c r="P742" s="165">
        <v>10</v>
      </c>
      <c r="Q742">
        <v>100</v>
      </c>
    </row>
    <row r="743" spans="1:17" x14ac:dyDescent="0.3">
      <c r="A743" t="s">
        <v>907</v>
      </c>
      <c r="B743">
        <v>3</v>
      </c>
      <c r="C743">
        <v>1</v>
      </c>
      <c r="D743">
        <v>2</v>
      </c>
      <c r="E743">
        <v>186</v>
      </c>
      <c r="F743" s="165">
        <v>10</v>
      </c>
      <c r="G743" s="154">
        <v>0.38100000000000001</v>
      </c>
      <c r="H743" s="154">
        <v>38.1</v>
      </c>
      <c r="I743" s="154">
        <v>0.16400000000000001</v>
      </c>
      <c r="J743" s="154">
        <v>16.399999999999999</v>
      </c>
      <c r="K743" s="154">
        <v>2.3231707317073176</v>
      </c>
      <c r="L743">
        <v>5</v>
      </c>
      <c r="M743">
        <v>107</v>
      </c>
      <c r="N743">
        <v>121</v>
      </c>
      <c r="O743">
        <v>128</v>
      </c>
      <c r="P743" s="165">
        <v>40</v>
      </c>
      <c r="Q743">
        <v>100</v>
      </c>
    </row>
    <row r="744" spans="1:17" x14ac:dyDescent="0.3">
      <c r="A744" t="s">
        <v>907</v>
      </c>
      <c r="B744">
        <v>3</v>
      </c>
      <c r="C744">
        <v>2</v>
      </c>
      <c r="D744">
        <v>2</v>
      </c>
      <c r="E744" t="s">
        <v>20</v>
      </c>
      <c r="F744" s="165">
        <v>9</v>
      </c>
      <c r="G744" s="154">
        <v>0.19500000000000001</v>
      </c>
      <c r="H744" s="154">
        <v>21.666666666666668</v>
      </c>
      <c r="I744" s="154">
        <v>7.9000000000000001E-2</v>
      </c>
      <c r="J744" s="154">
        <v>8.7777777777777786</v>
      </c>
      <c r="K744" s="154">
        <v>2.4683544303797467</v>
      </c>
      <c r="L744">
        <v>8</v>
      </c>
      <c r="M744">
        <v>117</v>
      </c>
      <c r="N744">
        <v>124</v>
      </c>
      <c r="O744">
        <v>128</v>
      </c>
      <c r="P744" s="165">
        <v>20</v>
      </c>
      <c r="Q744">
        <v>100</v>
      </c>
    </row>
    <row r="745" spans="1:17" x14ac:dyDescent="0.3">
      <c r="A745" t="s">
        <v>907</v>
      </c>
      <c r="B745">
        <v>3</v>
      </c>
      <c r="C745">
        <v>3</v>
      </c>
      <c r="D745">
        <v>2</v>
      </c>
      <c r="E745">
        <v>31</v>
      </c>
      <c r="F745" s="165">
        <v>10</v>
      </c>
      <c r="G745" s="154">
        <v>0.217</v>
      </c>
      <c r="H745" s="154">
        <v>21.7</v>
      </c>
      <c r="I745" s="154">
        <v>0.08</v>
      </c>
      <c r="J745" s="154">
        <v>8</v>
      </c>
      <c r="K745" s="154">
        <v>2.7124999999999999</v>
      </c>
      <c r="L745">
        <v>5</v>
      </c>
      <c r="M745">
        <v>107</v>
      </c>
      <c r="N745">
        <v>128</v>
      </c>
      <c r="O745">
        <v>135</v>
      </c>
      <c r="P745" s="165">
        <v>60</v>
      </c>
      <c r="Q745">
        <v>100</v>
      </c>
    </row>
    <row r="746" spans="1:17" x14ac:dyDescent="0.3">
      <c r="A746" t="s">
        <v>907</v>
      </c>
      <c r="B746">
        <v>3</v>
      </c>
      <c r="C746">
        <v>4</v>
      </c>
      <c r="D746">
        <v>2</v>
      </c>
      <c r="E746">
        <v>102</v>
      </c>
      <c r="F746" s="165">
        <v>9</v>
      </c>
      <c r="G746" s="154">
        <v>0.21199999999999999</v>
      </c>
      <c r="H746" s="154">
        <v>23.555555555555557</v>
      </c>
      <c r="I746" s="154">
        <v>5.5E-2</v>
      </c>
      <c r="J746" s="154">
        <v>6.1111111111111107</v>
      </c>
      <c r="K746" s="154">
        <v>3.8545454545454549</v>
      </c>
      <c r="L746">
        <v>8</v>
      </c>
      <c r="M746">
        <v>128</v>
      </c>
      <c r="N746">
        <v>142</v>
      </c>
      <c r="O746">
        <v>149</v>
      </c>
      <c r="P746" s="165">
        <v>40</v>
      </c>
      <c r="Q746">
        <v>100</v>
      </c>
    </row>
    <row r="747" spans="1:17" x14ac:dyDescent="0.3">
      <c r="A747" t="s">
        <v>907</v>
      </c>
      <c r="B747">
        <v>3</v>
      </c>
      <c r="C747">
        <v>5</v>
      </c>
      <c r="D747">
        <v>2</v>
      </c>
      <c r="E747">
        <v>209</v>
      </c>
      <c r="F747" s="165">
        <v>10</v>
      </c>
      <c r="G747" s="154">
        <v>0.26800000000000002</v>
      </c>
      <c r="H747" s="154">
        <v>26.8</v>
      </c>
      <c r="I747" s="154">
        <v>0.158</v>
      </c>
      <c r="J747" s="154">
        <v>15.8</v>
      </c>
      <c r="K747" s="154">
        <v>1.6962025316455696</v>
      </c>
      <c r="L747">
        <v>8</v>
      </c>
      <c r="M747">
        <v>107</v>
      </c>
      <c r="N747">
        <v>121</v>
      </c>
      <c r="O747">
        <v>128</v>
      </c>
      <c r="P747" s="165">
        <v>60</v>
      </c>
      <c r="Q747">
        <v>100</v>
      </c>
    </row>
    <row r="748" spans="1:17" x14ac:dyDescent="0.3">
      <c r="A748" t="s">
        <v>907</v>
      </c>
      <c r="B748">
        <v>3</v>
      </c>
      <c r="C748">
        <v>6</v>
      </c>
      <c r="D748">
        <v>2</v>
      </c>
      <c r="E748">
        <v>147</v>
      </c>
      <c r="F748" s="165">
        <v>10</v>
      </c>
      <c r="G748" s="154">
        <v>0.23200000000000001</v>
      </c>
      <c r="H748" s="154">
        <v>23.2</v>
      </c>
      <c r="I748" s="154">
        <v>0.115</v>
      </c>
      <c r="J748" s="154">
        <v>11.5</v>
      </c>
      <c r="K748" s="154">
        <v>2.017391304347826</v>
      </c>
      <c r="L748">
        <v>15</v>
      </c>
      <c r="M748">
        <v>107</v>
      </c>
      <c r="N748">
        <v>121</v>
      </c>
      <c r="O748">
        <v>128</v>
      </c>
      <c r="P748" s="165">
        <v>60</v>
      </c>
      <c r="Q748">
        <v>80</v>
      </c>
    </row>
    <row r="749" spans="1:17" x14ac:dyDescent="0.3">
      <c r="A749" t="s">
        <v>907</v>
      </c>
      <c r="B749">
        <v>3</v>
      </c>
      <c r="C749">
        <v>7</v>
      </c>
      <c r="D749">
        <v>2</v>
      </c>
      <c r="E749">
        <v>231</v>
      </c>
      <c r="F749" s="165">
        <v>9</v>
      </c>
      <c r="G749" s="154">
        <v>6.8440000000000001E-2</v>
      </c>
      <c r="H749" s="154">
        <v>7.6044444444444439</v>
      </c>
      <c r="I749" s="154">
        <v>0</v>
      </c>
      <c r="J749" s="154">
        <v>0</v>
      </c>
      <c r="K749" s="154" t="s">
        <v>799</v>
      </c>
      <c r="L749">
        <v>8</v>
      </c>
      <c r="M749">
        <v>86</v>
      </c>
      <c r="N749">
        <v>100</v>
      </c>
      <c r="O749">
        <v>107</v>
      </c>
      <c r="P749" s="165">
        <v>80</v>
      </c>
      <c r="Q749">
        <v>80</v>
      </c>
    </row>
    <row r="750" spans="1:17" x14ac:dyDescent="0.3">
      <c r="A750" t="s">
        <v>907</v>
      </c>
      <c r="B750">
        <v>3</v>
      </c>
      <c r="C750">
        <v>8</v>
      </c>
      <c r="D750">
        <v>2</v>
      </c>
      <c r="E750">
        <v>304</v>
      </c>
      <c r="F750" s="165">
        <v>4</v>
      </c>
      <c r="G750" s="154" t="s">
        <v>799</v>
      </c>
      <c r="H750" s="154" t="s">
        <v>799</v>
      </c>
      <c r="I750" s="154">
        <v>0</v>
      </c>
      <c r="J750" s="154">
        <v>0</v>
      </c>
      <c r="K750" s="154" t="s">
        <v>799</v>
      </c>
      <c r="L750">
        <v>10</v>
      </c>
      <c r="M750">
        <v>149</v>
      </c>
      <c r="N750">
        <v>159</v>
      </c>
      <c r="O750">
        <v>163</v>
      </c>
      <c r="P750" s="165">
        <v>60</v>
      </c>
      <c r="Q750">
        <v>100</v>
      </c>
    </row>
    <row r="751" spans="1:17" x14ac:dyDescent="0.3">
      <c r="A751" t="s">
        <v>907</v>
      </c>
      <c r="B751">
        <v>3</v>
      </c>
      <c r="C751">
        <v>9</v>
      </c>
      <c r="D751">
        <v>2</v>
      </c>
      <c r="E751">
        <v>293</v>
      </c>
      <c r="F751" s="165">
        <v>10</v>
      </c>
      <c r="G751" s="154" t="s">
        <v>799</v>
      </c>
      <c r="H751" s="154" t="s">
        <v>799</v>
      </c>
      <c r="I751" s="154">
        <v>0</v>
      </c>
      <c r="J751" s="154">
        <v>0</v>
      </c>
      <c r="K751" s="154" t="s">
        <v>799</v>
      </c>
      <c r="L751">
        <v>40</v>
      </c>
      <c r="M751">
        <v>107</v>
      </c>
      <c r="N751">
        <v>121</v>
      </c>
      <c r="O751">
        <v>128</v>
      </c>
      <c r="P751" s="165">
        <v>60</v>
      </c>
      <c r="Q751">
        <v>100</v>
      </c>
    </row>
    <row r="752" spans="1:17" x14ac:dyDescent="0.3">
      <c r="A752" t="s">
        <v>907</v>
      </c>
      <c r="B752">
        <v>3</v>
      </c>
      <c r="C752">
        <v>10</v>
      </c>
      <c r="D752">
        <v>2</v>
      </c>
      <c r="E752">
        <v>220</v>
      </c>
      <c r="F752" s="165">
        <v>10</v>
      </c>
      <c r="G752" s="154">
        <v>0.1</v>
      </c>
      <c r="H752" s="154">
        <v>10</v>
      </c>
      <c r="I752" s="154">
        <v>5.8999999999999997E-2</v>
      </c>
      <c r="J752" s="154">
        <v>5.9</v>
      </c>
      <c r="K752" s="154">
        <v>1.6949152542372881</v>
      </c>
      <c r="L752">
        <v>40</v>
      </c>
      <c r="M752">
        <v>100</v>
      </c>
      <c r="N752">
        <v>114</v>
      </c>
      <c r="O752">
        <v>121</v>
      </c>
      <c r="P752" s="165">
        <v>60</v>
      </c>
      <c r="Q752">
        <v>0</v>
      </c>
    </row>
    <row r="753" spans="1:17" x14ac:dyDescent="0.3">
      <c r="A753" t="s">
        <v>907</v>
      </c>
      <c r="B753">
        <v>3</v>
      </c>
      <c r="C753">
        <v>11</v>
      </c>
      <c r="D753">
        <v>2</v>
      </c>
      <c r="E753">
        <v>8</v>
      </c>
      <c r="F753" s="165">
        <v>8</v>
      </c>
      <c r="G753" s="154">
        <v>0.34899999999999998</v>
      </c>
      <c r="H753" s="154">
        <v>43.625</v>
      </c>
      <c r="I753" s="154">
        <v>8.8999999999999996E-2</v>
      </c>
      <c r="J753" s="154">
        <v>11.125</v>
      </c>
      <c r="K753" s="154">
        <v>3.9213483146067416</v>
      </c>
      <c r="L753">
        <v>5</v>
      </c>
      <c r="M753">
        <v>149</v>
      </c>
      <c r="N753">
        <v>159</v>
      </c>
      <c r="O753">
        <v>163</v>
      </c>
      <c r="P753" s="165">
        <v>30</v>
      </c>
      <c r="Q753">
        <v>80</v>
      </c>
    </row>
    <row r="754" spans="1:17" x14ac:dyDescent="0.3">
      <c r="A754" t="s">
        <v>907</v>
      </c>
      <c r="B754">
        <v>3</v>
      </c>
      <c r="C754">
        <v>12</v>
      </c>
      <c r="D754">
        <v>2</v>
      </c>
      <c r="E754">
        <v>200</v>
      </c>
      <c r="F754" s="165">
        <v>9</v>
      </c>
      <c r="G754" s="154">
        <v>0.221</v>
      </c>
      <c r="H754" s="154">
        <v>24.555555555555557</v>
      </c>
      <c r="I754" s="154">
        <v>7.8E-2</v>
      </c>
      <c r="J754" s="154">
        <v>8.6666666666666661</v>
      </c>
      <c r="K754" s="154">
        <v>2.8333333333333339</v>
      </c>
      <c r="L754">
        <v>5</v>
      </c>
      <c r="M754">
        <v>128</v>
      </c>
      <c r="N754">
        <v>142</v>
      </c>
      <c r="O754">
        <v>149</v>
      </c>
      <c r="P754" s="165">
        <v>80</v>
      </c>
      <c r="Q754">
        <v>100</v>
      </c>
    </row>
    <row r="755" spans="1:17" x14ac:dyDescent="0.3">
      <c r="A755" t="s">
        <v>907</v>
      </c>
      <c r="B755">
        <v>3</v>
      </c>
      <c r="C755">
        <v>13</v>
      </c>
      <c r="D755">
        <v>2</v>
      </c>
      <c r="E755">
        <v>305</v>
      </c>
      <c r="F755" s="165">
        <v>9</v>
      </c>
      <c r="G755" s="154">
        <v>1.0059999999999999E-2</v>
      </c>
      <c r="H755" s="154">
        <v>1.1177777777777775</v>
      </c>
      <c r="I755" s="154">
        <v>0</v>
      </c>
      <c r="J755" s="154">
        <v>0</v>
      </c>
      <c r="K755" s="154" t="s">
        <v>799</v>
      </c>
      <c r="L755">
        <v>30</v>
      </c>
      <c r="M755">
        <v>117</v>
      </c>
      <c r="N755">
        <v>128</v>
      </c>
      <c r="O755">
        <v>135</v>
      </c>
      <c r="P755" s="165">
        <v>20</v>
      </c>
      <c r="Q755">
        <v>100</v>
      </c>
    </row>
    <row r="756" spans="1:17" x14ac:dyDescent="0.3">
      <c r="A756" t="s">
        <v>907</v>
      </c>
      <c r="B756">
        <v>3</v>
      </c>
      <c r="C756">
        <v>14</v>
      </c>
      <c r="D756">
        <v>2</v>
      </c>
      <c r="E756">
        <v>252</v>
      </c>
      <c r="F756" s="165">
        <v>8</v>
      </c>
      <c r="G756" s="154" t="s">
        <v>799</v>
      </c>
      <c r="H756" s="154" t="s">
        <v>799</v>
      </c>
      <c r="I756" s="154">
        <v>1.4E-2</v>
      </c>
      <c r="J756" s="154">
        <v>1.75</v>
      </c>
      <c r="K756" s="154" t="s">
        <v>799</v>
      </c>
      <c r="L756">
        <v>12</v>
      </c>
      <c r="M756">
        <v>135</v>
      </c>
      <c r="N756">
        <v>149</v>
      </c>
      <c r="O756">
        <v>156</v>
      </c>
      <c r="P756" s="165">
        <v>20</v>
      </c>
      <c r="Q756">
        <v>100</v>
      </c>
    </row>
    <row r="757" spans="1:17" x14ac:dyDescent="0.3">
      <c r="A757" t="s">
        <v>907</v>
      </c>
      <c r="B757">
        <v>3</v>
      </c>
      <c r="C757">
        <v>15</v>
      </c>
      <c r="D757">
        <v>2</v>
      </c>
      <c r="E757">
        <v>117</v>
      </c>
      <c r="F757" s="165">
        <v>10</v>
      </c>
      <c r="G757" s="154">
        <v>0.31900000000000001</v>
      </c>
      <c r="H757" s="154">
        <v>31.9</v>
      </c>
      <c r="I757" s="154">
        <v>1.4E-2</v>
      </c>
      <c r="J757" s="154">
        <v>1.4</v>
      </c>
      <c r="K757" s="154">
        <v>22.785714285714285</v>
      </c>
      <c r="L757">
        <v>10</v>
      </c>
      <c r="M757">
        <v>156</v>
      </c>
      <c r="N757">
        <v>166</v>
      </c>
      <c r="O757">
        <v>170</v>
      </c>
      <c r="P757" s="165">
        <v>5</v>
      </c>
      <c r="Q757">
        <v>90</v>
      </c>
    </row>
    <row r="758" spans="1:17" x14ac:dyDescent="0.3">
      <c r="A758" t="s">
        <v>907</v>
      </c>
      <c r="B758">
        <v>3</v>
      </c>
      <c r="C758">
        <v>16</v>
      </c>
      <c r="D758">
        <v>2</v>
      </c>
      <c r="E758">
        <v>86</v>
      </c>
      <c r="F758" s="165">
        <v>9</v>
      </c>
      <c r="G758" s="154">
        <v>0.20599999999999999</v>
      </c>
      <c r="H758" s="154">
        <v>22.888888888888889</v>
      </c>
      <c r="I758" s="154">
        <v>9.5000000000000001E-2</v>
      </c>
      <c r="J758" s="154">
        <v>10.555555555555555</v>
      </c>
      <c r="K758" s="154">
        <v>2.168421052631579</v>
      </c>
      <c r="L758">
        <v>8</v>
      </c>
      <c r="M758">
        <v>117</v>
      </c>
      <c r="N758">
        <v>128</v>
      </c>
      <c r="O758">
        <v>135</v>
      </c>
      <c r="P758" s="165">
        <v>60</v>
      </c>
      <c r="Q758">
        <v>100</v>
      </c>
    </row>
    <row r="759" spans="1:17" x14ac:dyDescent="0.3">
      <c r="A759" t="s">
        <v>907</v>
      </c>
      <c r="B759">
        <v>3</v>
      </c>
      <c r="C759">
        <v>17</v>
      </c>
      <c r="D759">
        <v>2</v>
      </c>
      <c r="E759">
        <v>73</v>
      </c>
      <c r="F759" s="165">
        <v>10</v>
      </c>
      <c r="G759" s="154">
        <v>0.442</v>
      </c>
      <c r="H759" s="154">
        <v>44.2</v>
      </c>
      <c r="I759" s="154">
        <v>0.215</v>
      </c>
      <c r="J759" s="154">
        <v>21.5</v>
      </c>
      <c r="K759" s="154">
        <v>2.0558139534883724</v>
      </c>
      <c r="L759">
        <v>8</v>
      </c>
      <c r="M759">
        <v>117</v>
      </c>
      <c r="N759">
        <v>124</v>
      </c>
      <c r="O759">
        <v>128</v>
      </c>
      <c r="P759" s="165">
        <v>40</v>
      </c>
      <c r="Q759">
        <v>100</v>
      </c>
    </row>
    <row r="760" spans="1:17" x14ac:dyDescent="0.3">
      <c r="A760" t="s">
        <v>907</v>
      </c>
      <c r="B760">
        <v>3</v>
      </c>
      <c r="C760">
        <v>18</v>
      </c>
      <c r="D760">
        <v>2</v>
      </c>
      <c r="E760" t="s">
        <v>20</v>
      </c>
      <c r="F760" s="165">
        <v>10</v>
      </c>
      <c r="G760" s="154">
        <v>0.17299999999999999</v>
      </c>
      <c r="H760" s="154">
        <v>15.727272727272727</v>
      </c>
      <c r="I760" s="154">
        <v>0.09</v>
      </c>
      <c r="J760" s="154">
        <v>8.1818181818181817</v>
      </c>
      <c r="K760" s="154">
        <v>1.9222222222222223</v>
      </c>
      <c r="L760">
        <v>15</v>
      </c>
      <c r="M760">
        <v>114</v>
      </c>
      <c r="N760">
        <v>124</v>
      </c>
      <c r="O760">
        <v>128</v>
      </c>
      <c r="P760" s="165">
        <v>30</v>
      </c>
      <c r="Q760">
        <v>100</v>
      </c>
    </row>
    <row r="761" spans="1:17" x14ac:dyDescent="0.3">
      <c r="A761" t="s">
        <v>907</v>
      </c>
      <c r="B761">
        <v>3</v>
      </c>
      <c r="C761">
        <v>19</v>
      </c>
      <c r="D761">
        <v>2</v>
      </c>
      <c r="E761">
        <v>97</v>
      </c>
      <c r="F761" s="165">
        <v>4</v>
      </c>
      <c r="G761" s="154">
        <v>0</v>
      </c>
      <c r="H761" s="154">
        <v>0</v>
      </c>
      <c r="I761" s="154">
        <v>0</v>
      </c>
      <c r="J761" s="154">
        <v>0</v>
      </c>
      <c r="K761" s="154" t="s">
        <v>799</v>
      </c>
      <c r="L761">
        <v>10</v>
      </c>
      <c r="P761" s="165">
        <v>20</v>
      </c>
      <c r="Q761">
        <v>0</v>
      </c>
    </row>
    <row r="762" spans="1:17" x14ac:dyDescent="0.3">
      <c r="A762" t="s">
        <v>907</v>
      </c>
      <c r="B762">
        <v>3</v>
      </c>
      <c r="C762">
        <v>1</v>
      </c>
      <c r="D762">
        <v>3</v>
      </c>
      <c r="E762">
        <v>168</v>
      </c>
      <c r="F762" s="165">
        <v>9</v>
      </c>
      <c r="G762" s="154">
        <v>6.4939999999999998E-2</v>
      </c>
      <c r="H762" s="154">
        <v>7.2155555555555555</v>
      </c>
      <c r="I762" s="154" t="s">
        <v>799</v>
      </c>
      <c r="J762" s="154" t="s">
        <v>799</v>
      </c>
      <c r="K762" s="154" t="s">
        <v>799</v>
      </c>
      <c r="L762">
        <v>30</v>
      </c>
      <c r="M762">
        <v>107</v>
      </c>
      <c r="N762">
        <v>121</v>
      </c>
      <c r="O762">
        <v>128</v>
      </c>
      <c r="P762" s="165">
        <v>70</v>
      </c>
      <c r="Q762">
        <v>100</v>
      </c>
    </row>
    <row r="763" spans="1:17" x14ac:dyDescent="0.3">
      <c r="A763" t="s">
        <v>907</v>
      </c>
      <c r="B763">
        <v>3</v>
      </c>
      <c r="C763">
        <v>2</v>
      </c>
      <c r="D763">
        <v>3</v>
      </c>
      <c r="E763">
        <v>64</v>
      </c>
      <c r="F763" s="165">
        <v>10</v>
      </c>
      <c r="G763" s="154">
        <v>0.23899999999999999</v>
      </c>
      <c r="H763" s="154">
        <v>23.9</v>
      </c>
      <c r="I763" s="154">
        <v>7.6999999999999999E-2</v>
      </c>
      <c r="J763" s="154">
        <v>7.7</v>
      </c>
      <c r="K763" s="154">
        <v>3.1038961038961035</v>
      </c>
      <c r="L763">
        <v>15</v>
      </c>
      <c r="M763">
        <v>114</v>
      </c>
      <c r="N763">
        <v>124</v>
      </c>
      <c r="O763">
        <v>128</v>
      </c>
      <c r="P763" s="165">
        <v>60</v>
      </c>
      <c r="Q763">
        <v>100</v>
      </c>
    </row>
    <row r="764" spans="1:17" x14ac:dyDescent="0.3">
      <c r="A764" t="s">
        <v>907</v>
      </c>
      <c r="B764">
        <v>3</v>
      </c>
      <c r="C764">
        <v>3</v>
      </c>
      <c r="D764">
        <v>3</v>
      </c>
      <c r="E764" t="s">
        <v>20</v>
      </c>
      <c r="F764" s="165">
        <v>7</v>
      </c>
      <c r="G764" s="154">
        <v>0.21299999999999999</v>
      </c>
      <c r="H764" s="154">
        <v>30.428571428571427</v>
      </c>
      <c r="I764" s="154">
        <v>9.7000000000000003E-2</v>
      </c>
      <c r="J764" s="154">
        <v>13.857142857142858</v>
      </c>
      <c r="K764" s="154">
        <v>2.1958762886597936</v>
      </c>
      <c r="L764">
        <v>15</v>
      </c>
      <c r="M764">
        <v>117</v>
      </c>
      <c r="N764">
        <v>124</v>
      </c>
      <c r="O764">
        <v>128</v>
      </c>
      <c r="P764" s="165">
        <v>10</v>
      </c>
      <c r="Q764">
        <v>100</v>
      </c>
    </row>
    <row r="765" spans="1:17" x14ac:dyDescent="0.3">
      <c r="A765" t="s">
        <v>907</v>
      </c>
      <c r="B765">
        <v>3</v>
      </c>
      <c r="C765">
        <v>4</v>
      </c>
      <c r="D765">
        <v>3</v>
      </c>
      <c r="E765">
        <v>246</v>
      </c>
      <c r="F765" s="165">
        <v>8</v>
      </c>
      <c r="G765" s="154">
        <v>0.10041</v>
      </c>
      <c r="H765" s="154">
        <v>12.55125</v>
      </c>
      <c r="I765" s="154">
        <v>7.0000000000000001E-3</v>
      </c>
      <c r="J765" s="154">
        <v>0.875</v>
      </c>
      <c r="K765" s="154">
        <v>14.344285714285714</v>
      </c>
      <c r="L765">
        <v>2</v>
      </c>
      <c r="M765">
        <v>128</v>
      </c>
      <c r="N765">
        <v>142</v>
      </c>
      <c r="O765">
        <v>149</v>
      </c>
      <c r="P765" s="165">
        <v>40</v>
      </c>
      <c r="Q765">
        <v>100</v>
      </c>
    </row>
    <row r="766" spans="1:17" x14ac:dyDescent="0.3">
      <c r="A766" t="s">
        <v>907</v>
      </c>
      <c r="B766">
        <v>3</v>
      </c>
      <c r="C766">
        <v>5</v>
      </c>
      <c r="D766">
        <v>3</v>
      </c>
      <c r="E766">
        <v>317</v>
      </c>
      <c r="F766" s="165">
        <v>8</v>
      </c>
      <c r="G766" s="154">
        <v>7.0600000000000003E-3</v>
      </c>
      <c r="H766" s="154">
        <v>0.88250000000000006</v>
      </c>
      <c r="I766" s="154">
        <v>1E-3</v>
      </c>
      <c r="J766" s="154">
        <v>0.125</v>
      </c>
      <c r="K766" s="154">
        <v>7.0600000000000005</v>
      </c>
      <c r="L766">
        <v>5</v>
      </c>
      <c r="M766">
        <v>128</v>
      </c>
      <c r="N766">
        <v>142</v>
      </c>
      <c r="O766">
        <v>149</v>
      </c>
      <c r="P766" s="165">
        <v>60</v>
      </c>
      <c r="Q766">
        <v>100</v>
      </c>
    </row>
    <row r="767" spans="1:17" x14ac:dyDescent="0.3">
      <c r="A767" t="s">
        <v>907</v>
      </c>
      <c r="B767">
        <v>3</v>
      </c>
      <c r="C767">
        <v>6</v>
      </c>
      <c r="D767">
        <v>3</v>
      </c>
      <c r="E767">
        <v>111</v>
      </c>
      <c r="F767" s="165">
        <v>10</v>
      </c>
      <c r="G767" s="154">
        <v>0.20300000000000001</v>
      </c>
      <c r="H767" s="154">
        <v>20.3</v>
      </c>
      <c r="I767" s="154">
        <v>9.1999999999999998E-2</v>
      </c>
      <c r="J767" s="154">
        <v>9.1999999999999993</v>
      </c>
      <c r="K767" s="154">
        <v>2.206521739130435</v>
      </c>
      <c r="L767">
        <v>8</v>
      </c>
      <c r="M767">
        <v>117</v>
      </c>
      <c r="N767">
        <v>131</v>
      </c>
      <c r="O767">
        <v>135</v>
      </c>
      <c r="P767" s="165">
        <v>60</v>
      </c>
      <c r="Q767">
        <v>100</v>
      </c>
    </row>
    <row r="768" spans="1:17" x14ac:dyDescent="0.3">
      <c r="A768" t="s">
        <v>907</v>
      </c>
      <c r="B768">
        <v>3</v>
      </c>
      <c r="C768">
        <v>7</v>
      </c>
      <c r="D768">
        <v>3</v>
      </c>
      <c r="E768">
        <v>177</v>
      </c>
      <c r="F768" s="165">
        <v>9</v>
      </c>
      <c r="G768" s="154">
        <v>0.14399999999999999</v>
      </c>
      <c r="H768" s="154">
        <v>16</v>
      </c>
      <c r="I768" s="154">
        <v>8.0000000000000002E-3</v>
      </c>
      <c r="J768" s="154">
        <v>0.88888888888888884</v>
      </c>
      <c r="K768" s="154">
        <v>18</v>
      </c>
      <c r="L768">
        <v>40</v>
      </c>
      <c r="M768">
        <v>159</v>
      </c>
      <c r="N768">
        <v>166</v>
      </c>
      <c r="O768">
        <v>170</v>
      </c>
      <c r="P768" s="165">
        <v>40</v>
      </c>
      <c r="Q768">
        <v>60</v>
      </c>
    </row>
    <row r="769" spans="1:17" x14ac:dyDescent="0.3">
      <c r="A769" t="s">
        <v>907</v>
      </c>
      <c r="B769">
        <v>3</v>
      </c>
      <c r="C769">
        <v>8</v>
      </c>
      <c r="D769">
        <v>3</v>
      </c>
      <c r="E769">
        <v>52</v>
      </c>
      <c r="F769" s="165">
        <v>10</v>
      </c>
      <c r="G769" s="154">
        <v>0.254</v>
      </c>
      <c r="H769" s="154">
        <v>25.4</v>
      </c>
      <c r="I769" s="154">
        <v>0.156</v>
      </c>
      <c r="J769" s="154">
        <v>15.6</v>
      </c>
      <c r="K769" s="154">
        <v>1.6282051282051282</v>
      </c>
      <c r="L769">
        <v>20</v>
      </c>
      <c r="M769">
        <v>100</v>
      </c>
      <c r="N769">
        <v>110</v>
      </c>
      <c r="O769">
        <v>114</v>
      </c>
      <c r="P769" s="165">
        <v>60</v>
      </c>
      <c r="Q769">
        <v>100</v>
      </c>
    </row>
    <row r="770" spans="1:17" x14ac:dyDescent="0.3">
      <c r="A770" t="s">
        <v>907</v>
      </c>
      <c r="B770">
        <v>3</v>
      </c>
      <c r="C770">
        <v>9</v>
      </c>
      <c r="D770">
        <v>3</v>
      </c>
      <c r="E770">
        <v>131</v>
      </c>
      <c r="F770" s="165">
        <v>4</v>
      </c>
      <c r="G770" s="154">
        <v>2.6880000000000001E-2</v>
      </c>
      <c r="H770" s="154">
        <v>6.7200000000000006</v>
      </c>
      <c r="I770" s="154">
        <v>1E-3</v>
      </c>
      <c r="J770" s="154">
        <v>0.25</v>
      </c>
      <c r="K770" s="154">
        <v>26.880000000000003</v>
      </c>
      <c r="L770">
        <v>12</v>
      </c>
      <c r="M770">
        <v>107</v>
      </c>
      <c r="N770">
        <v>121</v>
      </c>
      <c r="O770">
        <v>128</v>
      </c>
      <c r="P770" s="165">
        <v>60</v>
      </c>
      <c r="Q770">
        <v>100</v>
      </c>
    </row>
    <row r="771" spans="1:17" x14ac:dyDescent="0.3">
      <c r="A771" t="s">
        <v>907</v>
      </c>
      <c r="B771">
        <v>3</v>
      </c>
      <c r="C771">
        <v>10</v>
      </c>
      <c r="D771">
        <v>3</v>
      </c>
      <c r="E771">
        <v>130</v>
      </c>
      <c r="F771" s="165">
        <v>10</v>
      </c>
      <c r="G771" s="154">
        <v>0.13900000000000001</v>
      </c>
      <c r="H771" s="154">
        <v>13.9</v>
      </c>
      <c r="I771" s="154">
        <v>6.0999999999999999E-2</v>
      </c>
      <c r="J771" s="154">
        <v>6.1</v>
      </c>
      <c r="K771" s="154">
        <v>2.278688524590164</v>
      </c>
      <c r="L771">
        <v>40</v>
      </c>
      <c r="M771">
        <v>107</v>
      </c>
      <c r="N771">
        <v>121</v>
      </c>
      <c r="O771">
        <v>128</v>
      </c>
      <c r="P771" s="165">
        <v>80</v>
      </c>
      <c r="Q771">
        <v>100</v>
      </c>
    </row>
    <row r="772" spans="1:17" x14ac:dyDescent="0.3">
      <c r="A772" t="s">
        <v>907</v>
      </c>
      <c r="B772">
        <v>3</v>
      </c>
      <c r="C772">
        <v>11</v>
      </c>
      <c r="D772">
        <v>3</v>
      </c>
      <c r="E772">
        <v>62</v>
      </c>
      <c r="F772" s="165">
        <v>10</v>
      </c>
      <c r="G772" s="154">
        <v>0.38700000000000001</v>
      </c>
      <c r="H772" s="154">
        <v>38.700000000000003</v>
      </c>
      <c r="I772" s="154">
        <v>0.192</v>
      </c>
      <c r="J772" s="154">
        <v>19.2</v>
      </c>
      <c r="K772" s="154">
        <v>2.0156250000000004</v>
      </c>
      <c r="L772">
        <v>12</v>
      </c>
      <c r="M772">
        <v>117</v>
      </c>
      <c r="N772">
        <v>124</v>
      </c>
      <c r="O772">
        <v>128</v>
      </c>
      <c r="P772" s="165">
        <v>80</v>
      </c>
      <c r="Q772">
        <v>100</v>
      </c>
    </row>
    <row r="773" spans="1:17" x14ac:dyDescent="0.3">
      <c r="A773" t="s">
        <v>907</v>
      </c>
      <c r="B773">
        <v>3</v>
      </c>
      <c r="C773">
        <v>12</v>
      </c>
      <c r="D773">
        <v>3</v>
      </c>
      <c r="E773">
        <v>38</v>
      </c>
      <c r="F773" s="165">
        <v>10</v>
      </c>
      <c r="G773" s="154">
        <v>0.224</v>
      </c>
      <c r="H773" s="154">
        <v>20.363636363636363</v>
      </c>
      <c r="I773" s="154">
        <v>7.0000000000000007E-2</v>
      </c>
      <c r="J773" s="154">
        <v>6.3636363636363633</v>
      </c>
      <c r="K773" s="154">
        <v>3.2</v>
      </c>
      <c r="L773">
        <v>15</v>
      </c>
      <c r="M773">
        <v>114</v>
      </c>
      <c r="N773">
        <v>124</v>
      </c>
      <c r="O773">
        <v>128</v>
      </c>
      <c r="P773" s="165">
        <v>60</v>
      </c>
      <c r="Q773">
        <v>100</v>
      </c>
    </row>
    <row r="774" spans="1:17" x14ac:dyDescent="0.3">
      <c r="A774" t="s">
        <v>907</v>
      </c>
      <c r="B774">
        <v>3</v>
      </c>
      <c r="C774">
        <v>13</v>
      </c>
      <c r="D774">
        <v>3</v>
      </c>
      <c r="E774">
        <v>287</v>
      </c>
      <c r="F774" s="165">
        <v>10</v>
      </c>
      <c r="G774" s="154">
        <v>0.31</v>
      </c>
      <c r="H774" s="154">
        <v>31</v>
      </c>
      <c r="I774" s="154">
        <v>0.156</v>
      </c>
      <c r="J774" s="154">
        <v>15.6</v>
      </c>
      <c r="K774" s="154">
        <v>1.9871794871794872</v>
      </c>
      <c r="L774">
        <v>30</v>
      </c>
      <c r="M774">
        <v>110</v>
      </c>
      <c r="N774">
        <v>121</v>
      </c>
      <c r="O774">
        <v>128</v>
      </c>
      <c r="P774" s="165">
        <v>60</v>
      </c>
      <c r="Q774">
        <v>100</v>
      </c>
    </row>
    <row r="775" spans="1:17" x14ac:dyDescent="0.3">
      <c r="A775" t="s">
        <v>907</v>
      </c>
      <c r="B775">
        <v>3</v>
      </c>
      <c r="C775">
        <v>14</v>
      </c>
      <c r="D775">
        <v>3</v>
      </c>
      <c r="E775">
        <v>306</v>
      </c>
      <c r="F775" s="165">
        <v>10</v>
      </c>
      <c r="G775" s="154">
        <v>0.22800000000000001</v>
      </c>
      <c r="H775" s="154">
        <v>22.8</v>
      </c>
      <c r="I775" s="154">
        <v>6.8000000000000005E-2</v>
      </c>
      <c r="J775" s="154">
        <v>6.8</v>
      </c>
      <c r="K775" s="154">
        <v>3.3529411764705883</v>
      </c>
      <c r="L775">
        <v>25</v>
      </c>
      <c r="M775">
        <v>128</v>
      </c>
      <c r="N775">
        <v>142</v>
      </c>
      <c r="O775">
        <v>149</v>
      </c>
      <c r="P775" s="165">
        <v>60</v>
      </c>
      <c r="Q775">
        <v>100</v>
      </c>
    </row>
    <row r="776" spans="1:17" x14ac:dyDescent="0.3">
      <c r="A776" t="s">
        <v>907</v>
      </c>
      <c r="B776">
        <v>3</v>
      </c>
      <c r="C776">
        <v>15</v>
      </c>
      <c r="D776">
        <v>3</v>
      </c>
      <c r="E776">
        <v>99</v>
      </c>
      <c r="F776" s="165">
        <v>10</v>
      </c>
      <c r="G776" s="154">
        <v>6.7000000000000002E-3</v>
      </c>
      <c r="H776" s="154">
        <v>0.67</v>
      </c>
      <c r="I776" s="154">
        <v>0</v>
      </c>
      <c r="J776" s="154">
        <v>0</v>
      </c>
      <c r="K776" s="154" t="s">
        <v>799</v>
      </c>
      <c r="L776">
        <v>10</v>
      </c>
      <c r="M776">
        <v>117</v>
      </c>
      <c r="N776">
        <v>124</v>
      </c>
      <c r="O776">
        <v>128</v>
      </c>
      <c r="P776" s="165">
        <v>40</v>
      </c>
      <c r="Q776">
        <v>100</v>
      </c>
    </row>
    <row r="777" spans="1:17" x14ac:dyDescent="0.3">
      <c r="A777" t="s">
        <v>907</v>
      </c>
      <c r="B777">
        <v>3</v>
      </c>
      <c r="C777">
        <v>16</v>
      </c>
      <c r="D777">
        <v>3</v>
      </c>
      <c r="E777">
        <v>320</v>
      </c>
      <c r="F777" s="165">
        <v>9</v>
      </c>
      <c r="G777" s="154">
        <v>1.6289999999999999E-2</v>
      </c>
      <c r="H777" s="154">
        <v>1.8099999999999998</v>
      </c>
      <c r="I777" s="154">
        <v>1E-3</v>
      </c>
      <c r="J777" s="154">
        <v>0.1111111111111111</v>
      </c>
      <c r="K777" s="154">
        <v>16.29</v>
      </c>
      <c r="L777">
        <v>12</v>
      </c>
      <c r="M777">
        <v>117</v>
      </c>
      <c r="N777">
        <v>124</v>
      </c>
      <c r="O777">
        <v>128</v>
      </c>
      <c r="P777" s="165">
        <v>60</v>
      </c>
      <c r="Q777">
        <v>0</v>
      </c>
    </row>
    <row r="778" spans="1:17" x14ac:dyDescent="0.3">
      <c r="A778" t="s">
        <v>907</v>
      </c>
      <c r="B778">
        <v>3</v>
      </c>
      <c r="C778">
        <v>17</v>
      </c>
      <c r="D778">
        <v>3</v>
      </c>
      <c r="E778" t="s">
        <v>20</v>
      </c>
      <c r="F778" s="165">
        <v>10</v>
      </c>
      <c r="G778" s="154">
        <v>0.20699999999999999</v>
      </c>
      <c r="H778" s="154">
        <v>18.818181818181817</v>
      </c>
      <c r="I778" s="154">
        <v>0.106</v>
      </c>
      <c r="J778" s="154">
        <v>9.6363636363636367</v>
      </c>
      <c r="K778" s="154">
        <v>1.952830188679245</v>
      </c>
      <c r="L778">
        <v>20</v>
      </c>
      <c r="M778">
        <v>114</v>
      </c>
      <c r="N778">
        <v>124</v>
      </c>
      <c r="O778">
        <v>128</v>
      </c>
      <c r="P778" s="165">
        <v>40</v>
      </c>
      <c r="Q778">
        <v>100</v>
      </c>
    </row>
    <row r="779" spans="1:17" x14ac:dyDescent="0.3">
      <c r="A779" t="s">
        <v>907</v>
      </c>
      <c r="B779">
        <v>3</v>
      </c>
      <c r="C779">
        <v>18</v>
      </c>
      <c r="D779">
        <v>3</v>
      </c>
      <c r="E779">
        <v>19</v>
      </c>
      <c r="F779" s="165">
        <v>10</v>
      </c>
      <c r="G779" s="154">
        <v>0.188</v>
      </c>
      <c r="H779" s="154">
        <v>18.8</v>
      </c>
      <c r="I779" s="154">
        <v>7.5999999999999998E-2</v>
      </c>
      <c r="J779" s="154">
        <v>7.6</v>
      </c>
      <c r="K779" s="154">
        <v>2.4736842105263159</v>
      </c>
      <c r="L779">
        <v>12</v>
      </c>
      <c r="M779">
        <v>128</v>
      </c>
      <c r="N779">
        <v>142</v>
      </c>
      <c r="O779">
        <v>149</v>
      </c>
      <c r="P779" s="165">
        <v>60</v>
      </c>
      <c r="Q779">
        <v>100</v>
      </c>
    </row>
    <row r="780" spans="1:17" x14ac:dyDescent="0.3">
      <c r="A780" t="s">
        <v>907</v>
      </c>
      <c r="B780">
        <v>3</v>
      </c>
      <c r="C780">
        <v>19</v>
      </c>
      <c r="D780">
        <v>3</v>
      </c>
      <c r="E780">
        <v>223</v>
      </c>
      <c r="F780" s="165">
        <v>10</v>
      </c>
      <c r="G780" s="154">
        <v>9.1800000000000007E-3</v>
      </c>
      <c r="H780" s="154">
        <v>0.91800000000000015</v>
      </c>
      <c r="I780" s="154">
        <v>1E-3</v>
      </c>
      <c r="J780" s="154">
        <v>0.1</v>
      </c>
      <c r="K780" s="154">
        <v>9.1800000000000015</v>
      </c>
      <c r="L780">
        <v>8</v>
      </c>
      <c r="M780">
        <v>117</v>
      </c>
      <c r="N780">
        <v>124</v>
      </c>
      <c r="O780">
        <v>128</v>
      </c>
      <c r="P780" s="165">
        <v>80</v>
      </c>
      <c r="Q780">
        <v>80</v>
      </c>
    </row>
    <row r="781" spans="1:17" x14ac:dyDescent="0.3">
      <c r="A781" t="s">
        <v>907</v>
      </c>
      <c r="B781">
        <v>3</v>
      </c>
      <c r="C781">
        <v>1</v>
      </c>
      <c r="D781">
        <v>4</v>
      </c>
      <c r="E781">
        <v>276</v>
      </c>
      <c r="F781" s="165">
        <v>7</v>
      </c>
      <c r="G781" s="154">
        <v>2.2969999999999997E-2</v>
      </c>
      <c r="H781" s="154">
        <v>3.2814285714285711</v>
      </c>
      <c r="I781" s="154">
        <v>1E-3</v>
      </c>
      <c r="J781" s="154">
        <v>0.14285714285714285</v>
      </c>
      <c r="K781" s="154">
        <v>22.97</v>
      </c>
      <c r="L781">
        <v>5</v>
      </c>
      <c r="M781">
        <v>107</v>
      </c>
      <c r="N781">
        <v>121</v>
      </c>
      <c r="O781">
        <v>128</v>
      </c>
      <c r="P781" s="165">
        <v>40</v>
      </c>
      <c r="Q781">
        <v>100</v>
      </c>
    </row>
    <row r="782" spans="1:17" x14ac:dyDescent="0.3">
      <c r="A782" t="s">
        <v>907</v>
      </c>
      <c r="B782">
        <v>3</v>
      </c>
      <c r="C782">
        <v>2</v>
      </c>
      <c r="D782">
        <v>4</v>
      </c>
      <c r="E782">
        <v>226</v>
      </c>
      <c r="F782" s="165">
        <v>10</v>
      </c>
      <c r="G782" s="154">
        <v>6.3E-2</v>
      </c>
      <c r="H782" s="154">
        <v>6.3</v>
      </c>
      <c r="I782" s="154">
        <v>1E-3</v>
      </c>
      <c r="J782" s="154">
        <v>0.1</v>
      </c>
      <c r="K782" s="154">
        <v>62.999999999999993</v>
      </c>
      <c r="L782">
        <v>5</v>
      </c>
      <c r="M782">
        <v>142</v>
      </c>
      <c r="N782">
        <v>152</v>
      </c>
      <c r="O782">
        <v>156</v>
      </c>
      <c r="P782" s="165">
        <v>60</v>
      </c>
      <c r="Q782">
        <v>100</v>
      </c>
    </row>
    <row r="783" spans="1:17" x14ac:dyDescent="0.3">
      <c r="A783" t="s">
        <v>907</v>
      </c>
      <c r="B783">
        <v>3</v>
      </c>
      <c r="C783">
        <v>3</v>
      </c>
      <c r="D783">
        <v>4</v>
      </c>
      <c r="E783">
        <v>247</v>
      </c>
      <c r="F783" s="165">
        <v>10</v>
      </c>
      <c r="G783" s="154">
        <v>0.38500000000000001</v>
      </c>
      <c r="H783" s="154">
        <v>38.5</v>
      </c>
      <c r="I783" s="154">
        <v>0.186</v>
      </c>
      <c r="J783" s="154">
        <v>18.600000000000001</v>
      </c>
      <c r="K783" s="154">
        <v>2.0698924731182795</v>
      </c>
      <c r="L783">
        <v>15</v>
      </c>
      <c r="M783">
        <v>110</v>
      </c>
      <c r="N783">
        <v>128</v>
      </c>
      <c r="O783">
        <v>135</v>
      </c>
      <c r="P783" s="165">
        <v>60</v>
      </c>
      <c r="Q783">
        <v>100</v>
      </c>
    </row>
    <row r="784" spans="1:17" x14ac:dyDescent="0.3">
      <c r="A784" t="s">
        <v>907</v>
      </c>
      <c r="B784">
        <v>3</v>
      </c>
      <c r="C784">
        <v>4</v>
      </c>
      <c r="D784">
        <v>4</v>
      </c>
      <c r="E784" t="s">
        <v>20</v>
      </c>
      <c r="F784" s="165">
        <v>9</v>
      </c>
      <c r="G784" s="154">
        <v>0.23400000000000001</v>
      </c>
      <c r="H784" s="154">
        <v>26</v>
      </c>
      <c r="I784" s="154">
        <v>0.10100000000000001</v>
      </c>
      <c r="J784" s="154">
        <v>11.222222222222221</v>
      </c>
      <c r="K784" s="154">
        <v>2.3168316831683171</v>
      </c>
      <c r="L784">
        <v>8</v>
      </c>
      <c r="M784">
        <v>117</v>
      </c>
      <c r="N784">
        <v>124</v>
      </c>
      <c r="O784">
        <v>128</v>
      </c>
      <c r="P784" s="165">
        <v>10</v>
      </c>
      <c r="Q784">
        <v>100</v>
      </c>
    </row>
    <row r="785" spans="1:17" x14ac:dyDescent="0.3">
      <c r="A785" t="s">
        <v>907</v>
      </c>
      <c r="B785">
        <v>3</v>
      </c>
      <c r="C785">
        <v>5</v>
      </c>
      <c r="D785">
        <v>4</v>
      </c>
      <c r="E785">
        <v>29</v>
      </c>
      <c r="F785" s="165">
        <v>10</v>
      </c>
      <c r="G785" s="154">
        <v>0.42699999999999999</v>
      </c>
      <c r="H785" s="154">
        <v>42.7</v>
      </c>
      <c r="I785" s="154">
        <v>8.5000000000000006E-2</v>
      </c>
      <c r="J785" s="154">
        <v>8.5</v>
      </c>
      <c r="K785" s="154">
        <v>5.0235294117647058</v>
      </c>
      <c r="L785">
        <v>8</v>
      </c>
      <c r="M785">
        <v>135</v>
      </c>
      <c r="N785">
        <v>149</v>
      </c>
      <c r="O785">
        <v>156</v>
      </c>
      <c r="P785" s="165">
        <v>30</v>
      </c>
      <c r="Q785">
        <v>100</v>
      </c>
    </row>
    <row r="786" spans="1:17" x14ac:dyDescent="0.3">
      <c r="A786" t="s">
        <v>907</v>
      </c>
      <c r="B786">
        <v>3</v>
      </c>
      <c r="C786">
        <v>6</v>
      </c>
      <c r="D786">
        <v>4</v>
      </c>
      <c r="E786">
        <v>201</v>
      </c>
      <c r="F786" s="165">
        <v>5</v>
      </c>
      <c r="G786" s="154">
        <v>0.15</v>
      </c>
      <c r="H786" s="154">
        <v>30</v>
      </c>
      <c r="I786" s="154">
        <v>8.1000000000000003E-2</v>
      </c>
      <c r="J786" s="154">
        <v>16.2</v>
      </c>
      <c r="K786" s="154">
        <v>1.8518518518518519</v>
      </c>
      <c r="L786">
        <v>5</v>
      </c>
      <c r="M786">
        <v>111</v>
      </c>
      <c r="N786">
        <v>124</v>
      </c>
      <c r="O786">
        <v>128</v>
      </c>
      <c r="P786" s="165">
        <v>80</v>
      </c>
      <c r="Q786">
        <v>100</v>
      </c>
    </row>
    <row r="787" spans="1:17" x14ac:dyDescent="0.3">
      <c r="A787" t="s">
        <v>907</v>
      </c>
      <c r="B787">
        <v>3</v>
      </c>
      <c r="C787">
        <v>7</v>
      </c>
      <c r="D787">
        <v>4</v>
      </c>
      <c r="E787">
        <v>249</v>
      </c>
      <c r="F787" s="165">
        <v>6</v>
      </c>
      <c r="G787" s="154">
        <v>0.16178000000000001</v>
      </c>
      <c r="H787" s="154">
        <v>26.963333333333335</v>
      </c>
      <c r="I787" s="154">
        <v>2E-3</v>
      </c>
      <c r="J787" s="154">
        <v>0.33333333333333331</v>
      </c>
      <c r="K787" s="154">
        <v>80.890000000000015</v>
      </c>
      <c r="L787">
        <v>15</v>
      </c>
      <c r="M787">
        <v>135</v>
      </c>
      <c r="N787">
        <v>149</v>
      </c>
      <c r="O787">
        <v>156</v>
      </c>
      <c r="P787" s="165">
        <v>60</v>
      </c>
      <c r="Q787">
        <v>100</v>
      </c>
    </row>
    <row r="788" spans="1:17" x14ac:dyDescent="0.3">
      <c r="A788" t="s">
        <v>907</v>
      </c>
      <c r="B788">
        <v>3</v>
      </c>
      <c r="C788">
        <v>8</v>
      </c>
      <c r="D788">
        <v>4</v>
      </c>
      <c r="E788">
        <v>106</v>
      </c>
      <c r="F788" s="165">
        <v>10</v>
      </c>
      <c r="G788" s="154">
        <v>0.191</v>
      </c>
      <c r="H788" s="154">
        <v>19.100000000000001</v>
      </c>
      <c r="I788" s="154">
        <v>8.4000000000000005E-2</v>
      </c>
      <c r="J788" s="154">
        <v>8.4</v>
      </c>
      <c r="K788" s="154">
        <v>2.2738095238095237</v>
      </c>
      <c r="L788">
        <v>5</v>
      </c>
      <c r="M788">
        <v>107</v>
      </c>
      <c r="N788">
        <v>121</v>
      </c>
      <c r="O788">
        <v>128</v>
      </c>
      <c r="P788" s="165">
        <v>50</v>
      </c>
      <c r="Q788">
        <v>100</v>
      </c>
    </row>
    <row r="789" spans="1:17" x14ac:dyDescent="0.3">
      <c r="A789" t="s">
        <v>907</v>
      </c>
      <c r="B789">
        <v>3</v>
      </c>
      <c r="C789">
        <v>9</v>
      </c>
      <c r="D789">
        <v>4</v>
      </c>
      <c r="E789">
        <v>185</v>
      </c>
      <c r="F789" s="165">
        <v>10</v>
      </c>
      <c r="G789" s="154">
        <v>0.22500000000000001</v>
      </c>
      <c r="H789" s="154">
        <v>22.5</v>
      </c>
      <c r="I789" s="154">
        <v>0.10299999999999999</v>
      </c>
      <c r="J789" s="154">
        <v>10.3</v>
      </c>
      <c r="K789" s="154">
        <v>2.1844660194174756</v>
      </c>
      <c r="L789">
        <v>25</v>
      </c>
      <c r="M789">
        <v>107</v>
      </c>
      <c r="N789">
        <v>121</v>
      </c>
      <c r="O789">
        <v>128</v>
      </c>
      <c r="P789" s="165">
        <v>60</v>
      </c>
      <c r="Q789">
        <v>0</v>
      </c>
    </row>
    <row r="790" spans="1:17" x14ac:dyDescent="0.3">
      <c r="A790" t="s">
        <v>907</v>
      </c>
      <c r="B790">
        <v>3</v>
      </c>
      <c r="C790">
        <v>10</v>
      </c>
      <c r="D790">
        <v>4</v>
      </c>
      <c r="E790">
        <v>4</v>
      </c>
      <c r="F790" s="165">
        <v>8</v>
      </c>
      <c r="G790" s="154">
        <v>0.21</v>
      </c>
      <c r="H790" s="154">
        <v>26.25</v>
      </c>
      <c r="I790" s="154">
        <v>0.10199999999999999</v>
      </c>
      <c r="J790" s="154">
        <v>12.75</v>
      </c>
      <c r="K790" s="154">
        <v>2.0588235294117645</v>
      </c>
      <c r="L790">
        <v>5</v>
      </c>
      <c r="M790">
        <v>114</v>
      </c>
      <c r="N790">
        <v>124</v>
      </c>
      <c r="O790">
        <v>128</v>
      </c>
      <c r="P790" s="165">
        <v>20</v>
      </c>
      <c r="Q790">
        <v>100</v>
      </c>
    </row>
    <row r="791" spans="1:17" x14ac:dyDescent="0.3">
      <c r="A791" t="s">
        <v>907</v>
      </c>
      <c r="B791">
        <v>3</v>
      </c>
      <c r="C791">
        <v>11</v>
      </c>
      <c r="D791">
        <v>4</v>
      </c>
      <c r="E791">
        <v>116</v>
      </c>
      <c r="F791" s="165">
        <v>8</v>
      </c>
      <c r="G791" s="154">
        <v>0.33100000000000002</v>
      </c>
      <c r="H791" s="154">
        <v>41.375</v>
      </c>
      <c r="I791" s="154">
        <v>0.126</v>
      </c>
      <c r="J791" s="154">
        <v>15.75</v>
      </c>
      <c r="K791" s="154">
        <v>2.626984126984127</v>
      </c>
      <c r="L791">
        <v>15</v>
      </c>
      <c r="M791">
        <v>114</v>
      </c>
      <c r="N791">
        <v>124</v>
      </c>
      <c r="O791">
        <v>128</v>
      </c>
      <c r="P791" s="165">
        <v>40</v>
      </c>
      <c r="Q791">
        <v>100</v>
      </c>
    </row>
    <row r="792" spans="1:17" x14ac:dyDescent="0.3">
      <c r="A792" t="s">
        <v>907</v>
      </c>
      <c r="B792">
        <v>3</v>
      </c>
      <c r="C792">
        <v>12</v>
      </c>
      <c r="D792">
        <v>4</v>
      </c>
      <c r="E792">
        <v>290</v>
      </c>
      <c r="F792" s="165">
        <v>10</v>
      </c>
      <c r="G792" s="154">
        <v>0.224</v>
      </c>
      <c r="H792" s="154">
        <v>20.363636363636363</v>
      </c>
      <c r="I792" s="154">
        <v>0.124</v>
      </c>
      <c r="J792" s="154">
        <v>11.272727272727273</v>
      </c>
      <c r="K792" s="154">
        <v>1.8064516129032258</v>
      </c>
      <c r="L792">
        <v>30</v>
      </c>
      <c r="M792">
        <v>114</v>
      </c>
      <c r="N792">
        <v>124</v>
      </c>
      <c r="O792">
        <v>128</v>
      </c>
      <c r="P792" s="165">
        <v>60</v>
      </c>
      <c r="Q792">
        <v>100</v>
      </c>
    </row>
    <row r="793" spans="1:17" x14ac:dyDescent="0.3">
      <c r="A793" t="s">
        <v>907</v>
      </c>
      <c r="B793">
        <v>3</v>
      </c>
      <c r="C793">
        <v>13</v>
      </c>
      <c r="D793">
        <v>4</v>
      </c>
      <c r="E793">
        <v>71</v>
      </c>
      <c r="F793" s="165">
        <v>6</v>
      </c>
      <c r="G793" s="154">
        <v>0.32</v>
      </c>
      <c r="H793" s="154">
        <v>53.333333333333336</v>
      </c>
      <c r="I793" s="154">
        <v>4.3999999999999997E-2</v>
      </c>
      <c r="J793" s="154">
        <v>7.333333333333333</v>
      </c>
      <c r="K793" s="154">
        <v>7.2727272727272734</v>
      </c>
      <c r="L793">
        <v>20</v>
      </c>
      <c r="M793">
        <v>149</v>
      </c>
      <c r="N793">
        <v>159</v>
      </c>
      <c r="O793">
        <v>163</v>
      </c>
      <c r="P793" s="165">
        <v>20</v>
      </c>
      <c r="Q793">
        <v>80</v>
      </c>
    </row>
    <row r="794" spans="1:17" x14ac:dyDescent="0.3">
      <c r="A794" t="s">
        <v>907</v>
      </c>
      <c r="B794">
        <v>3</v>
      </c>
      <c r="C794">
        <v>14</v>
      </c>
      <c r="D794">
        <v>4</v>
      </c>
      <c r="E794">
        <v>18</v>
      </c>
      <c r="F794" s="165">
        <v>10</v>
      </c>
      <c r="G794" s="154">
        <v>0.16200000000000001</v>
      </c>
      <c r="H794" s="154">
        <v>14.727272727272727</v>
      </c>
      <c r="I794" s="154">
        <v>4.7E-2</v>
      </c>
      <c r="J794" s="154">
        <v>4.2727272727272725</v>
      </c>
      <c r="K794" s="154">
        <v>3.4468085106382977</v>
      </c>
      <c r="L794">
        <v>12</v>
      </c>
      <c r="M794">
        <v>128</v>
      </c>
      <c r="N794">
        <v>142</v>
      </c>
      <c r="O794">
        <v>149</v>
      </c>
      <c r="P794" s="165">
        <v>60</v>
      </c>
      <c r="Q794">
        <v>100</v>
      </c>
    </row>
    <row r="795" spans="1:17" x14ac:dyDescent="0.3">
      <c r="A795" t="s">
        <v>907</v>
      </c>
      <c r="B795">
        <v>3</v>
      </c>
      <c r="C795">
        <v>15</v>
      </c>
      <c r="D795">
        <v>4</v>
      </c>
      <c r="E795">
        <v>261</v>
      </c>
      <c r="F795" s="165">
        <v>10</v>
      </c>
      <c r="G795" s="154">
        <v>0.26800000000000002</v>
      </c>
      <c r="H795" s="154">
        <v>26.8</v>
      </c>
      <c r="I795" s="154">
        <v>0.1</v>
      </c>
      <c r="J795" s="154">
        <v>10</v>
      </c>
      <c r="K795" s="154">
        <v>2.68</v>
      </c>
      <c r="L795">
        <v>8</v>
      </c>
      <c r="M795">
        <v>121</v>
      </c>
      <c r="N795">
        <v>131</v>
      </c>
      <c r="O795">
        <v>135</v>
      </c>
      <c r="P795" s="165">
        <v>50</v>
      </c>
      <c r="Q795">
        <v>100</v>
      </c>
    </row>
    <row r="796" spans="1:17" x14ac:dyDescent="0.3">
      <c r="A796" t="s">
        <v>907</v>
      </c>
      <c r="B796">
        <v>3</v>
      </c>
      <c r="C796">
        <v>16</v>
      </c>
      <c r="D796">
        <v>4</v>
      </c>
      <c r="E796" t="s">
        <v>20</v>
      </c>
      <c r="F796" s="165">
        <v>10</v>
      </c>
      <c r="G796" s="154">
        <v>0.19500000000000001</v>
      </c>
      <c r="H796" s="154">
        <v>19.5</v>
      </c>
      <c r="I796" s="154">
        <v>0.10100000000000001</v>
      </c>
      <c r="J796" s="154">
        <v>10.1</v>
      </c>
      <c r="K796" s="154">
        <v>1.9306930693069309</v>
      </c>
      <c r="L796">
        <v>10</v>
      </c>
      <c r="M796">
        <v>114</v>
      </c>
      <c r="N796">
        <v>124</v>
      </c>
      <c r="O796">
        <v>128</v>
      </c>
      <c r="P796" s="165">
        <v>30</v>
      </c>
      <c r="Q796">
        <v>100</v>
      </c>
    </row>
    <row r="797" spans="1:17" x14ac:dyDescent="0.3">
      <c r="A797" t="s">
        <v>907</v>
      </c>
      <c r="B797">
        <v>3</v>
      </c>
      <c r="C797">
        <v>17</v>
      </c>
      <c r="D797">
        <v>4</v>
      </c>
      <c r="E797">
        <v>32</v>
      </c>
      <c r="F797" s="165">
        <v>10</v>
      </c>
      <c r="G797" s="154">
        <v>0.40400000000000003</v>
      </c>
      <c r="H797" s="154">
        <v>40.4</v>
      </c>
      <c r="I797" s="154">
        <v>0.23699999999999999</v>
      </c>
      <c r="J797" s="154">
        <v>23.7</v>
      </c>
      <c r="K797" s="154">
        <v>1.7046413502109705</v>
      </c>
      <c r="L797">
        <v>8</v>
      </c>
      <c r="M797">
        <v>114</v>
      </c>
      <c r="N797">
        <v>124</v>
      </c>
      <c r="O797">
        <v>128</v>
      </c>
      <c r="P797" s="165">
        <v>60</v>
      </c>
      <c r="Q797">
        <v>100</v>
      </c>
    </row>
    <row r="798" spans="1:17" x14ac:dyDescent="0.3">
      <c r="A798" t="s">
        <v>907</v>
      </c>
      <c r="B798">
        <v>3</v>
      </c>
      <c r="C798">
        <v>18</v>
      </c>
      <c r="D798">
        <v>4</v>
      </c>
      <c r="E798">
        <v>91</v>
      </c>
      <c r="F798" s="165">
        <v>8</v>
      </c>
      <c r="G798" s="154">
        <v>0.16400000000000001</v>
      </c>
      <c r="H798" s="154">
        <v>20.5</v>
      </c>
      <c r="I798" s="154">
        <v>0.06</v>
      </c>
      <c r="J798" s="154">
        <v>7.5</v>
      </c>
      <c r="K798" s="154">
        <v>2.7333333333333334</v>
      </c>
      <c r="L798">
        <v>8</v>
      </c>
      <c r="M798">
        <v>107</v>
      </c>
      <c r="N798">
        <v>121</v>
      </c>
      <c r="O798">
        <v>128</v>
      </c>
      <c r="P798" s="165">
        <v>50</v>
      </c>
      <c r="Q798">
        <v>80</v>
      </c>
    </row>
    <row r="799" spans="1:17" x14ac:dyDescent="0.3">
      <c r="A799" t="s">
        <v>907</v>
      </c>
      <c r="B799">
        <v>3</v>
      </c>
      <c r="C799">
        <v>19</v>
      </c>
      <c r="D799">
        <v>4</v>
      </c>
      <c r="E799">
        <v>25</v>
      </c>
      <c r="F799" s="165">
        <v>7</v>
      </c>
      <c r="G799" s="154">
        <v>0</v>
      </c>
      <c r="H799" s="154">
        <v>0</v>
      </c>
      <c r="I799" s="154">
        <v>0</v>
      </c>
      <c r="J799" s="154">
        <v>0</v>
      </c>
      <c r="K799" s="154" t="s">
        <v>799</v>
      </c>
      <c r="L799">
        <v>5</v>
      </c>
      <c r="M799">
        <v>142</v>
      </c>
      <c r="N799">
        <v>152</v>
      </c>
      <c r="O799">
        <v>156</v>
      </c>
      <c r="P799" s="165">
        <v>20</v>
      </c>
      <c r="Q799">
        <v>100</v>
      </c>
    </row>
    <row r="800" spans="1:17" x14ac:dyDescent="0.3">
      <c r="A800" t="s">
        <v>907</v>
      </c>
      <c r="B800">
        <v>3</v>
      </c>
      <c r="C800">
        <v>1</v>
      </c>
      <c r="D800">
        <v>5</v>
      </c>
      <c r="E800">
        <v>42</v>
      </c>
      <c r="F800" s="165">
        <v>10</v>
      </c>
      <c r="G800" s="154">
        <v>0.34699999999999998</v>
      </c>
      <c r="H800" s="154">
        <v>34.700000000000003</v>
      </c>
      <c r="I800" s="154">
        <v>0.14699999999999999</v>
      </c>
      <c r="J800" s="154">
        <v>14.7</v>
      </c>
      <c r="K800" s="154">
        <v>2.360544217687075</v>
      </c>
      <c r="L800">
        <v>5</v>
      </c>
      <c r="M800">
        <v>114</v>
      </c>
      <c r="N800">
        <v>124</v>
      </c>
      <c r="O800">
        <v>128</v>
      </c>
      <c r="P800" s="165">
        <v>60</v>
      </c>
      <c r="Q800">
        <v>100</v>
      </c>
    </row>
    <row r="801" spans="1:17" x14ac:dyDescent="0.3">
      <c r="A801" t="s">
        <v>907</v>
      </c>
      <c r="B801">
        <v>3</v>
      </c>
      <c r="C801">
        <v>2</v>
      </c>
      <c r="D801">
        <v>5</v>
      </c>
      <c r="E801">
        <v>28</v>
      </c>
      <c r="F801" s="165">
        <v>10</v>
      </c>
      <c r="G801" s="154">
        <v>0.32900000000000001</v>
      </c>
      <c r="H801" s="154">
        <v>29.90909090909091</v>
      </c>
      <c r="I801" s="154">
        <v>0.159</v>
      </c>
      <c r="J801" s="154">
        <v>14.454545454545455</v>
      </c>
      <c r="K801" s="154">
        <v>2.0691823899371071</v>
      </c>
      <c r="L801">
        <v>5</v>
      </c>
      <c r="M801">
        <v>107</v>
      </c>
      <c r="N801">
        <v>121</v>
      </c>
      <c r="O801">
        <v>128</v>
      </c>
      <c r="P801" s="165">
        <v>30</v>
      </c>
      <c r="Q801">
        <v>100</v>
      </c>
    </row>
    <row r="802" spans="1:17" x14ac:dyDescent="0.3">
      <c r="A802" t="s">
        <v>907</v>
      </c>
      <c r="B802">
        <v>3</v>
      </c>
      <c r="C802">
        <v>3</v>
      </c>
      <c r="D802">
        <v>5</v>
      </c>
      <c r="E802">
        <v>49</v>
      </c>
      <c r="F802" s="165">
        <v>10</v>
      </c>
      <c r="G802" s="154">
        <v>0.34200000000000003</v>
      </c>
      <c r="H802" s="154">
        <v>34.200000000000003</v>
      </c>
      <c r="I802" s="154">
        <v>0.161</v>
      </c>
      <c r="J802" s="154">
        <v>16.100000000000001</v>
      </c>
      <c r="K802" s="154">
        <v>2.1242236024844718</v>
      </c>
      <c r="L802">
        <v>8</v>
      </c>
      <c r="M802">
        <v>110</v>
      </c>
      <c r="N802">
        <v>121</v>
      </c>
      <c r="O802">
        <v>128</v>
      </c>
      <c r="P802" s="165">
        <v>50</v>
      </c>
      <c r="Q802">
        <v>100</v>
      </c>
    </row>
    <row r="803" spans="1:17" x14ac:dyDescent="0.3">
      <c r="A803" t="s">
        <v>907</v>
      </c>
      <c r="B803">
        <v>3</v>
      </c>
      <c r="C803">
        <v>4</v>
      </c>
      <c r="D803">
        <v>5</v>
      </c>
      <c r="E803">
        <v>264</v>
      </c>
      <c r="F803" s="165">
        <v>10</v>
      </c>
      <c r="G803" s="154">
        <v>0.32400000000000001</v>
      </c>
      <c r="H803" s="154">
        <v>32.4</v>
      </c>
      <c r="I803" s="154">
        <v>9.2999999999999999E-2</v>
      </c>
      <c r="J803" s="154">
        <v>9.3000000000000007</v>
      </c>
      <c r="K803" s="154">
        <v>3.4838709677419351</v>
      </c>
      <c r="L803">
        <v>5</v>
      </c>
      <c r="M803">
        <v>121</v>
      </c>
      <c r="N803">
        <v>131</v>
      </c>
      <c r="O803">
        <v>135</v>
      </c>
      <c r="P803" s="165">
        <v>20</v>
      </c>
      <c r="Q803">
        <v>100</v>
      </c>
    </row>
    <row r="804" spans="1:17" x14ac:dyDescent="0.3">
      <c r="A804" t="s">
        <v>907</v>
      </c>
      <c r="B804">
        <v>3</v>
      </c>
      <c r="C804">
        <v>5</v>
      </c>
      <c r="D804">
        <v>5</v>
      </c>
      <c r="E804" t="s">
        <v>20</v>
      </c>
      <c r="F804" s="165">
        <v>8</v>
      </c>
      <c r="G804" s="154">
        <v>0.188</v>
      </c>
      <c r="H804" s="154">
        <v>23.5</v>
      </c>
      <c r="I804" s="154">
        <v>8.6999999999999994E-2</v>
      </c>
      <c r="J804" s="154">
        <v>10.875</v>
      </c>
      <c r="K804" s="154">
        <v>2.1609195402298851</v>
      </c>
      <c r="L804">
        <v>10</v>
      </c>
      <c r="M804">
        <v>107</v>
      </c>
      <c r="N804">
        <v>121</v>
      </c>
      <c r="O804">
        <v>128</v>
      </c>
      <c r="P804" s="165">
        <v>10</v>
      </c>
      <c r="Q804">
        <v>100</v>
      </c>
    </row>
    <row r="805" spans="1:17" x14ac:dyDescent="0.3">
      <c r="A805" t="s">
        <v>907</v>
      </c>
      <c r="B805">
        <v>3</v>
      </c>
      <c r="C805">
        <v>6</v>
      </c>
      <c r="D805">
        <v>5</v>
      </c>
      <c r="E805">
        <v>129</v>
      </c>
      <c r="F805" s="165">
        <v>10</v>
      </c>
      <c r="G805" s="154">
        <v>0.186</v>
      </c>
      <c r="H805" s="154">
        <v>18.600000000000001</v>
      </c>
      <c r="I805" s="154">
        <v>1.0999999999999999E-2</v>
      </c>
      <c r="J805" s="154">
        <v>1.1000000000000001</v>
      </c>
      <c r="K805" s="154">
        <v>16.90909090909091</v>
      </c>
      <c r="L805">
        <v>8</v>
      </c>
      <c r="M805">
        <v>135</v>
      </c>
      <c r="N805">
        <v>149</v>
      </c>
      <c r="O805">
        <v>156</v>
      </c>
      <c r="P805" s="165">
        <v>30</v>
      </c>
      <c r="Q805">
        <v>100</v>
      </c>
    </row>
    <row r="806" spans="1:17" x14ac:dyDescent="0.3">
      <c r="A806" t="s">
        <v>907</v>
      </c>
      <c r="B806">
        <v>3</v>
      </c>
      <c r="C806">
        <v>7</v>
      </c>
      <c r="D806">
        <v>5</v>
      </c>
      <c r="E806">
        <v>87</v>
      </c>
      <c r="F806" s="165">
        <v>9</v>
      </c>
      <c r="G806" s="154">
        <v>0.17199999999999999</v>
      </c>
      <c r="H806" s="154">
        <v>19.111111111111111</v>
      </c>
      <c r="I806" s="154">
        <v>9.8000000000000004E-2</v>
      </c>
      <c r="J806" s="154">
        <v>10.888888888888889</v>
      </c>
      <c r="K806" s="154">
        <v>1.7551020408163265</v>
      </c>
      <c r="L806">
        <v>8</v>
      </c>
      <c r="M806">
        <v>107</v>
      </c>
      <c r="N806">
        <v>121</v>
      </c>
      <c r="O806">
        <v>128</v>
      </c>
      <c r="P806" s="165">
        <v>60</v>
      </c>
      <c r="Q806">
        <v>100</v>
      </c>
    </row>
    <row r="807" spans="1:17" x14ac:dyDescent="0.3">
      <c r="A807" t="s">
        <v>907</v>
      </c>
      <c r="B807">
        <v>3</v>
      </c>
      <c r="C807">
        <v>8</v>
      </c>
      <c r="D807">
        <v>5</v>
      </c>
      <c r="E807">
        <v>268</v>
      </c>
      <c r="F807" s="165">
        <v>10</v>
      </c>
      <c r="G807" s="154">
        <v>8.7999999999999995E-2</v>
      </c>
      <c r="H807" s="154">
        <v>8.8000000000000007</v>
      </c>
      <c r="I807" s="154">
        <v>1E-3</v>
      </c>
      <c r="J807" s="154">
        <v>0.1</v>
      </c>
      <c r="K807" s="154">
        <v>88</v>
      </c>
      <c r="L807">
        <v>12</v>
      </c>
      <c r="M807">
        <v>149</v>
      </c>
      <c r="N807">
        <v>159</v>
      </c>
      <c r="O807">
        <v>163</v>
      </c>
      <c r="P807" s="165">
        <v>40</v>
      </c>
      <c r="Q807">
        <v>80</v>
      </c>
    </row>
    <row r="808" spans="1:17" x14ac:dyDescent="0.3">
      <c r="A808" t="s">
        <v>907</v>
      </c>
      <c r="B808">
        <v>3</v>
      </c>
      <c r="C808">
        <v>9</v>
      </c>
      <c r="D808">
        <v>5</v>
      </c>
      <c r="E808">
        <v>257</v>
      </c>
      <c r="F808" s="165">
        <v>10</v>
      </c>
      <c r="G808" s="154">
        <v>0.183</v>
      </c>
      <c r="H808" s="154">
        <v>18.3</v>
      </c>
      <c r="I808" s="154">
        <v>4.2000000000000003E-2</v>
      </c>
      <c r="J808" s="154">
        <v>4.2</v>
      </c>
      <c r="K808" s="154">
        <v>4.3571428571428568</v>
      </c>
      <c r="L808">
        <v>5</v>
      </c>
      <c r="M808">
        <v>135</v>
      </c>
      <c r="N808">
        <v>149</v>
      </c>
      <c r="O808">
        <v>156</v>
      </c>
      <c r="P808" s="165">
        <v>60</v>
      </c>
      <c r="Q808">
        <v>100</v>
      </c>
    </row>
    <row r="809" spans="1:17" x14ac:dyDescent="0.3">
      <c r="A809" t="s">
        <v>907</v>
      </c>
      <c r="B809">
        <v>3</v>
      </c>
      <c r="C809">
        <v>10</v>
      </c>
      <c r="D809">
        <v>5</v>
      </c>
      <c r="E809">
        <v>202</v>
      </c>
      <c r="F809" s="165">
        <v>10</v>
      </c>
      <c r="G809" s="154">
        <v>0.42199999999999999</v>
      </c>
      <c r="H809" s="154">
        <v>42.2</v>
      </c>
      <c r="I809" s="154">
        <v>0.122</v>
      </c>
      <c r="J809" s="154">
        <v>12.2</v>
      </c>
      <c r="K809" s="154">
        <v>3.4590163934426235</v>
      </c>
      <c r="L809">
        <v>8</v>
      </c>
      <c r="M809">
        <v>107</v>
      </c>
      <c r="N809">
        <v>121</v>
      </c>
      <c r="O809">
        <v>128</v>
      </c>
      <c r="P809" s="165">
        <v>60</v>
      </c>
      <c r="Q809">
        <v>95</v>
      </c>
    </row>
    <row r="810" spans="1:17" x14ac:dyDescent="0.3">
      <c r="A810" t="s">
        <v>907</v>
      </c>
      <c r="B810">
        <v>3</v>
      </c>
      <c r="C810">
        <v>11</v>
      </c>
      <c r="D810">
        <v>5</v>
      </c>
      <c r="E810">
        <v>26</v>
      </c>
      <c r="F810" s="165">
        <v>10</v>
      </c>
      <c r="G810" s="154">
        <v>7.5999999999999998E-2</v>
      </c>
      <c r="H810" s="154">
        <v>7.6</v>
      </c>
      <c r="I810" s="154">
        <v>0.14000000000000001</v>
      </c>
      <c r="J810" s="154">
        <v>14</v>
      </c>
      <c r="K810" s="154">
        <v>0.54285714285714282</v>
      </c>
      <c r="L810">
        <v>8</v>
      </c>
      <c r="M810">
        <v>107</v>
      </c>
      <c r="N810">
        <v>121</v>
      </c>
      <c r="O810">
        <v>128</v>
      </c>
      <c r="P810" s="165">
        <v>70</v>
      </c>
      <c r="Q810">
        <v>100</v>
      </c>
    </row>
    <row r="811" spans="1:17" x14ac:dyDescent="0.3">
      <c r="A811" t="s">
        <v>907</v>
      </c>
      <c r="B811">
        <v>3</v>
      </c>
      <c r="C811">
        <v>12</v>
      </c>
      <c r="D811">
        <v>5</v>
      </c>
      <c r="E811">
        <v>146</v>
      </c>
      <c r="F811" s="165">
        <v>9</v>
      </c>
      <c r="G811" s="154">
        <v>0.20499999999999999</v>
      </c>
      <c r="H811" s="154">
        <v>22.777777777777779</v>
      </c>
      <c r="I811" s="154">
        <v>0.113</v>
      </c>
      <c r="J811" s="154">
        <v>12.555555555555555</v>
      </c>
      <c r="K811" s="154">
        <v>1.8141592920353984</v>
      </c>
      <c r="L811">
        <v>15</v>
      </c>
      <c r="M811">
        <v>117</v>
      </c>
      <c r="N811">
        <v>131</v>
      </c>
      <c r="O811">
        <v>135</v>
      </c>
      <c r="P811" s="165">
        <v>50</v>
      </c>
      <c r="Q811">
        <v>100</v>
      </c>
    </row>
    <row r="812" spans="1:17" x14ac:dyDescent="0.3">
      <c r="A812" t="s">
        <v>907</v>
      </c>
      <c r="B812">
        <v>3</v>
      </c>
      <c r="C812">
        <v>13</v>
      </c>
      <c r="D812">
        <v>5</v>
      </c>
      <c r="E812">
        <v>251</v>
      </c>
      <c r="F812" s="165">
        <v>10</v>
      </c>
      <c r="G812" s="154">
        <v>0.23599999999999999</v>
      </c>
      <c r="H812" s="154">
        <v>21.454545454545453</v>
      </c>
      <c r="I812" s="154">
        <v>0.115</v>
      </c>
      <c r="J812" s="154">
        <v>10.454545454545455</v>
      </c>
      <c r="K812" s="154">
        <v>2.052173913043478</v>
      </c>
      <c r="L812">
        <v>5</v>
      </c>
      <c r="M812">
        <v>114</v>
      </c>
      <c r="N812">
        <v>128</v>
      </c>
      <c r="O812">
        <v>135</v>
      </c>
      <c r="P812" s="165">
        <v>60</v>
      </c>
      <c r="Q812">
        <v>100</v>
      </c>
    </row>
    <row r="813" spans="1:17" x14ac:dyDescent="0.3">
      <c r="A813" t="s">
        <v>907</v>
      </c>
      <c r="B813">
        <v>3</v>
      </c>
      <c r="C813">
        <v>14</v>
      </c>
      <c r="D813">
        <v>5</v>
      </c>
      <c r="E813">
        <v>144</v>
      </c>
      <c r="F813" s="165">
        <v>8</v>
      </c>
      <c r="G813" s="154">
        <v>0.35099999999999998</v>
      </c>
      <c r="H813" s="154">
        <v>43.875</v>
      </c>
      <c r="I813" s="154">
        <v>0.114</v>
      </c>
      <c r="J813" s="154">
        <v>14.25</v>
      </c>
      <c r="K813" s="154">
        <v>3.0789473684210527</v>
      </c>
      <c r="L813">
        <v>20</v>
      </c>
      <c r="M813">
        <v>128</v>
      </c>
      <c r="N813">
        <v>142</v>
      </c>
      <c r="O813">
        <v>149</v>
      </c>
      <c r="P813" s="165">
        <v>60</v>
      </c>
      <c r="Q813">
        <v>80</v>
      </c>
    </row>
    <row r="814" spans="1:17" x14ac:dyDescent="0.3">
      <c r="A814" t="s">
        <v>907</v>
      </c>
      <c r="B814">
        <v>3</v>
      </c>
      <c r="C814">
        <v>15</v>
      </c>
      <c r="D814">
        <v>5</v>
      </c>
      <c r="E814" t="s">
        <v>20</v>
      </c>
      <c r="F814" s="165">
        <v>9</v>
      </c>
      <c r="G814" s="154">
        <v>0.183</v>
      </c>
      <c r="H814" s="154">
        <v>20.333333333333332</v>
      </c>
      <c r="I814" s="154">
        <v>8.5000000000000006E-2</v>
      </c>
      <c r="J814" s="154">
        <v>9.4444444444444446</v>
      </c>
      <c r="K814" s="154">
        <v>2.1529411764705881</v>
      </c>
      <c r="L814">
        <v>8</v>
      </c>
      <c r="M814">
        <v>114</v>
      </c>
      <c r="N814">
        <v>124</v>
      </c>
      <c r="O814">
        <v>128</v>
      </c>
      <c r="P814" s="165">
        <v>20</v>
      </c>
      <c r="Q814">
        <v>100</v>
      </c>
    </row>
    <row r="815" spans="1:17" x14ac:dyDescent="0.3">
      <c r="A815" t="s">
        <v>907</v>
      </c>
      <c r="B815">
        <v>3</v>
      </c>
      <c r="C815">
        <v>16</v>
      </c>
      <c r="D815">
        <v>5</v>
      </c>
      <c r="E815">
        <v>279</v>
      </c>
      <c r="F815" s="165">
        <v>10</v>
      </c>
      <c r="G815" s="154">
        <v>6.5000000000000002E-2</v>
      </c>
      <c r="H815" s="154">
        <v>6.5</v>
      </c>
      <c r="I815" s="154">
        <v>4.0000000000000001E-3</v>
      </c>
      <c r="J815" s="154">
        <v>0.4</v>
      </c>
      <c r="K815" s="154">
        <v>16.25</v>
      </c>
      <c r="L815">
        <v>20</v>
      </c>
      <c r="M815">
        <v>142</v>
      </c>
      <c r="N815">
        <v>152</v>
      </c>
      <c r="O815">
        <v>156</v>
      </c>
      <c r="P815" s="165">
        <v>40</v>
      </c>
      <c r="Q815">
        <v>90</v>
      </c>
    </row>
    <row r="816" spans="1:17" x14ac:dyDescent="0.3">
      <c r="A816" t="s">
        <v>907</v>
      </c>
      <c r="B816">
        <v>3</v>
      </c>
      <c r="C816">
        <v>17</v>
      </c>
      <c r="D816">
        <v>5</v>
      </c>
      <c r="E816">
        <v>230</v>
      </c>
      <c r="F816" s="165">
        <v>6</v>
      </c>
      <c r="G816" s="154">
        <v>8.8999999999999996E-2</v>
      </c>
      <c r="H816" s="154">
        <v>14.833333333333334</v>
      </c>
      <c r="I816" s="154">
        <v>4.2000000000000003E-2</v>
      </c>
      <c r="J816" s="154">
        <v>7</v>
      </c>
      <c r="K816" s="154">
        <v>2.1190476190476191</v>
      </c>
      <c r="L816">
        <v>50</v>
      </c>
      <c r="M816">
        <v>114</v>
      </c>
      <c r="N816">
        <v>124</v>
      </c>
      <c r="O816">
        <v>128</v>
      </c>
      <c r="P816" s="165">
        <v>60</v>
      </c>
      <c r="Q816">
        <v>30</v>
      </c>
    </row>
    <row r="817" spans="1:17" x14ac:dyDescent="0.3">
      <c r="A817" t="s">
        <v>907</v>
      </c>
      <c r="B817">
        <v>3</v>
      </c>
      <c r="C817">
        <v>18</v>
      </c>
      <c r="D817">
        <v>5</v>
      </c>
      <c r="E817">
        <v>145</v>
      </c>
      <c r="F817" s="165">
        <v>8</v>
      </c>
      <c r="G817" s="154">
        <v>0.36399999999999999</v>
      </c>
      <c r="H817" s="154">
        <v>45.5</v>
      </c>
      <c r="I817" s="154">
        <v>0.16</v>
      </c>
      <c r="J817" s="154">
        <v>20</v>
      </c>
      <c r="K817" s="154">
        <v>2.2749999999999999</v>
      </c>
      <c r="L817">
        <v>35</v>
      </c>
      <c r="M817">
        <v>121</v>
      </c>
      <c r="N817">
        <v>131</v>
      </c>
      <c r="O817">
        <v>135</v>
      </c>
      <c r="P817" s="165">
        <v>60</v>
      </c>
      <c r="Q817">
        <v>100</v>
      </c>
    </row>
    <row r="818" spans="1:17" x14ac:dyDescent="0.3">
      <c r="A818" t="s">
        <v>907</v>
      </c>
      <c r="B818">
        <v>3</v>
      </c>
      <c r="C818">
        <v>19</v>
      </c>
      <c r="D818">
        <v>5</v>
      </c>
      <c r="E818">
        <v>169</v>
      </c>
      <c r="F818" s="165">
        <v>9</v>
      </c>
      <c r="G818" s="154">
        <v>6.9000000000000006E-2</v>
      </c>
      <c r="H818" s="154">
        <v>7.666666666666667</v>
      </c>
      <c r="I818" s="154">
        <v>1.4999999999999999E-2</v>
      </c>
      <c r="J818" s="154">
        <v>1.6666666666666667</v>
      </c>
      <c r="K818" s="154">
        <v>4.5999999999999996</v>
      </c>
      <c r="L818">
        <v>8</v>
      </c>
      <c r="M818">
        <v>149</v>
      </c>
      <c r="N818">
        <v>159</v>
      </c>
      <c r="O818">
        <v>163</v>
      </c>
      <c r="P818" s="165">
        <v>20</v>
      </c>
      <c r="Q818">
        <v>0</v>
      </c>
    </row>
    <row r="819" spans="1:17" x14ac:dyDescent="0.3">
      <c r="A819" t="s">
        <v>907</v>
      </c>
      <c r="B819">
        <v>3</v>
      </c>
      <c r="C819">
        <v>1</v>
      </c>
      <c r="D819">
        <v>6</v>
      </c>
      <c r="E819">
        <v>78</v>
      </c>
      <c r="F819" s="165">
        <v>10</v>
      </c>
      <c r="G819" s="154">
        <v>0.317</v>
      </c>
      <c r="H819" s="154">
        <v>31.7</v>
      </c>
      <c r="I819" s="154">
        <v>0.107</v>
      </c>
      <c r="J819" s="154">
        <v>10.7</v>
      </c>
      <c r="K819" s="154">
        <v>2.9626168224299065</v>
      </c>
      <c r="L819">
        <v>12</v>
      </c>
      <c r="M819">
        <v>114</v>
      </c>
      <c r="N819">
        <v>124</v>
      </c>
      <c r="O819">
        <v>128</v>
      </c>
      <c r="P819" s="165">
        <v>70</v>
      </c>
      <c r="Q819">
        <v>100</v>
      </c>
    </row>
    <row r="820" spans="1:17" x14ac:dyDescent="0.3">
      <c r="A820" t="s">
        <v>907</v>
      </c>
      <c r="B820">
        <v>3</v>
      </c>
      <c r="C820">
        <v>2</v>
      </c>
      <c r="D820">
        <v>6</v>
      </c>
      <c r="E820">
        <v>262</v>
      </c>
      <c r="F820" s="165">
        <v>10</v>
      </c>
      <c r="G820" s="154">
        <v>0.184</v>
      </c>
      <c r="H820" s="154">
        <v>18.399999999999999</v>
      </c>
      <c r="I820" s="154">
        <v>3.6999999999999998E-2</v>
      </c>
      <c r="J820" s="154">
        <v>3.7</v>
      </c>
      <c r="K820" s="154">
        <v>4.9729729729729719</v>
      </c>
      <c r="L820">
        <v>12</v>
      </c>
      <c r="M820">
        <v>135</v>
      </c>
      <c r="N820">
        <v>145</v>
      </c>
      <c r="O820">
        <v>149</v>
      </c>
      <c r="P820" s="165">
        <v>40</v>
      </c>
      <c r="Q820">
        <v>100</v>
      </c>
    </row>
    <row r="821" spans="1:17" x14ac:dyDescent="0.3">
      <c r="A821" t="s">
        <v>907</v>
      </c>
      <c r="B821">
        <v>3</v>
      </c>
      <c r="C821">
        <v>3</v>
      </c>
      <c r="D821">
        <v>6</v>
      </c>
      <c r="E821">
        <v>211</v>
      </c>
      <c r="F821" s="165">
        <v>10</v>
      </c>
      <c r="G821" s="154">
        <v>0.314</v>
      </c>
      <c r="H821" s="154">
        <v>31.4</v>
      </c>
      <c r="I821" s="154">
        <v>0.13900000000000001</v>
      </c>
      <c r="J821" s="154">
        <v>13.9</v>
      </c>
      <c r="K821" s="154">
        <v>2.2589928057553954</v>
      </c>
      <c r="L821">
        <v>8</v>
      </c>
      <c r="M821">
        <v>114</v>
      </c>
      <c r="N821">
        <v>128</v>
      </c>
      <c r="O821">
        <v>135</v>
      </c>
      <c r="P821" s="165">
        <v>70</v>
      </c>
      <c r="Q821">
        <v>100</v>
      </c>
    </row>
    <row r="822" spans="1:17" x14ac:dyDescent="0.3">
      <c r="A822" t="s">
        <v>907</v>
      </c>
      <c r="B822">
        <v>3</v>
      </c>
      <c r="C822">
        <v>4</v>
      </c>
      <c r="D822">
        <v>6</v>
      </c>
      <c r="E822">
        <v>66</v>
      </c>
      <c r="F822" s="165">
        <v>10</v>
      </c>
      <c r="G822" s="154">
        <v>0.48499999999999999</v>
      </c>
      <c r="H822" s="154">
        <v>44.090909090909093</v>
      </c>
      <c r="I822" s="154">
        <v>0.19900000000000001</v>
      </c>
      <c r="J822" s="154">
        <v>18.09090909090909</v>
      </c>
      <c r="K822" s="154">
        <v>2.4371859296482414</v>
      </c>
      <c r="L822">
        <v>10</v>
      </c>
      <c r="M822">
        <v>114</v>
      </c>
      <c r="N822">
        <v>128</v>
      </c>
      <c r="O822">
        <v>135</v>
      </c>
      <c r="P822" s="165">
        <v>60</v>
      </c>
      <c r="Q822">
        <v>100</v>
      </c>
    </row>
    <row r="823" spans="1:17" x14ac:dyDescent="0.3">
      <c r="A823" t="s">
        <v>907</v>
      </c>
      <c r="B823">
        <v>3</v>
      </c>
      <c r="C823">
        <v>5</v>
      </c>
      <c r="D823">
        <v>6</v>
      </c>
      <c r="E823">
        <v>65</v>
      </c>
      <c r="F823" s="165">
        <v>10</v>
      </c>
      <c r="G823" s="154">
        <v>0.56599999999999995</v>
      </c>
      <c r="H823" s="154">
        <v>56.6</v>
      </c>
      <c r="I823" s="154">
        <v>0.29799999999999999</v>
      </c>
      <c r="J823" s="154">
        <v>29.8</v>
      </c>
      <c r="K823" s="154">
        <v>1.8993288590604027</v>
      </c>
      <c r="L823">
        <v>8</v>
      </c>
      <c r="M823">
        <v>107</v>
      </c>
      <c r="N823">
        <v>121</v>
      </c>
      <c r="O823">
        <v>128</v>
      </c>
      <c r="P823" s="165">
        <v>70</v>
      </c>
      <c r="Q823">
        <v>100</v>
      </c>
    </row>
    <row r="824" spans="1:17" x14ac:dyDescent="0.3">
      <c r="A824" t="s">
        <v>907</v>
      </c>
      <c r="B824">
        <v>3</v>
      </c>
      <c r="C824">
        <v>6</v>
      </c>
      <c r="D824">
        <v>6</v>
      </c>
      <c r="E824" t="s">
        <v>20</v>
      </c>
      <c r="F824" s="165">
        <v>8</v>
      </c>
      <c r="G824" s="154">
        <v>0.19900000000000001</v>
      </c>
      <c r="H824" s="154">
        <v>24.875</v>
      </c>
      <c r="I824" s="154">
        <v>8.8999999999999996E-2</v>
      </c>
      <c r="J824" s="154">
        <v>11.125</v>
      </c>
      <c r="K824" s="154">
        <v>2.2359550561797752</v>
      </c>
      <c r="L824">
        <v>10</v>
      </c>
      <c r="M824">
        <v>114</v>
      </c>
      <c r="N824">
        <v>124</v>
      </c>
      <c r="O824">
        <v>128</v>
      </c>
      <c r="P824" s="165">
        <v>40</v>
      </c>
      <c r="Q824">
        <v>100</v>
      </c>
    </row>
    <row r="825" spans="1:17" x14ac:dyDescent="0.3">
      <c r="A825" t="s">
        <v>907</v>
      </c>
      <c r="B825">
        <v>3</v>
      </c>
      <c r="C825">
        <v>7</v>
      </c>
      <c r="D825">
        <v>6</v>
      </c>
      <c r="E825">
        <v>159</v>
      </c>
      <c r="F825" s="165">
        <v>10</v>
      </c>
      <c r="G825" s="154">
        <v>0.25</v>
      </c>
      <c r="H825" s="154">
        <v>25</v>
      </c>
      <c r="I825" s="154">
        <v>0.124</v>
      </c>
      <c r="J825" s="154">
        <v>12.4</v>
      </c>
      <c r="K825" s="154">
        <v>2.0161290322580645</v>
      </c>
      <c r="L825">
        <v>2</v>
      </c>
      <c r="M825">
        <v>107</v>
      </c>
      <c r="N825">
        <v>121</v>
      </c>
      <c r="O825">
        <v>128</v>
      </c>
      <c r="P825" s="165">
        <v>70</v>
      </c>
      <c r="Q825">
        <v>80</v>
      </c>
    </row>
    <row r="826" spans="1:17" x14ac:dyDescent="0.3">
      <c r="A826" t="s">
        <v>907</v>
      </c>
      <c r="B826">
        <v>3</v>
      </c>
      <c r="C826">
        <v>8</v>
      </c>
      <c r="D826">
        <v>6</v>
      </c>
      <c r="E826">
        <v>142</v>
      </c>
      <c r="F826" s="165">
        <v>10</v>
      </c>
      <c r="G826" s="154">
        <v>0.33200000000000002</v>
      </c>
      <c r="H826" s="154">
        <v>33.200000000000003</v>
      </c>
      <c r="I826" s="154">
        <v>0.187</v>
      </c>
      <c r="J826" s="154">
        <v>18.7</v>
      </c>
      <c r="K826" s="154">
        <v>1.7754010695187168</v>
      </c>
      <c r="L826">
        <v>15</v>
      </c>
      <c r="M826">
        <v>107</v>
      </c>
      <c r="N826">
        <v>121</v>
      </c>
      <c r="O826">
        <v>128</v>
      </c>
      <c r="P826" s="165">
        <v>80</v>
      </c>
      <c r="Q826">
        <v>100</v>
      </c>
    </row>
    <row r="827" spans="1:17" x14ac:dyDescent="0.3">
      <c r="A827" t="s">
        <v>907</v>
      </c>
      <c r="B827">
        <v>3</v>
      </c>
      <c r="C827">
        <v>9</v>
      </c>
      <c r="D827">
        <v>6</v>
      </c>
      <c r="E827">
        <v>41</v>
      </c>
      <c r="F827" s="165">
        <v>10</v>
      </c>
      <c r="G827" s="154">
        <v>0.14000000000000001</v>
      </c>
      <c r="H827" s="154">
        <v>12.727272727272727</v>
      </c>
      <c r="I827" s="154">
        <v>8.9999999999999993E-3</v>
      </c>
      <c r="J827" s="154">
        <v>0.81818181818181823</v>
      </c>
      <c r="K827" s="154">
        <v>15.555555555555554</v>
      </c>
      <c r="L827">
        <v>10</v>
      </c>
      <c r="M827">
        <v>142</v>
      </c>
      <c r="N827">
        <v>152</v>
      </c>
      <c r="O827">
        <v>156</v>
      </c>
      <c r="P827" s="165">
        <v>80</v>
      </c>
      <c r="Q827">
        <v>100</v>
      </c>
    </row>
    <row r="828" spans="1:17" x14ac:dyDescent="0.3">
      <c r="A828" t="s">
        <v>907</v>
      </c>
      <c r="B828">
        <v>3</v>
      </c>
      <c r="C828">
        <v>10</v>
      </c>
      <c r="D828">
        <v>6</v>
      </c>
      <c r="E828">
        <v>76</v>
      </c>
      <c r="F828" s="165">
        <v>9</v>
      </c>
      <c r="G828" s="154">
        <v>0.46</v>
      </c>
      <c r="H828" s="154">
        <v>51.111111111111114</v>
      </c>
      <c r="I828" s="154">
        <v>0.24399999999999999</v>
      </c>
      <c r="J828" s="154">
        <v>27.111111111111111</v>
      </c>
      <c r="K828" s="154">
        <v>1.8852459016393444</v>
      </c>
      <c r="L828">
        <v>10</v>
      </c>
      <c r="M828">
        <v>117</v>
      </c>
      <c r="N828">
        <v>124</v>
      </c>
      <c r="O828">
        <v>128</v>
      </c>
      <c r="P828" s="165">
        <v>70</v>
      </c>
      <c r="Q828">
        <v>80</v>
      </c>
    </row>
    <row r="829" spans="1:17" x14ac:dyDescent="0.3">
      <c r="A829" t="s">
        <v>907</v>
      </c>
      <c r="B829">
        <v>3</v>
      </c>
      <c r="C829">
        <v>11</v>
      </c>
      <c r="D829">
        <v>6</v>
      </c>
      <c r="E829">
        <v>278</v>
      </c>
      <c r="F829" s="165">
        <v>9</v>
      </c>
      <c r="G829" s="154">
        <v>0.308</v>
      </c>
      <c r="H829" s="154">
        <v>34.222222222222221</v>
      </c>
      <c r="I829" s="154">
        <v>4.7E-2</v>
      </c>
      <c r="J829" s="154">
        <v>5.2222222222222223</v>
      </c>
      <c r="K829" s="154">
        <v>6.5531914893617023</v>
      </c>
      <c r="L829">
        <v>5</v>
      </c>
      <c r="M829">
        <v>128</v>
      </c>
      <c r="N829">
        <v>142</v>
      </c>
      <c r="O829">
        <v>149</v>
      </c>
      <c r="P829" s="165">
        <v>20</v>
      </c>
      <c r="Q829">
        <v>95</v>
      </c>
    </row>
    <row r="830" spans="1:17" x14ac:dyDescent="0.3">
      <c r="A830" t="s">
        <v>907</v>
      </c>
      <c r="B830">
        <v>3</v>
      </c>
      <c r="C830">
        <v>12</v>
      </c>
      <c r="D830">
        <v>6</v>
      </c>
      <c r="E830">
        <v>2</v>
      </c>
      <c r="F830" s="165">
        <v>8</v>
      </c>
      <c r="G830" s="154">
        <v>0.251</v>
      </c>
      <c r="H830" s="154">
        <v>31.375</v>
      </c>
      <c r="I830" s="154">
        <v>0.13300000000000001</v>
      </c>
      <c r="J830" s="154">
        <v>16.625</v>
      </c>
      <c r="K830" s="154">
        <v>1.887218045112782</v>
      </c>
      <c r="L830">
        <v>15</v>
      </c>
      <c r="M830">
        <v>114</v>
      </c>
      <c r="N830">
        <v>124</v>
      </c>
      <c r="O830">
        <v>128</v>
      </c>
      <c r="P830" s="165">
        <v>80</v>
      </c>
      <c r="Q830">
        <v>100</v>
      </c>
    </row>
    <row r="831" spans="1:17" x14ac:dyDescent="0.3">
      <c r="A831" t="s">
        <v>907</v>
      </c>
      <c r="B831">
        <v>3</v>
      </c>
      <c r="C831">
        <v>13</v>
      </c>
      <c r="D831">
        <v>6</v>
      </c>
      <c r="E831">
        <v>179</v>
      </c>
      <c r="F831" s="165">
        <v>9</v>
      </c>
      <c r="G831" s="154">
        <v>2.1099999999999997E-2</v>
      </c>
      <c r="H831" s="154">
        <v>2.3444444444444441</v>
      </c>
      <c r="I831" s="154">
        <v>0</v>
      </c>
      <c r="J831" s="154">
        <v>0</v>
      </c>
      <c r="K831" s="154" t="s">
        <v>799</v>
      </c>
      <c r="L831">
        <v>2</v>
      </c>
      <c r="M831">
        <v>86</v>
      </c>
      <c r="N831">
        <v>100</v>
      </c>
      <c r="O831">
        <v>107</v>
      </c>
      <c r="P831" s="165">
        <v>80</v>
      </c>
      <c r="Q831">
        <v>100</v>
      </c>
    </row>
    <row r="832" spans="1:17" x14ac:dyDescent="0.3">
      <c r="A832" t="s">
        <v>907</v>
      </c>
      <c r="B832">
        <v>3</v>
      </c>
      <c r="C832">
        <v>14</v>
      </c>
      <c r="D832">
        <v>6</v>
      </c>
      <c r="E832" t="s">
        <v>20</v>
      </c>
      <c r="F832" s="165">
        <v>8</v>
      </c>
      <c r="G832" s="154">
        <v>0.24099999999999999</v>
      </c>
      <c r="H832" s="154">
        <v>30.125</v>
      </c>
      <c r="I832" s="154">
        <v>0.11</v>
      </c>
      <c r="J832" s="154">
        <v>13.75</v>
      </c>
      <c r="K832" s="154">
        <v>2.1909090909090909</v>
      </c>
      <c r="L832">
        <v>20</v>
      </c>
      <c r="M832">
        <v>110</v>
      </c>
      <c r="N832">
        <v>121</v>
      </c>
      <c r="O832">
        <v>128</v>
      </c>
      <c r="P832" s="165">
        <v>40</v>
      </c>
      <c r="Q832">
        <v>100</v>
      </c>
    </row>
    <row r="833" spans="1:17" x14ac:dyDescent="0.3">
      <c r="A833" t="s">
        <v>907</v>
      </c>
      <c r="B833">
        <v>3</v>
      </c>
      <c r="C833">
        <v>15</v>
      </c>
      <c r="D833">
        <v>6</v>
      </c>
      <c r="E833">
        <v>54</v>
      </c>
      <c r="F833" s="165">
        <v>10</v>
      </c>
      <c r="G833" s="154">
        <v>0.28199999999999997</v>
      </c>
      <c r="H833" s="154">
        <v>25.636363636363637</v>
      </c>
      <c r="I833" s="154">
        <v>8.5999999999999993E-2</v>
      </c>
      <c r="J833" s="154">
        <v>7.8181818181818183</v>
      </c>
      <c r="K833" s="154">
        <v>3.2790697674418605</v>
      </c>
      <c r="L833">
        <v>15</v>
      </c>
      <c r="M833">
        <v>128</v>
      </c>
      <c r="N833">
        <v>142</v>
      </c>
      <c r="O833">
        <v>149</v>
      </c>
      <c r="P833" s="165">
        <v>60</v>
      </c>
      <c r="Q833">
        <v>100</v>
      </c>
    </row>
    <row r="834" spans="1:17" x14ac:dyDescent="0.3">
      <c r="A834" t="s">
        <v>907</v>
      </c>
      <c r="B834">
        <v>3</v>
      </c>
      <c r="C834">
        <v>16</v>
      </c>
      <c r="D834">
        <v>6</v>
      </c>
      <c r="E834">
        <v>63</v>
      </c>
      <c r="F834" s="165">
        <v>10</v>
      </c>
      <c r="G834" s="154">
        <v>0.45200000000000001</v>
      </c>
      <c r="H834" s="154">
        <v>45.2</v>
      </c>
      <c r="I834" s="154">
        <v>0.24</v>
      </c>
      <c r="J834" s="154">
        <v>24</v>
      </c>
      <c r="K834" s="154">
        <v>1.8833333333333335</v>
      </c>
      <c r="L834">
        <v>12</v>
      </c>
      <c r="M834">
        <v>114</v>
      </c>
      <c r="N834">
        <v>124</v>
      </c>
      <c r="O834">
        <v>128</v>
      </c>
      <c r="P834" s="165">
        <v>60</v>
      </c>
      <c r="Q834">
        <v>100</v>
      </c>
    </row>
    <row r="835" spans="1:17" x14ac:dyDescent="0.3">
      <c r="A835" t="s">
        <v>907</v>
      </c>
      <c r="B835">
        <v>3</v>
      </c>
      <c r="C835">
        <v>17</v>
      </c>
      <c r="D835">
        <v>6</v>
      </c>
      <c r="E835">
        <v>248</v>
      </c>
      <c r="F835" s="165">
        <v>7</v>
      </c>
      <c r="G835" s="154">
        <v>6.6000000000000003E-2</v>
      </c>
      <c r="H835" s="154">
        <v>9.4285714285714288</v>
      </c>
      <c r="I835" s="154">
        <v>6.0000000000000001E-3</v>
      </c>
      <c r="J835" s="154">
        <v>0.8571428571428571</v>
      </c>
      <c r="K835" s="154">
        <v>11.000000000000002</v>
      </c>
      <c r="L835">
        <v>15</v>
      </c>
      <c r="M835">
        <v>128</v>
      </c>
      <c r="N835">
        <v>142</v>
      </c>
      <c r="O835">
        <v>149</v>
      </c>
      <c r="P835" s="165">
        <v>40</v>
      </c>
      <c r="Q835">
        <v>100</v>
      </c>
    </row>
    <row r="836" spans="1:17" x14ac:dyDescent="0.3">
      <c r="A836" t="s">
        <v>907</v>
      </c>
      <c r="B836">
        <v>3</v>
      </c>
      <c r="C836">
        <v>18</v>
      </c>
      <c r="D836">
        <v>6</v>
      </c>
      <c r="E836">
        <v>235</v>
      </c>
      <c r="F836" s="165">
        <v>8</v>
      </c>
      <c r="G836" s="154">
        <v>0.17299999999999999</v>
      </c>
      <c r="H836" s="154">
        <v>21.625</v>
      </c>
      <c r="I836" s="154">
        <v>8.3000000000000004E-2</v>
      </c>
      <c r="J836" s="154">
        <v>10.375</v>
      </c>
      <c r="K836" s="154">
        <v>2.0843373493975905</v>
      </c>
      <c r="L836">
        <v>5</v>
      </c>
      <c r="M836">
        <v>114</v>
      </c>
      <c r="N836">
        <v>124</v>
      </c>
      <c r="O836">
        <v>128</v>
      </c>
      <c r="P836" s="165">
        <v>60</v>
      </c>
      <c r="Q836">
        <v>100</v>
      </c>
    </row>
    <row r="837" spans="1:17" x14ac:dyDescent="0.3">
      <c r="A837" t="s">
        <v>907</v>
      </c>
      <c r="B837">
        <v>3</v>
      </c>
      <c r="C837">
        <v>19</v>
      </c>
      <c r="D837">
        <v>6</v>
      </c>
      <c r="E837">
        <v>7</v>
      </c>
      <c r="F837" s="165">
        <v>10</v>
      </c>
      <c r="G837" s="154">
        <v>0.13600000000000001</v>
      </c>
      <c r="H837" s="154">
        <v>13.6</v>
      </c>
      <c r="I837" s="154">
        <v>6.0999999999999999E-2</v>
      </c>
      <c r="J837" s="154">
        <v>6.1</v>
      </c>
      <c r="K837" s="154">
        <v>2.2295081967213117</v>
      </c>
      <c r="L837">
        <v>2</v>
      </c>
      <c r="M837">
        <v>107</v>
      </c>
      <c r="N837">
        <v>121</v>
      </c>
      <c r="O837">
        <v>128</v>
      </c>
      <c r="P837" s="165">
        <v>50</v>
      </c>
      <c r="Q837">
        <v>80</v>
      </c>
    </row>
    <row r="838" spans="1:17" x14ac:dyDescent="0.3">
      <c r="A838" t="s">
        <v>907</v>
      </c>
      <c r="B838">
        <v>3</v>
      </c>
      <c r="C838">
        <v>1</v>
      </c>
      <c r="D838">
        <v>7</v>
      </c>
      <c r="E838">
        <v>114</v>
      </c>
      <c r="F838" s="165">
        <v>10</v>
      </c>
      <c r="G838" s="154">
        <v>0.26300000000000001</v>
      </c>
      <c r="H838" s="154">
        <v>26.3</v>
      </c>
      <c r="I838" s="154">
        <v>5.8999999999999997E-2</v>
      </c>
      <c r="J838" s="154">
        <v>5.9</v>
      </c>
      <c r="K838" s="154">
        <v>4.4576271186440675</v>
      </c>
      <c r="L838">
        <v>15</v>
      </c>
      <c r="M838">
        <v>142</v>
      </c>
      <c r="N838">
        <v>152</v>
      </c>
      <c r="O838">
        <v>156</v>
      </c>
      <c r="P838" s="165">
        <v>60</v>
      </c>
      <c r="Q838">
        <v>100</v>
      </c>
    </row>
    <row r="839" spans="1:17" x14ac:dyDescent="0.3">
      <c r="A839" t="s">
        <v>907</v>
      </c>
      <c r="B839">
        <v>3</v>
      </c>
      <c r="C839">
        <v>2</v>
      </c>
      <c r="D839">
        <v>7</v>
      </c>
      <c r="E839">
        <v>190</v>
      </c>
      <c r="F839" s="165">
        <v>7</v>
      </c>
      <c r="G839" s="154">
        <v>0.14699999999999999</v>
      </c>
      <c r="H839" s="154">
        <v>21</v>
      </c>
      <c r="I839" s="154">
        <v>1.0999999999999999E-2</v>
      </c>
      <c r="J839" s="154">
        <v>1.5714285714285714</v>
      </c>
      <c r="K839" s="154">
        <v>13.363636363636363</v>
      </c>
      <c r="L839">
        <v>20</v>
      </c>
      <c r="M839">
        <v>135</v>
      </c>
      <c r="N839">
        <v>145</v>
      </c>
      <c r="O839">
        <v>149</v>
      </c>
      <c r="P839" s="165">
        <v>60</v>
      </c>
      <c r="Q839">
        <v>100</v>
      </c>
    </row>
    <row r="840" spans="1:17" x14ac:dyDescent="0.3">
      <c r="A840" t="s">
        <v>907</v>
      </c>
      <c r="B840">
        <v>3</v>
      </c>
      <c r="C840">
        <v>3</v>
      </c>
      <c r="D840">
        <v>7</v>
      </c>
      <c r="E840">
        <v>139</v>
      </c>
      <c r="F840" s="165">
        <v>8</v>
      </c>
      <c r="G840" s="154">
        <v>0.39</v>
      </c>
      <c r="H840" s="154">
        <v>48.75</v>
      </c>
      <c r="I840" s="154">
        <v>6.0999999999999999E-2</v>
      </c>
      <c r="J840" s="154">
        <v>7.625</v>
      </c>
      <c r="K840" s="154">
        <v>6.3934426229508201</v>
      </c>
      <c r="L840">
        <v>15</v>
      </c>
      <c r="M840">
        <v>142</v>
      </c>
      <c r="N840">
        <v>156</v>
      </c>
      <c r="O840">
        <v>163</v>
      </c>
      <c r="P840" s="165">
        <v>60</v>
      </c>
      <c r="Q840">
        <v>90</v>
      </c>
    </row>
    <row r="841" spans="1:17" x14ac:dyDescent="0.3">
      <c r="A841" t="s">
        <v>907</v>
      </c>
      <c r="B841">
        <v>3</v>
      </c>
      <c r="C841">
        <v>4</v>
      </c>
      <c r="D841">
        <v>7</v>
      </c>
      <c r="E841">
        <v>138</v>
      </c>
      <c r="F841" s="165">
        <v>10</v>
      </c>
      <c r="G841" s="154">
        <v>0.40400000000000003</v>
      </c>
      <c r="H841" s="154">
        <v>36.727272727272727</v>
      </c>
      <c r="I841" s="154">
        <v>0.184</v>
      </c>
      <c r="J841" s="154">
        <v>16.727272727272727</v>
      </c>
      <c r="K841" s="154">
        <v>2.1956521739130435</v>
      </c>
      <c r="L841">
        <v>8</v>
      </c>
      <c r="M841">
        <v>114</v>
      </c>
      <c r="N841">
        <v>124</v>
      </c>
      <c r="O841">
        <v>128</v>
      </c>
      <c r="P841" s="165">
        <v>60</v>
      </c>
      <c r="Q841">
        <v>100</v>
      </c>
    </row>
    <row r="842" spans="1:17" x14ac:dyDescent="0.3">
      <c r="A842" t="s">
        <v>907</v>
      </c>
      <c r="B842">
        <v>3</v>
      </c>
      <c r="C842">
        <v>5</v>
      </c>
      <c r="D842">
        <v>7</v>
      </c>
      <c r="E842">
        <v>245</v>
      </c>
      <c r="F842" s="165">
        <v>9</v>
      </c>
      <c r="G842" s="154">
        <v>6.404E-2</v>
      </c>
      <c r="H842" s="154">
        <v>7.1155555555555559</v>
      </c>
      <c r="I842" s="154">
        <v>3.0000000000000001E-3</v>
      </c>
      <c r="J842" s="154">
        <v>0.33333333333333331</v>
      </c>
      <c r="K842" s="154">
        <v>21.346666666666668</v>
      </c>
      <c r="L842">
        <v>12</v>
      </c>
      <c r="M842">
        <v>117</v>
      </c>
      <c r="N842">
        <v>128</v>
      </c>
      <c r="O842">
        <v>135</v>
      </c>
      <c r="P842" s="165">
        <v>40</v>
      </c>
      <c r="Q842">
        <v>100</v>
      </c>
    </row>
    <row r="843" spans="1:17" x14ac:dyDescent="0.3">
      <c r="A843" t="s">
        <v>907</v>
      </c>
      <c r="B843">
        <v>3</v>
      </c>
      <c r="C843">
        <v>6</v>
      </c>
      <c r="D843">
        <v>7</v>
      </c>
      <c r="E843">
        <v>21</v>
      </c>
      <c r="F843" s="165">
        <v>10</v>
      </c>
      <c r="G843" s="154">
        <v>0.27335999999999999</v>
      </c>
      <c r="H843" s="154">
        <v>27.336000000000002</v>
      </c>
      <c r="I843" s="154">
        <v>0.12</v>
      </c>
      <c r="J843" s="154">
        <v>12</v>
      </c>
      <c r="K843" s="154">
        <v>2.278</v>
      </c>
      <c r="L843">
        <v>8</v>
      </c>
      <c r="M843">
        <v>86</v>
      </c>
      <c r="N843">
        <v>100</v>
      </c>
      <c r="O843">
        <v>107</v>
      </c>
      <c r="P843" s="165">
        <v>80</v>
      </c>
      <c r="Q843">
        <v>100</v>
      </c>
    </row>
    <row r="844" spans="1:17" x14ac:dyDescent="0.3">
      <c r="A844" t="s">
        <v>907</v>
      </c>
      <c r="B844">
        <v>3</v>
      </c>
      <c r="C844">
        <v>7</v>
      </c>
      <c r="D844">
        <v>7</v>
      </c>
      <c r="E844" t="s">
        <v>20</v>
      </c>
      <c r="F844" s="165">
        <v>10</v>
      </c>
      <c r="G844" s="154">
        <v>0.218</v>
      </c>
      <c r="H844" s="154">
        <v>19.818181818181817</v>
      </c>
      <c r="I844" s="154">
        <v>9.9000000000000005E-2</v>
      </c>
      <c r="J844" s="154">
        <v>9</v>
      </c>
      <c r="K844" s="154">
        <v>2.202020202020202</v>
      </c>
      <c r="L844">
        <v>20</v>
      </c>
      <c r="M844">
        <v>114</v>
      </c>
      <c r="N844">
        <v>124</v>
      </c>
      <c r="O844">
        <v>128</v>
      </c>
      <c r="P844" s="165">
        <v>30</v>
      </c>
      <c r="Q844">
        <v>100</v>
      </c>
    </row>
    <row r="845" spans="1:17" x14ac:dyDescent="0.3">
      <c r="A845" t="s">
        <v>907</v>
      </c>
      <c r="B845">
        <v>3</v>
      </c>
      <c r="C845">
        <v>8</v>
      </c>
      <c r="D845">
        <v>7</v>
      </c>
      <c r="E845">
        <v>34</v>
      </c>
      <c r="F845" s="165">
        <v>9</v>
      </c>
      <c r="G845" s="154">
        <v>0.254</v>
      </c>
      <c r="H845" s="154">
        <v>28.222222222222221</v>
      </c>
      <c r="I845" s="154">
        <v>0.129</v>
      </c>
      <c r="J845" s="154">
        <v>14.333333333333334</v>
      </c>
      <c r="K845" s="154">
        <v>1.9689922480620154</v>
      </c>
      <c r="L845">
        <v>12</v>
      </c>
      <c r="M845">
        <v>107</v>
      </c>
      <c r="N845">
        <v>121</v>
      </c>
      <c r="O845">
        <v>128</v>
      </c>
      <c r="P845" s="165">
        <v>80</v>
      </c>
      <c r="Q845">
        <v>100</v>
      </c>
    </row>
    <row r="846" spans="1:17" x14ac:dyDescent="0.3">
      <c r="A846" t="s">
        <v>907</v>
      </c>
      <c r="B846">
        <v>3</v>
      </c>
      <c r="C846">
        <v>9</v>
      </c>
      <c r="D846">
        <v>7</v>
      </c>
      <c r="E846">
        <v>239</v>
      </c>
      <c r="F846" s="165">
        <v>8</v>
      </c>
      <c r="G846" s="154">
        <v>9.9000000000000005E-2</v>
      </c>
      <c r="H846" s="154">
        <v>12.375</v>
      </c>
      <c r="I846" s="154">
        <v>0.03</v>
      </c>
      <c r="J846" s="154">
        <v>3.75</v>
      </c>
      <c r="K846" s="154">
        <v>3.3</v>
      </c>
      <c r="L846">
        <v>10</v>
      </c>
      <c r="M846">
        <v>107</v>
      </c>
      <c r="N846">
        <v>121</v>
      </c>
      <c r="O846">
        <v>128</v>
      </c>
      <c r="P846" s="165">
        <v>60</v>
      </c>
      <c r="Q846">
        <v>100</v>
      </c>
    </row>
    <row r="847" spans="1:17" x14ac:dyDescent="0.3">
      <c r="A847" t="s">
        <v>907</v>
      </c>
      <c r="B847">
        <v>3</v>
      </c>
      <c r="C847">
        <v>10</v>
      </c>
      <c r="D847">
        <v>7</v>
      </c>
      <c r="E847">
        <v>184</v>
      </c>
      <c r="F847" s="165">
        <v>10</v>
      </c>
      <c r="G847" s="154">
        <v>0.51700000000000002</v>
      </c>
      <c r="H847" s="154">
        <v>47</v>
      </c>
      <c r="I847" s="154">
        <v>0.25900000000000001</v>
      </c>
      <c r="J847" s="154">
        <v>23.545454545454547</v>
      </c>
      <c r="K847" s="154">
        <v>1.9961389961389959</v>
      </c>
      <c r="L847">
        <v>2</v>
      </c>
      <c r="M847">
        <v>114</v>
      </c>
      <c r="N847">
        <v>128</v>
      </c>
      <c r="O847">
        <v>135</v>
      </c>
      <c r="P847" s="165">
        <v>60</v>
      </c>
      <c r="Q847">
        <v>100</v>
      </c>
    </row>
    <row r="848" spans="1:17" x14ac:dyDescent="0.3">
      <c r="A848" t="s">
        <v>907</v>
      </c>
      <c r="B848">
        <v>3</v>
      </c>
      <c r="C848">
        <v>11</v>
      </c>
      <c r="D848">
        <v>7</v>
      </c>
      <c r="E848">
        <v>188</v>
      </c>
      <c r="F848" s="165">
        <v>9</v>
      </c>
      <c r="G848" s="154">
        <v>0.379</v>
      </c>
      <c r="H848" s="154">
        <v>42.111111111111114</v>
      </c>
      <c r="I848" s="154">
        <v>0.158</v>
      </c>
      <c r="J848" s="154">
        <v>17.555555555555557</v>
      </c>
      <c r="K848" s="154">
        <v>2.3987341772151898</v>
      </c>
      <c r="L848">
        <v>10</v>
      </c>
      <c r="M848">
        <v>107</v>
      </c>
      <c r="N848">
        <v>121</v>
      </c>
      <c r="O848">
        <v>128</v>
      </c>
      <c r="P848" s="165">
        <v>80</v>
      </c>
      <c r="Q848">
        <v>100</v>
      </c>
    </row>
    <row r="849" spans="1:17" x14ac:dyDescent="0.3">
      <c r="A849" t="s">
        <v>907</v>
      </c>
      <c r="B849">
        <v>3</v>
      </c>
      <c r="C849">
        <v>12</v>
      </c>
      <c r="D849">
        <v>7</v>
      </c>
      <c r="E849">
        <v>20</v>
      </c>
      <c r="F849" s="165">
        <v>10</v>
      </c>
      <c r="G849" s="154">
        <v>0.39</v>
      </c>
      <c r="H849" s="154">
        <v>39</v>
      </c>
      <c r="I849" s="154">
        <v>5.6000000000000001E-2</v>
      </c>
      <c r="J849" s="154">
        <v>5.6</v>
      </c>
      <c r="K849" s="154">
        <v>6.9642857142857144</v>
      </c>
      <c r="L849">
        <v>5</v>
      </c>
      <c r="M849">
        <v>128</v>
      </c>
      <c r="N849">
        <v>142</v>
      </c>
      <c r="O849">
        <v>149</v>
      </c>
      <c r="P849" s="165">
        <v>30</v>
      </c>
      <c r="Q849">
        <v>95</v>
      </c>
    </row>
    <row r="850" spans="1:17" x14ac:dyDescent="0.3">
      <c r="A850" t="s">
        <v>907</v>
      </c>
      <c r="B850">
        <v>3</v>
      </c>
      <c r="C850">
        <v>13</v>
      </c>
      <c r="D850">
        <v>7</v>
      </c>
      <c r="E850" t="s">
        <v>20</v>
      </c>
      <c r="F850" s="165">
        <v>6</v>
      </c>
      <c r="G850" s="154">
        <v>0.14299999999999999</v>
      </c>
      <c r="H850" s="154">
        <v>23.833333333333332</v>
      </c>
      <c r="I850" s="154">
        <v>6.3E-2</v>
      </c>
      <c r="J850" s="154">
        <v>10.5</v>
      </c>
      <c r="K850" s="154">
        <v>2.2698412698412698</v>
      </c>
      <c r="L850">
        <v>5</v>
      </c>
      <c r="M850">
        <v>107</v>
      </c>
      <c r="N850">
        <v>121</v>
      </c>
      <c r="O850">
        <v>128</v>
      </c>
      <c r="P850" s="165">
        <v>40</v>
      </c>
      <c r="Q850">
        <v>100</v>
      </c>
    </row>
    <row r="851" spans="1:17" x14ac:dyDescent="0.3">
      <c r="A851" t="s">
        <v>907</v>
      </c>
      <c r="B851">
        <v>3</v>
      </c>
      <c r="C851">
        <v>14</v>
      </c>
      <c r="D851">
        <v>7</v>
      </c>
      <c r="E851">
        <v>323</v>
      </c>
      <c r="F851" s="165">
        <v>5</v>
      </c>
      <c r="G851" s="154">
        <v>0.245</v>
      </c>
      <c r="H851" s="154">
        <v>49</v>
      </c>
      <c r="I851" s="154">
        <v>0.124</v>
      </c>
      <c r="J851" s="154">
        <v>24.8</v>
      </c>
      <c r="K851" s="154">
        <v>1.9758064516129032</v>
      </c>
      <c r="L851">
        <v>12</v>
      </c>
      <c r="M851">
        <v>107</v>
      </c>
      <c r="N851">
        <v>121</v>
      </c>
      <c r="O851">
        <v>128</v>
      </c>
      <c r="P851" s="165">
        <v>30</v>
      </c>
      <c r="Q851">
        <v>100</v>
      </c>
    </row>
    <row r="852" spans="1:17" x14ac:dyDescent="0.3">
      <c r="A852" t="s">
        <v>907</v>
      </c>
      <c r="B852">
        <v>3</v>
      </c>
      <c r="C852">
        <v>15</v>
      </c>
      <c r="D852">
        <v>7</v>
      </c>
      <c r="E852">
        <v>180</v>
      </c>
      <c r="F852" s="165">
        <v>9</v>
      </c>
      <c r="G852" s="154">
        <v>0.26700000000000002</v>
      </c>
      <c r="H852" s="154">
        <v>29.666666666666668</v>
      </c>
      <c r="I852" s="154">
        <v>0.161</v>
      </c>
      <c r="J852" s="154">
        <v>17.888888888888889</v>
      </c>
      <c r="K852" s="154">
        <v>1.658385093167702</v>
      </c>
      <c r="L852">
        <v>20</v>
      </c>
      <c r="M852">
        <v>107</v>
      </c>
      <c r="N852">
        <v>121</v>
      </c>
      <c r="O852">
        <v>128</v>
      </c>
      <c r="P852" s="165">
        <v>70</v>
      </c>
      <c r="Q852">
        <v>60</v>
      </c>
    </row>
    <row r="853" spans="1:17" x14ac:dyDescent="0.3">
      <c r="A853" t="s">
        <v>907</v>
      </c>
      <c r="B853">
        <v>3</v>
      </c>
      <c r="C853">
        <v>16</v>
      </c>
      <c r="D853">
        <v>7</v>
      </c>
      <c r="E853">
        <v>189</v>
      </c>
      <c r="F853" s="165">
        <v>8</v>
      </c>
      <c r="G853" s="154">
        <v>0.13100000000000001</v>
      </c>
      <c r="H853" s="154">
        <v>16.375</v>
      </c>
      <c r="I853" s="154">
        <v>6.9000000000000006E-2</v>
      </c>
      <c r="J853" s="154">
        <v>8.625</v>
      </c>
      <c r="K853" s="154">
        <v>1.8985507246376812</v>
      </c>
      <c r="L853">
        <v>5</v>
      </c>
      <c r="M853">
        <v>114</v>
      </c>
      <c r="N853">
        <v>124</v>
      </c>
      <c r="O853">
        <v>128</v>
      </c>
      <c r="P853" s="165">
        <v>80</v>
      </c>
      <c r="Q853">
        <v>100</v>
      </c>
    </row>
    <row r="854" spans="1:17" x14ac:dyDescent="0.3">
      <c r="A854" t="s">
        <v>907</v>
      </c>
      <c r="B854">
        <v>3</v>
      </c>
      <c r="C854">
        <v>17</v>
      </c>
      <c r="D854">
        <v>7</v>
      </c>
      <c r="E854">
        <v>176</v>
      </c>
      <c r="F854" s="165">
        <v>10</v>
      </c>
      <c r="G854" s="154">
        <v>0.17199999999999999</v>
      </c>
      <c r="H854" s="154">
        <v>17.2</v>
      </c>
      <c r="I854" s="154">
        <v>5.3999999999999999E-2</v>
      </c>
      <c r="J854" s="154">
        <v>5.4</v>
      </c>
      <c r="K854" s="154">
        <v>3.1851851851851847</v>
      </c>
      <c r="L854">
        <v>12</v>
      </c>
      <c r="M854">
        <v>135</v>
      </c>
      <c r="N854">
        <v>145</v>
      </c>
      <c r="O854">
        <v>149</v>
      </c>
      <c r="P854" s="165">
        <v>60</v>
      </c>
      <c r="Q854">
        <v>60</v>
      </c>
    </row>
    <row r="855" spans="1:17" x14ac:dyDescent="0.3">
      <c r="A855" t="s">
        <v>907</v>
      </c>
      <c r="B855">
        <v>3</v>
      </c>
      <c r="C855">
        <v>18</v>
      </c>
      <c r="D855">
        <v>7</v>
      </c>
      <c r="E855">
        <v>55</v>
      </c>
      <c r="F855" s="165">
        <v>9</v>
      </c>
      <c r="G855" s="154">
        <v>0.30199999999999999</v>
      </c>
      <c r="H855" s="154">
        <v>33.555555555555557</v>
      </c>
      <c r="I855" s="154">
        <v>0.17199999999999999</v>
      </c>
      <c r="J855" s="154">
        <v>19.111111111111111</v>
      </c>
      <c r="K855" s="154">
        <v>1.7558139534883721</v>
      </c>
      <c r="L855">
        <v>10</v>
      </c>
      <c r="M855">
        <v>128</v>
      </c>
      <c r="N855">
        <v>142</v>
      </c>
      <c r="O855">
        <v>149</v>
      </c>
      <c r="P855" s="165">
        <v>60</v>
      </c>
      <c r="Q855">
        <v>100</v>
      </c>
    </row>
    <row r="856" spans="1:17" x14ac:dyDescent="0.3">
      <c r="A856" t="s">
        <v>907</v>
      </c>
      <c r="B856">
        <v>3</v>
      </c>
      <c r="C856">
        <v>19</v>
      </c>
      <c r="D856">
        <v>7</v>
      </c>
      <c r="E856">
        <v>187</v>
      </c>
      <c r="F856" s="165">
        <v>10</v>
      </c>
      <c r="G856" s="154">
        <v>0.11</v>
      </c>
      <c r="H856" s="154">
        <v>11</v>
      </c>
      <c r="I856" s="154">
        <v>1.2E-2</v>
      </c>
      <c r="J856" s="154">
        <v>1.2</v>
      </c>
      <c r="K856" s="154">
        <v>9.1666666666666679</v>
      </c>
      <c r="L856">
        <v>5</v>
      </c>
      <c r="M856">
        <v>142</v>
      </c>
      <c r="N856">
        <v>156</v>
      </c>
      <c r="O856">
        <v>163</v>
      </c>
      <c r="P856" s="165">
        <v>40</v>
      </c>
      <c r="Q856">
        <v>95</v>
      </c>
    </row>
    <row r="857" spans="1:17" x14ac:dyDescent="0.3">
      <c r="A857" t="s">
        <v>907</v>
      </c>
      <c r="B857">
        <v>3</v>
      </c>
      <c r="C857">
        <v>1</v>
      </c>
      <c r="D857">
        <v>8</v>
      </c>
      <c r="E857">
        <v>258</v>
      </c>
      <c r="F857" s="165">
        <v>10</v>
      </c>
      <c r="G857" s="154">
        <v>0.121</v>
      </c>
      <c r="H857" s="154">
        <v>12.1</v>
      </c>
      <c r="I857" s="154">
        <v>4.2000000000000003E-2</v>
      </c>
      <c r="J857" s="154">
        <v>4.2</v>
      </c>
      <c r="K857" s="154">
        <v>2.8809523809523809</v>
      </c>
      <c r="L857">
        <v>10</v>
      </c>
      <c r="M857">
        <v>135</v>
      </c>
      <c r="N857">
        <v>145</v>
      </c>
      <c r="O857">
        <v>149</v>
      </c>
      <c r="P857" s="165">
        <v>60</v>
      </c>
      <c r="Q857">
        <v>80</v>
      </c>
    </row>
    <row r="858" spans="1:17" x14ac:dyDescent="0.3">
      <c r="A858" t="s">
        <v>907</v>
      </c>
      <c r="B858">
        <v>3</v>
      </c>
      <c r="C858">
        <v>2</v>
      </c>
      <c r="D858">
        <v>8</v>
      </c>
      <c r="E858">
        <v>82</v>
      </c>
      <c r="F858" s="165">
        <v>10</v>
      </c>
      <c r="G858" s="154">
        <v>0.24</v>
      </c>
      <c r="H858" s="154">
        <v>24</v>
      </c>
      <c r="I858" s="154">
        <v>0.11899999999999999</v>
      </c>
      <c r="J858" s="154">
        <v>11.9</v>
      </c>
      <c r="K858" s="154">
        <v>2.0168067226890756</v>
      </c>
      <c r="L858">
        <v>8</v>
      </c>
      <c r="M858">
        <v>107</v>
      </c>
      <c r="N858">
        <v>121</v>
      </c>
      <c r="O858">
        <v>128</v>
      </c>
      <c r="P858" s="165">
        <v>60</v>
      </c>
      <c r="Q858">
        <v>95</v>
      </c>
    </row>
    <row r="859" spans="1:17" x14ac:dyDescent="0.3">
      <c r="A859" t="s">
        <v>907</v>
      </c>
      <c r="B859">
        <v>3</v>
      </c>
      <c r="C859">
        <v>3</v>
      </c>
      <c r="D859">
        <v>8</v>
      </c>
      <c r="E859">
        <v>229</v>
      </c>
      <c r="F859" s="165">
        <v>10</v>
      </c>
      <c r="G859" s="154">
        <v>0.19600000000000001</v>
      </c>
      <c r="H859" s="154">
        <v>19.600000000000001</v>
      </c>
      <c r="I859" s="154">
        <v>9.9000000000000005E-2</v>
      </c>
      <c r="J859" s="154">
        <v>9.9</v>
      </c>
      <c r="K859" s="154">
        <v>1.9797979797979799</v>
      </c>
      <c r="L859">
        <v>15</v>
      </c>
      <c r="M859">
        <v>107</v>
      </c>
      <c r="N859">
        <v>121</v>
      </c>
      <c r="O859">
        <v>128</v>
      </c>
      <c r="P859" s="165">
        <v>20</v>
      </c>
      <c r="Q859">
        <v>100</v>
      </c>
    </row>
    <row r="860" spans="1:17" x14ac:dyDescent="0.3">
      <c r="A860" t="s">
        <v>907</v>
      </c>
      <c r="B860">
        <v>3</v>
      </c>
      <c r="C860">
        <v>4</v>
      </c>
      <c r="D860">
        <v>8</v>
      </c>
      <c r="E860">
        <v>318</v>
      </c>
      <c r="F860" s="165">
        <v>9</v>
      </c>
      <c r="G860" s="154">
        <v>0</v>
      </c>
      <c r="H860" s="154">
        <v>0</v>
      </c>
      <c r="I860" s="154">
        <v>0</v>
      </c>
      <c r="J860" s="154">
        <v>0</v>
      </c>
      <c r="K860" s="154" t="s">
        <v>799</v>
      </c>
      <c r="L860">
        <v>10</v>
      </c>
      <c r="M860">
        <v>142</v>
      </c>
      <c r="N860">
        <v>156</v>
      </c>
      <c r="O860">
        <v>163</v>
      </c>
      <c r="P860" s="165">
        <v>60</v>
      </c>
      <c r="Q860">
        <v>100</v>
      </c>
    </row>
    <row r="861" spans="1:17" x14ac:dyDescent="0.3">
      <c r="A861" t="s">
        <v>907</v>
      </c>
      <c r="B861">
        <v>3</v>
      </c>
      <c r="C861">
        <v>5</v>
      </c>
      <c r="D861">
        <v>8</v>
      </c>
      <c r="E861">
        <v>83</v>
      </c>
      <c r="F861" s="165">
        <v>10</v>
      </c>
      <c r="G861" s="154">
        <v>0.188</v>
      </c>
      <c r="H861" s="154">
        <v>18.8</v>
      </c>
      <c r="I861" s="154">
        <v>9.6000000000000002E-2</v>
      </c>
      <c r="J861" s="154">
        <v>9.6</v>
      </c>
      <c r="K861" s="154">
        <v>1.9583333333333335</v>
      </c>
      <c r="L861">
        <v>5</v>
      </c>
      <c r="M861">
        <v>107</v>
      </c>
      <c r="N861">
        <v>121</v>
      </c>
      <c r="O861">
        <v>128</v>
      </c>
      <c r="P861" s="165">
        <v>80</v>
      </c>
      <c r="Q861">
        <v>100</v>
      </c>
    </row>
    <row r="862" spans="1:17" x14ac:dyDescent="0.3">
      <c r="A862" t="s">
        <v>907</v>
      </c>
      <c r="B862">
        <v>3</v>
      </c>
      <c r="C862">
        <v>6</v>
      </c>
      <c r="D862">
        <v>8</v>
      </c>
      <c r="E862">
        <v>291</v>
      </c>
      <c r="F862" s="165">
        <v>10</v>
      </c>
      <c r="G862" s="154">
        <v>0</v>
      </c>
      <c r="H862" s="154">
        <v>0</v>
      </c>
      <c r="I862" s="154">
        <v>0</v>
      </c>
      <c r="J862" s="154">
        <v>0</v>
      </c>
      <c r="K862" s="154" t="s">
        <v>799</v>
      </c>
      <c r="L862">
        <v>5</v>
      </c>
      <c r="M862">
        <v>100</v>
      </c>
      <c r="N862">
        <v>114</v>
      </c>
      <c r="O862">
        <v>121</v>
      </c>
      <c r="P862" s="165">
        <v>40</v>
      </c>
      <c r="Q862">
        <v>100</v>
      </c>
    </row>
    <row r="863" spans="1:17" x14ac:dyDescent="0.3">
      <c r="A863" t="s">
        <v>907</v>
      </c>
      <c r="B863">
        <v>3</v>
      </c>
      <c r="C863">
        <v>7</v>
      </c>
      <c r="D863">
        <v>8</v>
      </c>
      <c r="E863">
        <v>105</v>
      </c>
      <c r="F863" s="165">
        <v>10</v>
      </c>
      <c r="G863" s="154">
        <v>0.28499999999999998</v>
      </c>
      <c r="H863" s="154">
        <v>28.5</v>
      </c>
      <c r="I863" s="154">
        <v>0.13200000000000001</v>
      </c>
      <c r="J863" s="154">
        <v>13.2</v>
      </c>
      <c r="K863" s="154">
        <v>2.1590909090909092</v>
      </c>
      <c r="L863">
        <v>15</v>
      </c>
      <c r="M863">
        <v>117</v>
      </c>
      <c r="N863">
        <v>128</v>
      </c>
      <c r="O863">
        <v>135</v>
      </c>
      <c r="P863" s="165">
        <v>60</v>
      </c>
      <c r="Q863">
        <v>100</v>
      </c>
    </row>
    <row r="864" spans="1:17" x14ac:dyDescent="0.3">
      <c r="A864" t="s">
        <v>907</v>
      </c>
      <c r="B864">
        <v>3</v>
      </c>
      <c r="C864">
        <v>8</v>
      </c>
      <c r="D864">
        <v>8</v>
      </c>
      <c r="E864" t="s">
        <v>20</v>
      </c>
      <c r="F864" s="165">
        <v>9</v>
      </c>
      <c r="G864" s="154">
        <v>0.14099999999999999</v>
      </c>
      <c r="H864" s="154">
        <v>15.666666666666666</v>
      </c>
      <c r="I864" s="154">
        <v>7.3999999999999996E-2</v>
      </c>
      <c r="J864" s="154">
        <v>8.2222222222222214</v>
      </c>
      <c r="K864" s="154">
        <v>1.9054054054054055</v>
      </c>
      <c r="L864">
        <v>10</v>
      </c>
      <c r="M864">
        <v>107</v>
      </c>
      <c r="N864">
        <v>121</v>
      </c>
      <c r="O864">
        <v>128</v>
      </c>
      <c r="P864" s="165">
        <v>20</v>
      </c>
      <c r="Q864">
        <v>100</v>
      </c>
    </row>
    <row r="865" spans="1:17" x14ac:dyDescent="0.3">
      <c r="A865" t="s">
        <v>907</v>
      </c>
      <c r="B865">
        <v>3</v>
      </c>
      <c r="C865">
        <v>9</v>
      </c>
      <c r="D865">
        <v>8</v>
      </c>
      <c r="E865">
        <v>95</v>
      </c>
      <c r="F865" s="165">
        <v>10</v>
      </c>
      <c r="G865" s="154">
        <v>6.7110000000000003E-2</v>
      </c>
      <c r="H865" s="154">
        <v>6.7110000000000003</v>
      </c>
      <c r="I865" s="154">
        <v>1E-3</v>
      </c>
      <c r="J865" s="154">
        <v>0.1</v>
      </c>
      <c r="K865" s="154">
        <v>67.11</v>
      </c>
      <c r="L865">
        <v>15</v>
      </c>
      <c r="M865">
        <v>100</v>
      </c>
      <c r="N865">
        <v>110</v>
      </c>
      <c r="O865">
        <v>114</v>
      </c>
      <c r="P865" s="165">
        <v>40</v>
      </c>
      <c r="Q865">
        <v>90</v>
      </c>
    </row>
    <row r="866" spans="1:17" x14ac:dyDescent="0.3">
      <c r="A866" t="s">
        <v>907</v>
      </c>
      <c r="B866">
        <v>3</v>
      </c>
      <c r="C866">
        <v>10</v>
      </c>
      <c r="D866">
        <v>8</v>
      </c>
      <c r="E866">
        <v>22</v>
      </c>
      <c r="F866" s="165">
        <v>5</v>
      </c>
      <c r="G866" s="154">
        <v>0.109</v>
      </c>
      <c r="H866" s="154">
        <v>21.8</v>
      </c>
      <c r="I866" s="154">
        <v>4.7E-2</v>
      </c>
      <c r="J866" s="154">
        <v>9.4</v>
      </c>
      <c r="K866" s="154">
        <v>2.3191489361702127</v>
      </c>
      <c r="L866">
        <v>20</v>
      </c>
      <c r="M866">
        <v>110</v>
      </c>
      <c r="N866">
        <v>121</v>
      </c>
      <c r="O866">
        <v>128</v>
      </c>
      <c r="P866" s="165">
        <v>60</v>
      </c>
      <c r="Q866">
        <v>100</v>
      </c>
    </row>
    <row r="867" spans="1:17" x14ac:dyDescent="0.3">
      <c r="A867" t="s">
        <v>907</v>
      </c>
      <c r="B867">
        <v>3</v>
      </c>
      <c r="C867">
        <v>11</v>
      </c>
      <c r="D867">
        <v>8</v>
      </c>
      <c r="E867">
        <v>134</v>
      </c>
      <c r="F867" s="165">
        <v>10</v>
      </c>
      <c r="G867" s="154">
        <v>0.498</v>
      </c>
      <c r="H867" s="154">
        <v>49.8</v>
      </c>
      <c r="I867" s="154">
        <v>0.122</v>
      </c>
      <c r="J867" s="154">
        <v>12.2</v>
      </c>
      <c r="K867" s="154">
        <v>4.081967213114754</v>
      </c>
      <c r="L867">
        <v>5</v>
      </c>
      <c r="M867">
        <v>114</v>
      </c>
      <c r="N867">
        <v>128</v>
      </c>
      <c r="O867">
        <v>135</v>
      </c>
      <c r="P867" s="165">
        <v>60</v>
      </c>
      <c r="Q867">
        <v>100</v>
      </c>
    </row>
    <row r="868" spans="1:17" x14ac:dyDescent="0.3">
      <c r="A868" t="s">
        <v>907</v>
      </c>
      <c r="B868">
        <v>3</v>
      </c>
      <c r="C868">
        <v>12</v>
      </c>
      <c r="D868">
        <v>8</v>
      </c>
      <c r="E868" t="s">
        <v>20</v>
      </c>
      <c r="F868" s="165">
        <v>6</v>
      </c>
      <c r="G868" s="154">
        <v>0.222</v>
      </c>
      <c r="H868" s="154">
        <v>37</v>
      </c>
      <c r="I868" s="154">
        <v>0.107</v>
      </c>
      <c r="J868" s="154">
        <v>17.833333333333332</v>
      </c>
      <c r="K868" s="154">
        <v>2.0747663551401869</v>
      </c>
      <c r="L868">
        <v>10</v>
      </c>
      <c r="M868">
        <v>114</v>
      </c>
      <c r="N868">
        <v>124</v>
      </c>
      <c r="O868">
        <v>128</v>
      </c>
      <c r="P868" s="165">
        <v>30</v>
      </c>
      <c r="Q868">
        <v>100</v>
      </c>
    </row>
    <row r="869" spans="1:17" x14ac:dyDescent="0.3">
      <c r="A869" t="s">
        <v>907</v>
      </c>
      <c r="B869">
        <v>3</v>
      </c>
      <c r="C869">
        <v>13</v>
      </c>
      <c r="D869">
        <v>8</v>
      </c>
      <c r="E869">
        <v>308</v>
      </c>
      <c r="F869" s="165">
        <v>8</v>
      </c>
      <c r="G869" s="154">
        <v>1.4020000000000001E-2</v>
      </c>
      <c r="H869" s="154">
        <v>1.7525000000000002</v>
      </c>
      <c r="I869" s="154">
        <v>1E-3</v>
      </c>
      <c r="J869" s="154">
        <v>0.125</v>
      </c>
      <c r="K869" s="154">
        <v>14.020000000000001</v>
      </c>
      <c r="L869">
        <v>30</v>
      </c>
      <c r="M869">
        <v>107</v>
      </c>
      <c r="N869">
        <v>121</v>
      </c>
      <c r="O869">
        <v>128</v>
      </c>
      <c r="P869" s="165">
        <v>60</v>
      </c>
      <c r="Q869">
        <v>60</v>
      </c>
    </row>
    <row r="870" spans="1:17" x14ac:dyDescent="0.3">
      <c r="A870" t="s">
        <v>907</v>
      </c>
      <c r="B870">
        <v>3</v>
      </c>
      <c r="C870">
        <v>14</v>
      </c>
      <c r="D870">
        <v>8</v>
      </c>
      <c r="E870">
        <v>17</v>
      </c>
      <c r="F870" s="165">
        <v>10</v>
      </c>
      <c r="G870" s="154">
        <v>0.28599999999999998</v>
      </c>
      <c r="H870" s="154">
        <v>28.6</v>
      </c>
      <c r="I870" s="154">
        <v>0.14499999999999999</v>
      </c>
      <c r="J870" s="154">
        <v>14.5</v>
      </c>
      <c r="K870" s="154">
        <v>1.9724137931034484</v>
      </c>
      <c r="L870">
        <v>5</v>
      </c>
      <c r="M870">
        <v>114</v>
      </c>
      <c r="N870">
        <v>124</v>
      </c>
      <c r="O870">
        <v>128</v>
      </c>
      <c r="P870" s="165">
        <v>40</v>
      </c>
      <c r="Q870">
        <v>100</v>
      </c>
    </row>
    <row r="871" spans="1:17" x14ac:dyDescent="0.3">
      <c r="A871" t="s">
        <v>907</v>
      </c>
      <c r="B871">
        <v>3</v>
      </c>
      <c r="C871">
        <v>15</v>
      </c>
      <c r="D871">
        <v>8</v>
      </c>
      <c r="E871">
        <v>198</v>
      </c>
      <c r="F871" s="165">
        <v>7</v>
      </c>
      <c r="G871" s="154">
        <v>0.03</v>
      </c>
      <c r="H871" s="154">
        <v>4.2857142857142856</v>
      </c>
      <c r="I871" s="154">
        <v>1.0999999999999999E-2</v>
      </c>
      <c r="J871" s="154">
        <v>1.5714285714285714</v>
      </c>
      <c r="K871" s="154">
        <v>2.7272727272727271</v>
      </c>
      <c r="L871">
        <v>20</v>
      </c>
      <c r="M871">
        <v>135</v>
      </c>
      <c r="N871">
        <v>145</v>
      </c>
      <c r="O871">
        <v>149</v>
      </c>
      <c r="P871" s="165">
        <v>40</v>
      </c>
      <c r="Q871">
        <v>0</v>
      </c>
    </row>
    <row r="872" spans="1:17" x14ac:dyDescent="0.3">
      <c r="A872" t="s">
        <v>907</v>
      </c>
      <c r="B872">
        <v>3</v>
      </c>
      <c r="C872">
        <v>16</v>
      </c>
      <c r="D872">
        <v>8</v>
      </c>
      <c r="E872">
        <v>243</v>
      </c>
      <c r="F872" s="165">
        <v>9</v>
      </c>
      <c r="G872" s="154">
        <v>0.16500000000000001</v>
      </c>
      <c r="H872" s="154">
        <v>18.333333333333332</v>
      </c>
      <c r="I872" s="154">
        <v>7.5999999999999998E-2</v>
      </c>
      <c r="J872" s="154">
        <v>8.4444444444444446</v>
      </c>
      <c r="K872" s="154">
        <v>2.1710526315789473</v>
      </c>
      <c r="L872">
        <v>8</v>
      </c>
      <c r="M872">
        <v>107</v>
      </c>
      <c r="N872">
        <v>121</v>
      </c>
      <c r="O872">
        <v>128</v>
      </c>
      <c r="P872" s="165">
        <v>60</v>
      </c>
      <c r="Q872">
        <v>100</v>
      </c>
    </row>
    <row r="873" spans="1:17" x14ac:dyDescent="0.3">
      <c r="A873" t="s">
        <v>907</v>
      </c>
      <c r="B873">
        <v>3</v>
      </c>
      <c r="C873">
        <v>17</v>
      </c>
      <c r="D873">
        <v>8</v>
      </c>
      <c r="E873">
        <v>140</v>
      </c>
      <c r="F873" s="165">
        <v>7</v>
      </c>
      <c r="G873" s="154">
        <v>0.67600000000000005</v>
      </c>
      <c r="H873" s="154">
        <v>96.571428571428569</v>
      </c>
      <c r="I873" s="154">
        <v>0.123</v>
      </c>
      <c r="J873" s="154">
        <v>17.571428571428573</v>
      </c>
      <c r="K873" s="154">
        <v>5.4959349593495928</v>
      </c>
      <c r="L873">
        <v>15</v>
      </c>
      <c r="M873">
        <v>142</v>
      </c>
      <c r="N873">
        <v>152</v>
      </c>
      <c r="O873">
        <v>156</v>
      </c>
      <c r="P873" s="165">
        <v>40</v>
      </c>
      <c r="Q873">
        <v>90</v>
      </c>
    </row>
    <row r="874" spans="1:17" x14ac:dyDescent="0.3">
      <c r="A874" t="s">
        <v>907</v>
      </c>
      <c r="B874">
        <v>3</v>
      </c>
      <c r="C874">
        <v>18</v>
      </c>
      <c r="D874">
        <v>8</v>
      </c>
      <c r="E874">
        <v>109</v>
      </c>
      <c r="F874" s="165">
        <v>10</v>
      </c>
      <c r="G874" s="154">
        <v>1.772E-2</v>
      </c>
      <c r="H874" s="154">
        <v>1.7719999999999998</v>
      </c>
      <c r="I874" s="154">
        <v>0</v>
      </c>
      <c r="J874" s="154">
        <v>0</v>
      </c>
      <c r="K874" s="154" t="s">
        <v>799</v>
      </c>
      <c r="L874">
        <v>5</v>
      </c>
      <c r="M874">
        <v>100</v>
      </c>
      <c r="N874">
        <v>110</v>
      </c>
      <c r="O874">
        <v>114</v>
      </c>
      <c r="P874" s="165">
        <v>40</v>
      </c>
      <c r="Q874">
        <v>60</v>
      </c>
    </row>
    <row r="875" spans="1:17" x14ac:dyDescent="0.3">
      <c r="A875" t="s">
        <v>907</v>
      </c>
      <c r="B875">
        <v>3</v>
      </c>
      <c r="C875">
        <v>19</v>
      </c>
      <c r="D875">
        <v>8</v>
      </c>
      <c r="E875">
        <v>115</v>
      </c>
      <c r="F875" s="165">
        <v>10</v>
      </c>
      <c r="G875" s="154">
        <v>0.16800000000000001</v>
      </c>
      <c r="H875" s="154">
        <v>16.8</v>
      </c>
      <c r="I875" s="154">
        <v>8.1000000000000003E-2</v>
      </c>
      <c r="J875" s="154">
        <v>8.1</v>
      </c>
      <c r="K875" s="154">
        <v>2.0740740740740744</v>
      </c>
      <c r="L875">
        <v>8</v>
      </c>
      <c r="M875">
        <v>121</v>
      </c>
      <c r="N875">
        <v>135</v>
      </c>
      <c r="O875">
        <v>142</v>
      </c>
      <c r="P875" s="165">
        <v>50</v>
      </c>
      <c r="Q875">
        <v>100</v>
      </c>
    </row>
    <row r="876" spans="1:17" x14ac:dyDescent="0.3">
      <c r="A876" t="s">
        <v>907</v>
      </c>
      <c r="B876">
        <v>3</v>
      </c>
      <c r="C876">
        <v>1</v>
      </c>
      <c r="D876">
        <v>9</v>
      </c>
      <c r="E876">
        <v>312</v>
      </c>
      <c r="F876" s="165">
        <v>8</v>
      </c>
      <c r="G876" s="154" t="s">
        <v>799</v>
      </c>
      <c r="H876" s="154" t="s">
        <v>799</v>
      </c>
      <c r="I876" s="154" t="s">
        <v>799</v>
      </c>
      <c r="J876" s="154" t="s">
        <v>799</v>
      </c>
      <c r="K876" s="154" t="s">
        <v>799</v>
      </c>
      <c r="L876">
        <v>8</v>
      </c>
      <c r="M876">
        <v>107</v>
      </c>
      <c r="N876">
        <v>121</v>
      </c>
      <c r="O876">
        <v>128</v>
      </c>
      <c r="P876" s="165">
        <v>40</v>
      </c>
      <c r="Q876">
        <v>60</v>
      </c>
    </row>
    <row r="877" spans="1:17" x14ac:dyDescent="0.3">
      <c r="A877" t="s">
        <v>907</v>
      </c>
      <c r="B877">
        <v>3</v>
      </c>
      <c r="C877">
        <v>2</v>
      </c>
      <c r="D877">
        <v>9</v>
      </c>
      <c r="E877">
        <v>316</v>
      </c>
      <c r="F877" s="165">
        <v>8</v>
      </c>
      <c r="G877" s="154">
        <v>6.2990000000000004E-2</v>
      </c>
      <c r="H877" s="154">
        <v>7.8737500000000002</v>
      </c>
      <c r="I877" s="154">
        <v>1E-3</v>
      </c>
      <c r="J877" s="154">
        <v>0.125</v>
      </c>
      <c r="K877" s="154">
        <v>62.99</v>
      </c>
      <c r="L877">
        <v>8</v>
      </c>
      <c r="M877">
        <v>135</v>
      </c>
      <c r="N877">
        <v>145</v>
      </c>
      <c r="O877">
        <v>149</v>
      </c>
      <c r="P877" s="165">
        <v>40</v>
      </c>
      <c r="Q877">
        <v>100</v>
      </c>
    </row>
    <row r="878" spans="1:17" x14ac:dyDescent="0.3">
      <c r="A878" t="s">
        <v>907</v>
      </c>
      <c r="B878">
        <v>3</v>
      </c>
      <c r="C878">
        <v>3</v>
      </c>
      <c r="D878">
        <v>9</v>
      </c>
      <c r="E878">
        <v>319</v>
      </c>
      <c r="F878" s="165">
        <v>10</v>
      </c>
      <c r="G878" s="154">
        <v>0.112</v>
      </c>
      <c r="H878" s="154">
        <v>11.2</v>
      </c>
      <c r="I878" s="154">
        <v>6.0999999999999999E-2</v>
      </c>
      <c r="J878" s="154">
        <v>6.1</v>
      </c>
      <c r="K878" s="154">
        <v>1.8360655737704918</v>
      </c>
      <c r="L878">
        <v>8</v>
      </c>
      <c r="M878">
        <v>100</v>
      </c>
      <c r="N878">
        <v>114</v>
      </c>
      <c r="O878">
        <v>121</v>
      </c>
      <c r="P878" s="165">
        <v>70</v>
      </c>
      <c r="Q878">
        <v>100</v>
      </c>
    </row>
    <row r="879" spans="1:17" x14ac:dyDescent="0.3">
      <c r="A879" t="s">
        <v>907</v>
      </c>
      <c r="B879">
        <v>3</v>
      </c>
      <c r="C879">
        <v>4</v>
      </c>
      <c r="D879">
        <v>9</v>
      </c>
      <c r="E879">
        <v>12</v>
      </c>
      <c r="F879" s="165">
        <v>8</v>
      </c>
      <c r="G879" s="154">
        <v>0.152</v>
      </c>
      <c r="H879" s="154">
        <v>19</v>
      </c>
      <c r="I879" s="154">
        <v>8.3000000000000004E-2</v>
      </c>
      <c r="J879" s="154">
        <v>10.375</v>
      </c>
      <c r="K879" s="154">
        <v>1.8313253012048192</v>
      </c>
      <c r="L879">
        <v>15</v>
      </c>
      <c r="M879">
        <v>107</v>
      </c>
      <c r="N879">
        <v>121</v>
      </c>
      <c r="O879">
        <v>128</v>
      </c>
      <c r="P879" s="165">
        <v>80</v>
      </c>
      <c r="Q879">
        <v>100</v>
      </c>
    </row>
    <row r="880" spans="1:17" x14ac:dyDescent="0.3">
      <c r="A880" t="s">
        <v>907</v>
      </c>
      <c r="B880">
        <v>3</v>
      </c>
      <c r="C880">
        <v>5</v>
      </c>
      <c r="D880">
        <v>9</v>
      </c>
      <c r="E880">
        <v>47</v>
      </c>
      <c r="F880" s="165">
        <v>9</v>
      </c>
      <c r="G880" s="154">
        <v>0.22500000000000001</v>
      </c>
      <c r="H880" s="154">
        <v>25</v>
      </c>
      <c r="I880" s="154">
        <v>0.11700000000000001</v>
      </c>
      <c r="J880" s="154">
        <v>13</v>
      </c>
      <c r="K880" s="154">
        <v>1.9230769230769231</v>
      </c>
      <c r="L880">
        <v>5</v>
      </c>
      <c r="M880">
        <v>107</v>
      </c>
      <c r="N880">
        <v>121</v>
      </c>
      <c r="O880">
        <v>128</v>
      </c>
      <c r="P880" s="165">
        <v>60</v>
      </c>
      <c r="Q880">
        <v>100</v>
      </c>
    </row>
    <row r="881" spans="1:17" x14ac:dyDescent="0.3">
      <c r="A881" t="s">
        <v>907</v>
      </c>
      <c r="B881">
        <v>3</v>
      </c>
      <c r="C881">
        <v>6</v>
      </c>
      <c r="D881">
        <v>9</v>
      </c>
      <c r="E881">
        <v>273</v>
      </c>
      <c r="F881" s="165">
        <v>9</v>
      </c>
      <c r="G881" s="154">
        <v>0.16800000000000001</v>
      </c>
      <c r="H881" s="154">
        <v>18.666666666666668</v>
      </c>
      <c r="I881" s="154">
        <v>3.3000000000000002E-2</v>
      </c>
      <c r="J881" s="154">
        <v>3.6666666666666665</v>
      </c>
      <c r="K881" s="154">
        <v>5.0909090909090917</v>
      </c>
      <c r="L881">
        <v>5</v>
      </c>
      <c r="M881">
        <v>142</v>
      </c>
      <c r="N881">
        <v>149</v>
      </c>
      <c r="O881">
        <v>156</v>
      </c>
      <c r="P881" s="165">
        <v>50</v>
      </c>
      <c r="Q881">
        <v>100</v>
      </c>
    </row>
    <row r="882" spans="1:17" x14ac:dyDescent="0.3">
      <c r="A882" t="s">
        <v>907</v>
      </c>
      <c r="B882">
        <v>3</v>
      </c>
      <c r="C882">
        <v>7</v>
      </c>
      <c r="D882">
        <v>9</v>
      </c>
      <c r="E882">
        <v>51</v>
      </c>
      <c r="F882" s="165">
        <v>10</v>
      </c>
      <c r="G882" s="154">
        <v>0.15726999999999999</v>
      </c>
      <c r="H882" s="154">
        <v>15.726999999999999</v>
      </c>
      <c r="I882" s="154">
        <v>0</v>
      </c>
      <c r="J882" s="154">
        <v>0</v>
      </c>
      <c r="K882" s="154" t="s">
        <v>799</v>
      </c>
      <c r="L882">
        <v>12</v>
      </c>
      <c r="M882">
        <v>107</v>
      </c>
      <c r="N882">
        <v>121</v>
      </c>
      <c r="O882">
        <v>128</v>
      </c>
      <c r="P882" s="165">
        <v>80</v>
      </c>
      <c r="Q882">
        <v>100</v>
      </c>
    </row>
    <row r="883" spans="1:17" x14ac:dyDescent="0.3">
      <c r="A883" t="s">
        <v>907</v>
      </c>
      <c r="B883">
        <v>3</v>
      </c>
      <c r="C883">
        <v>8</v>
      </c>
      <c r="D883">
        <v>9</v>
      </c>
      <c r="E883">
        <v>178</v>
      </c>
      <c r="F883" s="165">
        <v>8</v>
      </c>
      <c r="G883" s="154">
        <v>9.6000000000000002E-2</v>
      </c>
      <c r="H883" s="154">
        <v>12</v>
      </c>
      <c r="I883" s="154">
        <v>5.3999999999999999E-2</v>
      </c>
      <c r="J883" s="154">
        <v>6.75</v>
      </c>
      <c r="K883" s="154">
        <v>1.7777777777777777</v>
      </c>
      <c r="L883">
        <v>5</v>
      </c>
      <c r="M883">
        <v>100</v>
      </c>
      <c r="N883">
        <v>110</v>
      </c>
      <c r="O883">
        <v>114</v>
      </c>
      <c r="P883" s="165">
        <v>80</v>
      </c>
      <c r="Q883">
        <v>100</v>
      </c>
    </row>
    <row r="884" spans="1:17" x14ac:dyDescent="0.3">
      <c r="A884" t="s">
        <v>907</v>
      </c>
      <c r="B884">
        <v>3</v>
      </c>
      <c r="C884">
        <v>9</v>
      </c>
      <c r="D884">
        <v>9</v>
      </c>
      <c r="E884" t="s">
        <v>20</v>
      </c>
      <c r="F884" s="165">
        <v>10</v>
      </c>
      <c r="G884" s="154">
        <v>0.17499999999999999</v>
      </c>
      <c r="H884" s="154">
        <v>15.909090909090908</v>
      </c>
      <c r="I884" s="154">
        <v>8.1000000000000003E-2</v>
      </c>
      <c r="J884" s="154">
        <v>7.3636363636363633</v>
      </c>
      <c r="K884" s="154">
        <v>2.1604938271604937</v>
      </c>
      <c r="L884">
        <v>20</v>
      </c>
      <c r="M884">
        <v>107</v>
      </c>
      <c r="N884">
        <v>121</v>
      </c>
      <c r="O884">
        <v>128</v>
      </c>
      <c r="P884" s="165">
        <v>30</v>
      </c>
      <c r="Q884">
        <v>100</v>
      </c>
    </row>
    <row r="885" spans="1:17" x14ac:dyDescent="0.3">
      <c r="A885" t="s">
        <v>907</v>
      </c>
      <c r="B885">
        <v>3</v>
      </c>
      <c r="C885">
        <v>10</v>
      </c>
      <c r="D885">
        <v>9</v>
      </c>
      <c r="E885">
        <v>40</v>
      </c>
      <c r="F885" s="165">
        <v>10</v>
      </c>
      <c r="G885" s="154">
        <v>0.30399999999999999</v>
      </c>
      <c r="H885" s="154">
        <v>30.4</v>
      </c>
      <c r="I885" s="154">
        <v>1.7000000000000001E-2</v>
      </c>
      <c r="J885" s="154">
        <v>1.7</v>
      </c>
      <c r="K885" s="154">
        <v>17.882352941176471</v>
      </c>
      <c r="L885">
        <v>2</v>
      </c>
      <c r="M885">
        <v>149</v>
      </c>
      <c r="N885">
        <v>159</v>
      </c>
      <c r="O885">
        <v>163</v>
      </c>
      <c r="P885" s="165">
        <v>20</v>
      </c>
      <c r="Q885">
        <v>90</v>
      </c>
    </row>
    <row r="886" spans="1:17" x14ac:dyDescent="0.3">
      <c r="A886" t="s">
        <v>907</v>
      </c>
      <c r="B886">
        <v>3</v>
      </c>
      <c r="C886">
        <v>11</v>
      </c>
      <c r="D886">
        <v>9</v>
      </c>
      <c r="E886" t="s">
        <v>20</v>
      </c>
      <c r="F886" s="165">
        <v>10</v>
      </c>
      <c r="G886" s="154">
        <v>0.186</v>
      </c>
      <c r="H886" s="154">
        <v>18.600000000000001</v>
      </c>
      <c r="I886" s="154">
        <v>9.5000000000000001E-2</v>
      </c>
      <c r="J886" s="154">
        <v>9.5</v>
      </c>
      <c r="K886" s="154">
        <v>1.9578947368421054</v>
      </c>
      <c r="L886">
        <v>20</v>
      </c>
      <c r="M886">
        <v>117</v>
      </c>
      <c r="N886">
        <v>124</v>
      </c>
      <c r="O886">
        <v>128</v>
      </c>
      <c r="P886" s="165">
        <v>40</v>
      </c>
      <c r="Q886">
        <v>100</v>
      </c>
    </row>
    <row r="887" spans="1:17" x14ac:dyDescent="0.3">
      <c r="A887" t="s">
        <v>907</v>
      </c>
      <c r="B887">
        <v>3</v>
      </c>
      <c r="C887">
        <v>12</v>
      </c>
      <c r="D887">
        <v>9</v>
      </c>
      <c r="E887">
        <v>242</v>
      </c>
      <c r="F887" s="165">
        <v>10</v>
      </c>
      <c r="G887" s="154">
        <v>0.187</v>
      </c>
      <c r="H887" s="154">
        <v>18.7</v>
      </c>
      <c r="I887" s="154">
        <v>0.10199999999999999</v>
      </c>
      <c r="J887" s="154">
        <v>10.199999999999999</v>
      </c>
      <c r="K887" s="154">
        <v>1.8333333333333335</v>
      </c>
      <c r="L887">
        <v>5</v>
      </c>
      <c r="M887">
        <v>107</v>
      </c>
      <c r="N887">
        <v>121</v>
      </c>
      <c r="O887">
        <v>128</v>
      </c>
      <c r="P887" s="165">
        <v>60</v>
      </c>
      <c r="Q887">
        <v>90</v>
      </c>
    </row>
    <row r="888" spans="1:17" x14ac:dyDescent="0.3">
      <c r="A888" t="s">
        <v>907</v>
      </c>
      <c r="B888">
        <v>3</v>
      </c>
      <c r="C888">
        <v>13</v>
      </c>
      <c r="D888">
        <v>9</v>
      </c>
      <c r="E888">
        <v>272</v>
      </c>
      <c r="F888" s="165">
        <v>10</v>
      </c>
      <c r="G888" s="154">
        <v>0.376</v>
      </c>
      <c r="H888" s="154">
        <v>37.6</v>
      </c>
      <c r="I888" s="154">
        <v>7.6999999999999999E-2</v>
      </c>
      <c r="J888" s="154">
        <v>7.7</v>
      </c>
      <c r="K888" s="154">
        <v>4.883116883116883</v>
      </c>
      <c r="L888">
        <v>8</v>
      </c>
      <c r="M888">
        <v>135</v>
      </c>
      <c r="N888">
        <v>145</v>
      </c>
      <c r="O888">
        <v>149</v>
      </c>
      <c r="P888" s="165">
        <v>50</v>
      </c>
      <c r="Q888">
        <v>100</v>
      </c>
    </row>
    <row r="889" spans="1:17" x14ac:dyDescent="0.3">
      <c r="A889" t="s">
        <v>907</v>
      </c>
      <c r="B889">
        <v>3</v>
      </c>
      <c r="C889">
        <v>14</v>
      </c>
      <c r="D889">
        <v>9</v>
      </c>
      <c r="E889">
        <v>53</v>
      </c>
      <c r="F889" s="165">
        <v>10</v>
      </c>
      <c r="G889" s="154">
        <v>0.32900000000000001</v>
      </c>
      <c r="H889" s="154">
        <v>32.9</v>
      </c>
      <c r="I889" s="154">
        <v>0.192</v>
      </c>
      <c r="J889" s="154">
        <v>19.2</v>
      </c>
      <c r="K889" s="154">
        <v>1.7135416666666667</v>
      </c>
      <c r="L889">
        <v>15</v>
      </c>
      <c r="M889">
        <v>107</v>
      </c>
      <c r="N889">
        <v>121</v>
      </c>
      <c r="O889">
        <v>128</v>
      </c>
      <c r="P889" s="165">
        <v>50</v>
      </c>
      <c r="Q889">
        <v>100</v>
      </c>
    </row>
    <row r="890" spans="1:17" x14ac:dyDescent="0.3">
      <c r="A890" t="s">
        <v>907</v>
      </c>
      <c r="B890">
        <v>3</v>
      </c>
      <c r="C890">
        <v>15</v>
      </c>
      <c r="D890">
        <v>9</v>
      </c>
      <c r="E890">
        <v>108</v>
      </c>
      <c r="F890" s="165">
        <v>10</v>
      </c>
      <c r="G890" s="154">
        <v>0.33600000000000002</v>
      </c>
      <c r="H890" s="154">
        <v>33.6</v>
      </c>
      <c r="I890" s="154">
        <v>2.1000000000000001E-2</v>
      </c>
      <c r="J890" s="154">
        <v>2.1</v>
      </c>
      <c r="K890" s="154">
        <v>16</v>
      </c>
      <c r="L890">
        <v>10</v>
      </c>
      <c r="M890">
        <v>156</v>
      </c>
      <c r="N890">
        <v>166</v>
      </c>
      <c r="O890">
        <v>170</v>
      </c>
      <c r="P890" s="165">
        <v>40</v>
      </c>
      <c r="Q890">
        <v>70</v>
      </c>
    </row>
    <row r="891" spans="1:17" x14ac:dyDescent="0.3">
      <c r="A891" t="s">
        <v>907</v>
      </c>
      <c r="B891">
        <v>3</v>
      </c>
      <c r="C891">
        <v>16</v>
      </c>
      <c r="D891">
        <v>9</v>
      </c>
      <c r="E891">
        <v>207</v>
      </c>
      <c r="F891" s="165">
        <v>10</v>
      </c>
      <c r="G891" s="154">
        <v>0.121</v>
      </c>
      <c r="H891" s="154">
        <v>12.1</v>
      </c>
      <c r="I891" s="154">
        <v>7.3999999999999996E-2</v>
      </c>
      <c r="J891" s="154">
        <v>7.4</v>
      </c>
      <c r="K891" s="154">
        <v>1.6351351351351351</v>
      </c>
      <c r="L891">
        <v>40</v>
      </c>
      <c r="M891">
        <v>100</v>
      </c>
      <c r="N891">
        <v>114</v>
      </c>
      <c r="O891">
        <v>121</v>
      </c>
      <c r="P891" s="165">
        <v>80</v>
      </c>
      <c r="Q891">
        <v>100</v>
      </c>
    </row>
    <row r="892" spans="1:17" x14ac:dyDescent="0.3">
      <c r="A892" t="s">
        <v>907</v>
      </c>
      <c r="B892">
        <v>3</v>
      </c>
      <c r="C892">
        <v>17</v>
      </c>
      <c r="D892">
        <v>9</v>
      </c>
      <c r="E892">
        <v>68</v>
      </c>
      <c r="F892" s="165">
        <v>8</v>
      </c>
      <c r="G892" s="154">
        <v>0.3</v>
      </c>
      <c r="H892" s="154">
        <v>37.5</v>
      </c>
      <c r="I892" s="154">
        <v>0.16400000000000001</v>
      </c>
      <c r="J892" s="154">
        <v>20.5</v>
      </c>
      <c r="K892" s="154">
        <v>1.8292682926829269</v>
      </c>
      <c r="L892">
        <v>10</v>
      </c>
      <c r="M892">
        <v>117</v>
      </c>
      <c r="N892">
        <v>124</v>
      </c>
      <c r="O892">
        <v>128</v>
      </c>
      <c r="P892" s="165">
        <v>60</v>
      </c>
      <c r="Q892">
        <v>100</v>
      </c>
    </row>
    <row r="893" spans="1:17" x14ac:dyDescent="0.3">
      <c r="A893" t="s">
        <v>907</v>
      </c>
      <c r="B893">
        <v>3</v>
      </c>
      <c r="C893">
        <v>18</v>
      </c>
      <c r="D893">
        <v>9</v>
      </c>
      <c r="E893">
        <v>307</v>
      </c>
      <c r="F893" s="165">
        <v>9</v>
      </c>
      <c r="G893" s="154">
        <v>2.7970000000000002E-2</v>
      </c>
      <c r="H893" s="154">
        <v>3.1077777777777782</v>
      </c>
      <c r="I893" s="154">
        <v>1E-3</v>
      </c>
      <c r="J893" s="154">
        <v>0.1111111111111111</v>
      </c>
      <c r="K893" s="154">
        <v>27.970000000000006</v>
      </c>
      <c r="L893">
        <v>5</v>
      </c>
      <c r="M893">
        <v>117</v>
      </c>
      <c r="N893">
        <v>128</v>
      </c>
      <c r="O893">
        <v>135</v>
      </c>
      <c r="P893" s="165">
        <v>60</v>
      </c>
      <c r="Q893">
        <v>100</v>
      </c>
    </row>
    <row r="894" spans="1:17" x14ac:dyDescent="0.3">
      <c r="A894" t="s">
        <v>907</v>
      </c>
      <c r="B894">
        <v>3</v>
      </c>
      <c r="C894">
        <v>19</v>
      </c>
      <c r="D894">
        <v>9</v>
      </c>
      <c r="E894">
        <v>133</v>
      </c>
      <c r="F894" s="165">
        <v>10</v>
      </c>
      <c r="G894" s="154">
        <v>0.13400000000000001</v>
      </c>
      <c r="H894" s="154">
        <v>13.4</v>
      </c>
      <c r="I894" s="154">
        <v>5.8000000000000003E-2</v>
      </c>
      <c r="J894" s="154">
        <v>5.8</v>
      </c>
      <c r="K894" s="154">
        <v>2.3103448275862069</v>
      </c>
      <c r="L894">
        <v>15</v>
      </c>
      <c r="M894">
        <v>135</v>
      </c>
      <c r="N894">
        <v>149</v>
      </c>
      <c r="O894">
        <v>156</v>
      </c>
      <c r="P894" s="165">
        <v>60</v>
      </c>
      <c r="Q894">
        <v>95</v>
      </c>
    </row>
    <row r="895" spans="1:17" x14ac:dyDescent="0.3">
      <c r="A895" t="s">
        <v>907</v>
      </c>
      <c r="B895">
        <v>3</v>
      </c>
      <c r="C895">
        <v>1</v>
      </c>
      <c r="D895">
        <v>10</v>
      </c>
      <c r="E895">
        <v>6</v>
      </c>
      <c r="F895" s="165">
        <v>10</v>
      </c>
      <c r="G895" s="154">
        <v>0.21</v>
      </c>
      <c r="H895" s="154">
        <v>16.153846153846153</v>
      </c>
      <c r="I895" s="154">
        <v>9.5000000000000001E-2</v>
      </c>
      <c r="J895" s="154">
        <v>7.3076923076923075</v>
      </c>
      <c r="K895" s="154">
        <v>2.2105263157894735</v>
      </c>
      <c r="L895">
        <v>5</v>
      </c>
      <c r="M895">
        <v>107</v>
      </c>
      <c r="N895">
        <v>121</v>
      </c>
      <c r="O895">
        <v>128</v>
      </c>
      <c r="P895" s="165">
        <v>60</v>
      </c>
      <c r="Q895">
        <v>40</v>
      </c>
    </row>
    <row r="896" spans="1:17" x14ac:dyDescent="0.3">
      <c r="A896" t="s">
        <v>907</v>
      </c>
      <c r="B896">
        <v>3</v>
      </c>
      <c r="C896">
        <v>2</v>
      </c>
      <c r="D896">
        <v>10</v>
      </c>
      <c r="E896">
        <v>208</v>
      </c>
      <c r="F896" s="165">
        <v>0</v>
      </c>
      <c r="G896" s="154" t="s">
        <v>799</v>
      </c>
      <c r="H896" s="154" t="s">
        <v>799</v>
      </c>
      <c r="I896" s="154" t="s">
        <v>799</v>
      </c>
      <c r="J896" s="154" t="s">
        <v>799</v>
      </c>
      <c r="K896" s="154" t="s">
        <v>799</v>
      </c>
    </row>
    <row r="897" spans="1:17" x14ac:dyDescent="0.3">
      <c r="A897" t="s">
        <v>907</v>
      </c>
      <c r="B897">
        <v>3</v>
      </c>
      <c r="C897">
        <v>3</v>
      </c>
      <c r="D897">
        <v>10</v>
      </c>
      <c r="E897">
        <v>283</v>
      </c>
      <c r="F897" s="165">
        <v>9</v>
      </c>
      <c r="G897" s="154">
        <v>0.254</v>
      </c>
      <c r="H897" s="154">
        <v>28.222222222222221</v>
      </c>
      <c r="I897" s="154">
        <v>9.1999999999999998E-2</v>
      </c>
      <c r="J897" s="154">
        <v>10.222222222222221</v>
      </c>
      <c r="K897" s="154">
        <v>2.7608695652173916</v>
      </c>
      <c r="L897">
        <v>10</v>
      </c>
      <c r="M897">
        <v>121</v>
      </c>
      <c r="N897">
        <v>135</v>
      </c>
      <c r="O897">
        <v>142</v>
      </c>
      <c r="P897" s="165">
        <v>50</v>
      </c>
      <c r="Q897">
        <v>100</v>
      </c>
    </row>
    <row r="898" spans="1:17" x14ac:dyDescent="0.3">
      <c r="A898" t="s">
        <v>907</v>
      </c>
      <c r="B898">
        <v>3</v>
      </c>
      <c r="C898">
        <v>4</v>
      </c>
      <c r="D898">
        <v>10</v>
      </c>
      <c r="E898">
        <v>174</v>
      </c>
      <c r="F898" s="165">
        <v>10</v>
      </c>
      <c r="G898" s="154">
        <v>0.17</v>
      </c>
      <c r="H898" s="154">
        <v>15.454545454545455</v>
      </c>
      <c r="I898" s="154">
        <v>2.9000000000000001E-2</v>
      </c>
      <c r="J898" s="154">
        <v>2.6363636363636362</v>
      </c>
      <c r="K898" s="154">
        <v>5.862068965517242</v>
      </c>
      <c r="L898">
        <v>5</v>
      </c>
      <c r="M898">
        <v>142</v>
      </c>
      <c r="N898">
        <v>149</v>
      </c>
      <c r="O898">
        <v>156</v>
      </c>
      <c r="P898" s="165">
        <v>40</v>
      </c>
      <c r="Q898">
        <v>30</v>
      </c>
    </row>
    <row r="899" spans="1:17" x14ac:dyDescent="0.3">
      <c r="A899" t="s">
        <v>907</v>
      </c>
      <c r="B899">
        <v>3</v>
      </c>
      <c r="C899">
        <v>5</v>
      </c>
      <c r="D899">
        <v>10</v>
      </c>
      <c r="E899">
        <v>155</v>
      </c>
      <c r="F899" s="165">
        <v>10</v>
      </c>
      <c r="G899" s="154">
        <v>0.30499999999999999</v>
      </c>
      <c r="H899" s="154">
        <v>30.5</v>
      </c>
      <c r="I899" s="154">
        <v>0.157</v>
      </c>
      <c r="J899" s="154">
        <v>15.7</v>
      </c>
      <c r="K899" s="154">
        <v>1.9426751592356688</v>
      </c>
      <c r="L899">
        <v>8</v>
      </c>
      <c r="M899">
        <v>107</v>
      </c>
      <c r="N899">
        <v>121</v>
      </c>
      <c r="O899">
        <v>128</v>
      </c>
      <c r="P899" s="165">
        <v>70</v>
      </c>
      <c r="Q899">
        <v>80</v>
      </c>
    </row>
    <row r="900" spans="1:17" x14ac:dyDescent="0.3">
      <c r="A900" t="s">
        <v>907</v>
      </c>
      <c r="B900">
        <v>3</v>
      </c>
      <c r="C900">
        <v>6</v>
      </c>
      <c r="D900">
        <v>10</v>
      </c>
      <c r="E900">
        <v>57</v>
      </c>
      <c r="F900" s="165">
        <v>10</v>
      </c>
      <c r="G900" s="154">
        <v>0.152</v>
      </c>
      <c r="H900" s="154">
        <v>15.2</v>
      </c>
      <c r="I900" s="154">
        <v>7.8E-2</v>
      </c>
      <c r="J900" s="154">
        <v>7.8</v>
      </c>
      <c r="K900" s="154">
        <v>1.9487179487179487</v>
      </c>
      <c r="L900">
        <v>8</v>
      </c>
      <c r="M900">
        <v>114</v>
      </c>
      <c r="N900">
        <v>128</v>
      </c>
      <c r="O900">
        <v>135</v>
      </c>
      <c r="P900" s="165">
        <v>60</v>
      </c>
      <c r="Q900">
        <v>100</v>
      </c>
    </row>
    <row r="901" spans="1:17" x14ac:dyDescent="0.3">
      <c r="A901" t="s">
        <v>907</v>
      </c>
      <c r="B901">
        <v>3</v>
      </c>
      <c r="C901">
        <v>7</v>
      </c>
      <c r="D901">
        <v>10</v>
      </c>
      <c r="E901">
        <v>321</v>
      </c>
      <c r="F901" s="165">
        <v>7</v>
      </c>
      <c r="G901" s="154">
        <v>0.126</v>
      </c>
      <c r="H901" s="154">
        <v>18</v>
      </c>
      <c r="I901" s="154">
        <v>0.06</v>
      </c>
      <c r="J901" s="154">
        <v>8.5714285714285712</v>
      </c>
      <c r="K901" s="154">
        <v>2.1</v>
      </c>
      <c r="L901">
        <v>5</v>
      </c>
      <c r="M901">
        <v>110</v>
      </c>
      <c r="N901">
        <v>121</v>
      </c>
      <c r="O901">
        <v>128</v>
      </c>
      <c r="P901" s="165">
        <v>20</v>
      </c>
      <c r="Q901">
        <v>100</v>
      </c>
    </row>
    <row r="902" spans="1:17" x14ac:dyDescent="0.3">
      <c r="A902" t="s">
        <v>907</v>
      </c>
      <c r="B902">
        <v>3</v>
      </c>
      <c r="C902">
        <v>8</v>
      </c>
      <c r="D902">
        <v>10</v>
      </c>
      <c r="E902">
        <v>160</v>
      </c>
      <c r="F902" s="165">
        <v>10</v>
      </c>
      <c r="G902" s="154">
        <v>0.21199999999999999</v>
      </c>
      <c r="H902" s="154">
        <v>21.2</v>
      </c>
      <c r="I902" s="154">
        <v>3.5999999999999997E-2</v>
      </c>
      <c r="J902" s="154">
        <v>3.6</v>
      </c>
      <c r="K902" s="154">
        <v>5.8888888888888884</v>
      </c>
      <c r="L902">
        <v>5</v>
      </c>
      <c r="M902">
        <v>142</v>
      </c>
      <c r="N902">
        <v>149</v>
      </c>
      <c r="O902">
        <v>156</v>
      </c>
      <c r="P902" s="165">
        <v>30</v>
      </c>
      <c r="Q902">
        <v>90</v>
      </c>
    </row>
    <row r="903" spans="1:17" x14ac:dyDescent="0.3">
      <c r="A903" t="s">
        <v>907</v>
      </c>
      <c r="B903">
        <v>3</v>
      </c>
      <c r="C903">
        <v>9</v>
      </c>
      <c r="D903">
        <v>10</v>
      </c>
      <c r="E903">
        <v>5</v>
      </c>
      <c r="F903" s="165">
        <v>10</v>
      </c>
      <c r="G903" s="154">
        <v>0.308</v>
      </c>
      <c r="H903" s="154">
        <v>28</v>
      </c>
      <c r="I903" s="154">
        <v>0.16</v>
      </c>
      <c r="J903" s="154">
        <v>14.545454545454545</v>
      </c>
      <c r="K903" s="154">
        <v>1.925</v>
      </c>
      <c r="L903">
        <v>5</v>
      </c>
      <c r="M903">
        <v>107</v>
      </c>
      <c r="N903">
        <v>121</v>
      </c>
      <c r="O903">
        <v>128</v>
      </c>
      <c r="P903" s="165">
        <v>60</v>
      </c>
      <c r="Q903">
        <v>80</v>
      </c>
    </row>
    <row r="904" spans="1:17" x14ac:dyDescent="0.3">
      <c r="A904" t="s">
        <v>907</v>
      </c>
      <c r="B904">
        <v>3</v>
      </c>
      <c r="C904">
        <v>10</v>
      </c>
      <c r="D904">
        <v>10</v>
      </c>
      <c r="E904" t="s">
        <v>20</v>
      </c>
      <c r="F904" s="165">
        <v>10</v>
      </c>
      <c r="G904" s="154">
        <v>0.19800000000000001</v>
      </c>
      <c r="H904" s="154">
        <v>18</v>
      </c>
      <c r="I904" s="154">
        <v>9.0999999999999998E-2</v>
      </c>
      <c r="J904" s="154">
        <v>8.2727272727272734</v>
      </c>
      <c r="K904" s="154">
        <v>2.1758241758241756</v>
      </c>
      <c r="L904">
        <v>15</v>
      </c>
      <c r="M904">
        <v>117</v>
      </c>
      <c r="N904">
        <v>124</v>
      </c>
      <c r="O904">
        <v>128</v>
      </c>
      <c r="P904" s="165">
        <v>20</v>
      </c>
      <c r="Q904">
        <v>100</v>
      </c>
    </row>
    <row r="905" spans="1:17" x14ac:dyDescent="0.3">
      <c r="A905" t="s">
        <v>907</v>
      </c>
      <c r="B905">
        <v>3</v>
      </c>
      <c r="C905">
        <v>11</v>
      </c>
      <c r="D905">
        <v>10</v>
      </c>
      <c r="E905">
        <v>260</v>
      </c>
      <c r="F905" s="165">
        <v>10</v>
      </c>
      <c r="G905" s="154">
        <v>0.40200000000000002</v>
      </c>
      <c r="H905" s="154">
        <v>36.545454545454547</v>
      </c>
      <c r="I905" s="154">
        <v>0.187</v>
      </c>
      <c r="J905" s="154">
        <v>17</v>
      </c>
      <c r="K905" s="154">
        <v>2.1497326203208558</v>
      </c>
      <c r="L905">
        <v>8</v>
      </c>
      <c r="M905">
        <v>114</v>
      </c>
      <c r="N905">
        <v>128</v>
      </c>
      <c r="O905">
        <v>135</v>
      </c>
      <c r="P905" s="165">
        <v>60</v>
      </c>
      <c r="Q905">
        <v>100</v>
      </c>
    </row>
    <row r="906" spans="1:17" x14ac:dyDescent="0.3">
      <c r="A906" t="s">
        <v>907</v>
      </c>
      <c r="B906">
        <v>3</v>
      </c>
      <c r="C906">
        <v>12</v>
      </c>
      <c r="D906">
        <v>10</v>
      </c>
      <c r="E906">
        <v>182</v>
      </c>
      <c r="F906" s="165">
        <v>9</v>
      </c>
      <c r="G906" s="154">
        <v>0.436</v>
      </c>
      <c r="H906" s="154">
        <v>48.444444444444443</v>
      </c>
      <c r="I906" s="154">
        <v>0.123</v>
      </c>
      <c r="J906" s="154">
        <v>13.666666666666666</v>
      </c>
      <c r="K906" s="154">
        <v>3.5447154471544717</v>
      </c>
      <c r="L906">
        <v>5</v>
      </c>
      <c r="M906">
        <v>114</v>
      </c>
      <c r="N906">
        <v>124</v>
      </c>
      <c r="O906">
        <v>128</v>
      </c>
      <c r="P906" s="165">
        <v>20</v>
      </c>
      <c r="Q906">
        <v>100</v>
      </c>
    </row>
    <row r="907" spans="1:17" x14ac:dyDescent="0.3">
      <c r="A907" t="s">
        <v>907</v>
      </c>
      <c r="B907">
        <v>3</v>
      </c>
      <c r="C907">
        <v>13</v>
      </c>
      <c r="D907">
        <v>10</v>
      </c>
      <c r="E907">
        <v>197</v>
      </c>
      <c r="F907" s="165">
        <v>10</v>
      </c>
      <c r="G907" s="154">
        <v>0.15010000000000001</v>
      </c>
      <c r="H907" s="154">
        <v>15.010000000000002</v>
      </c>
      <c r="I907" s="154">
        <v>1E-3</v>
      </c>
      <c r="J907" s="154">
        <v>0.1</v>
      </c>
      <c r="K907" s="154">
        <v>150.1</v>
      </c>
      <c r="L907">
        <v>2</v>
      </c>
      <c r="M907">
        <v>86</v>
      </c>
      <c r="N907">
        <v>100</v>
      </c>
      <c r="O907">
        <v>107</v>
      </c>
      <c r="P907" s="165">
        <v>80</v>
      </c>
      <c r="Q907">
        <v>100</v>
      </c>
    </row>
    <row r="908" spans="1:17" x14ac:dyDescent="0.3">
      <c r="A908" t="s">
        <v>907</v>
      </c>
      <c r="B908">
        <v>3</v>
      </c>
      <c r="C908">
        <v>14</v>
      </c>
      <c r="D908">
        <v>10</v>
      </c>
      <c r="E908">
        <v>288</v>
      </c>
      <c r="F908" s="165">
        <v>10</v>
      </c>
      <c r="G908" s="154">
        <v>0.30499999999999999</v>
      </c>
      <c r="H908" s="154">
        <v>30.5</v>
      </c>
      <c r="I908" s="154">
        <v>0.16300000000000001</v>
      </c>
      <c r="J908" s="154">
        <v>16.3</v>
      </c>
      <c r="K908" s="154">
        <v>1.871165644171779</v>
      </c>
      <c r="L908">
        <v>8</v>
      </c>
      <c r="M908">
        <v>107</v>
      </c>
      <c r="N908">
        <v>121</v>
      </c>
      <c r="O908">
        <v>128</v>
      </c>
      <c r="P908" s="165">
        <v>40</v>
      </c>
      <c r="Q908">
        <v>100</v>
      </c>
    </row>
    <row r="909" spans="1:17" x14ac:dyDescent="0.3">
      <c r="A909" t="s">
        <v>907</v>
      </c>
      <c r="B909">
        <v>3</v>
      </c>
      <c r="C909">
        <v>15</v>
      </c>
      <c r="D909">
        <v>10</v>
      </c>
      <c r="E909">
        <v>135</v>
      </c>
      <c r="F909" s="165">
        <v>10</v>
      </c>
      <c r="G909" s="154">
        <v>0.27200000000000002</v>
      </c>
      <c r="H909" s="154">
        <v>27.2</v>
      </c>
      <c r="I909" s="154">
        <v>0.155</v>
      </c>
      <c r="J909" s="154">
        <v>15.5</v>
      </c>
      <c r="K909" s="154">
        <v>1.7548387096774194</v>
      </c>
      <c r="L909">
        <v>15</v>
      </c>
      <c r="M909">
        <v>107</v>
      </c>
      <c r="N909">
        <v>121</v>
      </c>
      <c r="O909">
        <v>128</v>
      </c>
      <c r="P909" s="165">
        <v>70</v>
      </c>
      <c r="Q909">
        <v>100</v>
      </c>
    </row>
    <row r="910" spans="1:17" x14ac:dyDescent="0.3">
      <c r="A910" t="s">
        <v>907</v>
      </c>
      <c r="B910">
        <v>3</v>
      </c>
      <c r="C910">
        <v>16</v>
      </c>
      <c r="D910">
        <v>10</v>
      </c>
      <c r="E910">
        <v>158</v>
      </c>
      <c r="F910" s="165">
        <v>9</v>
      </c>
      <c r="G910" s="154">
        <v>0.30499999999999999</v>
      </c>
      <c r="H910" s="154">
        <v>33.888888888888886</v>
      </c>
      <c r="I910" s="154">
        <v>0.14799999999999999</v>
      </c>
      <c r="J910" s="154">
        <v>16.444444444444443</v>
      </c>
      <c r="K910" s="154">
        <v>2.060810810810811</v>
      </c>
      <c r="L910">
        <v>8</v>
      </c>
      <c r="M910">
        <v>107</v>
      </c>
      <c r="N910">
        <v>121</v>
      </c>
      <c r="O910">
        <v>128</v>
      </c>
      <c r="P910" s="165">
        <v>40</v>
      </c>
      <c r="Q910">
        <v>100</v>
      </c>
    </row>
    <row r="911" spans="1:17" x14ac:dyDescent="0.3">
      <c r="A911" t="s">
        <v>907</v>
      </c>
      <c r="B911">
        <v>3</v>
      </c>
      <c r="C911">
        <v>17</v>
      </c>
      <c r="D911">
        <v>10</v>
      </c>
      <c r="E911">
        <v>1</v>
      </c>
      <c r="F911" s="165">
        <v>9</v>
      </c>
      <c r="G911" s="154">
        <v>0.24199999999999999</v>
      </c>
      <c r="H911" s="154">
        <v>26.888888888888889</v>
      </c>
      <c r="I911" s="154">
        <v>0.1</v>
      </c>
      <c r="J911" s="154">
        <v>11.111111111111111</v>
      </c>
      <c r="K911" s="154">
        <v>2.42</v>
      </c>
      <c r="L911">
        <v>30</v>
      </c>
      <c r="M911">
        <v>114</v>
      </c>
      <c r="N911">
        <v>131</v>
      </c>
      <c r="O911">
        <v>135</v>
      </c>
      <c r="P911" s="165">
        <v>40</v>
      </c>
      <c r="Q911">
        <v>100</v>
      </c>
    </row>
    <row r="912" spans="1:17" x14ac:dyDescent="0.3">
      <c r="A912" t="s">
        <v>907</v>
      </c>
      <c r="B912">
        <v>3</v>
      </c>
      <c r="C912">
        <v>18</v>
      </c>
      <c r="D912">
        <v>10</v>
      </c>
      <c r="E912">
        <v>295</v>
      </c>
      <c r="F912" s="165">
        <v>10</v>
      </c>
      <c r="G912" s="154">
        <v>0.435</v>
      </c>
      <c r="H912" s="154">
        <v>43.5</v>
      </c>
      <c r="I912" s="154">
        <v>0.21099999999999999</v>
      </c>
      <c r="J912" s="154">
        <v>21.1</v>
      </c>
      <c r="K912" s="154">
        <v>2.0616113744075828</v>
      </c>
      <c r="L912">
        <v>10</v>
      </c>
      <c r="M912">
        <v>114</v>
      </c>
      <c r="N912">
        <v>124</v>
      </c>
      <c r="O912">
        <v>128</v>
      </c>
      <c r="P912" s="165">
        <v>60</v>
      </c>
      <c r="Q912">
        <v>100</v>
      </c>
    </row>
    <row r="913" spans="1:17" x14ac:dyDescent="0.3">
      <c r="A913" t="s">
        <v>907</v>
      </c>
      <c r="B913">
        <v>3</v>
      </c>
      <c r="C913">
        <v>19</v>
      </c>
      <c r="D913">
        <v>10</v>
      </c>
      <c r="E913">
        <v>150</v>
      </c>
      <c r="F913" s="165">
        <v>10</v>
      </c>
      <c r="G913" s="154">
        <v>0.28399999999999997</v>
      </c>
      <c r="H913" s="154">
        <v>28.4</v>
      </c>
      <c r="I913" s="154">
        <v>0.109</v>
      </c>
      <c r="J913" s="154">
        <v>10.9</v>
      </c>
      <c r="K913" s="154">
        <v>2.6055045871559632</v>
      </c>
      <c r="L913">
        <v>20</v>
      </c>
      <c r="M913">
        <v>128</v>
      </c>
      <c r="N913">
        <v>142</v>
      </c>
      <c r="O913">
        <v>149</v>
      </c>
      <c r="P913" s="165">
        <v>40</v>
      </c>
      <c r="Q913">
        <v>100</v>
      </c>
    </row>
    <row r="914" spans="1:17" x14ac:dyDescent="0.3">
      <c r="A914" t="s">
        <v>907</v>
      </c>
      <c r="B914">
        <v>3</v>
      </c>
      <c r="C914">
        <v>1</v>
      </c>
      <c r="D914">
        <v>11</v>
      </c>
      <c r="E914">
        <v>60</v>
      </c>
      <c r="F914" s="165">
        <v>10</v>
      </c>
      <c r="G914" s="154">
        <v>0.52800000000000002</v>
      </c>
      <c r="H914" s="154">
        <v>52.8</v>
      </c>
      <c r="I914" s="154">
        <v>0.11899999999999999</v>
      </c>
      <c r="J914" s="154">
        <v>11.9</v>
      </c>
      <c r="K914" s="154">
        <v>4.4369747899159657</v>
      </c>
      <c r="L914">
        <v>8</v>
      </c>
      <c r="M914">
        <v>107</v>
      </c>
      <c r="N914">
        <v>121</v>
      </c>
      <c r="O914">
        <v>128</v>
      </c>
      <c r="P914" s="165">
        <v>60</v>
      </c>
      <c r="Q914">
        <v>100</v>
      </c>
    </row>
    <row r="915" spans="1:17" x14ac:dyDescent="0.3">
      <c r="A915" t="s">
        <v>907</v>
      </c>
      <c r="B915">
        <v>3</v>
      </c>
      <c r="C915">
        <v>2</v>
      </c>
      <c r="D915">
        <v>11</v>
      </c>
      <c r="E915">
        <v>46</v>
      </c>
      <c r="F915" s="165">
        <v>9</v>
      </c>
      <c r="G915" s="154">
        <v>0.23200000000000001</v>
      </c>
      <c r="H915" s="154">
        <v>25.777777777777779</v>
      </c>
      <c r="I915" s="154">
        <v>0.129</v>
      </c>
      <c r="J915" s="154">
        <v>14.333333333333334</v>
      </c>
      <c r="K915" s="154">
        <v>1.7984496124031009</v>
      </c>
      <c r="L915">
        <v>15</v>
      </c>
      <c r="M915">
        <v>100</v>
      </c>
      <c r="N915">
        <v>110</v>
      </c>
      <c r="O915">
        <v>114</v>
      </c>
      <c r="P915" s="165">
        <v>80</v>
      </c>
      <c r="Q915">
        <v>100</v>
      </c>
    </row>
    <row r="916" spans="1:17" x14ac:dyDescent="0.3">
      <c r="A916" t="s">
        <v>907</v>
      </c>
      <c r="B916">
        <v>3</v>
      </c>
      <c r="C916">
        <v>3</v>
      </c>
      <c r="D916">
        <v>11</v>
      </c>
      <c r="E916">
        <v>265</v>
      </c>
      <c r="F916" s="165">
        <v>10</v>
      </c>
      <c r="G916" s="154">
        <v>0.23</v>
      </c>
      <c r="H916" s="154">
        <v>23</v>
      </c>
      <c r="I916" s="154">
        <v>3.6999999999999998E-2</v>
      </c>
      <c r="J916" s="154">
        <v>3.7</v>
      </c>
      <c r="K916" s="154">
        <v>6.2162162162162158</v>
      </c>
      <c r="L916">
        <v>2</v>
      </c>
      <c r="M916">
        <v>128</v>
      </c>
      <c r="N916">
        <v>142</v>
      </c>
      <c r="O916">
        <v>149</v>
      </c>
      <c r="P916" s="165">
        <v>50</v>
      </c>
      <c r="Q916">
        <v>95</v>
      </c>
    </row>
    <row r="917" spans="1:17" x14ac:dyDescent="0.3">
      <c r="A917" t="s">
        <v>907</v>
      </c>
      <c r="B917">
        <v>3</v>
      </c>
      <c r="C917">
        <v>4</v>
      </c>
      <c r="D917">
        <v>11</v>
      </c>
      <c r="E917">
        <v>30</v>
      </c>
      <c r="F917" s="165">
        <v>9</v>
      </c>
      <c r="G917" s="154">
        <v>0.25</v>
      </c>
      <c r="H917" s="154">
        <v>27.777777777777779</v>
      </c>
      <c r="I917" s="154">
        <v>0.13200000000000001</v>
      </c>
      <c r="J917" s="154">
        <v>14.666666666666666</v>
      </c>
      <c r="K917" s="154">
        <v>1.893939393939394</v>
      </c>
      <c r="L917">
        <v>5</v>
      </c>
      <c r="M917">
        <v>107</v>
      </c>
      <c r="N917">
        <v>121</v>
      </c>
      <c r="O917">
        <v>128</v>
      </c>
      <c r="P917" s="165">
        <v>80</v>
      </c>
      <c r="Q917">
        <v>100</v>
      </c>
    </row>
    <row r="918" spans="1:17" x14ac:dyDescent="0.3">
      <c r="A918" t="s">
        <v>907</v>
      </c>
      <c r="B918">
        <v>3</v>
      </c>
      <c r="C918">
        <v>5</v>
      </c>
      <c r="D918">
        <v>11</v>
      </c>
      <c r="E918">
        <v>119</v>
      </c>
      <c r="F918" s="165">
        <v>10</v>
      </c>
      <c r="G918" s="154">
        <v>0.25394</v>
      </c>
      <c r="H918" s="154">
        <v>25.393999999999998</v>
      </c>
      <c r="I918" s="154">
        <v>1E-3</v>
      </c>
      <c r="J918" s="154">
        <v>0.1</v>
      </c>
      <c r="K918" s="154">
        <f>H918/J918</f>
        <v>253.93999999999997</v>
      </c>
      <c r="L918">
        <v>5</v>
      </c>
      <c r="M918">
        <v>107</v>
      </c>
      <c r="N918">
        <v>121</v>
      </c>
      <c r="O918">
        <v>128</v>
      </c>
      <c r="P918" s="165">
        <v>70</v>
      </c>
      <c r="Q918">
        <v>100</v>
      </c>
    </row>
    <row r="919" spans="1:17" x14ac:dyDescent="0.3">
      <c r="A919" t="s">
        <v>907</v>
      </c>
      <c r="B919">
        <v>3</v>
      </c>
      <c r="C919">
        <v>6</v>
      </c>
      <c r="D919">
        <v>11</v>
      </c>
      <c r="E919">
        <v>39</v>
      </c>
      <c r="F919" s="165">
        <v>9</v>
      </c>
      <c r="G919" s="154">
        <v>7.9089999999999994E-2</v>
      </c>
      <c r="H919" s="154">
        <v>8.7877777777777766</v>
      </c>
      <c r="I919" s="154">
        <v>0</v>
      </c>
      <c r="J919" s="154">
        <v>0</v>
      </c>
      <c r="K919" s="154" t="s">
        <v>799</v>
      </c>
      <c r="L919">
        <v>10</v>
      </c>
      <c r="M919">
        <v>100</v>
      </c>
      <c r="N919">
        <v>114</v>
      </c>
      <c r="O919">
        <v>121</v>
      </c>
      <c r="P919" s="165">
        <v>70</v>
      </c>
      <c r="Q919">
        <v>100</v>
      </c>
    </row>
    <row r="920" spans="1:17" x14ac:dyDescent="0.3">
      <c r="A920" t="s">
        <v>907</v>
      </c>
      <c r="B920">
        <v>3</v>
      </c>
      <c r="C920">
        <v>7</v>
      </c>
      <c r="D920">
        <v>11</v>
      </c>
      <c r="E920">
        <v>123</v>
      </c>
      <c r="F920" s="165">
        <v>6</v>
      </c>
      <c r="G920" s="154">
        <v>6.4000000000000001E-2</v>
      </c>
      <c r="H920" s="154">
        <v>10.666666666666666</v>
      </c>
      <c r="I920" s="154">
        <v>1E-3</v>
      </c>
      <c r="J920" s="154">
        <v>0.16666666666666666</v>
      </c>
      <c r="K920" s="154">
        <v>64</v>
      </c>
      <c r="L920">
        <v>20</v>
      </c>
      <c r="M920">
        <v>135</v>
      </c>
      <c r="N920">
        <v>145</v>
      </c>
      <c r="O920">
        <v>149</v>
      </c>
      <c r="P920" s="165">
        <v>20</v>
      </c>
      <c r="Q920">
        <v>100</v>
      </c>
    </row>
    <row r="921" spans="1:17" x14ac:dyDescent="0.3">
      <c r="A921" t="s">
        <v>907</v>
      </c>
      <c r="B921">
        <v>3</v>
      </c>
      <c r="C921">
        <v>8</v>
      </c>
      <c r="D921">
        <v>11</v>
      </c>
      <c r="E921">
        <v>196</v>
      </c>
      <c r="F921" s="165">
        <v>9</v>
      </c>
      <c r="G921" s="154">
        <v>6.4000000000000001E-2</v>
      </c>
      <c r="H921" s="154">
        <v>7.1111111111111107</v>
      </c>
      <c r="I921" s="154">
        <v>2.7E-2</v>
      </c>
      <c r="J921" s="154">
        <v>3</v>
      </c>
      <c r="K921" s="154">
        <v>2.3703703703703702</v>
      </c>
      <c r="L921">
        <v>15</v>
      </c>
      <c r="M921">
        <v>128</v>
      </c>
      <c r="N921">
        <v>142</v>
      </c>
      <c r="O921">
        <v>149</v>
      </c>
      <c r="P921" s="165">
        <v>40</v>
      </c>
      <c r="Q921">
        <v>100</v>
      </c>
    </row>
    <row r="922" spans="1:17" x14ac:dyDescent="0.3">
      <c r="A922" t="s">
        <v>907</v>
      </c>
      <c r="B922">
        <v>3</v>
      </c>
      <c r="C922">
        <v>9</v>
      </c>
      <c r="D922">
        <v>11</v>
      </c>
      <c r="E922" t="s">
        <v>20</v>
      </c>
      <c r="F922" s="165">
        <v>7</v>
      </c>
      <c r="G922" s="154">
        <v>0.17</v>
      </c>
      <c r="H922" s="154">
        <v>24.285714285714285</v>
      </c>
      <c r="I922" s="154">
        <v>8.5000000000000006E-2</v>
      </c>
      <c r="J922" s="154">
        <v>12.142857142857142</v>
      </c>
      <c r="K922" s="154">
        <v>2</v>
      </c>
      <c r="L922">
        <v>25</v>
      </c>
      <c r="M922">
        <v>107</v>
      </c>
      <c r="N922">
        <v>121</v>
      </c>
      <c r="O922">
        <v>128</v>
      </c>
      <c r="P922" s="165">
        <v>30</v>
      </c>
      <c r="Q922">
        <v>100</v>
      </c>
    </row>
    <row r="923" spans="1:17" x14ac:dyDescent="0.3">
      <c r="A923" t="s">
        <v>907</v>
      </c>
      <c r="B923">
        <v>3</v>
      </c>
      <c r="C923">
        <v>10</v>
      </c>
      <c r="D923">
        <v>11</v>
      </c>
      <c r="E923">
        <v>112</v>
      </c>
      <c r="F923" s="165">
        <v>10</v>
      </c>
      <c r="G923" s="154">
        <v>0.128</v>
      </c>
      <c r="H923" s="154">
        <v>12.8</v>
      </c>
      <c r="I923" s="154">
        <v>6.0999999999999999E-2</v>
      </c>
      <c r="J923" s="154">
        <v>6.1</v>
      </c>
      <c r="K923" s="154">
        <v>2.098360655737705</v>
      </c>
      <c r="L923">
        <v>10</v>
      </c>
      <c r="M923">
        <v>114</v>
      </c>
      <c r="N923">
        <v>128</v>
      </c>
      <c r="O923">
        <v>135</v>
      </c>
      <c r="P923" s="165">
        <v>80</v>
      </c>
      <c r="Q923">
        <v>100</v>
      </c>
    </row>
    <row r="924" spans="1:17" x14ac:dyDescent="0.3">
      <c r="A924" t="s">
        <v>907</v>
      </c>
      <c r="B924">
        <v>3</v>
      </c>
      <c r="C924">
        <v>11</v>
      </c>
      <c r="D924">
        <v>11</v>
      </c>
      <c r="E924" t="s">
        <v>20</v>
      </c>
      <c r="F924" s="165">
        <v>9</v>
      </c>
      <c r="G924" s="154">
        <v>0.182</v>
      </c>
      <c r="H924" s="154">
        <v>20.222222222222221</v>
      </c>
      <c r="I924" s="154">
        <v>7.0000000000000007E-2</v>
      </c>
      <c r="J924" s="154">
        <v>7.7777777777777777</v>
      </c>
      <c r="K924" s="154">
        <v>2.6</v>
      </c>
      <c r="L924">
        <v>12</v>
      </c>
      <c r="M924">
        <v>117</v>
      </c>
      <c r="N924">
        <v>124</v>
      </c>
      <c r="O924">
        <v>128</v>
      </c>
      <c r="P924" s="165">
        <v>20</v>
      </c>
      <c r="Q924">
        <v>100</v>
      </c>
    </row>
    <row r="925" spans="1:17" x14ac:dyDescent="0.3">
      <c r="A925" t="s">
        <v>907</v>
      </c>
      <c r="B925">
        <v>3</v>
      </c>
      <c r="C925">
        <v>12</v>
      </c>
      <c r="D925">
        <v>11</v>
      </c>
      <c r="E925">
        <v>92</v>
      </c>
      <c r="F925" s="165">
        <v>10</v>
      </c>
      <c r="G925" s="154">
        <v>0.23599999999999999</v>
      </c>
      <c r="H925" s="154">
        <v>23.6</v>
      </c>
      <c r="I925" s="154">
        <v>0.08</v>
      </c>
      <c r="J925" s="154">
        <v>8</v>
      </c>
      <c r="K925" s="154">
        <v>2.95</v>
      </c>
      <c r="L925">
        <v>40</v>
      </c>
      <c r="M925">
        <v>107</v>
      </c>
      <c r="N925">
        <v>121</v>
      </c>
      <c r="O925">
        <v>128</v>
      </c>
      <c r="P925" s="165">
        <v>80</v>
      </c>
      <c r="Q925">
        <v>90</v>
      </c>
    </row>
    <row r="926" spans="1:17" x14ac:dyDescent="0.3">
      <c r="A926" t="s">
        <v>907</v>
      </c>
      <c r="B926">
        <v>3</v>
      </c>
      <c r="C926">
        <v>13</v>
      </c>
      <c r="D926">
        <v>11</v>
      </c>
      <c r="E926">
        <v>233</v>
      </c>
      <c r="F926" s="165">
        <v>10</v>
      </c>
      <c r="G926" s="154">
        <v>0.17626</v>
      </c>
      <c r="H926" s="154">
        <v>16.023636363636363</v>
      </c>
      <c r="I926" s="154">
        <v>0.01</v>
      </c>
      <c r="J926" s="154">
        <v>0.90909090909090906</v>
      </c>
      <c r="K926" s="154">
        <v>17.626000000000001</v>
      </c>
      <c r="L926">
        <v>10</v>
      </c>
      <c r="M926">
        <v>100</v>
      </c>
      <c r="N926">
        <v>110</v>
      </c>
      <c r="O926">
        <v>114</v>
      </c>
      <c r="P926" s="165">
        <v>70</v>
      </c>
      <c r="Q926">
        <v>90</v>
      </c>
    </row>
    <row r="927" spans="1:17" x14ac:dyDescent="0.3">
      <c r="A927" t="s">
        <v>907</v>
      </c>
      <c r="B927">
        <v>3</v>
      </c>
      <c r="C927">
        <v>14</v>
      </c>
      <c r="D927">
        <v>11</v>
      </c>
      <c r="E927">
        <v>216</v>
      </c>
      <c r="F927" s="165">
        <v>10</v>
      </c>
      <c r="G927" s="154">
        <v>0.182</v>
      </c>
      <c r="H927" s="154">
        <v>16.545454545454547</v>
      </c>
      <c r="I927" s="154">
        <v>7.8E-2</v>
      </c>
      <c r="J927" s="154">
        <v>7.0909090909090908</v>
      </c>
      <c r="K927" s="154">
        <v>2.3333333333333335</v>
      </c>
      <c r="L927">
        <v>8</v>
      </c>
      <c r="M927">
        <v>110</v>
      </c>
      <c r="N927">
        <v>121</v>
      </c>
      <c r="O927">
        <v>128</v>
      </c>
      <c r="P927" s="165">
        <v>15</v>
      </c>
      <c r="Q927">
        <v>60</v>
      </c>
    </row>
    <row r="928" spans="1:17" x14ac:dyDescent="0.3">
      <c r="A928" t="s">
        <v>907</v>
      </c>
      <c r="B928">
        <v>3</v>
      </c>
      <c r="C928">
        <v>15</v>
      </c>
      <c r="D928">
        <v>11</v>
      </c>
      <c r="E928">
        <v>9</v>
      </c>
      <c r="F928" s="165">
        <v>10</v>
      </c>
      <c r="G928" s="154">
        <v>0.313</v>
      </c>
      <c r="H928" s="154">
        <v>31.3</v>
      </c>
      <c r="I928" s="154">
        <v>0.14199999999999999</v>
      </c>
      <c r="J928" s="154">
        <v>14.2</v>
      </c>
      <c r="K928" s="154">
        <v>2.204225352112676</v>
      </c>
      <c r="L928">
        <v>10</v>
      </c>
      <c r="M928">
        <v>114</v>
      </c>
      <c r="N928">
        <v>124</v>
      </c>
      <c r="O928">
        <v>128</v>
      </c>
      <c r="P928" s="165">
        <v>40</v>
      </c>
      <c r="Q928">
        <v>100</v>
      </c>
    </row>
    <row r="929" spans="1:17" x14ac:dyDescent="0.3">
      <c r="A929" t="s">
        <v>907</v>
      </c>
      <c r="B929">
        <v>3</v>
      </c>
      <c r="C929">
        <v>16</v>
      </c>
      <c r="D929">
        <v>11</v>
      </c>
      <c r="E929">
        <v>302</v>
      </c>
      <c r="F929" s="165">
        <v>9</v>
      </c>
      <c r="G929" s="154">
        <v>0.37</v>
      </c>
      <c r="H929" s="154">
        <v>41.111111111111114</v>
      </c>
      <c r="I929" s="154">
        <v>0.191</v>
      </c>
      <c r="J929" s="154">
        <v>21.222222222222221</v>
      </c>
      <c r="K929" s="154">
        <v>1.9371727748691101</v>
      </c>
      <c r="L929">
        <v>20</v>
      </c>
      <c r="M929">
        <v>107</v>
      </c>
      <c r="N929">
        <v>121</v>
      </c>
      <c r="O929">
        <v>128</v>
      </c>
      <c r="P929" s="165">
        <v>60</v>
      </c>
      <c r="Q929">
        <v>100</v>
      </c>
    </row>
    <row r="930" spans="1:17" x14ac:dyDescent="0.3">
      <c r="A930" t="s">
        <v>907</v>
      </c>
      <c r="B930">
        <v>3</v>
      </c>
      <c r="C930">
        <v>17</v>
      </c>
      <c r="D930">
        <v>11</v>
      </c>
      <c r="E930">
        <v>127</v>
      </c>
      <c r="F930" s="165">
        <v>10</v>
      </c>
      <c r="G930" s="154">
        <v>0.22500000000000001</v>
      </c>
      <c r="H930" s="154">
        <v>22.5</v>
      </c>
      <c r="I930" s="154">
        <v>0.02</v>
      </c>
      <c r="J930" s="154">
        <v>2</v>
      </c>
      <c r="K930" s="154">
        <v>11.25</v>
      </c>
      <c r="L930">
        <v>10</v>
      </c>
      <c r="M930">
        <v>149</v>
      </c>
      <c r="N930">
        <v>159</v>
      </c>
      <c r="O930">
        <v>163</v>
      </c>
      <c r="P930" s="165">
        <v>30</v>
      </c>
      <c r="Q930">
        <v>80</v>
      </c>
    </row>
    <row r="931" spans="1:17" x14ac:dyDescent="0.3">
      <c r="A931" t="s">
        <v>907</v>
      </c>
      <c r="B931">
        <v>3</v>
      </c>
      <c r="C931">
        <v>18</v>
      </c>
      <c r="D931">
        <v>11</v>
      </c>
      <c r="E931">
        <v>277</v>
      </c>
      <c r="F931" s="165">
        <v>10</v>
      </c>
      <c r="G931" s="154">
        <v>0.113</v>
      </c>
      <c r="H931" s="154">
        <v>11.3</v>
      </c>
      <c r="I931" s="154">
        <v>5.0000000000000001E-3</v>
      </c>
      <c r="J931" s="154">
        <v>0.5</v>
      </c>
      <c r="K931" s="154">
        <v>22.6</v>
      </c>
      <c r="L931">
        <v>5</v>
      </c>
      <c r="M931">
        <v>128</v>
      </c>
      <c r="N931">
        <v>142</v>
      </c>
      <c r="O931">
        <v>149</v>
      </c>
      <c r="P931" s="165">
        <v>40</v>
      </c>
      <c r="Q931">
        <v>100</v>
      </c>
    </row>
    <row r="932" spans="1:17" x14ac:dyDescent="0.3">
      <c r="A932" t="s">
        <v>907</v>
      </c>
      <c r="B932">
        <v>3</v>
      </c>
      <c r="C932">
        <v>19</v>
      </c>
      <c r="D932">
        <v>11</v>
      </c>
      <c r="E932">
        <v>59</v>
      </c>
      <c r="F932" s="165">
        <v>10</v>
      </c>
      <c r="G932" s="154">
        <v>0.28999999999999998</v>
      </c>
      <c r="H932" s="154">
        <v>29</v>
      </c>
      <c r="I932" s="154">
        <v>0.127</v>
      </c>
      <c r="J932" s="154">
        <v>12.7</v>
      </c>
      <c r="K932" s="154">
        <v>2.2834645669291338</v>
      </c>
      <c r="L932">
        <v>20</v>
      </c>
      <c r="M932">
        <v>114</v>
      </c>
      <c r="N932">
        <v>128</v>
      </c>
      <c r="O932">
        <v>135</v>
      </c>
      <c r="P932" s="165">
        <v>60</v>
      </c>
      <c r="Q932">
        <v>80</v>
      </c>
    </row>
    <row r="933" spans="1:17" x14ac:dyDescent="0.3">
      <c r="A933" t="s">
        <v>907</v>
      </c>
      <c r="B933">
        <v>3</v>
      </c>
      <c r="C933">
        <v>1</v>
      </c>
      <c r="D933">
        <v>12</v>
      </c>
      <c r="E933">
        <v>240</v>
      </c>
      <c r="F933" s="165">
        <v>10</v>
      </c>
      <c r="G933" s="154">
        <v>0.23599999999999999</v>
      </c>
      <c r="H933" s="154">
        <v>23.6</v>
      </c>
      <c r="I933" s="154">
        <v>5.1999999999999998E-2</v>
      </c>
      <c r="J933" s="154">
        <v>5.2</v>
      </c>
      <c r="K933" s="154">
        <v>4.5384615384615383</v>
      </c>
      <c r="L933">
        <v>20</v>
      </c>
      <c r="M933">
        <v>135</v>
      </c>
      <c r="N933">
        <v>145</v>
      </c>
      <c r="O933">
        <v>149</v>
      </c>
      <c r="P933" s="165">
        <v>60</v>
      </c>
      <c r="Q933">
        <v>98</v>
      </c>
    </row>
    <row r="934" spans="1:17" x14ac:dyDescent="0.3">
      <c r="A934" t="s">
        <v>907</v>
      </c>
      <c r="B934">
        <v>3</v>
      </c>
      <c r="C934">
        <v>2</v>
      </c>
      <c r="D934">
        <v>12</v>
      </c>
      <c r="E934">
        <v>298</v>
      </c>
      <c r="F934" s="165">
        <v>9</v>
      </c>
      <c r="G934" s="154">
        <v>0.154</v>
      </c>
      <c r="H934" s="154">
        <v>17.111111111111111</v>
      </c>
      <c r="I934" s="154">
        <v>7.1999999999999995E-2</v>
      </c>
      <c r="J934" s="154">
        <v>8</v>
      </c>
      <c r="K934" s="154">
        <v>2.1388888888888888</v>
      </c>
      <c r="L934">
        <v>15</v>
      </c>
      <c r="M934">
        <v>114</v>
      </c>
      <c r="N934">
        <v>128</v>
      </c>
      <c r="O934">
        <v>135</v>
      </c>
      <c r="P934" s="165">
        <v>60</v>
      </c>
      <c r="Q934">
        <v>100</v>
      </c>
    </row>
    <row r="935" spans="1:17" x14ac:dyDescent="0.3">
      <c r="A935" t="s">
        <v>907</v>
      </c>
      <c r="B935">
        <v>3</v>
      </c>
      <c r="C935">
        <v>3</v>
      </c>
      <c r="D935">
        <v>12</v>
      </c>
      <c r="E935">
        <v>157</v>
      </c>
      <c r="F935" s="165">
        <v>10</v>
      </c>
      <c r="G935" s="154">
        <v>0.20200000000000001</v>
      </c>
      <c r="H935" s="154">
        <v>20.2</v>
      </c>
      <c r="I935" s="154">
        <v>6.4000000000000001E-2</v>
      </c>
      <c r="J935" s="154">
        <v>6.4</v>
      </c>
      <c r="K935" s="154">
        <v>3.1562499999999996</v>
      </c>
      <c r="L935">
        <v>5</v>
      </c>
      <c r="M935">
        <v>121</v>
      </c>
      <c r="N935">
        <v>135</v>
      </c>
      <c r="O935">
        <v>142</v>
      </c>
      <c r="P935" s="165">
        <v>60</v>
      </c>
      <c r="Q935">
        <v>95</v>
      </c>
    </row>
    <row r="936" spans="1:17" x14ac:dyDescent="0.3">
      <c r="A936" t="s">
        <v>907</v>
      </c>
      <c r="B936">
        <v>3</v>
      </c>
      <c r="C936">
        <v>4</v>
      </c>
      <c r="D936">
        <v>12</v>
      </c>
      <c r="E936">
        <v>48</v>
      </c>
      <c r="F936" s="165">
        <v>9</v>
      </c>
      <c r="G936" s="154">
        <v>0.222</v>
      </c>
      <c r="H936" s="154">
        <v>24.666666666666668</v>
      </c>
      <c r="I936" s="154">
        <v>0.105</v>
      </c>
      <c r="J936" s="154">
        <v>11.666666666666666</v>
      </c>
      <c r="K936" s="154">
        <v>2.1142857142857143</v>
      </c>
      <c r="L936">
        <v>10</v>
      </c>
      <c r="M936">
        <v>114</v>
      </c>
      <c r="N936">
        <v>128</v>
      </c>
      <c r="O936">
        <v>135</v>
      </c>
      <c r="P936" s="165">
        <v>60</v>
      </c>
      <c r="Q936">
        <v>30</v>
      </c>
    </row>
    <row r="937" spans="1:17" x14ac:dyDescent="0.3">
      <c r="A937" t="s">
        <v>907</v>
      </c>
      <c r="B937">
        <v>3</v>
      </c>
      <c r="C937">
        <v>5</v>
      </c>
      <c r="D937">
        <v>12</v>
      </c>
      <c r="E937">
        <v>299</v>
      </c>
      <c r="F937" s="165">
        <v>10</v>
      </c>
      <c r="G937" s="154">
        <v>0.24199999999999999</v>
      </c>
      <c r="H937" s="154">
        <v>24.2</v>
      </c>
      <c r="I937" s="154">
        <v>0.11700000000000001</v>
      </c>
      <c r="J937" s="154">
        <v>11.7</v>
      </c>
      <c r="K937" s="154">
        <v>2.0683760683760686</v>
      </c>
      <c r="L937">
        <v>5</v>
      </c>
      <c r="M937">
        <v>114</v>
      </c>
      <c r="N937">
        <v>128</v>
      </c>
      <c r="O937">
        <v>135</v>
      </c>
      <c r="P937" s="165">
        <v>60</v>
      </c>
      <c r="Q937">
        <v>100</v>
      </c>
    </row>
    <row r="938" spans="1:17" x14ac:dyDescent="0.3">
      <c r="A938" t="s">
        <v>907</v>
      </c>
      <c r="B938">
        <v>3</v>
      </c>
      <c r="C938">
        <v>6</v>
      </c>
      <c r="D938">
        <v>12</v>
      </c>
      <c r="E938">
        <v>165</v>
      </c>
      <c r="F938" s="165">
        <v>9</v>
      </c>
      <c r="G938" s="154">
        <v>8.4000000000000005E-2</v>
      </c>
      <c r="H938" s="154">
        <v>9.3333333333333339</v>
      </c>
      <c r="I938" s="154">
        <v>3.2000000000000001E-2</v>
      </c>
      <c r="J938" s="154">
        <v>3.5555555555555554</v>
      </c>
      <c r="K938" s="154">
        <v>2.6250000000000004</v>
      </c>
      <c r="L938">
        <v>15</v>
      </c>
      <c r="M938">
        <v>121</v>
      </c>
      <c r="N938">
        <v>131</v>
      </c>
      <c r="O938">
        <v>135</v>
      </c>
      <c r="P938" s="165">
        <v>70</v>
      </c>
      <c r="Q938">
        <v>100</v>
      </c>
    </row>
    <row r="939" spans="1:17" x14ac:dyDescent="0.3">
      <c r="A939" t="s">
        <v>907</v>
      </c>
      <c r="B939">
        <v>3</v>
      </c>
      <c r="C939">
        <v>7</v>
      </c>
      <c r="D939">
        <v>12</v>
      </c>
      <c r="E939">
        <v>33</v>
      </c>
      <c r="F939" s="165">
        <v>9</v>
      </c>
      <c r="G939" s="154">
        <v>0.114</v>
      </c>
      <c r="H939" s="154">
        <v>12.666666666666666</v>
      </c>
      <c r="I939" s="154">
        <v>0</v>
      </c>
      <c r="J939" s="154">
        <v>0</v>
      </c>
      <c r="K939" s="154" t="s">
        <v>799</v>
      </c>
      <c r="L939">
        <v>8</v>
      </c>
      <c r="M939">
        <v>142</v>
      </c>
      <c r="N939">
        <v>156</v>
      </c>
      <c r="O939">
        <v>163</v>
      </c>
      <c r="P939" s="165">
        <v>60</v>
      </c>
      <c r="Q939">
        <v>100</v>
      </c>
    </row>
    <row r="940" spans="1:17" x14ac:dyDescent="0.3">
      <c r="A940" t="s">
        <v>907</v>
      </c>
      <c r="B940">
        <v>3</v>
      </c>
      <c r="C940">
        <v>8</v>
      </c>
      <c r="D940">
        <v>12</v>
      </c>
      <c r="E940" t="s">
        <v>20</v>
      </c>
      <c r="F940" s="165">
        <v>8</v>
      </c>
      <c r="G940" s="154">
        <v>8.7999999999999995E-2</v>
      </c>
      <c r="H940" s="154">
        <v>11</v>
      </c>
      <c r="I940" s="154">
        <v>3.5000000000000003E-2</v>
      </c>
      <c r="J940" s="154">
        <v>4.375</v>
      </c>
      <c r="K940" s="154">
        <v>2.5142857142857142</v>
      </c>
      <c r="L940">
        <v>20</v>
      </c>
      <c r="M940">
        <v>114</v>
      </c>
      <c r="N940">
        <v>124</v>
      </c>
      <c r="O940">
        <v>128</v>
      </c>
      <c r="P940" s="165">
        <v>20</v>
      </c>
      <c r="Q940">
        <v>100</v>
      </c>
    </row>
    <row r="941" spans="1:17" x14ac:dyDescent="0.3">
      <c r="A941" t="s">
        <v>907</v>
      </c>
      <c r="B941">
        <v>3</v>
      </c>
      <c r="C941">
        <v>9</v>
      </c>
      <c r="D941">
        <v>12</v>
      </c>
      <c r="E941">
        <v>77</v>
      </c>
      <c r="F941" s="165">
        <v>10</v>
      </c>
      <c r="G941" s="154">
        <v>0.316</v>
      </c>
      <c r="H941" s="154">
        <v>31.6</v>
      </c>
      <c r="I941" s="154">
        <v>0.14199999999999999</v>
      </c>
      <c r="J941" s="154">
        <v>14.2</v>
      </c>
      <c r="K941" s="154">
        <v>2.2253521126760565</v>
      </c>
      <c r="L941">
        <v>10</v>
      </c>
      <c r="M941">
        <v>107</v>
      </c>
      <c r="N941">
        <v>121</v>
      </c>
      <c r="O941">
        <v>128</v>
      </c>
      <c r="P941" s="165">
        <v>50</v>
      </c>
      <c r="Q941">
        <v>100</v>
      </c>
    </row>
    <row r="942" spans="1:17" x14ac:dyDescent="0.3">
      <c r="A942" t="s">
        <v>907</v>
      </c>
      <c r="B942">
        <v>3</v>
      </c>
      <c r="C942">
        <v>10</v>
      </c>
      <c r="D942">
        <v>12</v>
      </c>
      <c r="E942">
        <v>274</v>
      </c>
      <c r="F942" s="165">
        <v>9</v>
      </c>
      <c r="G942" s="154">
        <v>0.38800000000000001</v>
      </c>
      <c r="H942" s="154">
        <v>43.111111111111114</v>
      </c>
      <c r="I942" s="154">
        <v>0.11899999999999999</v>
      </c>
      <c r="J942" s="154">
        <v>13.222222222222221</v>
      </c>
      <c r="K942" s="154">
        <v>3.2605042016806727</v>
      </c>
      <c r="L942">
        <v>15</v>
      </c>
      <c r="M942">
        <v>114</v>
      </c>
      <c r="N942">
        <v>124</v>
      </c>
      <c r="O942">
        <v>128</v>
      </c>
      <c r="P942" s="165">
        <v>60</v>
      </c>
      <c r="Q942">
        <v>100</v>
      </c>
    </row>
    <row r="943" spans="1:17" x14ac:dyDescent="0.3">
      <c r="A943" t="s">
        <v>907</v>
      </c>
      <c r="B943">
        <v>3</v>
      </c>
      <c r="C943">
        <v>11</v>
      </c>
      <c r="D943">
        <v>12</v>
      </c>
      <c r="E943">
        <v>44</v>
      </c>
      <c r="F943" s="165">
        <v>10</v>
      </c>
      <c r="G943" s="154">
        <v>0.54300000000000004</v>
      </c>
      <c r="H943" s="154">
        <v>49.363636363636367</v>
      </c>
      <c r="I943" s="154">
        <v>0.23400000000000001</v>
      </c>
      <c r="J943" s="154">
        <v>21.272727272727273</v>
      </c>
      <c r="K943" s="154">
        <v>2.3205128205128207</v>
      </c>
      <c r="L943">
        <v>8</v>
      </c>
      <c r="M943">
        <v>110</v>
      </c>
      <c r="N943">
        <v>121</v>
      </c>
      <c r="O943">
        <v>128</v>
      </c>
      <c r="P943" s="165">
        <v>50</v>
      </c>
      <c r="Q943">
        <v>100</v>
      </c>
    </row>
    <row r="944" spans="1:17" x14ac:dyDescent="0.3">
      <c r="A944" t="s">
        <v>907</v>
      </c>
      <c r="B944">
        <v>3</v>
      </c>
      <c r="C944">
        <v>12</v>
      </c>
      <c r="D944">
        <v>12</v>
      </c>
      <c r="E944" t="s">
        <v>20</v>
      </c>
      <c r="F944" s="165">
        <v>8</v>
      </c>
      <c r="G944" s="154">
        <v>0.14899999999999999</v>
      </c>
      <c r="H944" s="154">
        <v>18.625</v>
      </c>
      <c r="I944" s="154">
        <v>6.6000000000000003E-2</v>
      </c>
      <c r="J944" s="154">
        <v>8.25</v>
      </c>
      <c r="K944" s="154">
        <v>2.2575757575757578</v>
      </c>
      <c r="L944">
        <v>30</v>
      </c>
      <c r="M944">
        <v>117</v>
      </c>
      <c r="N944">
        <v>124</v>
      </c>
      <c r="O944">
        <v>128</v>
      </c>
      <c r="P944" s="165">
        <v>30</v>
      </c>
      <c r="Q944">
        <v>100</v>
      </c>
    </row>
    <row r="945" spans="1:17" x14ac:dyDescent="0.3">
      <c r="A945" t="s">
        <v>907</v>
      </c>
      <c r="B945">
        <v>3</v>
      </c>
      <c r="C945">
        <v>13</v>
      </c>
      <c r="D945">
        <v>12</v>
      </c>
      <c r="E945">
        <v>107</v>
      </c>
      <c r="F945" s="165">
        <v>10</v>
      </c>
      <c r="G945" s="154">
        <v>0.26900000000000002</v>
      </c>
      <c r="H945" s="154">
        <v>26.9</v>
      </c>
      <c r="I945" s="154">
        <v>9.1999999999999998E-2</v>
      </c>
      <c r="J945" s="154">
        <v>9.1999999999999993</v>
      </c>
      <c r="K945" s="154">
        <v>2.9239130434782608</v>
      </c>
      <c r="L945">
        <v>20</v>
      </c>
      <c r="M945">
        <v>93</v>
      </c>
      <c r="N945">
        <v>107</v>
      </c>
      <c r="O945">
        <v>114</v>
      </c>
      <c r="P945" s="165">
        <v>5</v>
      </c>
      <c r="Q945">
        <v>100</v>
      </c>
    </row>
    <row r="946" spans="1:17" x14ac:dyDescent="0.3">
      <c r="A946" t="s">
        <v>907</v>
      </c>
      <c r="B946">
        <v>3</v>
      </c>
      <c r="C946">
        <v>14</v>
      </c>
      <c r="D946">
        <v>12</v>
      </c>
      <c r="E946">
        <v>270</v>
      </c>
      <c r="F946" s="165">
        <v>8</v>
      </c>
      <c r="G946" s="154">
        <v>0.14399999999999999</v>
      </c>
      <c r="H946" s="154">
        <v>18</v>
      </c>
      <c r="I946" s="154">
        <v>3.5000000000000003E-2</v>
      </c>
      <c r="J946" s="154">
        <v>4.375</v>
      </c>
      <c r="K946" s="154">
        <v>4.1142857142857139</v>
      </c>
      <c r="L946">
        <v>8</v>
      </c>
      <c r="M946">
        <v>128</v>
      </c>
      <c r="N946">
        <v>142</v>
      </c>
      <c r="O946">
        <v>149</v>
      </c>
      <c r="P946" s="165">
        <v>50</v>
      </c>
      <c r="Q946">
        <v>100</v>
      </c>
    </row>
    <row r="947" spans="1:17" x14ac:dyDescent="0.3">
      <c r="A947" t="s">
        <v>907</v>
      </c>
      <c r="B947">
        <v>3</v>
      </c>
      <c r="C947">
        <v>15</v>
      </c>
      <c r="D947">
        <v>12</v>
      </c>
      <c r="E947">
        <v>171</v>
      </c>
      <c r="F947" s="165">
        <v>10</v>
      </c>
      <c r="G947" s="154">
        <v>0.22500000000000001</v>
      </c>
      <c r="H947" s="154">
        <v>22.5</v>
      </c>
      <c r="I947" s="154">
        <v>4.4999999999999998E-2</v>
      </c>
      <c r="J947" s="154">
        <v>4.5</v>
      </c>
      <c r="K947" s="154">
        <v>5</v>
      </c>
      <c r="L947">
        <v>8</v>
      </c>
      <c r="M947">
        <v>135</v>
      </c>
      <c r="N947">
        <v>145</v>
      </c>
      <c r="O947">
        <v>149</v>
      </c>
      <c r="P947" s="165">
        <v>20</v>
      </c>
      <c r="Q947">
        <v>100</v>
      </c>
    </row>
    <row r="948" spans="1:17" x14ac:dyDescent="0.3">
      <c r="A948" t="s">
        <v>907</v>
      </c>
      <c r="B948">
        <v>3</v>
      </c>
      <c r="C948">
        <v>16</v>
      </c>
      <c r="D948">
        <v>12</v>
      </c>
      <c r="E948">
        <v>212</v>
      </c>
      <c r="F948" s="165">
        <v>10</v>
      </c>
      <c r="G948" s="154">
        <v>0.31206</v>
      </c>
      <c r="H948" s="154">
        <v>28.369090909090911</v>
      </c>
      <c r="I948" s="154">
        <v>0.13200000000000001</v>
      </c>
      <c r="J948" s="154">
        <v>12</v>
      </c>
      <c r="K948" s="154">
        <v>2.3640909090909092</v>
      </c>
      <c r="L948">
        <v>30</v>
      </c>
      <c r="M948">
        <v>107</v>
      </c>
      <c r="N948">
        <v>121</v>
      </c>
      <c r="O948">
        <v>128</v>
      </c>
      <c r="P948" s="165">
        <v>60</v>
      </c>
      <c r="Q948">
        <v>100</v>
      </c>
    </row>
    <row r="949" spans="1:17" x14ac:dyDescent="0.3">
      <c r="A949" t="s">
        <v>907</v>
      </c>
      <c r="B949">
        <v>3</v>
      </c>
      <c r="C949">
        <v>17</v>
      </c>
      <c r="D949">
        <v>12</v>
      </c>
      <c r="E949">
        <v>271</v>
      </c>
      <c r="F949" s="165">
        <v>4</v>
      </c>
      <c r="G949" s="154">
        <v>0.122</v>
      </c>
      <c r="H949" s="154">
        <v>30.5</v>
      </c>
      <c r="I949" s="154">
        <v>3.0000000000000001E-3</v>
      </c>
      <c r="J949" s="154">
        <v>0.75</v>
      </c>
      <c r="K949" s="154">
        <v>40.666666666666664</v>
      </c>
      <c r="L949">
        <v>15</v>
      </c>
      <c r="M949">
        <v>156</v>
      </c>
      <c r="N949">
        <v>166</v>
      </c>
      <c r="O949">
        <v>170</v>
      </c>
      <c r="P949" s="165">
        <v>20</v>
      </c>
      <c r="Q949">
        <v>95</v>
      </c>
    </row>
    <row r="950" spans="1:17" x14ac:dyDescent="0.3">
      <c r="A950" t="s">
        <v>907</v>
      </c>
      <c r="B950">
        <v>3</v>
      </c>
      <c r="C950">
        <v>18</v>
      </c>
      <c r="D950">
        <v>12</v>
      </c>
      <c r="E950">
        <v>151</v>
      </c>
      <c r="F950" s="165">
        <v>10</v>
      </c>
      <c r="G950" s="154">
        <v>0.22900000000000001</v>
      </c>
      <c r="H950" s="154">
        <v>22.9</v>
      </c>
      <c r="I950" s="154">
        <v>0.108</v>
      </c>
      <c r="J950" s="154">
        <v>10.8</v>
      </c>
      <c r="K950" s="154">
        <v>2.1203703703703702</v>
      </c>
      <c r="L950">
        <v>15</v>
      </c>
      <c r="M950">
        <v>114</v>
      </c>
      <c r="N950">
        <v>124</v>
      </c>
      <c r="O950">
        <v>128</v>
      </c>
      <c r="P950" s="165">
        <v>70</v>
      </c>
      <c r="Q950">
        <v>100</v>
      </c>
    </row>
    <row r="951" spans="1:17" x14ac:dyDescent="0.3">
      <c r="A951" t="s">
        <v>907</v>
      </c>
      <c r="B951">
        <v>3</v>
      </c>
      <c r="C951">
        <v>19</v>
      </c>
      <c r="D951">
        <v>12</v>
      </c>
      <c r="E951">
        <v>70</v>
      </c>
      <c r="F951" s="165">
        <v>10</v>
      </c>
      <c r="G951" s="154">
        <v>0.154</v>
      </c>
      <c r="H951" s="154">
        <v>15.4</v>
      </c>
      <c r="I951" s="154">
        <v>7.0000000000000007E-2</v>
      </c>
      <c r="J951" s="154">
        <v>7</v>
      </c>
      <c r="K951" s="154">
        <v>2.2000000000000002</v>
      </c>
      <c r="L951">
        <v>25</v>
      </c>
      <c r="M951">
        <v>114</v>
      </c>
      <c r="N951">
        <v>128</v>
      </c>
      <c r="O951">
        <v>135</v>
      </c>
      <c r="P951" s="165">
        <v>50</v>
      </c>
      <c r="Q951">
        <v>100</v>
      </c>
    </row>
    <row r="952" spans="1:17" x14ac:dyDescent="0.3">
      <c r="A952" t="s">
        <v>907</v>
      </c>
      <c r="B952">
        <v>3</v>
      </c>
      <c r="C952">
        <v>1</v>
      </c>
      <c r="D952">
        <v>13</v>
      </c>
      <c r="E952">
        <v>204</v>
      </c>
      <c r="F952" s="165">
        <v>10</v>
      </c>
      <c r="G952" s="154">
        <v>0.23799999999999999</v>
      </c>
      <c r="H952" s="154">
        <v>21.636363636363637</v>
      </c>
      <c r="I952" s="154">
        <v>0.107</v>
      </c>
      <c r="J952" s="154">
        <v>9.7272727272727266</v>
      </c>
      <c r="K952" s="154">
        <v>2.2242990654205608</v>
      </c>
      <c r="L952">
        <v>2</v>
      </c>
      <c r="M952">
        <v>114</v>
      </c>
      <c r="N952">
        <v>128</v>
      </c>
      <c r="O952">
        <v>135</v>
      </c>
      <c r="P952" s="165">
        <v>60</v>
      </c>
      <c r="Q952">
        <v>100</v>
      </c>
    </row>
    <row r="953" spans="1:17" x14ac:dyDescent="0.3">
      <c r="A953" t="s">
        <v>907</v>
      </c>
      <c r="B953">
        <v>3</v>
      </c>
      <c r="C953">
        <v>2</v>
      </c>
      <c r="D953">
        <v>13</v>
      </c>
      <c r="E953">
        <v>100</v>
      </c>
      <c r="F953" s="165">
        <v>10</v>
      </c>
      <c r="G953" s="154">
        <v>0.25800000000000001</v>
      </c>
      <c r="H953" s="154">
        <v>25.8</v>
      </c>
      <c r="I953" s="154">
        <v>7.2999999999999995E-2</v>
      </c>
      <c r="J953" s="154">
        <v>7.3</v>
      </c>
      <c r="K953" s="154">
        <v>3.5342465753424661</v>
      </c>
      <c r="L953">
        <v>12</v>
      </c>
      <c r="M953">
        <v>135</v>
      </c>
      <c r="N953">
        <v>145</v>
      </c>
      <c r="O953">
        <v>149</v>
      </c>
      <c r="P953" s="165">
        <v>60</v>
      </c>
      <c r="Q953">
        <v>100</v>
      </c>
    </row>
    <row r="954" spans="1:17" x14ac:dyDescent="0.3">
      <c r="A954" t="s">
        <v>907</v>
      </c>
      <c r="B954">
        <v>3</v>
      </c>
      <c r="C954">
        <v>3</v>
      </c>
      <c r="D954">
        <v>13</v>
      </c>
      <c r="E954">
        <v>13</v>
      </c>
      <c r="F954" s="165">
        <v>10</v>
      </c>
      <c r="G954" s="154">
        <v>0.28999999999999998</v>
      </c>
      <c r="H954" s="154">
        <v>26.363636363636363</v>
      </c>
      <c r="I954" s="154">
        <v>0.16700000000000001</v>
      </c>
      <c r="J954" s="154">
        <v>15.181818181818182</v>
      </c>
      <c r="K954" s="154">
        <v>1.7365269461077844</v>
      </c>
      <c r="L954">
        <v>8</v>
      </c>
      <c r="M954">
        <v>107</v>
      </c>
      <c r="N954">
        <v>121</v>
      </c>
      <c r="O954">
        <v>128</v>
      </c>
      <c r="P954" s="165">
        <v>60</v>
      </c>
      <c r="Q954">
        <v>100</v>
      </c>
    </row>
    <row r="955" spans="1:17" x14ac:dyDescent="0.3">
      <c r="A955" t="s">
        <v>907</v>
      </c>
      <c r="B955">
        <v>3</v>
      </c>
      <c r="C955">
        <v>4</v>
      </c>
      <c r="D955">
        <v>13</v>
      </c>
      <c r="E955">
        <v>156</v>
      </c>
      <c r="F955" s="165">
        <v>10</v>
      </c>
      <c r="G955" s="154">
        <v>0.35</v>
      </c>
      <c r="H955" s="154">
        <v>35</v>
      </c>
      <c r="I955" s="154">
        <v>0.05</v>
      </c>
      <c r="J955" s="154">
        <v>5</v>
      </c>
      <c r="K955" s="154">
        <v>7</v>
      </c>
      <c r="L955">
        <v>15</v>
      </c>
      <c r="M955">
        <v>142</v>
      </c>
      <c r="N955">
        <v>149</v>
      </c>
      <c r="O955">
        <v>156</v>
      </c>
      <c r="P955" s="165">
        <v>60</v>
      </c>
      <c r="Q955">
        <v>100</v>
      </c>
    </row>
    <row r="956" spans="1:17" x14ac:dyDescent="0.3">
      <c r="A956" t="s">
        <v>907</v>
      </c>
      <c r="B956">
        <v>3</v>
      </c>
      <c r="C956">
        <v>5</v>
      </c>
      <c r="D956">
        <v>13</v>
      </c>
      <c r="E956">
        <v>227</v>
      </c>
      <c r="F956" s="165">
        <v>10</v>
      </c>
      <c r="G956" s="154">
        <v>8.5999999999999993E-2</v>
      </c>
      <c r="H956" s="154">
        <v>8.6</v>
      </c>
      <c r="I956" s="154">
        <v>3.1E-2</v>
      </c>
      <c r="J956" s="154">
        <v>3.1</v>
      </c>
      <c r="K956" s="154">
        <v>2.7741935483870965</v>
      </c>
      <c r="L956">
        <v>5</v>
      </c>
      <c r="M956">
        <v>114</v>
      </c>
      <c r="N956">
        <v>128</v>
      </c>
      <c r="O956">
        <v>135</v>
      </c>
      <c r="P956" s="165">
        <v>70</v>
      </c>
      <c r="Q956">
        <v>60</v>
      </c>
    </row>
    <row r="957" spans="1:17" x14ac:dyDescent="0.3">
      <c r="A957" t="s">
        <v>907</v>
      </c>
      <c r="B957">
        <v>3</v>
      </c>
      <c r="C957">
        <v>6</v>
      </c>
      <c r="D957">
        <v>13</v>
      </c>
      <c r="E957">
        <v>75</v>
      </c>
      <c r="F957" s="165">
        <v>9</v>
      </c>
      <c r="G957" s="154">
        <v>0.19</v>
      </c>
      <c r="H957" s="154">
        <v>21.111111111111111</v>
      </c>
      <c r="I957" s="154">
        <v>0.09</v>
      </c>
      <c r="J957" s="154">
        <v>10</v>
      </c>
      <c r="K957" s="154">
        <v>2.1111111111111112</v>
      </c>
      <c r="L957">
        <v>10</v>
      </c>
      <c r="M957">
        <v>114</v>
      </c>
      <c r="N957">
        <v>124</v>
      </c>
      <c r="O957">
        <v>128</v>
      </c>
      <c r="P957" s="165">
        <v>60</v>
      </c>
      <c r="Q957">
        <v>100</v>
      </c>
    </row>
    <row r="958" spans="1:17" x14ac:dyDescent="0.3">
      <c r="A958" t="s">
        <v>907</v>
      </c>
      <c r="B958">
        <v>3</v>
      </c>
      <c r="C958">
        <v>7</v>
      </c>
      <c r="D958">
        <v>13</v>
      </c>
      <c r="E958" t="s">
        <v>20</v>
      </c>
      <c r="F958" s="165">
        <v>5</v>
      </c>
      <c r="G958" s="154">
        <v>2.5999999999999999E-3</v>
      </c>
      <c r="H958" s="154">
        <v>0.52</v>
      </c>
      <c r="I958" s="154">
        <v>4.0000000000000001E-3</v>
      </c>
      <c r="J958" s="154">
        <v>0.8</v>
      </c>
      <c r="K958" s="154">
        <v>0.65</v>
      </c>
      <c r="L958">
        <v>8</v>
      </c>
      <c r="M958">
        <v>117</v>
      </c>
      <c r="N958">
        <v>124</v>
      </c>
      <c r="O958">
        <v>128</v>
      </c>
      <c r="P958" s="165">
        <v>40</v>
      </c>
      <c r="Q958">
        <v>100</v>
      </c>
    </row>
    <row r="959" spans="1:17" x14ac:dyDescent="0.3">
      <c r="A959" t="s">
        <v>907</v>
      </c>
      <c r="B959">
        <v>3</v>
      </c>
      <c r="C959">
        <v>8</v>
      </c>
      <c r="D959">
        <v>13</v>
      </c>
      <c r="E959">
        <v>286</v>
      </c>
      <c r="F959" s="165">
        <v>9</v>
      </c>
      <c r="G959" s="154">
        <v>0.19600000000000001</v>
      </c>
      <c r="H959" s="154">
        <v>21.777777777777779</v>
      </c>
      <c r="I959" s="154">
        <v>9.0999999999999998E-2</v>
      </c>
      <c r="J959" s="154">
        <v>10.111111111111111</v>
      </c>
      <c r="K959" s="154">
        <v>2.1538461538461542</v>
      </c>
      <c r="L959">
        <v>8</v>
      </c>
      <c r="M959">
        <v>114</v>
      </c>
      <c r="N959">
        <v>124</v>
      </c>
      <c r="O959">
        <v>128</v>
      </c>
      <c r="P959" s="165">
        <v>30</v>
      </c>
      <c r="Q959">
        <v>80</v>
      </c>
    </row>
    <row r="960" spans="1:17" x14ac:dyDescent="0.3">
      <c r="A960" t="s">
        <v>907</v>
      </c>
      <c r="B960">
        <v>3</v>
      </c>
      <c r="C960">
        <v>9</v>
      </c>
      <c r="D960">
        <v>13</v>
      </c>
      <c r="E960">
        <v>203</v>
      </c>
      <c r="F960" s="165">
        <v>10</v>
      </c>
      <c r="G960" s="154">
        <v>0.26400000000000001</v>
      </c>
      <c r="H960" s="154">
        <v>26.4</v>
      </c>
      <c r="I960" s="154">
        <v>0.115</v>
      </c>
      <c r="J960" s="154">
        <v>11.5</v>
      </c>
      <c r="K960" s="154">
        <v>2.2956521739130435</v>
      </c>
      <c r="L960">
        <v>5</v>
      </c>
      <c r="M960">
        <v>107</v>
      </c>
      <c r="N960">
        <v>121</v>
      </c>
      <c r="O960">
        <v>128</v>
      </c>
      <c r="P960" s="165">
        <v>60</v>
      </c>
      <c r="Q960">
        <v>100</v>
      </c>
    </row>
    <row r="961" spans="1:17" x14ac:dyDescent="0.3">
      <c r="A961" t="s">
        <v>907</v>
      </c>
      <c r="B961">
        <v>3</v>
      </c>
      <c r="C961">
        <v>10</v>
      </c>
      <c r="D961">
        <v>13</v>
      </c>
      <c r="E961">
        <v>58</v>
      </c>
      <c r="F961" s="165">
        <v>10</v>
      </c>
      <c r="G961" s="154">
        <v>0.31</v>
      </c>
      <c r="H961" s="154">
        <v>31</v>
      </c>
      <c r="I961" s="154">
        <v>0.13700000000000001</v>
      </c>
      <c r="J961" s="154">
        <v>13.7</v>
      </c>
      <c r="K961" s="154">
        <v>2.2627737226277373</v>
      </c>
      <c r="L961">
        <v>15</v>
      </c>
      <c r="M961">
        <v>107</v>
      </c>
      <c r="N961">
        <v>121</v>
      </c>
      <c r="O961">
        <v>128</v>
      </c>
      <c r="P961" s="165">
        <v>70</v>
      </c>
      <c r="Q961">
        <v>100</v>
      </c>
    </row>
    <row r="962" spans="1:17" x14ac:dyDescent="0.3">
      <c r="A962" t="s">
        <v>907</v>
      </c>
      <c r="B962">
        <v>3</v>
      </c>
      <c r="C962">
        <v>11</v>
      </c>
      <c r="D962">
        <v>13</v>
      </c>
      <c r="E962">
        <v>296</v>
      </c>
      <c r="F962" s="165">
        <v>10</v>
      </c>
      <c r="G962" s="154">
        <v>0.34599999999999997</v>
      </c>
      <c r="H962" s="154">
        <v>34.6</v>
      </c>
      <c r="I962" s="154">
        <v>0.13</v>
      </c>
      <c r="J962" s="154">
        <v>13</v>
      </c>
      <c r="K962" s="154">
        <v>2.6615384615384619</v>
      </c>
      <c r="L962">
        <v>20</v>
      </c>
      <c r="M962">
        <v>114</v>
      </c>
      <c r="N962">
        <v>124</v>
      </c>
      <c r="O962">
        <v>128</v>
      </c>
      <c r="P962" s="165">
        <v>70</v>
      </c>
      <c r="Q962">
        <v>100</v>
      </c>
    </row>
    <row r="963" spans="1:17" x14ac:dyDescent="0.3">
      <c r="A963" t="s">
        <v>907</v>
      </c>
      <c r="B963">
        <v>3</v>
      </c>
      <c r="C963">
        <v>12</v>
      </c>
      <c r="D963">
        <v>13</v>
      </c>
      <c r="E963">
        <v>74</v>
      </c>
      <c r="F963" s="165">
        <v>10</v>
      </c>
      <c r="G963" s="154">
        <v>0.17799999999999999</v>
      </c>
      <c r="H963" s="154">
        <v>17.8</v>
      </c>
      <c r="I963" s="154">
        <v>8.5999999999999993E-2</v>
      </c>
      <c r="J963" s="154">
        <v>8.6</v>
      </c>
      <c r="K963" s="154">
        <v>2.0697674418604652</v>
      </c>
      <c r="L963">
        <v>15</v>
      </c>
      <c r="M963">
        <v>114</v>
      </c>
      <c r="N963">
        <v>128</v>
      </c>
      <c r="O963">
        <v>135</v>
      </c>
      <c r="P963" s="165">
        <v>80</v>
      </c>
      <c r="Q963">
        <v>100</v>
      </c>
    </row>
    <row r="964" spans="1:17" x14ac:dyDescent="0.3">
      <c r="A964" t="s">
        <v>907</v>
      </c>
      <c r="B964">
        <v>3</v>
      </c>
      <c r="C964">
        <v>13</v>
      </c>
      <c r="D964">
        <v>13</v>
      </c>
      <c r="E964" t="s">
        <v>20</v>
      </c>
      <c r="F964" s="165">
        <v>9</v>
      </c>
      <c r="G964" s="154">
        <v>0.13600000000000001</v>
      </c>
      <c r="H964" s="154">
        <v>15.111111111111111</v>
      </c>
      <c r="I964" s="154">
        <v>5.5E-2</v>
      </c>
      <c r="J964" s="154">
        <v>6.1111111111111107</v>
      </c>
      <c r="K964" s="154">
        <v>2.4727272727272727</v>
      </c>
      <c r="L964">
        <v>30</v>
      </c>
      <c r="M964">
        <v>114</v>
      </c>
      <c r="N964">
        <v>124</v>
      </c>
      <c r="O964">
        <v>128</v>
      </c>
      <c r="P964" s="165">
        <v>30</v>
      </c>
      <c r="Q964">
        <v>100</v>
      </c>
    </row>
    <row r="965" spans="1:17" x14ac:dyDescent="0.3">
      <c r="A965" t="s">
        <v>907</v>
      </c>
      <c r="B965">
        <v>3</v>
      </c>
      <c r="C965">
        <v>14</v>
      </c>
      <c r="D965">
        <v>13</v>
      </c>
      <c r="E965">
        <v>90</v>
      </c>
      <c r="F965" s="165">
        <v>10</v>
      </c>
      <c r="G965" s="154">
        <v>0.14099999999999999</v>
      </c>
      <c r="H965" s="154">
        <v>14.1</v>
      </c>
      <c r="I965" s="154">
        <v>7.0000000000000007E-2</v>
      </c>
      <c r="J965" s="154">
        <v>7</v>
      </c>
      <c r="K965" s="154">
        <v>2.0142857142857142</v>
      </c>
      <c r="L965">
        <v>40</v>
      </c>
      <c r="M965">
        <v>100</v>
      </c>
      <c r="N965">
        <v>110</v>
      </c>
      <c r="O965">
        <v>114</v>
      </c>
      <c r="P965" s="165">
        <v>60</v>
      </c>
      <c r="Q965">
        <v>90</v>
      </c>
    </row>
    <row r="966" spans="1:17" x14ac:dyDescent="0.3">
      <c r="A966" t="s">
        <v>907</v>
      </c>
      <c r="B966">
        <v>3</v>
      </c>
      <c r="C966">
        <v>15</v>
      </c>
      <c r="D966">
        <v>13</v>
      </c>
      <c r="E966">
        <v>225</v>
      </c>
      <c r="F966" s="165">
        <v>10</v>
      </c>
      <c r="G966" s="154">
        <v>9.3719999999999998E-2</v>
      </c>
      <c r="H966" s="154">
        <v>9.3719999999999999</v>
      </c>
      <c r="I966" s="154">
        <v>2E-3</v>
      </c>
      <c r="J966" s="154">
        <v>0.2</v>
      </c>
      <c r="K966" s="154">
        <v>46.86</v>
      </c>
      <c r="L966">
        <v>5</v>
      </c>
      <c r="M966">
        <v>100</v>
      </c>
      <c r="N966">
        <v>110</v>
      </c>
      <c r="O966">
        <v>114</v>
      </c>
      <c r="P966" s="165">
        <v>90</v>
      </c>
      <c r="Q966">
        <v>100</v>
      </c>
    </row>
    <row r="967" spans="1:17" x14ac:dyDescent="0.3">
      <c r="A967" t="s">
        <v>907</v>
      </c>
      <c r="B967">
        <v>3</v>
      </c>
      <c r="C967">
        <v>16</v>
      </c>
      <c r="D967">
        <v>13</v>
      </c>
      <c r="E967">
        <v>266</v>
      </c>
      <c r="F967" s="165">
        <v>9</v>
      </c>
      <c r="G967" s="154">
        <v>9.9659999999999999E-2</v>
      </c>
      <c r="H967" s="154">
        <v>11.073333333333332</v>
      </c>
      <c r="I967" s="154">
        <v>0</v>
      </c>
      <c r="J967" s="154">
        <v>0</v>
      </c>
      <c r="K967" s="154" t="s">
        <v>799</v>
      </c>
      <c r="L967">
        <v>5</v>
      </c>
      <c r="M967">
        <v>107</v>
      </c>
      <c r="N967">
        <v>121</v>
      </c>
      <c r="O967">
        <v>128</v>
      </c>
      <c r="P967" s="165">
        <v>60</v>
      </c>
      <c r="Q967">
        <v>40</v>
      </c>
    </row>
    <row r="968" spans="1:17" x14ac:dyDescent="0.3">
      <c r="A968" t="s">
        <v>907</v>
      </c>
      <c r="B968">
        <v>3</v>
      </c>
      <c r="C968">
        <v>17</v>
      </c>
      <c r="D968">
        <v>13</v>
      </c>
      <c r="E968">
        <v>289</v>
      </c>
      <c r="F968" s="165">
        <v>10</v>
      </c>
      <c r="G968" s="154">
        <v>0.32600000000000001</v>
      </c>
      <c r="H968" s="154">
        <v>32.6</v>
      </c>
      <c r="I968" s="154">
        <v>0.16</v>
      </c>
      <c r="J968" s="154">
        <v>16</v>
      </c>
      <c r="K968" s="154">
        <v>2.0375000000000001</v>
      </c>
      <c r="L968">
        <v>25</v>
      </c>
      <c r="M968">
        <v>107</v>
      </c>
      <c r="N968">
        <v>121</v>
      </c>
      <c r="O968">
        <v>128</v>
      </c>
      <c r="P968" s="165">
        <v>70</v>
      </c>
      <c r="Q968">
        <v>100</v>
      </c>
    </row>
    <row r="969" spans="1:17" x14ac:dyDescent="0.3">
      <c r="A969" t="s">
        <v>907</v>
      </c>
      <c r="B969">
        <v>3</v>
      </c>
      <c r="C969">
        <v>18</v>
      </c>
      <c r="D969">
        <v>13</v>
      </c>
      <c r="E969">
        <v>313</v>
      </c>
      <c r="F969" s="165">
        <v>10</v>
      </c>
      <c r="G969" s="154">
        <v>7.0000000000000007E-2</v>
      </c>
      <c r="H969" s="154">
        <v>7</v>
      </c>
      <c r="I969" s="154">
        <v>8.9999999999999993E-3</v>
      </c>
      <c r="J969" s="154">
        <v>0.9</v>
      </c>
      <c r="K969" s="154">
        <v>7.7777777777777777</v>
      </c>
      <c r="L969">
        <v>20</v>
      </c>
      <c r="M969">
        <v>117</v>
      </c>
      <c r="N969">
        <v>128</v>
      </c>
      <c r="O969">
        <v>135</v>
      </c>
      <c r="P969" s="165">
        <v>60</v>
      </c>
      <c r="Q969">
        <v>100</v>
      </c>
    </row>
    <row r="970" spans="1:17" x14ac:dyDescent="0.3">
      <c r="A970" t="s">
        <v>907</v>
      </c>
      <c r="B970">
        <v>3</v>
      </c>
      <c r="C970">
        <v>19</v>
      </c>
      <c r="D970">
        <v>13</v>
      </c>
      <c r="E970">
        <v>69</v>
      </c>
      <c r="F970" s="165">
        <v>9</v>
      </c>
      <c r="G970" s="154">
        <v>7.4999999999999997E-2</v>
      </c>
      <c r="H970" s="154">
        <v>8.3333333333333339</v>
      </c>
      <c r="I970" s="154">
        <v>2.9000000000000001E-2</v>
      </c>
      <c r="J970" s="154">
        <v>3.2222222222222223</v>
      </c>
      <c r="K970" s="154">
        <v>2.5862068965517242</v>
      </c>
      <c r="L970">
        <v>15</v>
      </c>
      <c r="M970">
        <v>107</v>
      </c>
      <c r="N970">
        <v>121</v>
      </c>
      <c r="O970">
        <v>128</v>
      </c>
      <c r="P970" s="165">
        <v>60</v>
      </c>
      <c r="Q970">
        <v>100</v>
      </c>
    </row>
    <row r="971" spans="1:17" x14ac:dyDescent="0.3">
      <c r="A971" t="s">
        <v>907</v>
      </c>
      <c r="B971">
        <v>3</v>
      </c>
      <c r="C971">
        <v>1</v>
      </c>
      <c r="D971">
        <v>14</v>
      </c>
      <c r="E971">
        <v>96</v>
      </c>
      <c r="F971" s="165">
        <v>10</v>
      </c>
      <c r="G971" s="154">
        <v>1.6369999999999999E-2</v>
      </c>
      <c r="H971" s="154">
        <v>1.6369999999999998</v>
      </c>
      <c r="I971" s="154" t="s">
        <v>799</v>
      </c>
      <c r="J971" s="154" t="s">
        <v>799</v>
      </c>
      <c r="K971" s="154" t="s">
        <v>799</v>
      </c>
      <c r="L971">
        <v>8</v>
      </c>
      <c r="M971">
        <v>100</v>
      </c>
      <c r="N971">
        <v>110</v>
      </c>
      <c r="O971">
        <v>114</v>
      </c>
      <c r="P971" s="165">
        <v>60</v>
      </c>
      <c r="Q971">
        <v>100</v>
      </c>
    </row>
    <row r="972" spans="1:17" x14ac:dyDescent="0.3">
      <c r="A972" t="s">
        <v>907</v>
      </c>
      <c r="B972">
        <v>3</v>
      </c>
      <c r="C972">
        <v>2</v>
      </c>
      <c r="D972">
        <v>14</v>
      </c>
      <c r="E972">
        <v>172</v>
      </c>
      <c r="F972" s="165">
        <v>10</v>
      </c>
      <c r="G972" s="154">
        <v>0.24199999999999999</v>
      </c>
      <c r="H972" s="154">
        <v>24.2</v>
      </c>
      <c r="I972" s="154">
        <v>0.13200000000000001</v>
      </c>
      <c r="J972" s="154">
        <v>13.2</v>
      </c>
      <c r="K972" s="154">
        <v>1.8333333333333335</v>
      </c>
      <c r="L972">
        <v>10</v>
      </c>
      <c r="M972">
        <v>107</v>
      </c>
      <c r="N972">
        <v>121</v>
      </c>
      <c r="O972">
        <v>128</v>
      </c>
      <c r="P972" s="165">
        <v>40</v>
      </c>
      <c r="Q972">
        <v>80</v>
      </c>
    </row>
    <row r="973" spans="1:17" x14ac:dyDescent="0.3">
      <c r="A973" t="s">
        <v>907</v>
      </c>
      <c r="B973">
        <v>3</v>
      </c>
      <c r="C973">
        <v>3</v>
      </c>
      <c r="D973">
        <v>14</v>
      </c>
      <c r="E973">
        <v>175</v>
      </c>
      <c r="F973" s="165">
        <v>10</v>
      </c>
      <c r="G973" s="154">
        <v>0.41199999999999998</v>
      </c>
      <c r="H973" s="154">
        <v>41.2</v>
      </c>
      <c r="I973" s="154">
        <v>0.19800000000000001</v>
      </c>
      <c r="J973" s="154">
        <v>19.8</v>
      </c>
      <c r="K973" s="154">
        <v>2.0808080808080809</v>
      </c>
      <c r="L973">
        <v>25</v>
      </c>
      <c r="M973">
        <v>142</v>
      </c>
      <c r="N973">
        <v>149</v>
      </c>
      <c r="O973">
        <v>156</v>
      </c>
      <c r="P973" s="165">
        <v>60</v>
      </c>
      <c r="Q973">
        <v>100</v>
      </c>
    </row>
    <row r="974" spans="1:17" x14ac:dyDescent="0.3">
      <c r="A974" t="s">
        <v>907</v>
      </c>
      <c r="B974">
        <v>3</v>
      </c>
      <c r="C974">
        <v>4</v>
      </c>
      <c r="D974">
        <v>14</v>
      </c>
      <c r="E974">
        <v>210</v>
      </c>
      <c r="F974" s="165">
        <v>10</v>
      </c>
      <c r="G974" s="154">
        <v>8.1000000000000003E-2</v>
      </c>
      <c r="H974" s="154">
        <v>8.1</v>
      </c>
      <c r="I974" s="154">
        <v>0.05</v>
      </c>
      <c r="J974" s="154">
        <v>5</v>
      </c>
      <c r="K974" s="154">
        <v>1.6199999999999999</v>
      </c>
      <c r="L974">
        <v>10</v>
      </c>
      <c r="M974">
        <v>107</v>
      </c>
      <c r="N974">
        <v>121</v>
      </c>
      <c r="O974">
        <v>128</v>
      </c>
      <c r="P974" s="165">
        <v>80</v>
      </c>
      <c r="Q974">
        <v>100</v>
      </c>
    </row>
    <row r="975" spans="1:17" x14ac:dyDescent="0.3">
      <c r="A975" t="s">
        <v>907</v>
      </c>
      <c r="B975">
        <v>3</v>
      </c>
      <c r="C975">
        <v>5</v>
      </c>
      <c r="D975">
        <v>14</v>
      </c>
      <c r="E975">
        <v>173</v>
      </c>
      <c r="F975" s="165">
        <v>10</v>
      </c>
      <c r="G975" s="154">
        <v>0.246</v>
      </c>
      <c r="H975" s="154">
        <v>24.6</v>
      </c>
      <c r="I975" s="154">
        <v>6.3E-2</v>
      </c>
      <c r="J975" s="154">
        <v>6.3</v>
      </c>
      <c r="K975" s="154">
        <v>3.9047619047619051</v>
      </c>
      <c r="L975">
        <v>12</v>
      </c>
      <c r="M975">
        <v>135</v>
      </c>
      <c r="N975">
        <v>145</v>
      </c>
      <c r="O975">
        <v>149</v>
      </c>
      <c r="P975" s="165">
        <v>70</v>
      </c>
      <c r="Q975">
        <v>100</v>
      </c>
    </row>
    <row r="976" spans="1:17" x14ac:dyDescent="0.3">
      <c r="A976" t="s">
        <v>907</v>
      </c>
      <c r="B976">
        <v>3</v>
      </c>
      <c r="C976">
        <v>6</v>
      </c>
      <c r="D976">
        <v>14</v>
      </c>
      <c r="E976" t="s">
        <v>20</v>
      </c>
      <c r="F976" s="165">
        <v>9</v>
      </c>
      <c r="G976" s="154">
        <v>8.0000000000000002E-3</v>
      </c>
      <c r="H976" s="154">
        <v>0.88888888888888884</v>
      </c>
      <c r="I976" s="154">
        <v>7.0000000000000001E-3</v>
      </c>
      <c r="J976" s="154">
        <v>0.77777777777777779</v>
      </c>
      <c r="K976" s="154">
        <v>1.1428571428571428</v>
      </c>
      <c r="L976">
        <v>15</v>
      </c>
      <c r="M976">
        <v>114</v>
      </c>
      <c r="N976">
        <v>124</v>
      </c>
      <c r="O976">
        <v>128</v>
      </c>
      <c r="P976" s="165">
        <v>60</v>
      </c>
      <c r="Q976">
        <v>100</v>
      </c>
    </row>
    <row r="977" spans="1:17" x14ac:dyDescent="0.3">
      <c r="A977" t="s">
        <v>907</v>
      </c>
      <c r="B977">
        <v>3</v>
      </c>
      <c r="C977">
        <v>7</v>
      </c>
      <c r="D977">
        <v>14</v>
      </c>
      <c r="E977">
        <v>15</v>
      </c>
      <c r="F977" s="165">
        <v>10</v>
      </c>
      <c r="G977" s="154">
        <v>0.06</v>
      </c>
      <c r="H977" s="154">
        <v>5.4545454545454541</v>
      </c>
      <c r="I977" s="154">
        <v>5.0000000000000001E-3</v>
      </c>
      <c r="J977" s="154">
        <v>0.45454545454545453</v>
      </c>
      <c r="K977" s="154">
        <v>12</v>
      </c>
      <c r="L977">
        <v>5</v>
      </c>
      <c r="M977">
        <v>107</v>
      </c>
      <c r="N977">
        <v>121</v>
      </c>
      <c r="O977">
        <v>128</v>
      </c>
      <c r="P977" s="165">
        <v>60</v>
      </c>
      <c r="Q977">
        <v>100</v>
      </c>
    </row>
    <row r="978" spans="1:17" x14ac:dyDescent="0.3">
      <c r="A978" t="s">
        <v>907</v>
      </c>
      <c r="B978">
        <v>3</v>
      </c>
      <c r="C978">
        <v>8</v>
      </c>
      <c r="D978">
        <v>14</v>
      </c>
      <c r="E978">
        <v>250</v>
      </c>
      <c r="F978" s="165">
        <v>10</v>
      </c>
      <c r="G978" s="154">
        <v>3.9E-2</v>
      </c>
      <c r="H978" s="154">
        <v>3.9</v>
      </c>
      <c r="I978" s="154">
        <v>2E-3</v>
      </c>
      <c r="J978" s="154">
        <v>0.2</v>
      </c>
      <c r="K978" s="154">
        <v>19.5</v>
      </c>
      <c r="L978">
        <v>30</v>
      </c>
      <c r="M978">
        <v>138</v>
      </c>
      <c r="N978">
        <v>145</v>
      </c>
      <c r="O978">
        <v>149</v>
      </c>
      <c r="P978" s="165">
        <v>40</v>
      </c>
      <c r="Q978">
        <v>80</v>
      </c>
    </row>
    <row r="979" spans="1:17" x14ac:dyDescent="0.3">
      <c r="A979" t="s">
        <v>907</v>
      </c>
      <c r="B979">
        <v>3</v>
      </c>
      <c r="C979">
        <v>9</v>
      </c>
      <c r="D979">
        <v>14</v>
      </c>
      <c r="E979">
        <v>275</v>
      </c>
      <c r="F979" s="165">
        <v>10</v>
      </c>
      <c r="G979" s="154">
        <v>9.4E-2</v>
      </c>
      <c r="H979" s="154">
        <v>9.4</v>
      </c>
      <c r="I979" s="154">
        <v>0.55000000000000004</v>
      </c>
      <c r="J979" s="154">
        <v>55</v>
      </c>
      <c r="K979" s="154">
        <v>0.17090909090909093</v>
      </c>
      <c r="L979">
        <v>8</v>
      </c>
      <c r="M979">
        <v>107</v>
      </c>
      <c r="N979">
        <v>121</v>
      </c>
      <c r="O979">
        <v>128</v>
      </c>
      <c r="P979" s="165">
        <v>80</v>
      </c>
      <c r="Q979">
        <v>100</v>
      </c>
    </row>
    <row r="980" spans="1:17" x14ac:dyDescent="0.3">
      <c r="A980" t="s">
        <v>907</v>
      </c>
      <c r="B980">
        <v>3</v>
      </c>
      <c r="C980">
        <v>10</v>
      </c>
      <c r="D980">
        <v>14</v>
      </c>
      <c r="E980">
        <v>94</v>
      </c>
      <c r="F980" s="165">
        <v>10</v>
      </c>
      <c r="G980" s="154">
        <v>0.46200000000000002</v>
      </c>
      <c r="H980" s="154">
        <v>46.2</v>
      </c>
      <c r="I980" s="154">
        <v>0.22800000000000001</v>
      </c>
      <c r="J980" s="154">
        <v>22.8</v>
      </c>
      <c r="K980" s="154">
        <v>2.0263157894736841</v>
      </c>
      <c r="L980">
        <v>15</v>
      </c>
      <c r="M980">
        <v>107</v>
      </c>
      <c r="N980">
        <v>121</v>
      </c>
      <c r="O980">
        <v>128</v>
      </c>
      <c r="P980" s="165">
        <v>80</v>
      </c>
      <c r="Q980">
        <v>100</v>
      </c>
    </row>
    <row r="981" spans="1:17" x14ac:dyDescent="0.3">
      <c r="A981" t="s">
        <v>907</v>
      </c>
      <c r="B981">
        <v>3</v>
      </c>
      <c r="C981">
        <v>11</v>
      </c>
      <c r="D981">
        <v>14</v>
      </c>
      <c r="E981">
        <v>152</v>
      </c>
      <c r="F981" s="165">
        <v>10</v>
      </c>
      <c r="G981" s="154">
        <v>0.45</v>
      </c>
      <c r="H981" s="154">
        <v>45</v>
      </c>
      <c r="I981" s="154">
        <v>0.20200000000000001</v>
      </c>
      <c r="J981" s="154">
        <v>20.2</v>
      </c>
      <c r="K981" s="154">
        <v>2.2277227722772279</v>
      </c>
      <c r="L981">
        <v>25</v>
      </c>
      <c r="M981">
        <v>107</v>
      </c>
      <c r="N981">
        <v>121</v>
      </c>
      <c r="O981">
        <v>128</v>
      </c>
      <c r="P981" s="165">
        <v>60</v>
      </c>
      <c r="Q981">
        <v>90</v>
      </c>
    </row>
    <row r="982" spans="1:17" x14ac:dyDescent="0.3">
      <c r="A982" t="s">
        <v>907</v>
      </c>
      <c r="B982">
        <v>3</v>
      </c>
      <c r="C982">
        <v>12</v>
      </c>
      <c r="D982">
        <v>14</v>
      </c>
      <c r="E982">
        <v>164</v>
      </c>
      <c r="F982" s="165">
        <v>10</v>
      </c>
      <c r="G982" s="154">
        <v>0.17899999999999999</v>
      </c>
      <c r="H982" s="154">
        <v>16.272727272727273</v>
      </c>
      <c r="I982" s="154">
        <v>1.4999999999999999E-2</v>
      </c>
      <c r="J982" s="154">
        <v>1.3636363636363635</v>
      </c>
      <c r="K982" s="154">
        <v>11.933333333333335</v>
      </c>
      <c r="L982">
        <v>2</v>
      </c>
      <c r="M982">
        <v>149</v>
      </c>
      <c r="N982">
        <v>159</v>
      </c>
      <c r="O982">
        <v>163</v>
      </c>
      <c r="P982" s="165">
        <v>30</v>
      </c>
      <c r="Q982">
        <v>80</v>
      </c>
    </row>
    <row r="983" spans="1:17" x14ac:dyDescent="0.3">
      <c r="A983" t="s">
        <v>907</v>
      </c>
      <c r="B983">
        <v>3</v>
      </c>
      <c r="C983">
        <v>13</v>
      </c>
      <c r="D983">
        <v>14</v>
      </c>
      <c r="E983">
        <v>269</v>
      </c>
      <c r="F983" s="165">
        <v>7</v>
      </c>
      <c r="G983" s="154">
        <v>7.4999999999999997E-2</v>
      </c>
      <c r="H983" s="154">
        <v>10.714285714285714</v>
      </c>
      <c r="I983" s="154">
        <v>4.0000000000000001E-3</v>
      </c>
      <c r="J983" s="154">
        <v>0.5714285714285714</v>
      </c>
      <c r="K983" s="154">
        <v>18.75</v>
      </c>
      <c r="L983">
        <v>10</v>
      </c>
      <c r="M983">
        <v>135</v>
      </c>
      <c r="N983">
        <v>145</v>
      </c>
      <c r="O983">
        <v>149</v>
      </c>
      <c r="P983" s="165">
        <v>20</v>
      </c>
      <c r="Q983">
        <v>100</v>
      </c>
    </row>
    <row r="984" spans="1:17" x14ac:dyDescent="0.3">
      <c r="A984" t="s">
        <v>907</v>
      </c>
      <c r="B984">
        <v>3</v>
      </c>
      <c r="C984">
        <v>14</v>
      </c>
      <c r="D984">
        <v>14</v>
      </c>
      <c r="E984" t="s">
        <v>20</v>
      </c>
      <c r="F984" s="165">
        <v>7</v>
      </c>
      <c r="G984" s="154">
        <v>0.189</v>
      </c>
      <c r="H984" s="154">
        <v>27</v>
      </c>
      <c r="I984" s="154">
        <v>0.09</v>
      </c>
      <c r="J984" s="154">
        <v>12.857142857142858</v>
      </c>
      <c r="K984" s="154">
        <v>2.1</v>
      </c>
      <c r="L984">
        <v>15</v>
      </c>
      <c r="M984">
        <v>114</v>
      </c>
      <c r="N984">
        <v>124</v>
      </c>
      <c r="O984">
        <v>128</v>
      </c>
      <c r="P984" s="165">
        <v>20</v>
      </c>
      <c r="Q984">
        <v>100</v>
      </c>
    </row>
    <row r="985" spans="1:17" x14ac:dyDescent="0.3">
      <c r="A985" t="s">
        <v>907</v>
      </c>
      <c r="B985">
        <v>3</v>
      </c>
      <c r="C985">
        <v>15</v>
      </c>
      <c r="D985">
        <v>14</v>
      </c>
      <c r="E985">
        <v>297</v>
      </c>
      <c r="F985" s="165">
        <v>10</v>
      </c>
      <c r="G985" s="154">
        <v>0.30199999999999999</v>
      </c>
      <c r="H985" s="154">
        <v>30.2</v>
      </c>
      <c r="I985" s="154">
        <v>0.11899999999999999</v>
      </c>
      <c r="J985" s="154">
        <v>11.9</v>
      </c>
      <c r="K985" s="154">
        <v>2.53781512605042</v>
      </c>
      <c r="L985">
        <v>8</v>
      </c>
      <c r="M985">
        <v>107</v>
      </c>
      <c r="N985">
        <v>121</v>
      </c>
      <c r="O985">
        <v>128</v>
      </c>
      <c r="P985" s="165">
        <v>60</v>
      </c>
      <c r="Q985">
        <v>100</v>
      </c>
    </row>
    <row r="986" spans="1:17" x14ac:dyDescent="0.3">
      <c r="A986" t="s">
        <v>907</v>
      </c>
      <c r="B986">
        <v>3</v>
      </c>
      <c r="C986">
        <v>16</v>
      </c>
      <c r="D986">
        <v>14</v>
      </c>
      <c r="E986">
        <v>50</v>
      </c>
      <c r="F986" s="165">
        <v>9</v>
      </c>
      <c r="G986" s="154">
        <v>0.28299999999999997</v>
      </c>
      <c r="H986" s="154">
        <v>31.444444444444443</v>
      </c>
      <c r="I986" s="154">
        <v>0.13200000000000001</v>
      </c>
      <c r="J986" s="154">
        <v>14.666666666666666</v>
      </c>
      <c r="K986" s="154">
        <v>2.143939393939394</v>
      </c>
      <c r="L986">
        <v>15</v>
      </c>
      <c r="M986">
        <v>107</v>
      </c>
      <c r="N986">
        <v>121</v>
      </c>
      <c r="O986">
        <v>128</v>
      </c>
      <c r="P986" s="165">
        <v>30</v>
      </c>
      <c r="Q986">
        <v>100</v>
      </c>
    </row>
    <row r="987" spans="1:17" x14ac:dyDescent="0.3">
      <c r="A987" t="s">
        <v>907</v>
      </c>
      <c r="B987">
        <v>3</v>
      </c>
      <c r="C987">
        <v>17</v>
      </c>
      <c r="D987">
        <v>14</v>
      </c>
      <c r="E987">
        <v>217</v>
      </c>
      <c r="F987" s="165">
        <v>9</v>
      </c>
      <c r="G987" s="154">
        <v>0.14799999999999999</v>
      </c>
      <c r="H987" s="154">
        <v>16.444444444444443</v>
      </c>
      <c r="I987" s="154">
        <v>5.8999999999999997E-2</v>
      </c>
      <c r="J987" s="154">
        <v>6.5555555555555554</v>
      </c>
      <c r="K987" s="154">
        <v>2.5084745762711864</v>
      </c>
      <c r="L987">
        <v>20</v>
      </c>
      <c r="M987">
        <v>114</v>
      </c>
      <c r="N987">
        <v>124</v>
      </c>
      <c r="O987">
        <v>128</v>
      </c>
      <c r="P987" s="165">
        <v>80</v>
      </c>
      <c r="Q987">
        <v>80</v>
      </c>
    </row>
    <row r="988" spans="1:17" x14ac:dyDescent="0.3">
      <c r="A988" t="s">
        <v>907</v>
      </c>
      <c r="B988">
        <v>3</v>
      </c>
      <c r="C988">
        <v>18</v>
      </c>
      <c r="D988">
        <v>14</v>
      </c>
      <c r="E988">
        <v>79</v>
      </c>
      <c r="F988" s="165">
        <v>10</v>
      </c>
      <c r="G988" s="154">
        <v>0.188</v>
      </c>
      <c r="H988" s="154">
        <v>18.8</v>
      </c>
      <c r="I988" s="154">
        <v>8.1000000000000003E-2</v>
      </c>
      <c r="J988" s="154">
        <v>8.1</v>
      </c>
      <c r="K988" s="154">
        <v>2.3209876543209877</v>
      </c>
      <c r="L988">
        <v>8</v>
      </c>
      <c r="M988">
        <v>114</v>
      </c>
      <c r="N988">
        <v>124</v>
      </c>
      <c r="O988">
        <v>128</v>
      </c>
      <c r="P988" s="165">
        <v>60</v>
      </c>
      <c r="Q988">
        <v>100</v>
      </c>
    </row>
    <row r="989" spans="1:17" x14ac:dyDescent="0.3">
      <c r="A989" t="s">
        <v>907</v>
      </c>
      <c r="B989">
        <v>3</v>
      </c>
      <c r="C989">
        <v>19</v>
      </c>
      <c r="D989">
        <v>14</v>
      </c>
      <c r="E989">
        <v>237</v>
      </c>
      <c r="F989" s="165">
        <v>8</v>
      </c>
      <c r="G989" s="154">
        <v>1.355E-2</v>
      </c>
      <c r="H989" s="154">
        <v>1.6937499999999999</v>
      </c>
      <c r="I989" s="154">
        <v>0</v>
      </c>
      <c r="J989" s="154">
        <v>0</v>
      </c>
      <c r="K989" s="154" t="s">
        <v>799</v>
      </c>
      <c r="L989">
        <v>5</v>
      </c>
      <c r="M989">
        <v>93</v>
      </c>
      <c r="N989">
        <v>107</v>
      </c>
      <c r="O989">
        <v>114</v>
      </c>
      <c r="P989" s="165">
        <v>60</v>
      </c>
      <c r="Q989">
        <v>95</v>
      </c>
    </row>
    <row r="990" spans="1:17" x14ac:dyDescent="0.3">
      <c r="A990" t="s">
        <v>907</v>
      </c>
      <c r="B990">
        <v>3</v>
      </c>
      <c r="C990">
        <v>1</v>
      </c>
      <c r="D990">
        <v>15</v>
      </c>
      <c r="E990">
        <v>24</v>
      </c>
      <c r="F990" s="165">
        <v>10</v>
      </c>
      <c r="G990" s="154">
        <v>0.28399999999999997</v>
      </c>
      <c r="H990" s="154">
        <v>28.4</v>
      </c>
      <c r="I990" s="154">
        <v>0.14499999999999999</v>
      </c>
      <c r="J990" s="154">
        <v>14.5</v>
      </c>
      <c r="K990" s="154">
        <v>1.9586206896551723</v>
      </c>
      <c r="L990">
        <v>20</v>
      </c>
      <c r="M990">
        <v>107</v>
      </c>
      <c r="N990">
        <v>121</v>
      </c>
      <c r="O990">
        <v>128</v>
      </c>
      <c r="P990" s="165">
        <v>70</v>
      </c>
      <c r="Q990">
        <v>100</v>
      </c>
    </row>
    <row r="991" spans="1:17" x14ac:dyDescent="0.3">
      <c r="A991" t="s">
        <v>907</v>
      </c>
      <c r="B991">
        <v>3</v>
      </c>
      <c r="C991">
        <v>2</v>
      </c>
      <c r="D991">
        <v>15</v>
      </c>
      <c r="E991">
        <v>280</v>
      </c>
      <c r="F991" s="165">
        <v>10</v>
      </c>
      <c r="G991" s="154">
        <v>0.154</v>
      </c>
      <c r="H991" s="154">
        <v>15.4</v>
      </c>
      <c r="I991" s="154">
        <v>6.7000000000000004E-2</v>
      </c>
      <c r="J991" s="154">
        <v>6.7</v>
      </c>
      <c r="K991" s="154">
        <v>2.2985074626865671</v>
      </c>
      <c r="L991">
        <v>15</v>
      </c>
      <c r="M991">
        <v>107</v>
      </c>
      <c r="N991">
        <v>121</v>
      </c>
      <c r="O991">
        <v>128</v>
      </c>
      <c r="P991" s="165">
        <v>80</v>
      </c>
      <c r="Q991">
        <v>100</v>
      </c>
    </row>
    <row r="992" spans="1:17" x14ac:dyDescent="0.3">
      <c r="A992" t="s">
        <v>907</v>
      </c>
      <c r="B992">
        <v>3</v>
      </c>
      <c r="C992">
        <v>3</v>
      </c>
      <c r="D992">
        <v>15</v>
      </c>
      <c r="E992">
        <v>67</v>
      </c>
      <c r="F992" s="165">
        <v>8</v>
      </c>
      <c r="G992" s="154">
        <v>0.314</v>
      </c>
      <c r="H992" s="154">
        <v>39.25</v>
      </c>
      <c r="I992" s="154">
        <v>0.16200000000000001</v>
      </c>
      <c r="J992" s="154">
        <v>20.25</v>
      </c>
      <c r="K992" s="154">
        <v>1.9382716049382716</v>
      </c>
      <c r="L992">
        <v>18</v>
      </c>
      <c r="M992">
        <v>114</v>
      </c>
      <c r="N992">
        <v>124</v>
      </c>
      <c r="O992">
        <v>128</v>
      </c>
      <c r="P992" s="165">
        <v>60</v>
      </c>
      <c r="Q992">
        <v>100</v>
      </c>
    </row>
    <row r="993" spans="1:17" x14ac:dyDescent="0.3">
      <c r="A993" t="s">
        <v>907</v>
      </c>
      <c r="B993">
        <v>3</v>
      </c>
      <c r="C993">
        <v>4</v>
      </c>
      <c r="D993">
        <v>15</v>
      </c>
      <c r="E993">
        <v>192</v>
      </c>
      <c r="F993" s="165">
        <v>7</v>
      </c>
      <c r="G993" s="154">
        <v>0.29800000000000004</v>
      </c>
      <c r="H993" s="154">
        <v>42.571428571428577</v>
      </c>
      <c r="I993" s="154">
        <v>0.14699999999999999</v>
      </c>
      <c r="J993" s="154">
        <v>21</v>
      </c>
      <c r="K993" s="154">
        <v>2.0272108843537415</v>
      </c>
      <c r="L993">
        <v>8</v>
      </c>
      <c r="M993">
        <v>100</v>
      </c>
      <c r="N993">
        <v>110</v>
      </c>
      <c r="O993">
        <v>114</v>
      </c>
      <c r="P993" s="165">
        <v>50</v>
      </c>
      <c r="Q993">
        <v>80</v>
      </c>
    </row>
    <row r="994" spans="1:17" x14ac:dyDescent="0.3">
      <c r="A994" t="s">
        <v>907</v>
      </c>
      <c r="B994">
        <v>3</v>
      </c>
      <c r="C994">
        <v>5</v>
      </c>
      <c r="D994">
        <v>15</v>
      </c>
      <c r="E994" t="s">
        <v>20</v>
      </c>
      <c r="F994" s="165">
        <v>8</v>
      </c>
      <c r="G994" s="154">
        <v>0.13300000000000001</v>
      </c>
      <c r="H994" s="154">
        <v>16.625</v>
      </c>
      <c r="I994" s="154">
        <v>7.0999999999999994E-2</v>
      </c>
      <c r="J994" s="154">
        <v>8.875</v>
      </c>
      <c r="K994" s="154">
        <v>1.8732394366197183</v>
      </c>
      <c r="L994">
        <v>25</v>
      </c>
      <c r="M994">
        <v>114</v>
      </c>
      <c r="N994">
        <v>124</v>
      </c>
      <c r="O994">
        <v>128</v>
      </c>
      <c r="P994" s="165">
        <v>20</v>
      </c>
      <c r="Q994">
        <v>100</v>
      </c>
    </row>
    <row r="995" spans="1:17" x14ac:dyDescent="0.3">
      <c r="A995" t="s">
        <v>907</v>
      </c>
      <c r="B995">
        <v>3</v>
      </c>
      <c r="C995">
        <v>6</v>
      </c>
      <c r="D995">
        <v>15</v>
      </c>
      <c r="E995">
        <v>219</v>
      </c>
      <c r="F995" s="165">
        <v>10</v>
      </c>
      <c r="G995" s="154">
        <v>0.11348999999999999</v>
      </c>
      <c r="H995" s="154">
        <v>11.349</v>
      </c>
      <c r="I995" s="154">
        <v>0</v>
      </c>
      <c r="J995" s="154">
        <v>0</v>
      </c>
      <c r="K995" s="154" t="s">
        <v>799</v>
      </c>
      <c r="L995">
        <v>30</v>
      </c>
      <c r="M995">
        <v>107</v>
      </c>
      <c r="N995">
        <v>121</v>
      </c>
      <c r="O995">
        <v>128</v>
      </c>
      <c r="P995" s="165">
        <v>80</v>
      </c>
      <c r="Q995">
        <v>100</v>
      </c>
    </row>
    <row r="996" spans="1:17" x14ac:dyDescent="0.3">
      <c r="A996" t="s">
        <v>907</v>
      </c>
      <c r="B996">
        <v>3</v>
      </c>
      <c r="C996">
        <v>7</v>
      </c>
      <c r="D996">
        <v>15</v>
      </c>
      <c r="E996">
        <v>285</v>
      </c>
      <c r="F996" s="165">
        <v>10</v>
      </c>
      <c r="G996" s="154">
        <v>9.8000000000000004E-2</v>
      </c>
      <c r="H996" s="154">
        <v>9.8000000000000007</v>
      </c>
      <c r="I996" s="154">
        <v>2.9000000000000001E-2</v>
      </c>
      <c r="J996" s="154">
        <v>2.9</v>
      </c>
      <c r="K996" s="154">
        <v>3.3793103448275867</v>
      </c>
      <c r="L996">
        <v>5</v>
      </c>
      <c r="M996">
        <v>107</v>
      </c>
      <c r="N996">
        <v>121</v>
      </c>
      <c r="O996">
        <v>128</v>
      </c>
      <c r="P996" s="165">
        <v>60</v>
      </c>
      <c r="Q996">
        <v>80</v>
      </c>
    </row>
    <row r="997" spans="1:17" x14ac:dyDescent="0.3">
      <c r="A997" t="s">
        <v>907</v>
      </c>
      <c r="B997">
        <v>3</v>
      </c>
      <c r="C997">
        <v>8</v>
      </c>
      <c r="D997">
        <v>15</v>
      </c>
      <c r="E997">
        <v>232</v>
      </c>
      <c r="F997" s="165">
        <v>9</v>
      </c>
      <c r="G997" s="154">
        <v>0.128</v>
      </c>
      <c r="H997" s="154">
        <v>14.222222222222221</v>
      </c>
      <c r="I997" s="154">
        <v>5.8000000000000003E-2</v>
      </c>
      <c r="J997" s="154">
        <v>6.4444444444444446</v>
      </c>
      <c r="K997" s="154">
        <v>2.2068965517241379</v>
      </c>
      <c r="L997">
        <v>20</v>
      </c>
      <c r="M997">
        <v>107</v>
      </c>
      <c r="N997">
        <v>121</v>
      </c>
      <c r="O997">
        <v>128</v>
      </c>
      <c r="P997" s="165">
        <v>70</v>
      </c>
      <c r="Q997">
        <v>60</v>
      </c>
    </row>
    <row r="998" spans="1:17" x14ac:dyDescent="0.3">
      <c r="A998" t="s">
        <v>907</v>
      </c>
      <c r="B998">
        <v>3</v>
      </c>
      <c r="C998">
        <v>9</v>
      </c>
      <c r="D998">
        <v>15</v>
      </c>
      <c r="E998">
        <v>221</v>
      </c>
      <c r="F998" s="165">
        <v>10</v>
      </c>
      <c r="G998" s="154">
        <v>0.13</v>
      </c>
      <c r="H998" s="154">
        <v>13</v>
      </c>
      <c r="I998" s="154">
        <v>4.1000000000000002E-2</v>
      </c>
      <c r="J998" s="154">
        <v>4.0999999999999996</v>
      </c>
      <c r="K998" s="154">
        <v>3.1707317073170733</v>
      </c>
      <c r="L998">
        <v>30</v>
      </c>
      <c r="M998">
        <v>107</v>
      </c>
      <c r="N998">
        <v>121</v>
      </c>
      <c r="O998">
        <v>128</v>
      </c>
      <c r="P998" s="165">
        <v>80</v>
      </c>
      <c r="Q998">
        <v>40</v>
      </c>
    </row>
    <row r="999" spans="1:17" x14ac:dyDescent="0.3">
      <c r="A999" t="s">
        <v>907</v>
      </c>
      <c r="B999">
        <v>3</v>
      </c>
      <c r="C999">
        <v>10</v>
      </c>
      <c r="D999">
        <v>15</v>
      </c>
      <c r="E999">
        <v>310</v>
      </c>
      <c r="F999" s="165">
        <v>9</v>
      </c>
      <c r="G999" s="154">
        <v>1.925E-2</v>
      </c>
      <c r="H999" s="154">
        <v>2.1388888888888888</v>
      </c>
      <c r="I999" s="154">
        <v>5.0000000000000001E-3</v>
      </c>
      <c r="J999" s="154">
        <v>0.55555555555555558</v>
      </c>
      <c r="K999" s="154">
        <v>3.8499999999999996</v>
      </c>
      <c r="L999">
        <v>10</v>
      </c>
      <c r="M999">
        <v>100</v>
      </c>
      <c r="N999">
        <v>110</v>
      </c>
      <c r="O999">
        <v>114</v>
      </c>
      <c r="P999" s="165">
        <v>60</v>
      </c>
      <c r="Q999">
        <v>100</v>
      </c>
    </row>
    <row r="1000" spans="1:17" x14ac:dyDescent="0.3">
      <c r="A1000" t="s">
        <v>907</v>
      </c>
      <c r="B1000">
        <v>3</v>
      </c>
      <c r="C1000">
        <v>11</v>
      </c>
      <c r="D1000">
        <v>15</v>
      </c>
      <c r="E1000">
        <v>314</v>
      </c>
      <c r="F1000" s="165">
        <v>8</v>
      </c>
      <c r="G1000" s="154">
        <v>2.444E-2</v>
      </c>
      <c r="H1000" s="154">
        <v>3.0550000000000002</v>
      </c>
      <c r="I1000" s="154">
        <v>0</v>
      </c>
      <c r="J1000" s="154">
        <v>0</v>
      </c>
      <c r="K1000" s="154" t="s">
        <v>799</v>
      </c>
      <c r="L1000">
        <v>20</v>
      </c>
      <c r="M1000">
        <v>128</v>
      </c>
      <c r="N1000">
        <v>142</v>
      </c>
      <c r="O1000">
        <v>149</v>
      </c>
      <c r="P1000" s="165">
        <v>60</v>
      </c>
      <c r="Q1000">
        <v>100</v>
      </c>
    </row>
    <row r="1001" spans="1:17" x14ac:dyDescent="0.3">
      <c r="A1001" t="s">
        <v>907</v>
      </c>
      <c r="B1001">
        <v>3</v>
      </c>
      <c r="C1001">
        <v>12</v>
      </c>
      <c r="D1001">
        <v>15</v>
      </c>
      <c r="E1001">
        <v>254</v>
      </c>
      <c r="F1001" s="165">
        <v>10</v>
      </c>
      <c r="G1001" s="154">
        <v>5.6000000000000001E-2</v>
      </c>
      <c r="H1001" s="154">
        <v>5.6</v>
      </c>
      <c r="I1001" s="154">
        <v>1E-3</v>
      </c>
      <c r="J1001" s="154">
        <v>0.1</v>
      </c>
      <c r="K1001" s="154">
        <v>55.999999999999993</v>
      </c>
      <c r="L1001">
        <v>5</v>
      </c>
      <c r="M1001">
        <v>135</v>
      </c>
      <c r="N1001">
        <v>145</v>
      </c>
      <c r="O1001">
        <v>149</v>
      </c>
      <c r="P1001" s="165">
        <v>60</v>
      </c>
      <c r="Q1001">
        <v>100</v>
      </c>
    </row>
    <row r="1002" spans="1:17" x14ac:dyDescent="0.3">
      <c r="A1002" t="s">
        <v>907</v>
      </c>
      <c r="B1002">
        <v>3</v>
      </c>
      <c r="C1002">
        <v>13</v>
      </c>
      <c r="D1002">
        <v>15</v>
      </c>
      <c r="E1002">
        <v>89</v>
      </c>
      <c r="F1002" s="165">
        <v>10</v>
      </c>
      <c r="G1002" s="154" t="s">
        <v>799</v>
      </c>
      <c r="H1002" s="154" t="s">
        <v>799</v>
      </c>
      <c r="I1002" s="154">
        <v>0.124</v>
      </c>
      <c r="J1002" s="154">
        <v>12.4</v>
      </c>
      <c r="K1002" s="154" t="s">
        <v>799</v>
      </c>
      <c r="L1002">
        <v>8</v>
      </c>
      <c r="M1002">
        <v>107</v>
      </c>
      <c r="N1002">
        <v>121</v>
      </c>
      <c r="O1002">
        <v>128</v>
      </c>
      <c r="P1002" s="165">
        <v>30</v>
      </c>
      <c r="Q1002">
        <v>100</v>
      </c>
    </row>
    <row r="1003" spans="1:17" x14ac:dyDescent="0.3">
      <c r="A1003" t="s">
        <v>907</v>
      </c>
      <c r="B1003">
        <v>3</v>
      </c>
      <c r="C1003">
        <v>14</v>
      </c>
      <c r="D1003">
        <v>15</v>
      </c>
      <c r="E1003">
        <v>72</v>
      </c>
      <c r="F1003" s="165">
        <v>10</v>
      </c>
      <c r="G1003" s="154" t="s">
        <v>799</v>
      </c>
      <c r="H1003" s="154" t="s">
        <v>799</v>
      </c>
      <c r="I1003" s="154">
        <v>0.22</v>
      </c>
      <c r="J1003" s="154">
        <v>22</v>
      </c>
      <c r="K1003" s="154" t="s">
        <v>799</v>
      </c>
      <c r="L1003">
        <v>10</v>
      </c>
      <c r="M1003">
        <v>117</v>
      </c>
      <c r="N1003">
        <v>124</v>
      </c>
      <c r="O1003">
        <v>128</v>
      </c>
      <c r="P1003" s="165">
        <v>60</v>
      </c>
      <c r="Q1003">
        <v>100</v>
      </c>
    </row>
    <row r="1004" spans="1:17" x14ac:dyDescent="0.3">
      <c r="A1004" t="s">
        <v>907</v>
      </c>
      <c r="B1004">
        <v>3</v>
      </c>
      <c r="C1004">
        <v>15</v>
      </c>
      <c r="D1004">
        <v>15</v>
      </c>
      <c r="E1004" t="s">
        <v>20</v>
      </c>
      <c r="F1004" s="165">
        <v>9</v>
      </c>
      <c r="G1004" s="154" t="s">
        <v>799</v>
      </c>
      <c r="H1004" s="154" t="s">
        <v>799</v>
      </c>
      <c r="I1004" s="154">
        <v>8.4000000000000005E-2</v>
      </c>
      <c r="J1004" s="154">
        <v>9.3333333333333339</v>
      </c>
      <c r="K1004" s="154" t="s">
        <v>799</v>
      </c>
      <c r="L1004">
        <v>20</v>
      </c>
      <c r="M1004">
        <v>114</v>
      </c>
      <c r="N1004">
        <v>124</v>
      </c>
      <c r="O1004">
        <v>128</v>
      </c>
      <c r="P1004" s="165">
        <v>15</v>
      </c>
      <c r="Q1004">
        <v>100</v>
      </c>
    </row>
    <row r="1005" spans="1:17" x14ac:dyDescent="0.3">
      <c r="A1005" t="s">
        <v>907</v>
      </c>
      <c r="B1005">
        <v>3</v>
      </c>
      <c r="C1005">
        <v>16</v>
      </c>
      <c r="D1005">
        <v>15</v>
      </c>
      <c r="E1005">
        <v>104</v>
      </c>
      <c r="F1005" s="165">
        <v>10</v>
      </c>
      <c r="G1005" s="154">
        <v>9.4659999999999994E-2</v>
      </c>
      <c r="H1005" s="154">
        <v>9.4659999999999993</v>
      </c>
      <c r="I1005" s="154">
        <v>2.5999999999999999E-2</v>
      </c>
      <c r="J1005" s="154">
        <v>2.6</v>
      </c>
      <c r="K1005" s="154">
        <v>3.6407692307692305</v>
      </c>
      <c r="L1005">
        <v>5</v>
      </c>
      <c r="M1005">
        <v>114</v>
      </c>
      <c r="N1005">
        <v>124</v>
      </c>
      <c r="O1005">
        <v>128</v>
      </c>
      <c r="P1005" s="165">
        <v>60</v>
      </c>
      <c r="Q1005">
        <v>100</v>
      </c>
    </row>
    <row r="1006" spans="1:17" x14ac:dyDescent="0.3">
      <c r="A1006" t="s">
        <v>907</v>
      </c>
      <c r="B1006">
        <v>3</v>
      </c>
      <c r="C1006">
        <v>17</v>
      </c>
      <c r="D1006">
        <v>15</v>
      </c>
      <c r="E1006">
        <v>163</v>
      </c>
      <c r="F1006" s="165">
        <v>7</v>
      </c>
      <c r="G1006" s="154" t="s">
        <v>799</v>
      </c>
      <c r="H1006" s="154" t="s">
        <v>799</v>
      </c>
      <c r="I1006" s="154">
        <v>0.13200000000000001</v>
      </c>
      <c r="J1006" s="154">
        <v>18.857142857142858</v>
      </c>
      <c r="K1006" s="154" t="s">
        <v>799</v>
      </c>
      <c r="L1006">
        <v>8</v>
      </c>
      <c r="M1006">
        <v>114</v>
      </c>
      <c r="N1006">
        <v>124</v>
      </c>
      <c r="O1006">
        <v>128</v>
      </c>
      <c r="P1006" s="165">
        <v>40</v>
      </c>
      <c r="Q1006">
        <v>100</v>
      </c>
    </row>
    <row r="1007" spans="1:17" x14ac:dyDescent="0.3">
      <c r="A1007" t="s">
        <v>907</v>
      </c>
      <c r="B1007">
        <v>3</v>
      </c>
      <c r="C1007">
        <v>18</v>
      </c>
      <c r="D1007">
        <v>15</v>
      </c>
      <c r="E1007">
        <v>205</v>
      </c>
      <c r="F1007" s="165">
        <v>9</v>
      </c>
      <c r="G1007" s="154" t="s">
        <v>799</v>
      </c>
      <c r="H1007" s="154" t="s">
        <v>799</v>
      </c>
      <c r="I1007" s="154">
        <v>0.115</v>
      </c>
      <c r="J1007" s="154">
        <v>12.777777777777779</v>
      </c>
      <c r="K1007" s="154" t="s">
        <v>799</v>
      </c>
      <c r="L1007">
        <v>25</v>
      </c>
      <c r="M1007">
        <v>121</v>
      </c>
      <c r="N1007">
        <v>131</v>
      </c>
      <c r="O1007">
        <v>135</v>
      </c>
      <c r="P1007" s="165">
        <v>60</v>
      </c>
      <c r="Q1007">
        <v>100</v>
      </c>
    </row>
    <row r="1008" spans="1:17" x14ac:dyDescent="0.3">
      <c r="A1008" t="s">
        <v>907</v>
      </c>
      <c r="B1008">
        <v>3</v>
      </c>
      <c r="C1008">
        <v>19</v>
      </c>
      <c r="D1008">
        <v>15</v>
      </c>
      <c r="E1008">
        <v>281</v>
      </c>
      <c r="F1008" s="165">
        <v>7</v>
      </c>
      <c r="G1008" s="154" t="s">
        <v>799</v>
      </c>
      <c r="H1008" s="154" t="s">
        <v>799</v>
      </c>
      <c r="I1008" s="154">
        <v>6.2E-2</v>
      </c>
      <c r="J1008" s="154">
        <v>8.8571428571428577</v>
      </c>
      <c r="K1008" s="154" t="s">
        <v>799</v>
      </c>
      <c r="L1008">
        <v>15</v>
      </c>
      <c r="M1008">
        <v>117</v>
      </c>
      <c r="N1008">
        <v>128</v>
      </c>
      <c r="O1008">
        <v>135</v>
      </c>
      <c r="P1008" s="165">
        <v>40</v>
      </c>
      <c r="Q1008">
        <v>90</v>
      </c>
    </row>
    <row r="1009" spans="1:17" x14ac:dyDescent="0.3">
      <c r="A1009" t="s">
        <v>907</v>
      </c>
      <c r="B1009">
        <v>3</v>
      </c>
      <c r="C1009">
        <v>1</v>
      </c>
      <c r="D1009">
        <v>16</v>
      </c>
      <c r="E1009">
        <v>294</v>
      </c>
      <c r="F1009" s="165">
        <v>10</v>
      </c>
      <c r="G1009" s="154">
        <v>0.23700000000000002</v>
      </c>
      <c r="H1009" s="154">
        <v>23.700000000000003</v>
      </c>
      <c r="I1009" s="154">
        <v>0.106</v>
      </c>
      <c r="J1009" s="154">
        <v>10.6</v>
      </c>
      <c r="K1009" s="154">
        <v>2.2358490566037741</v>
      </c>
      <c r="L1009">
        <v>5</v>
      </c>
      <c r="M1009">
        <v>107</v>
      </c>
      <c r="N1009">
        <v>121</v>
      </c>
      <c r="O1009">
        <v>128</v>
      </c>
      <c r="P1009" s="165">
        <v>60</v>
      </c>
      <c r="Q1009">
        <v>100</v>
      </c>
    </row>
    <row r="1010" spans="1:17" x14ac:dyDescent="0.3">
      <c r="A1010" t="s">
        <v>907</v>
      </c>
      <c r="B1010">
        <v>3</v>
      </c>
      <c r="C1010">
        <v>2</v>
      </c>
      <c r="D1010">
        <v>16</v>
      </c>
      <c r="E1010">
        <v>118</v>
      </c>
      <c r="F1010" s="165">
        <v>10</v>
      </c>
      <c r="G1010" s="154">
        <v>0.28499999999999998</v>
      </c>
      <c r="H1010" s="154">
        <v>28.5</v>
      </c>
      <c r="I1010" s="154">
        <v>0.10100000000000001</v>
      </c>
      <c r="J1010" s="154">
        <v>10.1</v>
      </c>
      <c r="K1010" s="154">
        <v>2.8217821782178221</v>
      </c>
      <c r="L1010">
        <v>8</v>
      </c>
      <c r="M1010">
        <v>114</v>
      </c>
      <c r="N1010">
        <v>128</v>
      </c>
      <c r="O1010">
        <v>135</v>
      </c>
      <c r="P1010" s="165">
        <v>40</v>
      </c>
      <c r="Q1010">
        <v>100</v>
      </c>
    </row>
    <row r="1011" spans="1:17" x14ac:dyDescent="0.3">
      <c r="A1011" t="s">
        <v>907</v>
      </c>
      <c r="B1011">
        <v>3</v>
      </c>
      <c r="C1011">
        <v>3</v>
      </c>
      <c r="D1011">
        <v>16</v>
      </c>
      <c r="E1011">
        <v>193</v>
      </c>
      <c r="F1011" s="165">
        <v>9</v>
      </c>
      <c r="G1011" s="154">
        <v>5.1240000000000001E-2</v>
      </c>
      <c r="H1011" s="154">
        <v>5.6933333333333334</v>
      </c>
      <c r="I1011" s="154">
        <v>7.0000000000000001E-3</v>
      </c>
      <c r="J1011" s="154">
        <v>0.77777777777777779</v>
      </c>
      <c r="K1011" s="154">
        <v>7.32</v>
      </c>
      <c r="L1011">
        <v>20</v>
      </c>
      <c r="M1011">
        <v>86</v>
      </c>
      <c r="N1011">
        <v>100</v>
      </c>
      <c r="O1011">
        <v>107</v>
      </c>
      <c r="P1011" s="165">
        <v>90</v>
      </c>
      <c r="Q1011">
        <v>100</v>
      </c>
    </row>
    <row r="1012" spans="1:17" x14ac:dyDescent="0.3">
      <c r="A1012" t="s">
        <v>907</v>
      </c>
      <c r="B1012">
        <v>3</v>
      </c>
      <c r="C1012">
        <v>4</v>
      </c>
      <c r="D1012">
        <v>16</v>
      </c>
      <c r="E1012" t="s">
        <v>20</v>
      </c>
      <c r="F1012" s="165">
        <v>10</v>
      </c>
      <c r="G1012" s="154">
        <v>0.161</v>
      </c>
      <c r="H1012" s="154">
        <v>16.100000000000001</v>
      </c>
      <c r="I1012" s="154">
        <v>8.5999999999999993E-2</v>
      </c>
      <c r="J1012" s="154">
        <v>8.6</v>
      </c>
      <c r="K1012" s="154">
        <v>1.8720930232558142</v>
      </c>
      <c r="L1012">
        <v>25</v>
      </c>
      <c r="M1012">
        <v>114</v>
      </c>
      <c r="N1012">
        <v>124</v>
      </c>
      <c r="O1012">
        <v>128</v>
      </c>
      <c r="P1012" s="165">
        <v>20</v>
      </c>
      <c r="Q1012">
        <v>100</v>
      </c>
    </row>
    <row r="1013" spans="1:17" x14ac:dyDescent="0.3">
      <c r="A1013" t="s">
        <v>907</v>
      </c>
      <c r="B1013">
        <v>3</v>
      </c>
      <c r="C1013">
        <v>5</v>
      </c>
      <c r="D1013">
        <v>16</v>
      </c>
      <c r="E1013">
        <v>101</v>
      </c>
      <c r="F1013" s="165">
        <v>4</v>
      </c>
      <c r="G1013" s="154">
        <v>0.152</v>
      </c>
      <c r="H1013" s="154">
        <v>38</v>
      </c>
      <c r="I1013" s="154">
        <v>2.4E-2</v>
      </c>
      <c r="J1013" s="154">
        <v>6</v>
      </c>
      <c r="K1013" s="154">
        <v>6.333333333333333</v>
      </c>
      <c r="L1013">
        <v>8</v>
      </c>
      <c r="M1013">
        <v>135</v>
      </c>
      <c r="N1013">
        <v>145</v>
      </c>
      <c r="O1013">
        <v>149</v>
      </c>
      <c r="P1013" s="165">
        <v>20</v>
      </c>
      <c r="Q1013">
        <v>100</v>
      </c>
    </row>
    <row r="1014" spans="1:17" x14ac:dyDescent="0.3">
      <c r="A1014" t="s">
        <v>907</v>
      </c>
      <c r="B1014">
        <v>3</v>
      </c>
      <c r="C1014">
        <v>6</v>
      </c>
      <c r="D1014">
        <v>16</v>
      </c>
      <c r="E1014">
        <v>309</v>
      </c>
      <c r="F1014" s="165">
        <v>9</v>
      </c>
      <c r="G1014" s="154">
        <v>2.4329999999999997E-2</v>
      </c>
      <c r="H1014" s="154">
        <v>2.7033333333333331</v>
      </c>
      <c r="I1014" s="154">
        <v>1E-3</v>
      </c>
      <c r="J1014" s="154">
        <v>0.1111111111111111</v>
      </c>
      <c r="K1014" s="154">
        <v>24.33</v>
      </c>
      <c r="L1014">
        <v>10</v>
      </c>
      <c r="M1014">
        <v>100</v>
      </c>
      <c r="N1014">
        <v>110</v>
      </c>
      <c r="O1014">
        <v>114</v>
      </c>
      <c r="P1014" s="165">
        <v>60</v>
      </c>
      <c r="Q1014">
        <v>100</v>
      </c>
    </row>
    <row r="1015" spans="1:17" x14ac:dyDescent="0.3">
      <c r="A1015" t="s">
        <v>907</v>
      </c>
      <c r="B1015">
        <v>3</v>
      </c>
      <c r="C1015">
        <v>7</v>
      </c>
      <c r="D1015">
        <v>16</v>
      </c>
      <c r="E1015">
        <v>195</v>
      </c>
      <c r="F1015" s="165">
        <v>10</v>
      </c>
      <c r="G1015" s="154">
        <v>7.6999999999999999E-2</v>
      </c>
      <c r="H1015" s="154">
        <v>7.7</v>
      </c>
      <c r="I1015" s="154">
        <v>2.5000000000000001E-2</v>
      </c>
      <c r="J1015" s="154">
        <v>2.5</v>
      </c>
      <c r="K1015" s="154">
        <v>3.08</v>
      </c>
      <c r="L1015">
        <v>8</v>
      </c>
      <c r="M1015">
        <v>128</v>
      </c>
      <c r="N1015">
        <v>142</v>
      </c>
      <c r="O1015">
        <v>149</v>
      </c>
      <c r="P1015" s="165">
        <v>60</v>
      </c>
      <c r="Q1015">
        <v>100</v>
      </c>
    </row>
    <row r="1016" spans="1:17" x14ac:dyDescent="0.3">
      <c r="A1016" t="s">
        <v>907</v>
      </c>
      <c r="B1016">
        <v>3</v>
      </c>
      <c r="C1016">
        <v>8</v>
      </c>
      <c r="D1016">
        <v>16</v>
      </c>
      <c r="E1016">
        <v>16</v>
      </c>
      <c r="F1016" s="165">
        <v>10</v>
      </c>
      <c r="G1016" s="154">
        <v>0.161</v>
      </c>
      <c r="H1016" s="154">
        <v>13.416666666666666</v>
      </c>
      <c r="I1016" s="154">
        <v>8.5999999999999993E-2</v>
      </c>
      <c r="J1016" s="154">
        <v>7.166666666666667</v>
      </c>
      <c r="K1016" s="154">
        <v>1.8720930232558137</v>
      </c>
      <c r="L1016">
        <v>10</v>
      </c>
      <c r="M1016">
        <v>100</v>
      </c>
      <c r="N1016">
        <v>110</v>
      </c>
      <c r="O1016">
        <v>114</v>
      </c>
      <c r="P1016" s="165">
        <v>80</v>
      </c>
      <c r="Q1016">
        <v>100</v>
      </c>
    </row>
    <row r="1017" spans="1:17" x14ac:dyDescent="0.3">
      <c r="A1017" t="s">
        <v>907</v>
      </c>
      <c r="B1017">
        <v>3</v>
      </c>
      <c r="C1017">
        <v>9</v>
      </c>
      <c r="D1017">
        <v>16</v>
      </c>
      <c r="E1017">
        <v>113</v>
      </c>
      <c r="F1017" s="165">
        <v>10</v>
      </c>
      <c r="G1017" s="154">
        <v>9.572E-2</v>
      </c>
      <c r="H1017" s="154">
        <v>9.5719999999999992</v>
      </c>
      <c r="I1017" s="154">
        <v>1E-3</v>
      </c>
      <c r="J1017" s="154">
        <v>0.1</v>
      </c>
      <c r="K1017" s="154">
        <v>95.719999999999985</v>
      </c>
      <c r="L1017">
        <v>2</v>
      </c>
      <c r="M1017">
        <v>100</v>
      </c>
      <c r="N1017">
        <v>110</v>
      </c>
      <c r="O1017">
        <v>114</v>
      </c>
      <c r="P1017" s="165">
        <v>80</v>
      </c>
      <c r="Q1017">
        <v>100</v>
      </c>
    </row>
    <row r="1018" spans="1:17" x14ac:dyDescent="0.3">
      <c r="A1018" t="s">
        <v>907</v>
      </c>
      <c r="B1018">
        <v>3</v>
      </c>
      <c r="C1018">
        <v>10</v>
      </c>
      <c r="D1018">
        <v>16</v>
      </c>
      <c r="E1018">
        <v>148</v>
      </c>
      <c r="F1018" s="165">
        <v>9</v>
      </c>
      <c r="G1018" s="154" t="s">
        <v>799</v>
      </c>
      <c r="H1018" s="154" t="s">
        <v>799</v>
      </c>
      <c r="I1018" s="154">
        <v>0.10100000000000001</v>
      </c>
      <c r="J1018" s="154">
        <v>11.222222222222221</v>
      </c>
      <c r="K1018" s="154" t="s">
        <v>799</v>
      </c>
      <c r="L1018">
        <v>5</v>
      </c>
      <c r="M1018">
        <v>128</v>
      </c>
      <c r="N1018">
        <v>142</v>
      </c>
      <c r="O1018">
        <v>149</v>
      </c>
      <c r="P1018" s="165">
        <v>50</v>
      </c>
      <c r="Q1018">
        <v>100</v>
      </c>
    </row>
    <row r="1019" spans="1:17" x14ac:dyDescent="0.3">
      <c r="A1019" t="s">
        <v>907</v>
      </c>
      <c r="B1019">
        <v>3</v>
      </c>
      <c r="C1019">
        <v>11</v>
      </c>
      <c r="D1019">
        <v>16</v>
      </c>
      <c r="E1019">
        <v>80</v>
      </c>
      <c r="F1019" s="165">
        <v>9</v>
      </c>
      <c r="G1019" s="154">
        <v>0.432</v>
      </c>
      <c r="H1019" s="154">
        <v>48</v>
      </c>
      <c r="I1019" s="154">
        <v>0.20599999999999999</v>
      </c>
      <c r="J1019" s="154">
        <v>22.888888888888889</v>
      </c>
      <c r="K1019" s="154">
        <v>2.0970873786407767</v>
      </c>
      <c r="L1019">
        <v>8</v>
      </c>
      <c r="M1019">
        <v>107</v>
      </c>
      <c r="N1019">
        <v>121</v>
      </c>
      <c r="O1019">
        <v>128</v>
      </c>
      <c r="P1019" s="165">
        <v>60</v>
      </c>
      <c r="Q1019">
        <v>100</v>
      </c>
    </row>
    <row r="1020" spans="1:17" x14ac:dyDescent="0.3">
      <c r="A1020" t="s">
        <v>907</v>
      </c>
      <c r="B1020">
        <v>3</v>
      </c>
      <c r="C1020">
        <v>12</v>
      </c>
      <c r="D1020">
        <v>16</v>
      </c>
      <c r="E1020">
        <v>110</v>
      </c>
      <c r="F1020" s="165">
        <v>10</v>
      </c>
      <c r="G1020" s="154" t="s">
        <v>799</v>
      </c>
      <c r="H1020" s="154" t="s">
        <v>799</v>
      </c>
      <c r="I1020" s="154">
        <v>8.0000000000000002E-3</v>
      </c>
      <c r="J1020" s="154">
        <v>0.8</v>
      </c>
      <c r="K1020" s="154" t="s">
        <v>799</v>
      </c>
      <c r="L1020">
        <v>8</v>
      </c>
      <c r="M1020">
        <v>135</v>
      </c>
      <c r="N1020">
        <v>145</v>
      </c>
      <c r="O1020">
        <v>149</v>
      </c>
      <c r="P1020" s="165">
        <v>20</v>
      </c>
      <c r="Q1020">
        <v>100</v>
      </c>
    </row>
    <row r="1021" spans="1:17" x14ac:dyDescent="0.3">
      <c r="A1021" t="s">
        <v>907</v>
      </c>
      <c r="B1021">
        <v>3</v>
      </c>
      <c r="C1021">
        <v>13</v>
      </c>
      <c r="D1021">
        <v>16</v>
      </c>
      <c r="E1021">
        <v>143</v>
      </c>
      <c r="F1021" s="165">
        <v>10</v>
      </c>
      <c r="G1021" s="154" t="s">
        <v>799</v>
      </c>
      <c r="H1021" s="154" t="s">
        <v>799</v>
      </c>
      <c r="I1021" s="154">
        <v>0.16300000000000001</v>
      </c>
      <c r="J1021" s="154">
        <v>16.3</v>
      </c>
      <c r="K1021" s="154" t="s">
        <v>799</v>
      </c>
      <c r="L1021">
        <v>12</v>
      </c>
      <c r="M1021">
        <v>135</v>
      </c>
      <c r="N1021">
        <v>145</v>
      </c>
      <c r="O1021">
        <v>149</v>
      </c>
      <c r="P1021" s="165">
        <v>40</v>
      </c>
      <c r="Q1021">
        <v>100</v>
      </c>
    </row>
    <row r="1022" spans="1:17" x14ac:dyDescent="0.3">
      <c r="A1022" t="s">
        <v>907</v>
      </c>
      <c r="B1022">
        <v>3</v>
      </c>
      <c r="C1022">
        <v>14</v>
      </c>
      <c r="D1022">
        <v>16</v>
      </c>
      <c r="E1022">
        <v>234</v>
      </c>
      <c r="F1022" s="165">
        <v>8</v>
      </c>
      <c r="G1022" s="154" t="s">
        <v>799</v>
      </c>
      <c r="H1022" s="154" t="s">
        <v>799</v>
      </c>
      <c r="I1022" s="154">
        <v>0.10199999999999999</v>
      </c>
      <c r="J1022" s="154">
        <v>12.75</v>
      </c>
      <c r="K1022" s="154" t="s">
        <v>799</v>
      </c>
      <c r="L1022">
        <v>5</v>
      </c>
      <c r="M1022">
        <v>107</v>
      </c>
      <c r="N1022">
        <v>121</v>
      </c>
      <c r="O1022">
        <v>128</v>
      </c>
      <c r="P1022" s="165">
        <v>70</v>
      </c>
      <c r="Q1022">
        <v>100</v>
      </c>
    </row>
    <row r="1023" spans="1:17" x14ac:dyDescent="0.3">
      <c r="A1023" t="s">
        <v>907</v>
      </c>
      <c r="B1023">
        <v>3</v>
      </c>
      <c r="C1023">
        <v>15</v>
      </c>
      <c r="D1023">
        <v>16</v>
      </c>
      <c r="E1023">
        <v>315</v>
      </c>
      <c r="F1023" s="165">
        <v>10</v>
      </c>
      <c r="G1023" s="154" t="s">
        <v>799</v>
      </c>
      <c r="H1023" s="154" t="s">
        <v>799</v>
      </c>
      <c r="I1023" s="154">
        <v>0.151</v>
      </c>
      <c r="J1023" s="154">
        <v>15.1</v>
      </c>
      <c r="K1023" s="154" t="s">
        <v>799</v>
      </c>
      <c r="L1023">
        <v>20</v>
      </c>
      <c r="M1023">
        <v>121</v>
      </c>
      <c r="N1023">
        <v>131</v>
      </c>
      <c r="O1023">
        <v>135</v>
      </c>
      <c r="P1023" s="165">
        <v>40</v>
      </c>
      <c r="Q1023">
        <v>100</v>
      </c>
    </row>
    <row r="1024" spans="1:17" x14ac:dyDescent="0.3">
      <c r="A1024" t="s">
        <v>907</v>
      </c>
      <c r="B1024">
        <v>3</v>
      </c>
      <c r="C1024">
        <v>16</v>
      </c>
      <c r="D1024">
        <v>16</v>
      </c>
      <c r="E1024" t="s">
        <v>20</v>
      </c>
      <c r="F1024" s="165">
        <v>10</v>
      </c>
      <c r="G1024" s="154" t="s">
        <v>799</v>
      </c>
      <c r="H1024" s="154" t="s">
        <v>799</v>
      </c>
      <c r="I1024" s="154">
        <v>9.8000000000000004E-2</v>
      </c>
      <c r="J1024" s="154">
        <v>9.8000000000000007</v>
      </c>
      <c r="K1024" s="154" t="s">
        <v>799</v>
      </c>
      <c r="L1024">
        <v>20</v>
      </c>
      <c r="M1024">
        <v>114</v>
      </c>
      <c r="N1024">
        <v>124</v>
      </c>
      <c r="O1024">
        <v>128</v>
      </c>
      <c r="P1024" s="165">
        <v>20</v>
      </c>
      <c r="Q1024">
        <v>100</v>
      </c>
    </row>
    <row r="1025" spans="1:17" x14ac:dyDescent="0.3">
      <c r="A1025" t="s">
        <v>907</v>
      </c>
      <c r="B1025">
        <v>3</v>
      </c>
      <c r="C1025">
        <v>17</v>
      </c>
      <c r="D1025">
        <v>16</v>
      </c>
      <c r="E1025">
        <v>253</v>
      </c>
      <c r="F1025" s="165">
        <v>8</v>
      </c>
      <c r="G1025" s="154">
        <v>0.16300000000000001</v>
      </c>
      <c r="H1025" s="154">
        <v>20.375</v>
      </c>
      <c r="I1025" s="154">
        <v>5.0000000000000001E-3</v>
      </c>
      <c r="J1025" s="154">
        <v>0.625</v>
      </c>
      <c r="K1025" s="154">
        <v>32.6</v>
      </c>
      <c r="L1025">
        <v>5</v>
      </c>
      <c r="M1025">
        <v>128</v>
      </c>
      <c r="N1025">
        <v>142</v>
      </c>
      <c r="O1025">
        <v>149</v>
      </c>
      <c r="P1025" s="165">
        <v>30</v>
      </c>
      <c r="Q1025">
        <v>100</v>
      </c>
    </row>
    <row r="1026" spans="1:17" x14ac:dyDescent="0.3">
      <c r="A1026" t="s">
        <v>907</v>
      </c>
      <c r="B1026">
        <v>3</v>
      </c>
      <c r="C1026">
        <v>18</v>
      </c>
      <c r="D1026">
        <v>16</v>
      </c>
      <c r="E1026">
        <v>241</v>
      </c>
      <c r="F1026" s="165">
        <v>10</v>
      </c>
      <c r="G1026" s="154" t="s">
        <v>799</v>
      </c>
      <c r="H1026" s="154" t="s">
        <v>799</v>
      </c>
      <c r="I1026" s="154">
        <v>0.191</v>
      </c>
      <c r="J1026" s="154">
        <v>19.100000000000001</v>
      </c>
      <c r="K1026" s="154" t="s">
        <v>799</v>
      </c>
      <c r="L1026">
        <v>5</v>
      </c>
      <c r="M1026">
        <v>117</v>
      </c>
      <c r="N1026">
        <v>128</v>
      </c>
      <c r="O1026">
        <v>135</v>
      </c>
      <c r="P1026" s="165">
        <v>60</v>
      </c>
      <c r="Q1026">
        <v>100</v>
      </c>
    </row>
    <row r="1027" spans="1:17" x14ac:dyDescent="0.3">
      <c r="A1027" t="s">
        <v>907</v>
      </c>
      <c r="B1027">
        <v>3</v>
      </c>
      <c r="C1027">
        <v>19</v>
      </c>
      <c r="D1027">
        <v>16</v>
      </c>
      <c r="E1027">
        <v>84</v>
      </c>
      <c r="F1027" s="165">
        <v>10</v>
      </c>
      <c r="G1027" s="154" t="s">
        <v>799</v>
      </c>
      <c r="H1027" s="154" t="s">
        <v>799</v>
      </c>
      <c r="I1027" s="154">
        <v>0.11700000000000001</v>
      </c>
      <c r="J1027" s="154">
        <v>11.7</v>
      </c>
      <c r="K1027" s="154" t="s">
        <v>799</v>
      </c>
      <c r="L1027">
        <v>20</v>
      </c>
      <c r="M1027">
        <v>114</v>
      </c>
      <c r="N1027">
        <v>128</v>
      </c>
      <c r="O1027">
        <v>135</v>
      </c>
      <c r="P1027" s="165">
        <v>50</v>
      </c>
      <c r="Q1027">
        <v>100</v>
      </c>
    </row>
    <row r="1028" spans="1:17" x14ac:dyDescent="0.3">
      <c r="A1028" t="s">
        <v>907</v>
      </c>
      <c r="B1028">
        <v>3</v>
      </c>
      <c r="C1028">
        <v>1</v>
      </c>
      <c r="D1028">
        <v>17</v>
      </c>
      <c r="E1028">
        <v>222</v>
      </c>
      <c r="F1028" s="165">
        <v>10</v>
      </c>
      <c r="G1028" s="154">
        <v>0.372</v>
      </c>
      <c r="H1028" s="154">
        <v>37.200000000000003</v>
      </c>
      <c r="I1028" s="154">
        <v>0.16400000000000001</v>
      </c>
      <c r="J1028" s="154">
        <v>16.399999999999999</v>
      </c>
      <c r="K1028" s="154">
        <v>2.2682926829268295</v>
      </c>
      <c r="L1028">
        <v>15</v>
      </c>
      <c r="M1028">
        <v>114</v>
      </c>
      <c r="N1028">
        <v>124</v>
      </c>
      <c r="O1028">
        <v>128</v>
      </c>
      <c r="P1028" s="165">
        <v>60</v>
      </c>
      <c r="Q1028">
        <v>0</v>
      </c>
    </row>
    <row r="1029" spans="1:17" x14ac:dyDescent="0.3">
      <c r="A1029" t="s">
        <v>907</v>
      </c>
      <c r="B1029">
        <v>3</v>
      </c>
      <c r="C1029">
        <v>2</v>
      </c>
      <c r="D1029">
        <v>17</v>
      </c>
      <c r="E1029">
        <v>10</v>
      </c>
      <c r="F1029" s="165">
        <v>10</v>
      </c>
      <c r="G1029" s="154">
        <v>0.39400000000000002</v>
      </c>
      <c r="H1029" s="154">
        <v>39.4</v>
      </c>
      <c r="I1029" s="154">
        <v>0.221</v>
      </c>
      <c r="J1029" s="154">
        <v>22.1</v>
      </c>
      <c r="K1029" s="154">
        <v>1.7828054298642533</v>
      </c>
      <c r="L1029">
        <v>5</v>
      </c>
      <c r="M1029">
        <v>100</v>
      </c>
      <c r="N1029">
        <v>110</v>
      </c>
      <c r="O1029">
        <v>114</v>
      </c>
      <c r="P1029" s="165">
        <v>60</v>
      </c>
      <c r="Q1029">
        <v>100</v>
      </c>
    </row>
    <row r="1030" spans="1:17" x14ac:dyDescent="0.3">
      <c r="A1030" t="s">
        <v>907</v>
      </c>
      <c r="B1030">
        <v>3</v>
      </c>
      <c r="C1030">
        <v>3</v>
      </c>
      <c r="D1030">
        <v>17</v>
      </c>
      <c r="E1030" t="s">
        <v>20</v>
      </c>
      <c r="F1030" s="165">
        <v>10</v>
      </c>
      <c r="G1030" s="154">
        <v>0.27800000000000002</v>
      </c>
      <c r="H1030" s="154">
        <v>27.8</v>
      </c>
      <c r="I1030" s="154">
        <v>0.13700000000000001</v>
      </c>
      <c r="J1030" s="154">
        <v>13.7</v>
      </c>
      <c r="K1030" s="154">
        <v>2.0291970802919708</v>
      </c>
      <c r="L1030">
        <v>15</v>
      </c>
      <c r="M1030">
        <v>110</v>
      </c>
      <c r="N1030">
        <v>121</v>
      </c>
      <c r="O1030">
        <v>128</v>
      </c>
      <c r="P1030" s="165">
        <v>30</v>
      </c>
      <c r="Q1030">
        <v>100</v>
      </c>
    </row>
    <row r="1031" spans="1:17" x14ac:dyDescent="0.3">
      <c r="A1031" t="s">
        <v>907</v>
      </c>
      <c r="B1031">
        <v>3</v>
      </c>
      <c r="C1031">
        <v>4</v>
      </c>
      <c r="D1031">
        <v>17</v>
      </c>
      <c r="E1031">
        <v>300</v>
      </c>
      <c r="F1031" s="165">
        <v>9</v>
      </c>
      <c r="G1031" s="154">
        <v>0.32400000000000001</v>
      </c>
      <c r="H1031" s="154">
        <v>36</v>
      </c>
      <c r="I1031" s="154">
        <v>0.16400000000000001</v>
      </c>
      <c r="J1031" s="154">
        <v>18.222222222222221</v>
      </c>
      <c r="K1031" s="154">
        <v>1.975609756097561</v>
      </c>
      <c r="L1031">
        <v>15</v>
      </c>
      <c r="M1031">
        <v>107</v>
      </c>
      <c r="N1031">
        <v>121</v>
      </c>
      <c r="O1031">
        <v>128</v>
      </c>
      <c r="P1031" s="165">
        <v>60</v>
      </c>
      <c r="Q1031">
        <v>100</v>
      </c>
    </row>
    <row r="1032" spans="1:17" x14ac:dyDescent="0.3">
      <c r="A1032" t="s">
        <v>907</v>
      </c>
      <c r="B1032">
        <v>3</v>
      </c>
      <c r="C1032">
        <v>5</v>
      </c>
      <c r="D1032">
        <v>17</v>
      </c>
      <c r="E1032">
        <v>191</v>
      </c>
      <c r="F1032" s="165">
        <v>8</v>
      </c>
      <c r="G1032" s="154">
        <v>0.374</v>
      </c>
      <c r="H1032" s="154">
        <v>46.75</v>
      </c>
      <c r="I1032" s="154">
        <v>8.2000000000000003E-2</v>
      </c>
      <c r="J1032" s="154">
        <v>10.25</v>
      </c>
      <c r="K1032" s="154">
        <v>4.5609756097560972</v>
      </c>
      <c r="L1032">
        <v>5</v>
      </c>
      <c r="M1032">
        <v>110</v>
      </c>
      <c r="N1032">
        <v>121</v>
      </c>
      <c r="O1032">
        <v>128</v>
      </c>
      <c r="P1032" s="165">
        <v>30</v>
      </c>
      <c r="Q1032">
        <v>100</v>
      </c>
    </row>
    <row r="1033" spans="1:17" x14ac:dyDescent="0.3">
      <c r="A1033" t="s">
        <v>907</v>
      </c>
      <c r="B1033">
        <v>3</v>
      </c>
      <c r="C1033">
        <v>6</v>
      </c>
      <c r="D1033">
        <v>17</v>
      </c>
      <c r="E1033">
        <v>255</v>
      </c>
      <c r="F1033" s="165">
        <v>10</v>
      </c>
      <c r="G1033" s="154">
        <v>8.2000000000000003E-2</v>
      </c>
      <c r="H1033" s="154">
        <v>8.1999999999999993</v>
      </c>
      <c r="I1033" s="154">
        <v>3.5999999999999997E-2</v>
      </c>
      <c r="J1033" s="154">
        <v>3.6</v>
      </c>
      <c r="K1033" s="154">
        <v>2.2777777777777777</v>
      </c>
      <c r="L1033">
        <v>10</v>
      </c>
      <c r="M1033">
        <v>114</v>
      </c>
      <c r="N1033">
        <v>124</v>
      </c>
      <c r="O1033">
        <v>128</v>
      </c>
      <c r="P1033" s="165">
        <v>70</v>
      </c>
      <c r="Q1033">
        <v>100</v>
      </c>
    </row>
    <row r="1034" spans="1:17" x14ac:dyDescent="0.3">
      <c r="A1034" t="s">
        <v>907</v>
      </c>
      <c r="B1034">
        <v>3</v>
      </c>
      <c r="C1034">
        <v>7</v>
      </c>
      <c r="D1034">
        <v>17</v>
      </c>
      <c r="E1034">
        <v>213</v>
      </c>
      <c r="F1034" s="165">
        <v>10</v>
      </c>
      <c r="G1034" s="154">
        <v>0.251</v>
      </c>
      <c r="H1034" s="154">
        <v>25.1</v>
      </c>
      <c r="I1034" s="154">
        <v>0.10199999999999999</v>
      </c>
      <c r="J1034" s="154">
        <v>10.199999999999999</v>
      </c>
      <c r="K1034" s="154">
        <v>2.4607843137254903</v>
      </c>
      <c r="L1034">
        <v>2</v>
      </c>
      <c r="M1034">
        <v>110</v>
      </c>
      <c r="N1034">
        <v>121</v>
      </c>
      <c r="O1034">
        <v>128</v>
      </c>
      <c r="P1034" s="165">
        <v>40</v>
      </c>
      <c r="Q1034">
        <v>100</v>
      </c>
    </row>
    <row r="1035" spans="1:17" x14ac:dyDescent="0.3">
      <c r="A1035" t="s">
        <v>907</v>
      </c>
      <c r="B1035">
        <v>3</v>
      </c>
      <c r="C1035">
        <v>8</v>
      </c>
      <c r="D1035">
        <v>17</v>
      </c>
      <c r="E1035">
        <v>214</v>
      </c>
      <c r="F1035" s="165">
        <v>9</v>
      </c>
      <c r="G1035" s="154">
        <v>0.22600000000000001</v>
      </c>
      <c r="H1035" s="154">
        <v>25.111111111111111</v>
      </c>
      <c r="I1035" s="154">
        <v>0.11600000000000001</v>
      </c>
      <c r="J1035" s="154">
        <v>12.888888888888889</v>
      </c>
      <c r="K1035" s="154">
        <v>1.9482758620689655</v>
      </c>
      <c r="L1035">
        <v>8</v>
      </c>
      <c r="M1035">
        <v>114</v>
      </c>
      <c r="N1035">
        <v>124</v>
      </c>
      <c r="O1035">
        <v>128</v>
      </c>
      <c r="P1035" s="165">
        <v>40</v>
      </c>
      <c r="Q1035">
        <v>100</v>
      </c>
    </row>
    <row r="1036" spans="1:17" x14ac:dyDescent="0.3">
      <c r="A1036" t="s">
        <v>907</v>
      </c>
      <c r="B1036">
        <v>3</v>
      </c>
      <c r="C1036">
        <v>9</v>
      </c>
      <c r="D1036">
        <v>17</v>
      </c>
      <c r="E1036">
        <v>149</v>
      </c>
      <c r="F1036" s="165">
        <v>10</v>
      </c>
      <c r="G1036" s="154">
        <v>0.432</v>
      </c>
      <c r="H1036" s="154">
        <v>43.2</v>
      </c>
      <c r="I1036" s="154">
        <v>0.15</v>
      </c>
      <c r="J1036" s="154">
        <v>15</v>
      </c>
      <c r="K1036" s="154">
        <v>2.8800000000000003</v>
      </c>
      <c r="L1036">
        <v>15</v>
      </c>
      <c r="M1036">
        <v>110</v>
      </c>
      <c r="N1036">
        <v>121</v>
      </c>
      <c r="O1036">
        <v>128</v>
      </c>
      <c r="P1036" s="165">
        <v>80</v>
      </c>
      <c r="Q1036">
        <v>100</v>
      </c>
    </row>
    <row r="1037" spans="1:17" x14ac:dyDescent="0.3">
      <c r="A1037" t="s">
        <v>907</v>
      </c>
      <c r="B1037">
        <v>3</v>
      </c>
      <c r="C1037">
        <v>10</v>
      </c>
      <c r="D1037">
        <v>17</v>
      </c>
      <c r="E1037">
        <v>166</v>
      </c>
      <c r="F1037" s="165">
        <v>9</v>
      </c>
      <c r="G1037" s="154" t="s">
        <v>799</v>
      </c>
      <c r="H1037" s="154" t="s">
        <v>799</v>
      </c>
      <c r="I1037" s="154">
        <v>0.12</v>
      </c>
      <c r="J1037" s="154">
        <v>13.333333333333334</v>
      </c>
      <c r="K1037" s="154" t="s">
        <v>799</v>
      </c>
      <c r="L1037">
        <v>5</v>
      </c>
      <c r="M1037">
        <v>114</v>
      </c>
      <c r="N1037">
        <v>128</v>
      </c>
      <c r="O1037">
        <v>135</v>
      </c>
      <c r="P1037" s="165">
        <v>60</v>
      </c>
      <c r="Q1037">
        <v>100</v>
      </c>
    </row>
    <row r="1038" spans="1:17" x14ac:dyDescent="0.3">
      <c r="A1038" t="s">
        <v>907</v>
      </c>
      <c r="B1038">
        <v>3</v>
      </c>
      <c r="C1038">
        <v>11</v>
      </c>
      <c r="D1038">
        <v>17</v>
      </c>
      <c r="E1038">
        <v>206</v>
      </c>
      <c r="F1038" s="165">
        <v>10</v>
      </c>
      <c r="G1038" s="154" t="s">
        <v>799</v>
      </c>
      <c r="H1038" s="154" t="s">
        <v>799</v>
      </c>
      <c r="I1038" s="154">
        <v>0.13300000000000001</v>
      </c>
      <c r="J1038" s="154">
        <v>13.3</v>
      </c>
      <c r="K1038" s="154" t="s">
        <v>799</v>
      </c>
      <c r="L1038">
        <v>20</v>
      </c>
      <c r="M1038">
        <v>107</v>
      </c>
      <c r="N1038">
        <v>121</v>
      </c>
      <c r="O1038">
        <v>128</v>
      </c>
      <c r="P1038" s="165">
        <v>80</v>
      </c>
      <c r="Q1038">
        <v>0</v>
      </c>
    </row>
    <row r="1039" spans="1:17" x14ac:dyDescent="0.3">
      <c r="A1039" t="s">
        <v>907</v>
      </c>
      <c r="B1039">
        <v>3</v>
      </c>
      <c r="C1039">
        <v>12</v>
      </c>
      <c r="D1039">
        <v>17</v>
      </c>
      <c r="E1039">
        <v>128</v>
      </c>
      <c r="F1039" s="165">
        <v>10</v>
      </c>
      <c r="G1039" s="154" t="s">
        <v>799</v>
      </c>
      <c r="H1039" s="154" t="s">
        <v>799</v>
      </c>
      <c r="I1039" s="154">
        <v>7.4999999999999997E-2</v>
      </c>
      <c r="J1039" s="154">
        <v>7.5</v>
      </c>
      <c r="K1039" s="154" t="s">
        <v>799</v>
      </c>
      <c r="L1039">
        <v>15</v>
      </c>
      <c r="M1039">
        <v>121</v>
      </c>
      <c r="N1039">
        <v>131</v>
      </c>
      <c r="O1039">
        <v>135</v>
      </c>
      <c r="P1039" s="165">
        <v>20</v>
      </c>
      <c r="Q1039">
        <v>100</v>
      </c>
    </row>
    <row r="1040" spans="1:17" x14ac:dyDescent="0.3">
      <c r="A1040" t="s">
        <v>907</v>
      </c>
      <c r="B1040">
        <v>3</v>
      </c>
      <c r="C1040">
        <v>13</v>
      </c>
      <c r="D1040">
        <v>17</v>
      </c>
      <c r="E1040">
        <v>215</v>
      </c>
      <c r="F1040" s="165">
        <v>10</v>
      </c>
      <c r="G1040" s="154" t="s">
        <v>799</v>
      </c>
      <c r="H1040" s="154" t="s">
        <v>799</v>
      </c>
      <c r="I1040" s="154">
        <v>7.6999999999999999E-2</v>
      </c>
      <c r="J1040" s="154">
        <v>7.7</v>
      </c>
      <c r="K1040" s="154" t="s">
        <v>799</v>
      </c>
      <c r="L1040">
        <v>5</v>
      </c>
      <c r="M1040">
        <v>114</v>
      </c>
      <c r="N1040">
        <v>124</v>
      </c>
      <c r="O1040">
        <v>128</v>
      </c>
      <c r="P1040" s="165">
        <v>80</v>
      </c>
      <c r="Q1040">
        <v>0</v>
      </c>
    </row>
    <row r="1041" spans="1:17" x14ac:dyDescent="0.3">
      <c r="A1041" t="s">
        <v>907</v>
      </c>
      <c r="B1041">
        <v>3</v>
      </c>
      <c r="C1041">
        <v>14</v>
      </c>
      <c r="D1041">
        <v>17</v>
      </c>
      <c r="E1041">
        <v>36</v>
      </c>
      <c r="F1041" s="165">
        <v>10</v>
      </c>
      <c r="G1041" s="154" t="s">
        <v>799</v>
      </c>
      <c r="H1041" s="154" t="s">
        <v>799</v>
      </c>
      <c r="I1041" s="154">
        <v>0.16400000000000001</v>
      </c>
      <c r="J1041" s="154">
        <v>14.909090909090908</v>
      </c>
      <c r="K1041" s="154" t="s">
        <v>799</v>
      </c>
      <c r="L1041">
        <v>5</v>
      </c>
      <c r="M1041">
        <v>107</v>
      </c>
      <c r="N1041">
        <v>121</v>
      </c>
      <c r="O1041">
        <v>128</v>
      </c>
      <c r="P1041" s="165">
        <v>60</v>
      </c>
      <c r="Q1041">
        <v>100</v>
      </c>
    </row>
    <row r="1042" spans="1:17" x14ac:dyDescent="0.3">
      <c r="A1042" t="s">
        <v>907</v>
      </c>
      <c r="B1042">
        <v>3</v>
      </c>
      <c r="C1042">
        <v>15</v>
      </c>
      <c r="D1042">
        <v>17</v>
      </c>
      <c r="E1042">
        <v>45</v>
      </c>
      <c r="F1042" s="165">
        <v>10</v>
      </c>
      <c r="G1042" s="154" t="s">
        <v>799</v>
      </c>
      <c r="H1042" s="154" t="s">
        <v>799</v>
      </c>
      <c r="I1042" s="154">
        <v>0.17799999999999999</v>
      </c>
      <c r="J1042" s="154">
        <v>16.181818181818183</v>
      </c>
      <c r="K1042" s="154" t="s">
        <v>799</v>
      </c>
      <c r="L1042">
        <v>8</v>
      </c>
      <c r="M1042">
        <v>114</v>
      </c>
      <c r="N1042">
        <v>128</v>
      </c>
      <c r="O1042">
        <v>135</v>
      </c>
      <c r="P1042" s="165">
        <v>60</v>
      </c>
      <c r="Q1042">
        <v>100</v>
      </c>
    </row>
    <row r="1043" spans="1:17" x14ac:dyDescent="0.3">
      <c r="A1043" t="s">
        <v>907</v>
      </c>
      <c r="B1043">
        <v>3</v>
      </c>
      <c r="C1043">
        <v>16</v>
      </c>
      <c r="D1043">
        <v>17</v>
      </c>
      <c r="E1043">
        <v>14</v>
      </c>
      <c r="F1043" s="165">
        <v>9</v>
      </c>
      <c r="G1043" s="154" t="s">
        <v>799</v>
      </c>
      <c r="H1043" s="154" t="s">
        <v>799</v>
      </c>
      <c r="I1043" s="154">
        <v>0.13</v>
      </c>
      <c r="J1043" s="154">
        <v>14.444444444444445</v>
      </c>
      <c r="K1043" s="154" t="s">
        <v>799</v>
      </c>
      <c r="L1043">
        <v>25</v>
      </c>
      <c r="M1043">
        <v>110</v>
      </c>
      <c r="N1043">
        <v>121</v>
      </c>
      <c r="O1043">
        <v>128</v>
      </c>
      <c r="P1043" s="165">
        <v>70</v>
      </c>
      <c r="Q1043">
        <v>100</v>
      </c>
    </row>
    <row r="1044" spans="1:17" x14ac:dyDescent="0.3">
      <c r="A1044" t="s">
        <v>907</v>
      </c>
      <c r="B1044">
        <v>3</v>
      </c>
      <c r="C1044">
        <v>17</v>
      </c>
      <c r="D1044">
        <v>17</v>
      </c>
      <c r="E1044" t="s">
        <v>20</v>
      </c>
      <c r="F1044" s="165">
        <v>6</v>
      </c>
      <c r="G1044" s="154" t="s">
        <v>799</v>
      </c>
      <c r="H1044" s="154" t="s">
        <v>799</v>
      </c>
      <c r="I1044" s="154">
        <v>6.6000000000000003E-2</v>
      </c>
      <c r="J1044" s="154">
        <v>11</v>
      </c>
      <c r="K1044" s="154" t="s">
        <v>799</v>
      </c>
      <c r="L1044">
        <v>10</v>
      </c>
      <c r="M1044">
        <v>114</v>
      </c>
      <c r="N1044">
        <v>124</v>
      </c>
      <c r="O1044">
        <v>128</v>
      </c>
      <c r="P1044" s="165">
        <v>20</v>
      </c>
      <c r="Q1044">
        <v>100</v>
      </c>
    </row>
    <row r="1045" spans="1:17" x14ac:dyDescent="0.3">
      <c r="A1045" t="s">
        <v>907</v>
      </c>
      <c r="B1045">
        <v>3</v>
      </c>
      <c r="C1045">
        <v>18</v>
      </c>
      <c r="D1045">
        <v>17</v>
      </c>
      <c r="E1045">
        <v>43</v>
      </c>
      <c r="F1045" s="165">
        <v>6</v>
      </c>
      <c r="G1045" s="154">
        <v>0.45700000000000002</v>
      </c>
      <c r="H1045" s="154">
        <v>76.166666666666671</v>
      </c>
      <c r="I1045" s="154">
        <v>8.3000000000000004E-2</v>
      </c>
      <c r="J1045" s="154">
        <v>13.833333333333334</v>
      </c>
      <c r="K1045" s="154">
        <v>5.5060240963855422</v>
      </c>
      <c r="L1045">
        <v>40</v>
      </c>
      <c r="M1045">
        <v>138</v>
      </c>
      <c r="N1045">
        <v>149</v>
      </c>
      <c r="O1045">
        <v>152</v>
      </c>
      <c r="P1045" s="165">
        <v>20</v>
      </c>
      <c r="Q1045">
        <v>0</v>
      </c>
    </row>
    <row r="1046" spans="1:17" x14ac:dyDescent="0.3">
      <c r="A1046" t="s">
        <v>907</v>
      </c>
      <c r="B1046">
        <v>3</v>
      </c>
      <c r="C1046">
        <v>19</v>
      </c>
      <c r="D1046">
        <v>17</v>
      </c>
      <c r="E1046">
        <v>85</v>
      </c>
      <c r="F1046" s="165">
        <v>9</v>
      </c>
      <c r="G1046" s="154" t="s">
        <v>799</v>
      </c>
      <c r="H1046" s="154" t="s">
        <v>799</v>
      </c>
      <c r="I1046" s="154">
        <v>6.2E-2</v>
      </c>
      <c r="J1046" s="154">
        <v>6.8888888888888893</v>
      </c>
      <c r="K1046" s="154" t="s">
        <v>799</v>
      </c>
      <c r="L1046">
        <v>8</v>
      </c>
      <c r="M1046">
        <v>107</v>
      </c>
      <c r="N1046">
        <v>121</v>
      </c>
      <c r="O1046">
        <v>128</v>
      </c>
      <c r="P1046" s="165">
        <v>60</v>
      </c>
      <c r="Q1046">
        <v>100</v>
      </c>
    </row>
    <row r="1047" spans="1:17" x14ac:dyDescent="0.3">
      <c r="A1047" t="s">
        <v>907</v>
      </c>
      <c r="B1047">
        <v>3</v>
      </c>
      <c r="C1047">
        <v>1</v>
      </c>
      <c r="D1047">
        <v>18</v>
      </c>
      <c r="E1047">
        <v>132</v>
      </c>
      <c r="F1047" s="165">
        <v>9</v>
      </c>
      <c r="G1047" s="154">
        <v>0.28299999999999997</v>
      </c>
      <c r="H1047" s="154">
        <v>31.444444444444443</v>
      </c>
      <c r="I1047" s="154">
        <v>0.156</v>
      </c>
      <c r="J1047" s="154">
        <v>17.333333333333332</v>
      </c>
      <c r="K1047" s="154">
        <v>1.8141025641025641</v>
      </c>
      <c r="L1047">
        <v>5</v>
      </c>
      <c r="M1047">
        <v>114</v>
      </c>
      <c r="N1047">
        <v>124</v>
      </c>
      <c r="O1047">
        <v>128</v>
      </c>
      <c r="P1047" s="165">
        <v>30</v>
      </c>
      <c r="Q1047">
        <v>100</v>
      </c>
    </row>
    <row r="1048" spans="1:17" x14ac:dyDescent="0.3">
      <c r="A1048" t="s">
        <v>907</v>
      </c>
      <c r="B1048">
        <v>3</v>
      </c>
      <c r="C1048">
        <v>2</v>
      </c>
      <c r="D1048">
        <v>18</v>
      </c>
      <c r="E1048" t="s">
        <v>20</v>
      </c>
      <c r="F1048" s="165">
        <v>7</v>
      </c>
      <c r="G1048" s="154">
        <v>0.24199999999999999</v>
      </c>
      <c r="H1048" s="154">
        <v>34.571428571428569</v>
      </c>
      <c r="I1048" s="154">
        <v>0.11700000000000001</v>
      </c>
      <c r="J1048" s="154">
        <v>16.714285714285715</v>
      </c>
      <c r="K1048" s="154">
        <v>2.0683760683760681</v>
      </c>
      <c r="L1048">
        <v>15</v>
      </c>
      <c r="M1048">
        <v>107</v>
      </c>
      <c r="N1048">
        <v>121</v>
      </c>
      <c r="O1048">
        <v>128</v>
      </c>
      <c r="P1048" s="165">
        <v>20</v>
      </c>
      <c r="Q1048">
        <v>100</v>
      </c>
    </row>
    <row r="1049" spans="1:17" x14ac:dyDescent="0.3">
      <c r="A1049" t="s">
        <v>907</v>
      </c>
      <c r="B1049">
        <v>3</v>
      </c>
      <c r="C1049">
        <v>3</v>
      </c>
      <c r="D1049">
        <v>18</v>
      </c>
      <c r="E1049">
        <v>103</v>
      </c>
      <c r="F1049" s="165">
        <v>8</v>
      </c>
      <c r="G1049" s="154">
        <v>0.14399999999999999</v>
      </c>
      <c r="H1049" s="154">
        <v>18</v>
      </c>
      <c r="I1049" s="154">
        <v>1.7999999999999999E-2</v>
      </c>
      <c r="J1049" s="154">
        <v>2.25</v>
      </c>
      <c r="K1049" s="154">
        <v>8</v>
      </c>
      <c r="L1049">
        <v>5</v>
      </c>
      <c r="M1049">
        <v>135</v>
      </c>
      <c r="N1049">
        <v>145</v>
      </c>
      <c r="O1049">
        <v>149</v>
      </c>
      <c r="P1049" s="165">
        <v>60</v>
      </c>
      <c r="Q1049">
        <v>100</v>
      </c>
    </row>
    <row r="1050" spans="1:17" x14ac:dyDescent="0.3">
      <c r="A1050" t="s">
        <v>907</v>
      </c>
      <c r="B1050">
        <v>3</v>
      </c>
      <c r="C1050">
        <v>4</v>
      </c>
      <c r="D1050">
        <v>18</v>
      </c>
      <c r="E1050">
        <v>228</v>
      </c>
      <c r="F1050" s="165">
        <v>10</v>
      </c>
      <c r="G1050" s="154">
        <v>0.30399999999999999</v>
      </c>
      <c r="H1050" s="154">
        <v>30.4</v>
      </c>
      <c r="I1050" s="154">
        <v>0.17</v>
      </c>
      <c r="J1050" s="154">
        <v>17</v>
      </c>
      <c r="K1050" s="154">
        <v>1.7882352941176469</v>
      </c>
      <c r="L1050">
        <v>8</v>
      </c>
      <c r="M1050">
        <v>100</v>
      </c>
      <c r="N1050">
        <v>110</v>
      </c>
      <c r="O1050">
        <v>114</v>
      </c>
      <c r="P1050" s="165">
        <v>70</v>
      </c>
      <c r="Q1050">
        <v>100</v>
      </c>
    </row>
    <row r="1051" spans="1:17" x14ac:dyDescent="0.3">
      <c r="A1051" t="s">
        <v>907</v>
      </c>
      <c r="B1051">
        <v>3</v>
      </c>
      <c r="C1051">
        <v>5</v>
      </c>
      <c r="D1051">
        <v>18</v>
      </c>
      <c r="E1051">
        <v>263</v>
      </c>
      <c r="F1051" s="165">
        <v>9</v>
      </c>
      <c r="G1051" s="154">
        <v>0.17799999999999999</v>
      </c>
      <c r="H1051" s="154">
        <v>19.777777777777779</v>
      </c>
      <c r="I1051" s="154">
        <v>6.0000000000000001E-3</v>
      </c>
      <c r="J1051" s="154">
        <v>0.66666666666666663</v>
      </c>
      <c r="K1051" s="154">
        <v>29.666666666666668</v>
      </c>
      <c r="L1051">
        <v>5</v>
      </c>
      <c r="M1051">
        <v>128</v>
      </c>
      <c r="N1051">
        <v>142</v>
      </c>
      <c r="O1051">
        <v>149</v>
      </c>
      <c r="P1051" s="165">
        <v>20</v>
      </c>
      <c r="Q1051">
        <v>100</v>
      </c>
    </row>
    <row r="1052" spans="1:17" x14ac:dyDescent="0.3">
      <c r="A1052" t="s">
        <v>907</v>
      </c>
      <c r="B1052">
        <v>3</v>
      </c>
      <c r="C1052">
        <v>6</v>
      </c>
      <c r="D1052">
        <v>18</v>
      </c>
      <c r="E1052">
        <v>3</v>
      </c>
      <c r="F1052" s="165">
        <v>10</v>
      </c>
      <c r="G1052" s="154">
        <v>0.17799999999999999</v>
      </c>
      <c r="H1052" s="154">
        <v>17.8</v>
      </c>
      <c r="I1052" s="154">
        <v>0.107</v>
      </c>
      <c r="J1052" s="154">
        <v>10.7</v>
      </c>
      <c r="K1052" s="154">
        <v>1.6635514018691591</v>
      </c>
      <c r="L1052">
        <v>5</v>
      </c>
      <c r="M1052">
        <v>100</v>
      </c>
      <c r="N1052">
        <v>110</v>
      </c>
      <c r="O1052">
        <v>114</v>
      </c>
      <c r="P1052" s="165">
        <v>80</v>
      </c>
      <c r="Q1052">
        <v>100</v>
      </c>
    </row>
    <row r="1053" spans="1:17" x14ac:dyDescent="0.3">
      <c r="A1053" t="s">
        <v>907</v>
      </c>
      <c r="B1053">
        <v>3</v>
      </c>
      <c r="C1053">
        <v>7</v>
      </c>
      <c r="D1053">
        <v>18</v>
      </c>
      <c r="E1053">
        <v>267</v>
      </c>
      <c r="F1053" s="165">
        <v>10</v>
      </c>
      <c r="G1053" s="154">
        <v>9.6000000000000002E-2</v>
      </c>
      <c r="H1053" s="154">
        <v>9.6</v>
      </c>
      <c r="I1053" s="154">
        <v>4.1000000000000002E-2</v>
      </c>
      <c r="J1053" s="154">
        <v>4.0999999999999996</v>
      </c>
      <c r="K1053" s="154">
        <v>2.3414634146341466</v>
      </c>
      <c r="L1053">
        <v>8</v>
      </c>
      <c r="M1053">
        <v>110</v>
      </c>
      <c r="N1053">
        <v>121</v>
      </c>
      <c r="O1053">
        <v>128</v>
      </c>
      <c r="P1053" s="165">
        <v>70</v>
      </c>
      <c r="Q1053">
        <v>80</v>
      </c>
    </row>
    <row r="1054" spans="1:17" x14ac:dyDescent="0.3">
      <c r="A1054" t="s">
        <v>907</v>
      </c>
      <c r="B1054">
        <v>3</v>
      </c>
      <c r="C1054">
        <v>8</v>
      </c>
      <c r="D1054">
        <v>18</v>
      </c>
      <c r="E1054">
        <v>88</v>
      </c>
      <c r="F1054" s="165">
        <v>10</v>
      </c>
      <c r="G1054" s="154">
        <v>0.51200000000000001</v>
      </c>
      <c r="H1054" s="154">
        <v>51.2</v>
      </c>
      <c r="I1054" s="154">
        <v>0.26200000000000001</v>
      </c>
      <c r="J1054" s="154">
        <v>26.2</v>
      </c>
      <c r="K1054" s="154">
        <v>1.9541984732824429</v>
      </c>
      <c r="L1054">
        <v>10</v>
      </c>
      <c r="M1054">
        <v>114</v>
      </c>
      <c r="N1054">
        <v>124</v>
      </c>
      <c r="O1054">
        <v>128</v>
      </c>
      <c r="P1054" s="165">
        <v>50</v>
      </c>
      <c r="Q1054">
        <v>100</v>
      </c>
    </row>
    <row r="1055" spans="1:17" x14ac:dyDescent="0.3">
      <c r="A1055" t="s">
        <v>907</v>
      </c>
      <c r="B1055">
        <v>3</v>
      </c>
      <c r="C1055">
        <v>9</v>
      </c>
      <c r="D1055">
        <v>18</v>
      </c>
      <c r="E1055">
        <v>167</v>
      </c>
      <c r="F1055" s="165">
        <v>10</v>
      </c>
      <c r="G1055" s="154" t="s">
        <v>799</v>
      </c>
      <c r="H1055" s="154" t="s">
        <v>799</v>
      </c>
      <c r="I1055" s="154">
        <v>8.5000000000000006E-2</v>
      </c>
      <c r="J1055" s="154">
        <v>8.5</v>
      </c>
      <c r="K1055" s="154" t="s">
        <v>799</v>
      </c>
      <c r="L1055">
        <v>5</v>
      </c>
      <c r="M1055">
        <v>110</v>
      </c>
      <c r="N1055">
        <v>121</v>
      </c>
      <c r="O1055">
        <v>128</v>
      </c>
      <c r="P1055" s="165">
        <v>60</v>
      </c>
      <c r="Q1055">
        <v>100</v>
      </c>
    </row>
    <row r="1056" spans="1:17" x14ac:dyDescent="0.3">
      <c r="A1056" t="s">
        <v>907</v>
      </c>
      <c r="B1056">
        <v>3</v>
      </c>
      <c r="C1056">
        <v>10</v>
      </c>
      <c r="D1056">
        <v>18</v>
      </c>
      <c r="E1056">
        <v>256</v>
      </c>
      <c r="F1056" s="165">
        <v>9</v>
      </c>
      <c r="G1056" s="154" t="s">
        <v>799</v>
      </c>
      <c r="H1056" s="154" t="s">
        <v>799</v>
      </c>
      <c r="I1056" s="154">
        <v>3.5000000000000003E-2</v>
      </c>
      <c r="J1056" s="154">
        <v>3.8888888888888888</v>
      </c>
      <c r="K1056" s="154" t="s">
        <v>799</v>
      </c>
      <c r="L1056">
        <v>15</v>
      </c>
      <c r="M1056">
        <v>121</v>
      </c>
      <c r="N1056">
        <v>131</v>
      </c>
      <c r="O1056">
        <v>135</v>
      </c>
      <c r="P1056" s="165">
        <v>40</v>
      </c>
      <c r="Q1056">
        <v>95</v>
      </c>
    </row>
    <row r="1057" spans="1:17" x14ac:dyDescent="0.3">
      <c r="A1057" t="s">
        <v>907</v>
      </c>
      <c r="B1057">
        <v>3</v>
      </c>
      <c r="C1057">
        <v>11</v>
      </c>
      <c r="D1057">
        <v>18</v>
      </c>
      <c r="E1057">
        <v>98</v>
      </c>
      <c r="F1057" s="165">
        <v>8</v>
      </c>
      <c r="G1057" s="154">
        <v>0.127</v>
      </c>
      <c r="H1057" s="154">
        <v>15.875</v>
      </c>
      <c r="I1057" s="154">
        <v>2.5999999999999999E-2</v>
      </c>
      <c r="J1057" s="154">
        <v>3.25</v>
      </c>
      <c r="K1057" s="154">
        <v>4.884615384615385</v>
      </c>
      <c r="L1057">
        <v>8</v>
      </c>
      <c r="M1057">
        <v>107</v>
      </c>
      <c r="N1057">
        <v>121</v>
      </c>
      <c r="O1057">
        <v>128</v>
      </c>
      <c r="P1057" s="165">
        <v>60</v>
      </c>
      <c r="Q1057">
        <v>0</v>
      </c>
    </row>
    <row r="1058" spans="1:17" x14ac:dyDescent="0.3">
      <c r="A1058" t="s">
        <v>907</v>
      </c>
      <c r="B1058">
        <v>3</v>
      </c>
      <c r="C1058">
        <v>12</v>
      </c>
      <c r="D1058">
        <v>18</v>
      </c>
      <c r="E1058">
        <v>218</v>
      </c>
      <c r="F1058" s="165">
        <v>10</v>
      </c>
      <c r="G1058" s="154" t="s">
        <v>799</v>
      </c>
      <c r="H1058" s="154" t="s">
        <v>799</v>
      </c>
      <c r="I1058" s="154">
        <v>0.15</v>
      </c>
      <c r="J1058" s="154">
        <v>15</v>
      </c>
      <c r="K1058" s="154" t="s">
        <v>799</v>
      </c>
      <c r="L1058">
        <v>8</v>
      </c>
      <c r="M1058">
        <v>107</v>
      </c>
      <c r="N1058">
        <v>121</v>
      </c>
      <c r="O1058">
        <v>128</v>
      </c>
      <c r="P1058" s="165">
        <v>60</v>
      </c>
      <c r="Q1058">
        <v>100</v>
      </c>
    </row>
    <row r="1059" spans="1:17" x14ac:dyDescent="0.3">
      <c r="A1059" t="s">
        <v>907</v>
      </c>
      <c r="B1059">
        <v>3</v>
      </c>
      <c r="C1059">
        <v>13</v>
      </c>
      <c r="D1059">
        <v>18</v>
      </c>
      <c r="E1059">
        <v>125</v>
      </c>
      <c r="F1059" s="165">
        <v>10</v>
      </c>
      <c r="G1059" s="154">
        <v>0.29399999999999998</v>
      </c>
      <c r="H1059" s="154">
        <v>26.727272727272727</v>
      </c>
      <c r="I1059" s="154">
        <v>0.17</v>
      </c>
      <c r="J1059" s="154">
        <v>15.454545454545455</v>
      </c>
      <c r="K1059" s="154">
        <v>1.7294117647058822</v>
      </c>
      <c r="L1059">
        <v>15</v>
      </c>
      <c r="M1059">
        <v>107</v>
      </c>
      <c r="N1059">
        <v>121</v>
      </c>
      <c r="O1059">
        <v>128</v>
      </c>
      <c r="P1059" s="165">
        <v>80</v>
      </c>
      <c r="Q1059">
        <v>100</v>
      </c>
    </row>
    <row r="1060" spans="1:17" x14ac:dyDescent="0.3">
      <c r="A1060" t="s">
        <v>907</v>
      </c>
      <c r="B1060">
        <v>3</v>
      </c>
      <c r="C1060">
        <v>14</v>
      </c>
      <c r="D1060">
        <v>18</v>
      </c>
      <c r="E1060">
        <v>162</v>
      </c>
      <c r="F1060" s="165">
        <v>10</v>
      </c>
      <c r="G1060" s="154">
        <v>0.28100000000000003</v>
      </c>
      <c r="H1060" s="154">
        <v>28.1</v>
      </c>
      <c r="I1060" s="154">
        <v>1.2E-2</v>
      </c>
      <c r="J1060" s="154">
        <v>1.2</v>
      </c>
      <c r="K1060" s="154">
        <v>23.416666666666668</v>
      </c>
      <c r="L1060">
        <v>8</v>
      </c>
      <c r="M1060">
        <v>142</v>
      </c>
      <c r="N1060">
        <v>152</v>
      </c>
      <c r="O1060">
        <v>156</v>
      </c>
      <c r="P1060" s="165">
        <v>40</v>
      </c>
      <c r="Q1060">
        <v>95</v>
      </c>
    </row>
    <row r="1061" spans="1:17" x14ac:dyDescent="0.3">
      <c r="A1061" t="s">
        <v>907</v>
      </c>
      <c r="B1061">
        <v>3</v>
      </c>
      <c r="C1061">
        <v>15</v>
      </c>
      <c r="D1061">
        <v>18</v>
      </c>
      <c r="E1061">
        <v>27</v>
      </c>
      <c r="F1061" s="165">
        <v>8</v>
      </c>
      <c r="G1061" s="154">
        <v>0.45100000000000001</v>
      </c>
      <c r="H1061" s="154">
        <v>56.375</v>
      </c>
      <c r="I1061" s="154">
        <v>9.4E-2</v>
      </c>
      <c r="J1061" s="154">
        <v>11.75</v>
      </c>
      <c r="K1061" s="154">
        <v>4.7978723404255321</v>
      </c>
      <c r="L1061">
        <v>2</v>
      </c>
      <c r="M1061">
        <v>114</v>
      </c>
      <c r="N1061">
        <v>142</v>
      </c>
      <c r="O1061">
        <v>149</v>
      </c>
      <c r="P1061" s="165">
        <v>10</v>
      </c>
      <c r="Q1061">
        <v>90</v>
      </c>
    </row>
    <row r="1062" spans="1:17" x14ac:dyDescent="0.3">
      <c r="A1062" t="s">
        <v>907</v>
      </c>
      <c r="B1062">
        <v>3</v>
      </c>
      <c r="C1062">
        <v>16</v>
      </c>
      <c r="D1062">
        <v>18</v>
      </c>
      <c r="E1062">
        <v>122</v>
      </c>
      <c r="F1062" s="165">
        <v>9</v>
      </c>
      <c r="G1062" s="154">
        <v>0.126</v>
      </c>
      <c r="H1062" s="154">
        <v>14</v>
      </c>
      <c r="I1062" s="154">
        <v>5.3999999999999999E-2</v>
      </c>
      <c r="J1062" s="154">
        <v>6</v>
      </c>
      <c r="K1062" s="154">
        <v>2.3333333333333335</v>
      </c>
      <c r="L1062">
        <v>8</v>
      </c>
      <c r="M1062">
        <v>100</v>
      </c>
      <c r="N1062">
        <v>110</v>
      </c>
      <c r="O1062">
        <v>114</v>
      </c>
      <c r="P1062" s="165">
        <v>80</v>
      </c>
      <c r="Q1062">
        <v>100</v>
      </c>
    </row>
    <row r="1063" spans="1:17" x14ac:dyDescent="0.3">
      <c r="A1063" t="s">
        <v>907</v>
      </c>
      <c r="B1063">
        <v>3</v>
      </c>
      <c r="C1063">
        <v>17</v>
      </c>
      <c r="D1063">
        <v>18</v>
      </c>
      <c r="E1063">
        <v>181</v>
      </c>
      <c r="F1063" s="165">
        <v>10</v>
      </c>
      <c r="G1063" s="154" t="s">
        <v>799</v>
      </c>
      <c r="H1063" s="154" t="s">
        <v>799</v>
      </c>
      <c r="I1063" s="154">
        <v>0.13300000000000001</v>
      </c>
      <c r="J1063" s="154">
        <v>13.3</v>
      </c>
      <c r="K1063" s="154" t="s">
        <v>799</v>
      </c>
      <c r="L1063">
        <v>20</v>
      </c>
      <c r="M1063">
        <v>107</v>
      </c>
      <c r="N1063">
        <v>121</v>
      </c>
      <c r="O1063">
        <v>128</v>
      </c>
      <c r="P1063" s="165">
        <v>50</v>
      </c>
      <c r="Q1063">
        <v>100</v>
      </c>
    </row>
    <row r="1064" spans="1:17" x14ac:dyDescent="0.3">
      <c r="A1064" t="s">
        <v>907</v>
      </c>
      <c r="B1064">
        <v>3</v>
      </c>
      <c r="C1064">
        <v>18</v>
      </c>
      <c r="D1064">
        <v>18</v>
      </c>
      <c r="E1064" t="s">
        <v>20</v>
      </c>
      <c r="F1064" s="165">
        <v>8</v>
      </c>
      <c r="G1064" s="154">
        <v>0.245</v>
      </c>
      <c r="H1064" s="154">
        <v>30.625</v>
      </c>
      <c r="I1064" s="154">
        <v>0.106</v>
      </c>
      <c r="J1064" s="154">
        <v>13.25</v>
      </c>
      <c r="K1064" s="154">
        <v>2.3113207547169812</v>
      </c>
      <c r="L1064">
        <v>15</v>
      </c>
      <c r="M1064">
        <v>114</v>
      </c>
      <c r="N1064">
        <v>124</v>
      </c>
      <c r="O1064">
        <v>128</v>
      </c>
      <c r="P1064" s="165">
        <v>20</v>
      </c>
      <c r="Q1064">
        <v>100</v>
      </c>
    </row>
    <row r="1065" spans="1:17" x14ac:dyDescent="0.3">
      <c r="A1065" t="s">
        <v>907</v>
      </c>
      <c r="B1065">
        <v>3</v>
      </c>
      <c r="C1065">
        <v>19</v>
      </c>
      <c r="D1065">
        <v>18</v>
      </c>
      <c r="E1065">
        <v>136</v>
      </c>
      <c r="F1065" s="165">
        <v>9</v>
      </c>
      <c r="G1065" s="154" t="s">
        <v>799</v>
      </c>
      <c r="H1065" s="154" t="s">
        <v>799</v>
      </c>
      <c r="I1065" s="154">
        <v>0.14000000000000001</v>
      </c>
      <c r="J1065" s="154">
        <v>15.555555555555555</v>
      </c>
      <c r="K1065" s="154" t="s">
        <v>799</v>
      </c>
      <c r="L1065">
        <v>12</v>
      </c>
      <c r="M1065">
        <v>100</v>
      </c>
      <c r="N1065">
        <v>110</v>
      </c>
      <c r="O1065">
        <v>114</v>
      </c>
      <c r="P1065" s="165">
        <v>60</v>
      </c>
      <c r="Q1065">
        <v>100</v>
      </c>
    </row>
    <row r="1066" spans="1:17" x14ac:dyDescent="0.3">
      <c r="A1066" t="s">
        <v>907</v>
      </c>
      <c r="B1066">
        <v>3</v>
      </c>
      <c r="C1066">
        <v>1</v>
      </c>
      <c r="D1066">
        <v>19</v>
      </c>
      <c r="E1066" t="s">
        <v>20</v>
      </c>
      <c r="F1066" s="165">
        <v>7</v>
      </c>
      <c r="G1066" s="154">
        <v>0.23200000000000001</v>
      </c>
      <c r="H1066" s="154">
        <v>33.142857142857146</v>
      </c>
      <c r="I1066" s="154">
        <v>9.8000000000000004E-2</v>
      </c>
      <c r="J1066" s="154">
        <v>14</v>
      </c>
      <c r="K1066" s="154">
        <v>2.3673469387755106</v>
      </c>
      <c r="L1066">
        <v>15</v>
      </c>
      <c r="M1066">
        <v>110</v>
      </c>
      <c r="N1066">
        <v>121</v>
      </c>
      <c r="O1066">
        <v>128</v>
      </c>
      <c r="P1066" s="165">
        <v>20</v>
      </c>
      <c r="Q1066">
        <v>100</v>
      </c>
    </row>
    <row r="1067" spans="1:17" x14ac:dyDescent="0.3">
      <c r="A1067" t="s">
        <v>907</v>
      </c>
      <c r="B1067">
        <v>3</v>
      </c>
      <c r="C1067">
        <v>2</v>
      </c>
      <c r="D1067">
        <v>19</v>
      </c>
      <c r="E1067">
        <v>244</v>
      </c>
      <c r="F1067" s="165">
        <v>9</v>
      </c>
      <c r="G1067" s="154">
        <v>0.03</v>
      </c>
      <c r="H1067" s="154">
        <v>3.3333333333333335</v>
      </c>
      <c r="I1067" s="154">
        <v>7.0000000000000001E-3</v>
      </c>
      <c r="J1067" s="154">
        <v>0.77777777777777779</v>
      </c>
      <c r="K1067" s="154">
        <v>4.2857142857142856</v>
      </c>
      <c r="L1067">
        <v>12</v>
      </c>
      <c r="M1067">
        <v>128</v>
      </c>
      <c r="N1067">
        <v>142</v>
      </c>
      <c r="O1067">
        <v>149</v>
      </c>
      <c r="P1067" s="165">
        <v>80</v>
      </c>
      <c r="Q1067">
        <v>100</v>
      </c>
    </row>
    <row r="1068" spans="1:17" x14ac:dyDescent="0.3">
      <c r="A1068" t="s">
        <v>907</v>
      </c>
      <c r="B1068">
        <v>3</v>
      </c>
      <c r="C1068">
        <v>3</v>
      </c>
      <c r="D1068">
        <v>19</v>
      </c>
      <c r="E1068">
        <v>121</v>
      </c>
      <c r="F1068" s="165">
        <v>10</v>
      </c>
      <c r="G1068" s="154">
        <v>0.151</v>
      </c>
      <c r="H1068" s="154">
        <v>15.1</v>
      </c>
      <c r="I1068" s="154">
        <v>6.8000000000000005E-2</v>
      </c>
      <c r="J1068" s="154">
        <v>6.8</v>
      </c>
      <c r="K1068" s="154">
        <v>2.2205882352941178</v>
      </c>
      <c r="L1068">
        <v>8</v>
      </c>
      <c r="M1068">
        <v>107</v>
      </c>
      <c r="N1068">
        <v>121</v>
      </c>
      <c r="O1068">
        <v>128</v>
      </c>
      <c r="P1068" s="165">
        <v>60</v>
      </c>
      <c r="Q1068">
        <v>100</v>
      </c>
    </row>
    <row r="1069" spans="1:17" x14ac:dyDescent="0.3">
      <c r="A1069" t="s">
        <v>907</v>
      </c>
      <c r="B1069">
        <v>3</v>
      </c>
      <c r="C1069">
        <v>4</v>
      </c>
      <c r="D1069">
        <v>19</v>
      </c>
      <c r="E1069">
        <v>282</v>
      </c>
      <c r="F1069" s="165">
        <v>9</v>
      </c>
      <c r="G1069" s="154">
        <v>0.56799999999999995</v>
      </c>
      <c r="H1069" s="154">
        <v>63.111111111111114</v>
      </c>
      <c r="I1069" s="154">
        <v>4.1000000000000002E-2</v>
      </c>
      <c r="J1069" s="154">
        <v>4.5555555555555554</v>
      </c>
      <c r="K1069" s="154">
        <v>13.853658536585368</v>
      </c>
      <c r="L1069">
        <v>5</v>
      </c>
      <c r="M1069">
        <v>142</v>
      </c>
      <c r="N1069">
        <v>156</v>
      </c>
      <c r="O1069">
        <v>163</v>
      </c>
      <c r="P1069" s="165">
        <v>30</v>
      </c>
      <c r="Q1069">
        <v>100</v>
      </c>
    </row>
    <row r="1070" spans="1:17" x14ac:dyDescent="0.3">
      <c r="A1070" t="s">
        <v>907</v>
      </c>
      <c r="B1070">
        <v>3</v>
      </c>
      <c r="C1070">
        <v>5</v>
      </c>
      <c r="D1070">
        <v>19</v>
      </c>
      <c r="E1070">
        <v>137</v>
      </c>
      <c r="F1070" s="165">
        <v>10</v>
      </c>
      <c r="G1070" s="154">
        <v>0.1333</v>
      </c>
      <c r="H1070" s="154">
        <v>13.330000000000002</v>
      </c>
      <c r="I1070" s="154">
        <v>1E-3</v>
      </c>
      <c r="J1070" s="154">
        <v>0.1</v>
      </c>
      <c r="K1070" s="154">
        <v>133.30000000000001</v>
      </c>
      <c r="L1070">
        <v>8</v>
      </c>
      <c r="M1070">
        <v>93</v>
      </c>
      <c r="N1070">
        <v>110</v>
      </c>
      <c r="O1070">
        <v>114</v>
      </c>
      <c r="P1070" s="165">
        <v>80</v>
      </c>
      <c r="Q1070">
        <v>100</v>
      </c>
    </row>
    <row r="1071" spans="1:17" x14ac:dyDescent="0.3">
      <c r="A1071" t="s">
        <v>907</v>
      </c>
      <c r="B1071">
        <v>3</v>
      </c>
      <c r="C1071">
        <v>6</v>
      </c>
      <c r="D1071">
        <v>19</v>
      </c>
      <c r="E1071">
        <v>93</v>
      </c>
      <c r="F1071" s="165">
        <v>10</v>
      </c>
      <c r="G1071" s="154">
        <v>0.11941</v>
      </c>
      <c r="H1071" s="154">
        <v>11.940999999999999</v>
      </c>
      <c r="I1071" s="154">
        <v>3.0000000000000001E-3</v>
      </c>
      <c r="J1071" s="154">
        <v>0.3</v>
      </c>
      <c r="K1071" s="154">
        <v>39.803333333333335</v>
      </c>
      <c r="L1071">
        <v>8</v>
      </c>
      <c r="M1071">
        <v>93</v>
      </c>
      <c r="N1071">
        <v>110</v>
      </c>
      <c r="O1071">
        <v>114</v>
      </c>
      <c r="P1071" s="165">
        <v>80</v>
      </c>
      <c r="Q1071">
        <v>100</v>
      </c>
    </row>
    <row r="1072" spans="1:17" x14ac:dyDescent="0.3">
      <c r="A1072" t="s">
        <v>907</v>
      </c>
      <c r="B1072">
        <v>3</v>
      </c>
      <c r="C1072">
        <v>7</v>
      </c>
      <c r="D1072">
        <v>19</v>
      </c>
      <c r="E1072">
        <v>303</v>
      </c>
      <c r="F1072" s="165">
        <v>10</v>
      </c>
      <c r="G1072" s="154">
        <v>0.39300000000000002</v>
      </c>
      <c r="H1072" s="154">
        <v>39.299999999999997</v>
      </c>
      <c r="I1072" s="154">
        <v>9.0999999999999998E-2</v>
      </c>
      <c r="J1072" s="154">
        <v>9.1</v>
      </c>
      <c r="K1072" s="154">
        <v>4.3186813186813184</v>
      </c>
      <c r="L1072">
        <v>5</v>
      </c>
      <c r="M1072">
        <v>135</v>
      </c>
      <c r="N1072">
        <v>145</v>
      </c>
      <c r="O1072">
        <v>149</v>
      </c>
      <c r="P1072" s="165">
        <v>50</v>
      </c>
      <c r="Q1072">
        <v>100</v>
      </c>
    </row>
    <row r="1073" spans="1:17" x14ac:dyDescent="0.3">
      <c r="A1073" t="s">
        <v>907</v>
      </c>
      <c r="B1073">
        <v>3</v>
      </c>
      <c r="C1073">
        <v>8</v>
      </c>
      <c r="D1073">
        <v>19</v>
      </c>
      <c r="E1073">
        <v>322</v>
      </c>
      <c r="F1073" s="165">
        <v>10</v>
      </c>
      <c r="G1073" s="154" t="s">
        <v>799</v>
      </c>
      <c r="H1073" s="154" t="s">
        <v>799</v>
      </c>
      <c r="I1073" s="154">
        <v>0</v>
      </c>
      <c r="J1073" s="154">
        <v>0</v>
      </c>
      <c r="K1073" s="154" t="s">
        <v>799</v>
      </c>
      <c r="L1073">
        <v>5</v>
      </c>
      <c r="M1073">
        <v>135</v>
      </c>
      <c r="N1073">
        <v>145</v>
      </c>
      <c r="O1073">
        <v>149</v>
      </c>
      <c r="P1073" s="165">
        <v>40</v>
      </c>
      <c r="Q1073">
        <v>98</v>
      </c>
    </row>
    <row r="1074" spans="1:17" x14ac:dyDescent="0.3">
      <c r="A1074" t="s">
        <v>907</v>
      </c>
      <c r="B1074">
        <v>3</v>
      </c>
      <c r="C1074">
        <v>9</v>
      </c>
      <c r="D1074">
        <v>19</v>
      </c>
      <c r="E1074">
        <v>23</v>
      </c>
      <c r="F1074" s="165">
        <v>10</v>
      </c>
      <c r="G1074" s="154" t="s">
        <v>799</v>
      </c>
      <c r="H1074" s="154" t="s">
        <v>799</v>
      </c>
      <c r="I1074" s="154">
        <v>1.7999999999999999E-2</v>
      </c>
      <c r="J1074" s="154">
        <v>1.8</v>
      </c>
      <c r="K1074" s="154" t="s">
        <v>799</v>
      </c>
      <c r="L1074">
        <v>8</v>
      </c>
      <c r="M1074">
        <v>121</v>
      </c>
      <c r="N1074">
        <v>131</v>
      </c>
      <c r="O1074">
        <v>135</v>
      </c>
      <c r="P1074" s="165">
        <v>50</v>
      </c>
      <c r="Q1074">
        <v>0</v>
      </c>
    </row>
    <row r="1075" spans="1:17" x14ac:dyDescent="0.3">
      <c r="A1075" t="s">
        <v>907</v>
      </c>
      <c r="B1075">
        <v>3</v>
      </c>
      <c r="C1075">
        <v>10</v>
      </c>
      <c r="D1075">
        <v>19</v>
      </c>
      <c r="E1075">
        <v>238</v>
      </c>
      <c r="F1075" s="165">
        <v>9</v>
      </c>
      <c r="G1075" s="154" t="s">
        <v>799</v>
      </c>
      <c r="H1075" s="154" t="s">
        <v>799</v>
      </c>
      <c r="I1075" s="154">
        <v>0.14000000000000001</v>
      </c>
      <c r="J1075" s="154">
        <v>15.555555555555555</v>
      </c>
      <c r="K1075" s="154" t="s">
        <v>799</v>
      </c>
      <c r="L1075">
        <v>10</v>
      </c>
      <c r="M1075">
        <v>107</v>
      </c>
      <c r="N1075">
        <v>121</v>
      </c>
      <c r="O1075">
        <v>128</v>
      </c>
      <c r="P1075" s="165">
        <v>60</v>
      </c>
      <c r="Q1075">
        <v>100</v>
      </c>
    </row>
    <row r="1076" spans="1:17" x14ac:dyDescent="0.3">
      <c r="A1076" t="s">
        <v>907</v>
      </c>
      <c r="B1076">
        <v>3</v>
      </c>
      <c r="C1076">
        <v>11</v>
      </c>
      <c r="D1076">
        <v>19</v>
      </c>
      <c r="E1076">
        <v>224</v>
      </c>
      <c r="F1076" s="165">
        <v>9</v>
      </c>
      <c r="G1076" s="154">
        <v>0.23400000000000001</v>
      </c>
      <c r="H1076" s="154">
        <v>26</v>
      </c>
      <c r="I1076" s="154">
        <v>0.106</v>
      </c>
      <c r="J1076" s="154">
        <v>11.777777777777779</v>
      </c>
      <c r="K1076" s="154">
        <v>2.2075471698113205</v>
      </c>
      <c r="L1076">
        <v>8</v>
      </c>
      <c r="M1076">
        <v>100</v>
      </c>
      <c r="N1076">
        <v>110</v>
      </c>
      <c r="O1076">
        <v>114</v>
      </c>
      <c r="P1076" s="165">
        <v>80</v>
      </c>
      <c r="Q1076">
        <v>100</v>
      </c>
    </row>
    <row r="1077" spans="1:17" x14ac:dyDescent="0.3">
      <c r="A1077" t="s">
        <v>907</v>
      </c>
      <c r="B1077">
        <v>3</v>
      </c>
      <c r="C1077">
        <v>12</v>
      </c>
      <c r="D1077">
        <v>19</v>
      </c>
      <c r="E1077">
        <v>236</v>
      </c>
      <c r="F1077" s="165">
        <v>10</v>
      </c>
      <c r="G1077" s="154">
        <v>0.08</v>
      </c>
      <c r="H1077" s="154">
        <v>8</v>
      </c>
      <c r="I1077" s="154">
        <v>0.04</v>
      </c>
      <c r="J1077" s="154">
        <v>4</v>
      </c>
      <c r="K1077" s="154">
        <v>2</v>
      </c>
      <c r="L1077">
        <v>5</v>
      </c>
      <c r="M1077">
        <v>100</v>
      </c>
      <c r="N1077">
        <v>110</v>
      </c>
      <c r="O1077">
        <v>114</v>
      </c>
      <c r="P1077" s="165">
        <v>80</v>
      </c>
      <c r="Q1077">
        <v>100</v>
      </c>
    </row>
    <row r="1078" spans="1:17" x14ac:dyDescent="0.3">
      <c r="A1078" t="s">
        <v>907</v>
      </c>
      <c r="B1078">
        <v>3</v>
      </c>
      <c r="C1078">
        <v>13</v>
      </c>
      <c r="D1078">
        <v>19</v>
      </c>
      <c r="E1078">
        <v>35</v>
      </c>
      <c r="F1078" s="165">
        <v>9</v>
      </c>
      <c r="G1078" s="154" t="s">
        <v>799</v>
      </c>
      <c r="H1078" s="154" t="s">
        <v>799</v>
      </c>
      <c r="I1078" s="154">
        <v>7.4999999999999997E-2</v>
      </c>
      <c r="J1078" s="154">
        <v>8.3333333333333339</v>
      </c>
      <c r="K1078" s="154" t="s">
        <v>799</v>
      </c>
      <c r="L1078">
        <v>5</v>
      </c>
      <c r="M1078">
        <v>135</v>
      </c>
      <c r="N1078">
        <v>145</v>
      </c>
      <c r="O1078">
        <v>149</v>
      </c>
      <c r="P1078" s="165">
        <v>60</v>
      </c>
      <c r="Q1078">
        <v>98</v>
      </c>
    </row>
    <row r="1079" spans="1:17" x14ac:dyDescent="0.3">
      <c r="A1079" t="s">
        <v>907</v>
      </c>
      <c r="B1079">
        <v>3</v>
      </c>
      <c r="C1079">
        <v>14</v>
      </c>
      <c r="D1079">
        <v>19</v>
      </c>
      <c r="E1079">
        <v>126</v>
      </c>
      <c r="F1079" s="165">
        <v>9</v>
      </c>
      <c r="G1079" s="154" t="s">
        <v>799</v>
      </c>
      <c r="H1079" s="154" t="s">
        <v>799</v>
      </c>
      <c r="I1079" s="154">
        <v>9.8000000000000004E-2</v>
      </c>
      <c r="J1079" s="154">
        <v>10.888888888888889</v>
      </c>
      <c r="K1079" s="154" t="s">
        <v>799</v>
      </c>
      <c r="L1079">
        <v>5</v>
      </c>
      <c r="M1079">
        <v>100</v>
      </c>
      <c r="N1079">
        <v>114</v>
      </c>
      <c r="O1079">
        <v>121</v>
      </c>
      <c r="P1079" s="165">
        <v>60</v>
      </c>
      <c r="Q1079">
        <v>100</v>
      </c>
    </row>
    <row r="1080" spans="1:17" x14ac:dyDescent="0.3">
      <c r="A1080" t="s">
        <v>907</v>
      </c>
      <c r="B1080">
        <v>3</v>
      </c>
      <c r="C1080">
        <v>15</v>
      </c>
      <c r="D1080">
        <v>19</v>
      </c>
      <c r="E1080">
        <v>153</v>
      </c>
      <c r="F1080" s="165">
        <v>10</v>
      </c>
      <c r="G1080" s="154" t="s">
        <v>799</v>
      </c>
      <c r="H1080" s="154" t="s">
        <v>799</v>
      </c>
      <c r="I1080" s="154">
        <v>0.114</v>
      </c>
      <c r="J1080" s="154">
        <v>10.363636363636363</v>
      </c>
      <c r="K1080" s="154" t="s">
        <v>799</v>
      </c>
      <c r="L1080">
        <v>5</v>
      </c>
      <c r="M1080">
        <v>142</v>
      </c>
      <c r="N1080">
        <v>149</v>
      </c>
      <c r="O1080">
        <v>156</v>
      </c>
      <c r="P1080" s="165">
        <v>40</v>
      </c>
      <c r="Q1080">
        <v>80</v>
      </c>
    </row>
    <row r="1081" spans="1:17" x14ac:dyDescent="0.3">
      <c r="A1081" t="s">
        <v>907</v>
      </c>
      <c r="B1081">
        <v>3</v>
      </c>
      <c r="C1081">
        <v>16</v>
      </c>
      <c r="D1081">
        <v>19</v>
      </c>
      <c r="E1081">
        <v>194</v>
      </c>
      <c r="F1081" s="165">
        <v>10</v>
      </c>
      <c r="G1081" s="154">
        <v>0.26600000000000001</v>
      </c>
      <c r="H1081" s="154">
        <v>26.6</v>
      </c>
      <c r="I1081" s="154">
        <v>0.14699999999999999</v>
      </c>
      <c r="J1081" s="154">
        <v>14.7</v>
      </c>
      <c r="K1081" s="154">
        <v>1.8095238095238098</v>
      </c>
      <c r="L1081">
        <v>8</v>
      </c>
      <c r="M1081">
        <v>100</v>
      </c>
      <c r="N1081">
        <v>110</v>
      </c>
      <c r="O1081">
        <v>114</v>
      </c>
      <c r="P1081" s="165">
        <v>60</v>
      </c>
      <c r="Q1081">
        <v>100</v>
      </c>
    </row>
    <row r="1082" spans="1:17" x14ac:dyDescent="0.3">
      <c r="A1082" t="s">
        <v>907</v>
      </c>
      <c r="B1082">
        <v>3</v>
      </c>
      <c r="C1082">
        <v>17</v>
      </c>
      <c r="D1082">
        <v>19</v>
      </c>
      <c r="E1082">
        <v>199</v>
      </c>
      <c r="F1082" s="165">
        <v>10</v>
      </c>
      <c r="G1082" s="154" t="s">
        <v>799</v>
      </c>
      <c r="H1082" s="154" t="s">
        <v>799</v>
      </c>
      <c r="I1082" s="154">
        <v>9.6000000000000002E-2</v>
      </c>
      <c r="J1082" s="154">
        <v>9.6</v>
      </c>
      <c r="K1082" s="154" t="s">
        <v>799</v>
      </c>
      <c r="L1082">
        <v>8</v>
      </c>
      <c r="M1082">
        <v>100</v>
      </c>
      <c r="N1082">
        <v>110</v>
      </c>
      <c r="O1082">
        <v>114</v>
      </c>
      <c r="P1082" s="154">
        <v>80</v>
      </c>
      <c r="Q1082">
        <v>100</v>
      </c>
    </row>
    <row r="1083" spans="1:17" x14ac:dyDescent="0.3">
      <c r="A1083" t="s">
        <v>907</v>
      </c>
      <c r="B1083">
        <v>3</v>
      </c>
      <c r="C1083">
        <v>18</v>
      </c>
      <c r="D1083">
        <v>19</v>
      </c>
      <c r="E1083">
        <v>259</v>
      </c>
      <c r="F1083" s="165">
        <v>10</v>
      </c>
      <c r="G1083" s="154">
        <v>0.24</v>
      </c>
      <c r="H1083" s="154">
        <v>24</v>
      </c>
      <c r="I1083" s="154">
        <v>9.7000000000000003E-2</v>
      </c>
      <c r="J1083" s="154">
        <v>9.6999999999999993</v>
      </c>
      <c r="K1083" s="154">
        <v>2.4742268041237114</v>
      </c>
      <c r="L1083">
        <v>5</v>
      </c>
      <c r="M1083">
        <v>107</v>
      </c>
      <c r="N1083">
        <v>121</v>
      </c>
      <c r="O1083">
        <v>128</v>
      </c>
      <c r="P1083" s="165">
        <v>70</v>
      </c>
      <c r="Q1083">
        <v>100</v>
      </c>
    </row>
    <row r="1084" spans="1:17" x14ac:dyDescent="0.3">
      <c r="A1084" t="s">
        <v>907</v>
      </c>
      <c r="B1084">
        <v>3</v>
      </c>
      <c r="C1084">
        <v>19</v>
      </c>
      <c r="D1084">
        <v>19</v>
      </c>
      <c r="E1084" t="s">
        <v>20</v>
      </c>
      <c r="F1084" s="165">
        <v>9</v>
      </c>
      <c r="G1084" s="154">
        <v>0.222</v>
      </c>
      <c r="H1084" s="154">
        <v>24.666666666666668</v>
      </c>
      <c r="I1084" s="154">
        <v>0.11600000000000001</v>
      </c>
      <c r="J1084" s="154">
        <v>12.888888888888889</v>
      </c>
      <c r="K1084" s="154">
        <v>1.9137931034482758</v>
      </c>
      <c r="L1084">
        <v>20</v>
      </c>
      <c r="M1084">
        <v>114</v>
      </c>
      <c r="N1084">
        <v>124</v>
      </c>
      <c r="O1084">
        <v>128</v>
      </c>
      <c r="P1084" s="165">
        <v>20</v>
      </c>
      <c r="Q1084">
        <v>100</v>
      </c>
    </row>
    <row r="1085" spans="1:17" x14ac:dyDescent="0.3">
      <c r="F1085" s="154"/>
    </row>
  </sheetData>
  <sortState xmlns:xlrd2="http://schemas.microsoft.com/office/spreadsheetml/2017/richdata2" ref="A2:Q1088">
    <sortCondition ref="B1:B1088"/>
  </sortState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329"/>
  <sheetViews>
    <sheetView workbookViewId="0">
      <selection activeCell="D17" sqref="D17"/>
    </sheetView>
  </sheetViews>
  <sheetFormatPr baseColWidth="10" defaultRowHeight="14.4" x14ac:dyDescent="0.3"/>
  <cols>
    <col min="10" max="10" width="12.109375" customWidth="1"/>
    <col min="11" max="11" width="3.33203125" customWidth="1"/>
  </cols>
  <sheetData>
    <row r="2" spans="1:17" x14ac:dyDescent="0.3">
      <c r="D2" t="s">
        <v>522</v>
      </c>
    </row>
    <row r="4" spans="1:17" ht="15" thickBot="1" x14ac:dyDescent="0.35">
      <c r="E4" s="170" t="s">
        <v>523</v>
      </c>
      <c r="F4" s="170"/>
      <c r="G4" s="170"/>
      <c r="M4" t="s">
        <v>528</v>
      </c>
    </row>
    <row r="5" spans="1:17" ht="15.6" x14ac:dyDescent="0.3">
      <c r="A5" s="4" t="s">
        <v>7</v>
      </c>
      <c r="B5" s="4" t="s">
        <v>8</v>
      </c>
      <c r="C5" s="5" t="s">
        <v>9</v>
      </c>
      <c r="D5" s="3" t="s">
        <v>518</v>
      </c>
      <c r="E5">
        <v>1</v>
      </c>
      <c r="F5">
        <v>2</v>
      </c>
      <c r="G5">
        <v>3</v>
      </c>
      <c r="H5" s="31" t="s">
        <v>520</v>
      </c>
      <c r="I5" s="32" t="s">
        <v>521</v>
      </c>
      <c r="J5" t="s">
        <v>524</v>
      </c>
      <c r="L5" s="3" t="s">
        <v>518</v>
      </c>
      <c r="M5">
        <v>1</v>
      </c>
      <c r="N5">
        <v>2</v>
      </c>
      <c r="O5">
        <v>3</v>
      </c>
      <c r="P5" s="31" t="s">
        <v>520</v>
      </c>
      <c r="Q5" s="32" t="s">
        <v>521</v>
      </c>
    </row>
    <row r="6" spans="1:17" ht="15.6" x14ac:dyDescent="0.3">
      <c r="A6" s="7">
        <v>1</v>
      </c>
      <c r="B6" s="7"/>
      <c r="C6" s="8" t="s">
        <v>13</v>
      </c>
      <c r="D6" s="6">
        <v>1</v>
      </c>
      <c r="E6">
        <v>10</v>
      </c>
      <c r="F6" s="27">
        <v>9</v>
      </c>
      <c r="G6" s="27">
        <v>7</v>
      </c>
      <c r="H6" s="31">
        <f>AVERAGE(E6:G6)</f>
        <v>8.6666666666666661</v>
      </c>
      <c r="I6" s="32">
        <f>_xlfn.STDEV.P(E6:G6)/SQRT(3)</f>
        <v>0.72008229982309557</v>
      </c>
      <c r="L6" s="6">
        <v>1</v>
      </c>
      <c r="M6">
        <f>(E6/10)*100</f>
        <v>100</v>
      </c>
      <c r="N6">
        <f t="shared" ref="N6:O6" si="0">(F6/10)*100</f>
        <v>90</v>
      </c>
      <c r="O6">
        <f t="shared" si="0"/>
        <v>70</v>
      </c>
      <c r="P6" s="31">
        <f>AVERAGE(M6:O6)</f>
        <v>86.666666666666671</v>
      </c>
      <c r="Q6" s="32">
        <f>_xlfn.STDEV.P(M6:O6)/SQRT(3)</f>
        <v>7.2008229982309562</v>
      </c>
    </row>
    <row r="7" spans="1:17" ht="15.6" x14ac:dyDescent="0.3">
      <c r="A7" s="7">
        <v>3</v>
      </c>
      <c r="B7" s="7"/>
      <c r="C7" s="9" t="s">
        <v>15</v>
      </c>
      <c r="D7" s="6">
        <v>2</v>
      </c>
      <c r="E7">
        <v>8</v>
      </c>
      <c r="F7">
        <v>9</v>
      </c>
      <c r="G7">
        <v>7</v>
      </c>
      <c r="H7" s="31">
        <f t="shared" ref="H7:H70" si="1">AVERAGE(E7:G7)</f>
        <v>8</v>
      </c>
      <c r="I7" s="32">
        <f t="shared" ref="I7:I70" si="2">_xlfn.STDEV.P(E7:G7)/SQRT(3)</f>
        <v>0.47140452079103173</v>
      </c>
      <c r="L7" s="6">
        <v>2</v>
      </c>
      <c r="M7">
        <f t="shared" ref="M7:M70" si="3">(E7/10)*100</f>
        <v>80</v>
      </c>
      <c r="N7">
        <f t="shared" ref="N7:N70" si="4">(F7/10)*100</f>
        <v>90</v>
      </c>
      <c r="O7">
        <f t="shared" ref="O7:O70" si="5">(G7/10)*100</f>
        <v>70</v>
      </c>
      <c r="P7" s="31">
        <f t="shared" ref="P7:P70" si="6">AVERAGE(M7:O7)</f>
        <v>80</v>
      </c>
      <c r="Q7" s="32">
        <f t="shared" ref="Q7:Q70" si="7">_xlfn.STDEV.P(M7:O7)/SQRT(3)</f>
        <v>4.714045207910317</v>
      </c>
    </row>
    <row r="8" spans="1:17" ht="15.6" x14ac:dyDescent="0.3">
      <c r="A8" s="7">
        <v>20</v>
      </c>
      <c r="B8" s="7"/>
      <c r="C8" s="8" t="s">
        <v>16</v>
      </c>
      <c r="D8" s="6">
        <v>3</v>
      </c>
      <c r="E8">
        <v>10</v>
      </c>
      <c r="F8" s="27">
        <v>9</v>
      </c>
      <c r="G8" s="27">
        <v>10</v>
      </c>
      <c r="H8" s="31">
        <f t="shared" si="1"/>
        <v>9.6666666666666661</v>
      </c>
      <c r="I8" s="32">
        <f t="shared" si="2"/>
        <v>0.27216552697590868</v>
      </c>
      <c r="L8" s="6">
        <v>3</v>
      </c>
      <c r="M8">
        <f t="shared" si="3"/>
        <v>100</v>
      </c>
      <c r="N8">
        <f t="shared" si="4"/>
        <v>90</v>
      </c>
      <c r="O8">
        <f t="shared" si="5"/>
        <v>100</v>
      </c>
      <c r="P8" s="31">
        <f t="shared" si="6"/>
        <v>96.666666666666671</v>
      </c>
      <c r="Q8" s="32">
        <f t="shared" si="7"/>
        <v>2.7216552697590863</v>
      </c>
    </row>
    <row r="9" spans="1:17" ht="15.6" x14ac:dyDescent="0.3">
      <c r="A9" s="7">
        <v>22</v>
      </c>
      <c r="B9" s="7"/>
      <c r="C9" s="8" t="s">
        <v>19</v>
      </c>
      <c r="D9" s="6">
        <v>4</v>
      </c>
      <c r="E9">
        <v>9</v>
      </c>
      <c r="F9" s="27">
        <v>10</v>
      </c>
      <c r="G9" s="27">
        <v>8</v>
      </c>
      <c r="H9" s="31">
        <f t="shared" si="1"/>
        <v>9</v>
      </c>
      <c r="I9" s="32">
        <f t="shared" si="2"/>
        <v>0.47140452079103173</v>
      </c>
      <c r="L9" s="6">
        <v>4</v>
      </c>
      <c r="M9">
        <f t="shared" si="3"/>
        <v>90</v>
      </c>
      <c r="N9">
        <f t="shared" si="4"/>
        <v>100</v>
      </c>
      <c r="O9">
        <f t="shared" si="5"/>
        <v>80</v>
      </c>
      <c r="P9" s="31">
        <f t="shared" si="6"/>
        <v>90</v>
      </c>
      <c r="Q9" s="32">
        <f t="shared" si="7"/>
        <v>4.714045207910317</v>
      </c>
    </row>
    <row r="10" spans="1:17" ht="15.6" x14ac:dyDescent="0.3">
      <c r="A10" s="7">
        <v>23</v>
      </c>
      <c r="B10" s="7"/>
      <c r="C10" s="8" t="s">
        <v>21</v>
      </c>
      <c r="D10" s="6">
        <v>5</v>
      </c>
      <c r="E10">
        <v>10</v>
      </c>
      <c r="F10" s="27">
        <v>10</v>
      </c>
      <c r="G10" s="27">
        <v>10</v>
      </c>
      <c r="H10" s="31">
        <f t="shared" si="1"/>
        <v>10</v>
      </c>
      <c r="I10" s="32">
        <f t="shared" si="2"/>
        <v>0</v>
      </c>
      <c r="L10" s="6">
        <v>5</v>
      </c>
      <c r="M10">
        <f t="shared" si="3"/>
        <v>100</v>
      </c>
      <c r="N10">
        <f t="shared" si="4"/>
        <v>100</v>
      </c>
      <c r="O10">
        <f t="shared" si="5"/>
        <v>100</v>
      </c>
      <c r="P10" s="31">
        <f t="shared" si="6"/>
        <v>100</v>
      </c>
      <c r="Q10" s="32">
        <f t="shared" si="7"/>
        <v>0</v>
      </c>
    </row>
    <row r="11" spans="1:17" ht="15.6" x14ac:dyDescent="0.3">
      <c r="A11" s="7" t="s">
        <v>22</v>
      </c>
      <c r="B11" s="7"/>
      <c r="C11" s="9" t="s">
        <v>23</v>
      </c>
      <c r="D11" s="6">
        <v>6</v>
      </c>
      <c r="E11">
        <v>10</v>
      </c>
      <c r="F11" s="27">
        <v>9</v>
      </c>
      <c r="G11" s="27">
        <v>13</v>
      </c>
      <c r="H11" s="31">
        <f t="shared" si="1"/>
        <v>10.666666666666666</v>
      </c>
      <c r="I11" s="32">
        <f t="shared" si="2"/>
        <v>0.98130676292531638</v>
      </c>
      <c r="L11" s="6">
        <v>6</v>
      </c>
      <c r="M11">
        <f t="shared" si="3"/>
        <v>100</v>
      </c>
      <c r="N11">
        <f t="shared" si="4"/>
        <v>90</v>
      </c>
      <c r="O11">
        <f t="shared" si="5"/>
        <v>130</v>
      </c>
      <c r="P11" s="31">
        <f t="shared" si="6"/>
        <v>106.66666666666667</v>
      </c>
      <c r="Q11" s="32">
        <f t="shared" si="7"/>
        <v>9.8130676292531653</v>
      </c>
    </row>
    <row r="12" spans="1:17" ht="15.6" x14ac:dyDescent="0.3">
      <c r="A12" s="7" t="s">
        <v>24</v>
      </c>
      <c r="B12" s="7"/>
      <c r="C12" s="9" t="s">
        <v>23</v>
      </c>
      <c r="D12" s="6">
        <v>7</v>
      </c>
      <c r="E12">
        <v>10</v>
      </c>
      <c r="F12">
        <v>8</v>
      </c>
      <c r="G12">
        <v>10</v>
      </c>
      <c r="H12" s="31">
        <f t="shared" si="1"/>
        <v>9.3333333333333339</v>
      </c>
      <c r="I12" s="32">
        <f t="shared" si="2"/>
        <v>0.54433105395181736</v>
      </c>
      <c r="L12" s="6">
        <v>7</v>
      </c>
      <c r="M12">
        <f t="shared" si="3"/>
        <v>100</v>
      </c>
      <c r="N12">
        <f t="shared" si="4"/>
        <v>80</v>
      </c>
      <c r="O12">
        <f t="shared" si="5"/>
        <v>100</v>
      </c>
      <c r="P12" s="31">
        <f t="shared" si="6"/>
        <v>93.333333333333329</v>
      </c>
      <c r="Q12" s="32">
        <f t="shared" si="7"/>
        <v>5.4433105395181745</v>
      </c>
    </row>
    <row r="13" spans="1:17" ht="15.6" x14ac:dyDescent="0.3">
      <c r="A13" s="7">
        <v>25</v>
      </c>
      <c r="B13" s="7"/>
      <c r="C13" s="8" t="s">
        <v>25</v>
      </c>
      <c r="D13" s="6">
        <v>8</v>
      </c>
      <c r="E13">
        <v>9</v>
      </c>
      <c r="F13" s="27">
        <v>10</v>
      </c>
      <c r="G13" s="27">
        <v>8</v>
      </c>
      <c r="H13" s="31">
        <f t="shared" si="1"/>
        <v>9</v>
      </c>
      <c r="I13" s="32">
        <f t="shared" si="2"/>
        <v>0.47140452079103173</v>
      </c>
      <c r="L13" s="6">
        <v>8</v>
      </c>
      <c r="M13">
        <f t="shared" si="3"/>
        <v>90</v>
      </c>
      <c r="N13">
        <f t="shared" si="4"/>
        <v>100</v>
      </c>
      <c r="O13">
        <f t="shared" si="5"/>
        <v>80</v>
      </c>
      <c r="P13" s="31">
        <f t="shared" si="6"/>
        <v>90</v>
      </c>
      <c r="Q13" s="32">
        <f t="shared" si="7"/>
        <v>4.714045207910317</v>
      </c>
    </row>
    <row r="14" spans="1:17" ht="15.6" x14ac:dyDescent="0.3">
      <c r="A14" s="7">
        <v>26</v>
      </c>
      <c r="B14" s="7"/>
      <c r="C14" s="10" t="s">
        <v>26</v>
      </c>
      <c r="D14" s="6">
        <v>9</v>
      </c>
      <c r="E14">
        <v>8</v>
      </c>
      <c r="F14" s="27">
        <v>10</v>
      </c>
      <c r="G14" s="27">
        <v>10</v>
      </c>
      <c r="H14" s="31">
        <f t="shared" si="1"/>
        <v>9.3333333333333339</v>
      </c>
      <c r="I14" s="32">
        <f t="shared" si="2"/>
        <v>0.54433105395181736</v>
      </c>
      <c r="L14" s="6">
        <v>9</v>
      </c>
      <c r="M14">
        <f t="shared" si="3"/>
        <v>80</v>
      </c>
      <c r="N14">
        <f t="shared" si="4"/>
        <v>100</v>
      </c>
      <c r="O14">
        <f t="shared" si="5"/>
        <v>100</v>
      </c>
      <c r="P14" s="31">
        <f t="shared" si="6"/>
        <v>93.333333333333329</v>
      </c>
      <c r="Q14" s="32">
        <f t="shared" si="7"/>
        <v>5.4433105395181745</v>
      </c>
    </row>
    <row r="15" spans="1:17" ht="15.6" x14ac:dyDescent="0.3">
      <c r="A15" s="7">
        <v>27</v>
      </c>
      <c r="B15" s="7"/>
      <c r="C15" s="8" t="s">
        <v>27</v>
      </c>
      <c r="D15" s="6">
        <v>10</v>
      </c>
      <c r="E15">
        <v>10</v>
      </c>
      <c r="F15" s="27">
        <v>9</v>
      </c>
      <c r="G15" s="27">
        <v>10</v>
      </c>
      <c r="H15" s="31">
        <f t="shared" si="1"/>
        <v>9.6666666666666661</v>
      </c>
      <c r="I15" s="32">
        <f t="shared" si="2"/>
        <v>0.27216552697590868</v>
      </c>
      <c r="L15" s="6">
        <v>10</v>
      </c>
      <c r="M15">
        <f t="shared" si="3"/>
        <v>100</v>
      </c>
      <c r="N15">
        <f t="shared" si="4"/>
        <v>90</v>
      </c>
      <c r="O15">
        <f t="shared" si="5"/>
        <v>100</v>
      </c>
      <c r="P15" s="31">
        <f t="shared" si="6"/>
        <v>96.666666666666671</v>
      </c>
      <c r="Q15" s="32">
        <f t="shared" si="7"/>
        <v>2.7216552697590863</v>
      </c>
    </row>
    <row r="16" spans="1:17" ht="15.6" x14ac:dyDescent="0.3">
      <c r="A16" s="7">
        <v>28</v>
      </c>
      <c r="B16" s="7"/>
      <c r="C16" s="8" t="s">
        <v>28</v>
      </c>
      <c r="D16" s="6">
        <v>11</v>
      </c>
      <c r="E16">
        <v>11</v>
      </c>
      <c r="F16" s="27">
        <v>10</v>
      </c>
      <c r="G16" s="27">
        <v>13</v>
      </c>
      <c r="H16" s="31">
        <f t="shared" si="1"/>
        <v>11.333333333333334</v>
      </c>
      <c r="I16" s="32">
        <f t="shared" si="2"/>
        <v>0.72008229982309557</v>
      </c>
      <c r="L16" s="6">
        <v>11</v>
      </c>
      <c r="M16">
        <f t="shared" si="3"/>
        <v>110.00000000000001</v>
      </c>
      <c r="N16">
        <f t="shared" si="4"/>
        <v>100</v>
      </c>
      <c r="O16">
        <f t="shared" si="5"/>
        <v>130</v>
      </c>
      <c r="P16" s="31">
        <f t="shared" si="6"/>
        <v>113.33333333333333</v>
      </c>
      <c r="Q16" s="32">
        <f t="shared" si="7"/>
        <v>7.2008229982309562</v>
      </c>
    </row>
    <row r="17" spans="1:17" ht="15.6" x14ac:dyDescent="0.3">
      <c r="A17" s="7">
        <v>30</v>
      </c>
      <c r="B17" s="7"/>
      <c r="C17" s="9" t="s">
        <v>29</v>
      </c>
      <c r="D17" s="6">
        <v>12</v>
      </c>
      <c r="E17">
        <v>9</v>
      </c>
      <c r="F17">
        <v>6</v>
      </c>
      <c r="G17" s="27">
        <v>7</v>
      </c>
      <c r="H17" s="31">
        <f t="shared" si="1"/>
        <v>7.333333333333333</v>
      </c>
      <c r="I17" s="32">
        <f t="shared" si="2"/>
        <v>0.72008229982309557</v>
      </c>
      <c r="L17" s="6">
        <v>12</v>
      </c>
      <c r="M17">
        <f t="shared" si="3"/>
        <v>90</v>
      </c>
      <c r="N17">
        <f t="shared" si="4"/>
        <v>60</v>
      </c>
      <c r="O17">
        <f t="shared" si="5"/>
        <v>70</v>
      </c>
      <c r="P17" s="31">
        <f t="shared" si="6"/>
        <v>73.333333333333329</v>
      </c>
      <c r="Q17" s="32">
        <f t="shared" si="7"/>
        <v>7.2008229982309562</v>
      </c>
    </row>
    <row r="18" spans="1:17" ht="15.6" x14ac:dyDescent="0.3">
      <c r="A18" s="7">
        <v>32</v>
      </c>
      <c r="B18" s="7"/>
      <c r="C18" s="8" t="s">
        <v>30</v>
      </c>
      <c r="D18" s="6">
        <v>13</v>
      </c>
      <c r="E18">
        <v>11</v>
      </c>
      <c r="F18" s="27">
        <v>8</v>
      </c>
      <c r="G18" s="27">
        <v>11</v>
      </c>
      <c r="H18" s="31">
        <f t="shared" si="1"/>
        <v>10</v>
      </c>
      <c r="I18" s="32">
        <f t="shared" si="2"/>
        <v>0.81649658092772615</v>
      </c>
      <c r="L18" s="6">
        <v>13</v>
      </c>
      <c r="M18">
        <f t="shared" si="3"/>
        <v>110.00000000000001</v>
      </c>
      <c r="N18">
        <f t="shared" si="4"/>
        <v>80</v>
      </c>
      <c r="O18">
        <f t="shared" si="5"/>
        <v>110.00000000000001</v>
      </c>
      <c r="P18" s="31">
        <f t="shared" si="6"/>
        <v>100</v>
      </c>
      <c r="Q18" s="32">
        <f t="shared" si="7"/>
        <v>8.1649658092773265</v>
      </c>
    </row>
    <row r="19" spans="1:17" ht="15.6" x14ac:dyDescent="0.3">
      <c r="A19" s="7" t="s">
        <v>31</v>
      </c>
      <c r="B19" s="7"/>
      <c r="C19" s="10" t="s">
        <v>32</v>
      </c>
      <c r="D19" s="6">
        <v>14</v>
      </c>
      <c r="E19">
        <v>8</v>
      </c>
      <c r="F19">
        <v>8</v>
      </c>
      <c r="G19" s="27">
        <v>8</v>
      </c>
      <c r="H19" s="31">
        <f t="shared" si="1"/>
        <v>8</v>
      </c>
      <c r="I19" s="32">
        <f t="shared" si="2"/>
        <v>0</v>
      </c>
      <c r="L19" s="6">
        <v>14</v>
      </c>
      <c r="M19">
        <f t="shared" si="3"/>
        <v>80</v>
      </c>
      <c r="N19">
        <f t="shared" si="4"/>
        <v>80</v>
      </c>
      <c r="O19">
        <f t="shared" si="5"/>
        <v>80</v>
      </c>
      <c r="P19" s="31">
        <f t="shared" si="6"/>
        <v>80</v>
      </c>
      <c r="Q19" s="32">
        <f t="shared" si="7"/>
        <v>0</v>
      </c>
    </row>
    <row r="20" spans="1:17" ht="15.6" x14ac:dyDescent="0.3">
      <c r="A20" s="7" t="s">
        <v>33</v>
      </c>
      <c r="B20" s="7"/>
      <c r="C20" s="10" t="s">
        <v>32</v>
      </c>
      <c r="D20" s="6">
        <v>15</v>
      </c>
      <c r="E20">
        <v>10</v>
      </c>
      <c r="F20">
        <v>10</v>
      </c>
      <c r="G20">
        <v>10</v>
      </c>
      <c r="H20" s="31">
        <f t="shared" si="1"/>
        <v>10</v>
      </c>
      <c r="I20" s="32">
        <f t="shared" si="2"/>
        <v>0</v>
      </c>
      <c r="L20" s="6">
        <v>15</v>
      </c>
      <c r="M20">
        <f t="shared" si="3"/>
        <v>100</v>
      </c>
      <c r="N20">
        <f t="shared" si="4"/>
        <v>100</v>
      </c>
      <c r="O20">
        <f t="shared" si="5"/>
        <v>100</v>
      </c>
      <c r="P20" s="31">
        <f t="shared" si="6"/>
        <v>100</v>
      </c>
      <c r="Q20" s="32">
        <f t="shared" si="7"/>
        <v>0</v>
      </c>
    </row>
    <row r="21" spans="1:17" ht="15.6" x14ac:dyDescent="0.3">
      <c r="A21" s="7">
        <v>34</v>
      </c>
      <c r="B21" s="7"/>
      <c r="C21" s="8" t="s">
        <v>34</v>
      </c>
      <c r="D21" s="6">
        <v>16</v>
      </c>
      <c r="E21">
        <v>10</v>
      </c>
      <c r="F21" s="27">
        <v>9</v>
      </c>
      <c r="G21" s="27">
        <v>10</v>
      </c>
      <c r="H21" s="31">
        <f t="shared" si="1"/>
        <v>9.6666666666666661</v>
      </c>
      <c r="I21" s="32">
        <f t="shared" si="2"/>
        <v>0.27216552697590868</v>
      </c>
      <c r="L21" s="6">
        <v>16</v>
      </c>
      <c r="M21">
        <f t="shared" si="3"/>
        <v>100</v>
      </c>
      <c r="N21">
        <f t="shared" si="4"/>
        <v>90</v>
      </c>
      <c r="O21">
        <f t="shared" si="5"/>
        <v>100</v>
      </c>
      <c r="P21" s="31">
        <f t="shared" si="6"/>
        <v>96.666666666666671</v>
      </c>
      <c r="Q21" s="32">
        <f t="shared" si="7"/>
        <v>2.7216552697590863</v>
      </c>
    </row>
    <row r="22" spans="1:17" ht="15.6" x14ac:dyDescent="0.3">
      <c r="A22" s="7">
        <v>49</v>
      </c>
      <c r="B22" s="7"/>
      <c r="C22" s="8" t="s">
        <v>35</v>
      </c>
      <c r="D22" s="6">
        <v>17</v>
      </c>
      <c r="E22">
        <v>12</v>
      </c>
      <c r="F22" s="27">
        <v>9</v>
      </c>
      <c r="G22" s="27">
        <v>9</v>
      </c>
      <c r="H22" s="31">
        <f t="shared" si="1"/>
        <v>10</v>
      </c>
      <c r="I22" s="32">
        <f t="shared" si="2"/>
        <v>0.81649658092772615</v>
      </c>
      <c r="L22" s="6">
        <v>17</v>
      </c>
      <c r="M22">
        <f t="shared" si="3"/>
        <v>120</v>
      </c>
      <c r="N22">
        <f t="shared" si="4"/>
        <v>90</v>
      </c>
      <c r="O22">
        <f t="shared" si="5"/>
        <v>90</v>
      </c>
      <c r="P22" s="31">
        <f t="shared" si="6"/>
        <v>100</v>
      </c>
      <c r="Q22" s="32">
        <f t="shared" si="7"/>
        <v>8.1649658092772608</v>
      </c>
    </row>
    <row r="23" spans="1:17" ht="15.6" x14ac:dyDescent="0.3">
      <c r="A23" s="7">
        <v>64</v>
      </c>
      <c r="B23" s="7"/>
      <c r="C23" s="9" t="s">
        <v>36</v>
      </c>
      <c r="D23" s="6">
        <v>18</v>
      </c>
      <c r="E23">
        <v>10</v>
      </c>
      <c r="F23">
        <v>8</v>
      </c>
      <c r="G23">
        <v>11</v>
      </c>
      <c r="H23" s="31">
        <f t="shared" si="1"/>
        <v>9.6666666666666661</v>
      </c>
      <c r="I23" s="32">
        <f t="shared" si="2"/>
        <v>0.72008229982309557</v>
      </c>
      <c r="L23" s="6">
        <v>18</v>
      </c>
      <c r="M23">
        <f t="shared" si="3"/>
        <v>100</v>
      </c>
      <c r="N23">
        <f t="shared" si="4"/>
        <v>80</v>
      </c>
      <c r="O23">
        <f t="shared" si="5"/>
        <v>110.00000000000001</v>
      </c>
      <c r="P23" s="31">
        <f t="shared" si="6"/>
        <v>96.666666666666671</v>
      </c>
      <c r="Q23" s="32">
        <f t="shared" si="7"/>
        <v>7.2008229982309935</v>
      </c>
    </row>
    <row r="24" spans="1:17" ht="15.6" x14ac:dyDescent="0.3">
      <c r="A24" s="7">
        <v>223</v>
      </c>
      <c r="B24" s="7"/>
      <c r="C24" s="9" t="s">
        <v>37</v>
      </c>
      <c r="D24" s="6">
        <v>19</v>
      </c>
      <c r="E24">
        <v>11</v>
      </c>
      <c r="F24">
        <v>10</v>
      </c>
      <c r="G24">
        <v>10</v>
      </c>
      <c r="H24" s="31">
        <f t="shared" si="1"/>
        <v>10.333333333333334</v>
      </c>
      <c r="I24" s="32">
        <f t="shared" si="2"/>
        <v>0.27216552697590868</v>
      </c>
      <c r="L24" s="6">
        <v>19</v>
      </c>
      <c r="M24">
        <f t="shared" si="3"/>
        <v>110.00000000000001</v>
      </c>
      <c r="N24">
        <f t="shared" si="4"/>
        <v>100</v>
      </c>
      <c r="O24">
        <f t="shared" si="5"/>
        <v>100</v>
      </c>
      <c r="P24" s="31">
        <f t="shared" si="6"/>
        <v>103.33333333333333</v>
      </c>
      <c r="Q24" s="32">
        <f t="shared" si="7"/>
        <v>2.7216552697590908</v>
      </c>
    </row>
    <row r="25" spans="1:17" ht="15.6" x14ac:dyDescent="0.3">
      <c r="A25" s="7">
        <v>264</v>
      </c>
      <c r="B25" s="7"/>
      <c r="C25" s="8" t="s">
        <v>38</v>
      </c>
      <c r="D25" s="6">
        <v>20</v>
      </c>
      <c r="E25">
        <v>10</v>
      </c>
      <c r="F25" s="27">
        <v>10</v>
      </c>
      <c r="G25" s="27">
        <v>10</v>
      </c>
      <c r="H25" s="31">
        <f t="shared" si="1"/>
        <v>10</v>
      </c>
      <c r="I25" s="32">
        <f t="shared" si="2"/>
        <v>0</v>
      </c>
      <c r="L25" s="6">
        <v>20</v>
      </c>
      <c r="M25">
        <f t="shared" si="3"/>
        <v>100</v>
      </c>
      <c r="N25">
        <f t="shared" si="4"/>
        <v>100</v>
      </c>
      <c r="O25">
        <f t="shared" si="5"/>
        <v>100</v>
      </c>
      <c r="P25" s="31">
        <f t="shared" si="6"/>
        <v>100</v>
      </c>
      <c r="Q25" s="32">
        <f t="shared" si="7"/>
        <v>0</v>
      </c>
    </row>
    <row r="26" spans="1:17" ht="15.6" x14ac:dyDescent="0.3">
      <c r="A26" s="7">
        <v>265</v>
      </c>
      <c r="B26" s="7"/>
      <c r="C26" s="8" t="s">
        <v>39</v>
      </c>
      <c r="D26" s="6">
        <v>21</v>
      </c>
      <c r="E26">
        <v>11</v>
      </c>
      <c r="F26" s="27">
        <v>8</v>
      </c>
      <c r="G26" s="27">
        <v>9</v>
      </c>
      <c r="H26" s="31">
        <f t="shared" si="1"/>
        <v>9.3333333333333339</v>
      </c>
      <c r="I26" s="32">
        <f t="shared" si="2"/>
        <v>0.72008229982309557</v>
      </c>
      <c r="L26" s="6">
        <v>21</v>
      </c>
      <c r="M26">
        <f t="shared" si="3"/>
        <v>110.00000000000001</v>
      </c>
      <c r="N26">
        <f t="shared" si="4"/>
        <v>80</v>
      </c>
      <c r="O26">
        <f t="shared" si="5"/>
        <v>90</v>
      </c>
      <c r="P26" s="31">
        <f t="shared" si="6"/>
        <v>93.333333333333329</v>
      </c>
      <c r="Q26" s="32">
        <f t="shared" si="7"/>
        <v>7.2008229982309935</v>
      </c>
    </row>
    <row r="27" spans="1:17" ht="15.6" x14ac:dyDescent="0.3">
      <c r="A27" s="7">
        <v>266</v>
      </c>
      <c r="B27" s="7"/>
      <c r="C27" s="8" t="s">
        <v>40</v>
      </c>
      <c r="D27" s="6">
        <v>22</v>
      </c>
      <c r="E27">
        <v>8</v>
      </c>
      <c r="F27" s="28">
        <v>4</v>
      </c>
      <c r="G27">
        <v>5</v>
      </c>
      <c r="H27" s="31">
        <f t="shared" si="1"/>
        <v>5.666666666666667</v>
      </c>
      <c r="I27" s="32">
        <f t="shared" si="2"/>
        <v>0.98130676292531638</v>
      </c>
      <c r="L27" s="6">
        <v>22</v>
      </c>
      <c r="M27">
        <f t="shared" si="3"/>
        <v>80</v>
      </c>
      <c r="N27">
        <f t="shared" si="4"/>
        <v>40</v>
      </c>
      <c r="O27">
        <f t="shared" si="5"/>
        <v>50</v>
      </c>
      <c r="P27" s="31">
        <f t="shared" si="6"/>
        <v>56.666666666666664</v>
      </c>
      <c r="Q27" s="32">
        <f t="shared" si="7"/>
        <v>9.8130676292531653</v>
      </c>
    </row>
    <row r="28" spans="1:17" ht="15.6" x14ac:dyDescent="0.3">
      <c r="A28" s="7">
        <v>494</v>
      </c>
      <c r="B28" s="7"/>
      <c r="C28" s="9" t="s">
        <v>41</v>
      </c>
      <c r="D28" s="6">
        <v>23</v>
      </c>
      <c r="E28">
        <v>10</v>
      </c>
      <c r="F28">
        <v>11</v>
      </c>
      <c r="G28">
        <v>10</v>
      </c>
      <c r="H28" s="31">
        <f t="shared" si="1"/>
        <v>10.333333333333334</v>
      </c>
      <c r="I28" s="32">
        <f t="shared" si="2"/>
        <v>0.27216552697590868</v>
      </c>
      <c r="L28" s="6">
        <v>23</v>
      </c>
      <c r="M28">
        <f t="shared" si="3"/>
        <v>100</v>
      </c>
      <c r="N28">
        <f t="shared" si="4"/>
        <v>110.00000000000001</v>
      </c>
      <c r="O28">
        <f t="shared" si="5"/>
        <v>100</v>
      </c>
      <c r="P28" s="31">
        <f t="shared" si="6"/>
        <v>103.33333333333333</v>
      </c>
      <c r="Q28" s="32">
        <f t="shared" si="7"/>
        <v>2.7216552697590908</v>
      </c>
    </row>
    <row r="29" spans="1:17" ht="15.6" x14ac:dyDescent="0.3">
      <c r="A29" s="7">
        <v>495</v>
      </c>
      <c r="B29" s="7"/>
      <c r="C29" s="8" t="s">
        <v>42</v>
      </c>
      <c r="D29" s="6">
        <v>24</v>
      </c>
      <c r="E29">
        <v>9</v>
      </c>
      <c r="F29" s="27">
        <v>9</v>
      </c>
      <c r="G29" s="27">
        <v>9</v>
      </c>
      <c r="H29" s="31">
        <f t="shared" si="1"/>
        <v>9</v>
      </c>
      <c r="I29" s="32">
        <f t="shared" si="2"/>
        <v>0</v>
      </c>
      <c r="L29" s="6">
        <v>24</v>
      </c>
      <c r="M29">
        <f t="shared" si="3"/>
        <v>90</v>
      </c>
      <c r="N29">
        <f t="shared" si="4"/>
        <v>90</v>
      </c>
      <c r="O29">
        <f t="shared" si="5"/>
        <v>90</v>
      </c>
      <c r="P29" s="31">
        <f t="shared" si="6"/>
        <v>90</v>
      </c>
      <c r="Q29" s="32">
        <f t="shared" si="7"/>
        <v>0</v>
      </c>
    </row>
    <row r="30" spans="1:17" ht="15.6" x14ac:dyDescent="0.3">
      <c r="A30" s="7">
        <v>496</v>
      </c>
      <c r="B30" s="7"/>
      <c r="C30" s="9" t="s">
        <v>43</v>
      </c>
      <c r="D30" s="6">
        <v>25</v>
      </c>
      <c r="E30">
        <v>9</v>
      </c>
      <c r="F30" s="27">
        <v>11</v>
      </c>
      <c r="G30">
        <v>6</v>
      </c>
      <c r="H30" s="31">
        <f t="shared" si="1"/>
        <v>8.6666666666666661</v>
      </c>
      <c r="I30" s="32">
        <f t="shared" si="2"/>
        <v>1.1863420280034791</v>
      </c>
      <c r="L30" s="6">
        <v>25</v>
      </c>
      <c r="M30">
        <f t="shared" si="3"/>
        <v>90</v>
      </c>
      <c r="N30">
        <f t="shared" si="4"/>
        <v>110.00000000000001</v>
      </c>
      <c r="O30">
        <f t="shared" si="5"/>
        <v>60</v>
      </c>
      <c r="P30" s="31">
        <f t="shared" si="6"/>
        <v>86.666666666666671</v>
      </c>
      <c r="Q30" s="32">
        <f t="shared" si="7"/>
        <v>11.863420280034815</v>
      </c>
    </row>
    <row r="31" spans="1:17" ht="15.6" x14ac:dyDescent="0.3">
      <c r="A31" s="7">
        <v>505</v>
      </c>
      <c r="B31" s="7"/>
      <c r="C31" s="8" t="s">
        <v>44</v>
      </c>
      <c r="D31" s="6">
        <v>26</v>
      </c>
      <c r="E31">
        <v>10</v>
      </c>
      <c r="F31" s="27">
        <v>9</v>
      </c>
      <c r="G31" s="27">
        <v>10</v>
      </c>
      <c r="H31" s="31">
        <f t="shared" si="1"/>
        <v>9.6666666666666661</v>
      </c>
      <c r="I31" s="32">
        <f t="shared" si="2"/>
        <v>0.27216552697590868</v>
      </c>
      <c r="L31" s="6">
        <v>26</v>
      </c>
      <c r="M31">
        <f t="shared" si="3"/>
        <v>100</v>
      </c>
      <c r="N31">
        <f t="shared" si="4"/>
        <v>90</v>
      </c>
      <c r="O31">
        <f t="shared" si="5"/>
        <v>100</v>
      </c>
      <c r="P31" s="31">
        <f t="shared" si="6"/>
        <v>96.666666666666671</v>
      </c>
      <c r="Q31" s="32">
        <f t="shared" si="7"/>
        <v>2.7216552697590863</v>
      </c>
    </row>
    <row r="32" spans="1:17" ht="15.6" x14ac:dyDescent="0.3">
      <c r="A32" s="7">
        <v>701</v>
      </c>
      <c r="B32" s="7"/>
      <c r="C32" s="8" t="s">
        <v>45</v>
      </c>
      <c r="D32" s="6">
        <v>27</v>
      </c>
      <c r="E32">
        <v>9</v>
      </c>
      <c r="F32" s="27">
        <v>8</v>
      </c>
      <c r="G32" s="27">
        <v>8</v>
      </c>
      <c r="H32" s="31">
        <f t="shared" si="1"/>
        <v>8.3333333333333339</v>
      </c>
      <c r="I32" s="32">
        <f t="shared" si="2"/>
        <v>0.27216552697590868</v>
      </c>
      <c r="L32" s="6">
        <v>27</v>
      </c>
      <c r="M32">
        <f t="shared" si="3"/>
        <v>90</v>
      </c>
      <c r="N32">
        <f t="shared" si="4"/>
        <v>80</v>
      </c>
      <c r="O32">
        <f t="shared" si="5"/>
        <v>80</v>
      </c>
      <c r="P32" s="31">
        <f t="shared" si="6"/>
        <v>83.333333333333329</v>
      </c>
      <c r="Q32" s="32">
        <f t="shared" si="7"/>
        <v>2.7216552697590863</v>
      </c>
    </row>
    <row r="33" spans="1:17" ht="15.6" x14ac:dyDescent="0.3">
      <c r="A33" s="7">
        <v>702</v>
      </c>
      <c r="B33" s="7"/>
      <c r="C33" s="8" t="s">
        <v>46</v>
      </c>
      <c r="D33" s="6">
        <v>28</v>
      </c>
      <c r="E33">
        <v>11</v>
      </c>
      <c r="F33" s="27">
        <v>10</v>
      </c>
      <c r="G33" s="27">
        <v>10</v>
      </c>
      <c r="H33" s="31">
        <f t="shared" si="1"/>
        <v>10.333333333333334</v>
      </c>
      <c r="I33" s="32">
        <f t="shared" si="2"/>
        <v>0.27216552697590868</v>
      </c>
      <c r="L33" s="6">
        <v>28</v>
      </c>
      <c r="M33">
        <f t="shared" si="3"/>
        <v>110.00000000000001</v>
      </c>
      <c r="N33">
        <f t="shared" si="4"/>
        <v>100</v>
      </c>
      <c r="O33">
        <f t="shared" si="5"/>
        <v>100</v>
      </c>
      <c r="P33" s="31">
        <f t="shared" si="6"/>
        <v>103.33333333333333</v>
      </c>
      <c r="Q33" s="32">
        <f t="shared" si="7"/>
        <v>2.7216552697590908</v>
      </c>
    </row>
    <row r="34" spans="1:17" ht="15.6" x14ac:dyDescent="0.3">
      <c r="A34" s="7">
        <v>728</v>
      </c>
      <c r="B34" s="7"/>
      <c r="C34" s="9" t="s">
        <v>47</v>
      </c>
      <c r="D34" s="6">
        <v>29</v>
      </c>
      <c r="E34">
        <v>10</v>
      </c>
      <c r="F34">
        <v>10</v>
      </c>
      <c r="G34">
        <v>10</v>
      </c>
      <c r="H34" s="31">
        <f t="shared" si="1"/>
        <v>10</v>
      </c>
      <c r="I34" s="32">
        <f t="shared" si="2"/>
        <v>0</v>
      </c>
      <c r="L34" s="6">
        <v>29</v>
      </c>
      <c r="M34">
        <f t="shared" si="3"/>
        <v>100</v>
      </c>
      <c r="N34">
        <f t="shared" si="4"/>
        <v>100</v>
      </c>
      <c r="O34">
        <f t="shared" si="5"/>
        <v>100</v>
      </c>
      <c r="P34" s="31">
        <f t="shared" si="6"/>
        <v>100</v>
      </c>
      <c r="Q34" s="32">
        <f t="shared" si="7"/>
        <v>0</v>
      </c>
    </row>
    <row r="35" spans="1:17" ht="15.6" x14ac:dyDescent="0.3">
      <c r="A35" s="7">
        <v>729</v>
      </c>
      <c r="B35" s="7"/>
      <c r="C35" s="10" t="s">
        <v>48</v>
      </c>
      <c r="D35" s="6">
        <v>30</v>
      </c>
      <c r="E35">
        <v>9</v>
      </c>
      <c r="F35">
        <v>8</v>
      </c>
      <c r="G35" s="27">
        <v>9</v>
      </c>
      <c r="H35" s="31">
        <f t="shared" si="1"/>
        <v>8.6666666666666661</v>
      </c>
      <c r="I35" s="32">
        <f t="shared" si="2"/>
        <v>0.27216552697590868</v>
      </c>
      <c r="L35" s="6">
        <v>30</v>
      </c>
      <c r="M35">
        <f t="shared" si="3"/>
        <v>90</v>
      </c>
      <c r="N35">
        <f t="shared" si="4"/>
        <v>80</v>
      </c>
      <c r="O35">
        <f t="shared" si="5"/>
        <v>90</v>
      </c>
      <c r="P35" s="31">
        <f t="shared" si="6"/>
        <v>86.666666666666671</v>
      </c>
      <c r="Q35" s="32">
        <f t="shared" si="7"/>
        <v>2.7216552697590863</v>
      </c>
    </row>
    <row r="36" spans="1:17" ht="15.6" x14ac:dyDescent="0.3">
      <c r="A36" s="7">
        <v>738</v>
      </c>
      <c r="B36" s="7"/>
      <c r="C36" s="10" t="s">
        <v>49</v>
      </c>
      <c r="D36" s="6">
        <v>31</v>
      </c>
      <c r="E36">
        <v>10</v>
      </c>
      <c r="F36" s="27">
        <v>10</v>
      </c>
      <c r="G36">
        <v>10</v>
      </c>
      <c r="H36" s="31">
        <f t="shared" si="1"/>
        <v>10</v>
      </c>
      <c r="I36" s="32">
        <f t="shared" si="2"/>
        <v>0</v>
      </c>
      <c r="L36" s="6">
        <v>31</v>
      </c>
      <c r="M36">
        <f t="shared" si="3"/>
        <v>100</v>
      </c>
      <c r="N36">
        <f t="shared" si="4"/>
        <v>100</v>
      </c>
      <c r="O36">
        <f t="shared" si="5"/>
        <v>100</v>
      </c>
      <c r="P36" s="31">
        <f t="shared" si="6"/>
        <v>100</v>
      </c>
      <c r="Q36" s="32">
        <f t="shared" si="7"/>
        <v>0</v>
      </c>
    </row>
    <row r="37" spans="1:17" ht="15.6" x14ac:dyDescent="0.3">
      <c r="A37" s="7">
        <v>742</v>
      </c>
      <c r="B37" s="7"/>
      <c r="C37" s="10" t="s">
        <v>50</v>
      </c>
      <c r="D37" s="6">
        <v>32</v>
      </c>
      <c r="E37">
        <v>9</v>
      </c>
      <c r="F37">
        <v>10</v>
      </c>
      <c r="G37">
        <v>10</v>
      </c>
      <c r="H37" s="31">
        <f t="shared" si="1"/>
        <v>9.6666666666666661</v>
      </c>
      <c r="I37" s="32">
        <f t="shared" si="2"/>
        <v>0.27216552697590868</v>
      </c>
      <c r="L37" s="6">
        <v>32</v>
      </c>
      <c r="M37">
        <f t="shared" si="3"/>
        <v>90</v>
      </c>
      <c r="N37">
        <f t="shared" si="4"/>
        <v>100</v>
      </c>
      <c r="O37">
        <f t="shared" si="5"/>
        <v>100</v>
      </c>
      <c r="P37" s="31">
        <f t="shared" si="6"/>
        <v>96.666666666666671</v>
      </c>
      <c r="Q37" s="32">
        <f t="shared" si="7"/>
        <v>2.7216552697590863</v>
      </c>
    </row>
    <row r="38" spans="1:17" ht="15.6" x14ac:dyDescent="0.3">
      <c r="A38" s="7">
        <v>743</v>
      </c>
      <c r="B38" s="7"/>
      <c r="C38" s="8" t="s">
        <v>51</v>
      </c>
      <c r="D38" s="6">
        <v>33</v>
      </c>
      <c r="E38">
        <v>9</v>
      </c>
      <c r="F38" s="27">
        <v>10</v>
      </c>
      <c r="G38" s="27">
        <v>9</v>
      </c>
      <c r="H38" s="31">
        <f t="shared" si="1"/>
        <v>9.3333333333333339</v>
      </c>
      <c r="I38" s="32">
        <f t="shared" si="2"/>
        <v>0.27216552697590868</v>
      </c>
      <c r="L38" s="6">
        <v>33</v>
      </c>
      <c r="M38">
        <f t="shared" si="3"/>
        <v>90</v>
      </c>
      <c r="N38">
        <f t="shared" si="4"/>
        <v>100</v>
      </c>
      <c r="O38">
        <f t="shared" si="5"/>
        <v>90</v>
      </c>
      <c r="P38" s="31">
        <f t="shared" si="6"/>
        <v>93.333333333333329</v>
      </c>
      <c r="Q38" s="32">
        <f t="shared" si="7"/>
        <v>2.7216552697590863</v>
      </c>
    </row>
    <row r="39" spans="1:17" ht="15.6" x14ac:dyDescent="0.3">
      <c r="A39" s="7">
        <v>760</v>
      </c>
      <c r="B39" s="7"/>
      <c r="C39" s="9" t="s">
        <v>52</v>
      </c>
      <c r="D39" s="6">
        <v>34</v>
      </c>
      <c r="E39">
        <v>10</v>
      </c>
      <c r="F39">
        <v>10</v>
      </c>
      <c r="G39">
        <v>9</v>
      </c>
      <c r="H39" s="31">
        <f t="shared" si="1"/>
        <v>9.6666666666666661</v>
      </c>
      <c r="I39" s="32">
        <f t="shared" si="2"/>
        <v>0.27216552697590868</v>
      </c>
      <c r="L39" s="6">
        <v>34</v>
      </c>
      <c r="M39">
        <f t="shared" si="3"/>
        <v>100</v>
      </c>
      <c r="N39">
        <f t="shared" si="4"/>
        <v>100</v>
      </c>
      <c r="O39">
        <f t="shared" si="5"/>
        <v>90</v>
      </c>
      <c r="P39" s="31">
        <f t="shared" si="6"/>
        <v>96.666666666666671</v>
      </c>
      <c r="Q39" s="32">
        <f t="shared" si="7"/>
        <v>2.7216552697590863</v>
      </c>
    </row>
    <row r="40" spans="1:17" ht="15.6" x14ac:dyDescent="0.3">
      <c r="A40" s="7">
        <v>792</v>
      </c>
      <c r="B40" s="7"/>
      <c r="C40" s="8" t="s">
        <v>53</v>
      </c>
      <c r="D40" s="6">
        <v>35</v>
      </c>
      <c r="E40">
        <v>10</v>
      </c>
      <c r="F40" s="27">
        <v>10</v>
      </c>
      <c r="G40" s="27">
        <v>8</v>
      </c>
      <c r="H40" s="31">
        <f t="shared" si="1"/>
        <v>9.3333333333333339</v>
      </c>
      <c r="I40" s="32">
        <f t="shared" si="2"/>
        <v>0.54433105395181736</v>
      </c>
      <c r="L40" s="6">
        <v>35</v>
      </c>
      <c r="M40">
        <f t="shared" si="3"/>
        <v>100</v>
      </c>
      <c r="N40">
        <f t="shared" si="4"/>
        <v>100</v>
      </c>
      <c r="O40">
        <f t="shared" si="5"/>
        <v>80</v>
      </c>
      <c r="P40" s="31">
        <f t="shared" si="6"/>
        <v>93.333333333333329</v>
      </c>
      <c r="Q40" s="32">
        <f t="shared" si="7"/>
        <v>5.4433105395181745</v>
      </c>
    </row>
    <row r="41" spans="1:17" ht="15.6" x14ac:dyDescent="0.3">
      <c r="A41" s="7">
        <v>797</v>
      </c>
      <c r="B41" s="7"/>
      <c r="C41" s="9" t="s">
        <v>54</v>
      </c>
      <c r="D41" s="6">
        <v>36</v>
      </c>
      <c r="E41">
        <v>10</v>
      </c>
      <c r="F41">
        <v>10</v>
      </c>
      <c r="G41">
        <v>11</v>
      </c>
      <c r="H41" s="31">
        <f t="shared" si="1"/>
        <v>10.333333333333334</v>
      </c>
      <c r="I41" s="32">
        <f t="shared" si="2"/>
        <v>0.27216552697590868</v>
      </c>
      <c r="L41" s="6">
        <v>36</v>
      </c>
      <c r="M41">
        <f t="shared" si="3"/>
        <v>100</v>
      </c>
      <c r="N41">
        <f t="shared" si="4"/>
        <v>100</v>
      </c>
      <c r="O41">
        <f t="shared" si="5"/>
        <v>110.00000000000001</v>
      </c>
      <c r="P41" s="31">
        <f t="shared" si="6"/>
        <v>103.33333333333333</v>
      </c>
      <c r="Q41" s="32">
        <f t="shared" si="7"/>
        <v>2.7216552697590908</v>
      </c>
    </row>
    <row r="42" spans="1:17" ht="15.6" x14ac:dyDescent="0.3">
      <c r="A42" s="7">
        <v>798</v>
      </c>
      <c r="B42" s="7"/>
      <c r="C42" s="9" t="s">
        <v>55</v>
      </c>
      <c r="D42" s="6">
        <v>37</v>
      </c>
      <c r="E42">
        <v>10</v>
      </c>
      <c r="F42">
        <v>10</v>
      </c>
      <c r="G42">
        <v>10</v>
      </c>
      <c r="H42" s="31">
        <f t="shared" si="1"/>
        <v>10</v>
      </c>
      <c r="I42" s="32">
        <f t="shared" si="2"/>
        <v>0</v>
      </c>
      <c r="L42" s="6">
        <v>37</v>
      </c>
      <c r="M42">
        <f t="shared" si="3"/>
        <v>100</v>
      </c>
      <c r="N42">
        <f t="shared" si="4"/>
        <v>100</v>
      </c>
      <c r="O42">
        <f t="shared" si="5"/>
        <v>100</v>
      </c>
      <c r="P42" s="31">
        <f t="shared" si="6"/>
        <v>100</v>
      </c>
      <c r="Q42" s="32">
        <f t="shared" si="7"/>
        <v>0</v>
      </c>
    </row>
    <row r="43" spans="1:17" ht="15.6" x14ac:dyDescent="0.3">
      <c r="A43" s="7">
        <v>801</v>
      </c>
      <c r="B43" s="7"/>
      <c r="C43" s="9" t="s">
        <v>56</v>
      </c>
      <c r="D43" s="6">
        <v>38</v>
      </c>
      <c r="E43">
        <v>10</v>
      </c>
      <c r="F43">
        <v>9</v>
      </c>
      <c r="G43">
        <v>10</v>
      </c>
      <c r="H43" s="31">
        <f t="shared" si="1"/>
        <v>9.6666666666666661</v>
      </c>
      <c r="I43" s="32">
        <f t="shared" si="2"/>
        <v>0.27216552697590868</v>
      </c>
      <c r="L43" s="6">
        <v>38</v>
      </c>
      <c r="M43">
        <f t="shared" si="3"/>
        <v>100</v>
      </c>
      <c r="N43">
        <f t="shared" si="4"/>
        <v>90</v>
      </c>
      <c r="O43">
        <f t="shared" si="5"/>
        <v>100</v>
      </c>
      <c r="P43" s="31">
        <f t="shared" si="6"/>
        <v>96.666666666666671</v>
      </c>
      <c r="Q43" s="32">
        <f t="shared" si="7"/>
        <v>2.7216552697590863</v>
      </c>
    </row>
    <row r="44" spans="1:17" ht="15.6" x14ac:dyDescent="0.3">
      <c r="A44" s="7">
        <v>904</v>
      </c>
      <c r="B44" s="7"/>
      <c r="C44" s="8" t="s">
        <v>57</v>
      </c>
      <c r="D44" s="6">
        <v>39</v>
      </c>
      <c r="E44">
        <v>9</v>
      </c>
      <c r="F44" s="27">
        <v>10</v>
      </c>
      <c r="G44" s="27">
        <v>8</v>
      </c>
      <c r="H44" s="31">
        <f t="shared" si="1"/>
        <v>9</v>
      </c>
      <c r="I44" s="32">
        <f t="shared" si="2"/>
        <v>0.47140452079103173</v>
      </c>
      <c r="L44" s="6">
        <v>39</v>
      </c>
      <c r="M44">
        <f t="shared" si="3"/>
        <v>90</v>
      </c>
      <c r="N44">
        <f t="shared" si="4"/>
        <v>100</v>
      </c>
      <c r="O44">
        <f t="shared" si="5"/>
        <v>80</v>
      </c>
      <c r="P44" s="31">
        <f t="shared" si="6"/>
        <v>90</v>
      </c>
      <c r="Q44" s="32">
        <f t="shared" si="7"/>
        <v>4.714045207910317</v>
      </c>
    </row>
    <row r="45" spans="1:17" ht="15.6" x14ac:dyDescent="0.3">
      <c r="A45" s="7">
        <v>906</v>
      </c>
      <c r="B45" s="7"/>
      <c r="C45" s="9" t="s">
        <v>58</v>
      </c>
      <c r="D45" s="6">
        <v>40</v>
      </c>
      <c r="E45">
        <v>10</v>
      </c>
      <c r="F45">
        <v>10</v>
      </c>
      <c r="G45">
        <v>10</v>
      </c>
      <c r="H45" s="31">
        <f t="shared" si="1"/>
        <v>10</v>
      </c>
      <c r="I45" s="32">
        <f t="shared" si="2"/>
        <v>0</v>
      </c>
      <c r="L45" s="6">
        <v>40</v>
      </c>
      <c r="M45">
        <f t="shared" si="3"/>
        <v>100</v>
      </c>
      <c r="N45">
        <f t="shared" si="4"/>
        <v>100</v>
      </c>
      <c r="O45">
        <f t="shared" si="5"/>
        <v>100</v>
      </c>
      <c r="P45" s="31">
        <f t="shared" si="6"/>
        <v>100</v>
      </c>
      <c r="Q45" s="32">
        <f t="shared" si="7"/>
        <v>0</v>
      </c>
    </row>
    <row r="46" spans="1:17" ht="15.6" x14ac:dyDescent="0.3">
      <c r="A46" s="7">
        <v>942</v>
      </c>
      <c r="B46" s="7"/>
      <c r="C46" s="8" t="s">
        <v>59</v>
      </c>
      <c r="D46" s="6">
        <v>41</v>
      </c>
      <c r="E46">
        <v>9</v>
      </c>
      <c r="F46" s="27">
        <v>10</v>
      </c>
      <c r="G46" s="27">
        <v>11</v>
      </c>
      <c r="H46" s="31">
        <f t="shared" si="1"/>
        <v>10</v>
      </c>
      <c r="I46" s="32">
        <f t="shared" si="2"/>
        <v>0.47140452079103173</v>
      </c>
      <c r="L46" s="6">
        <v>41</v>
      </c>
      <c r="M46">
        <f t="shared" si="3"/>
        <v>90</v>
      </c>
      <c r="N46">
        <f t="shared" si="4"/>
        <v>100</v>
      </c>
      <c r="O46">
        <f t="shared" si="5"/>
        <v>110.00000000000001</v>
      </c>
      <c r="P46" s="31">
        <f t="shared" si="6"/>
        <v>100</v>
      </c>
      <c r="Q46" s="32">
        <f t="shared" si="7"/>
        <v>4.7140452079103206</v>
      </c>
    </row>
    <row r="47" spans="1:17" ht="15.6" x14ac:dyDescent="0.3">
      <c r="A47" s="7">
        <v>944</v>
      </c>
      <c r="B47" s="7"/>
      <c r="C47" s="8" t="s">
        <v>60</v>
      </c>
      <c r="D47" s="6">
        <v>42</v>
      </c>
      <c r="E47">
        <v>10</v>
      </c>
      <c r="F47" s="27">
        <v>10</v>
      </c>
      <c r="G47" s="27">
        <v>9</v>
      </c>
      <c r="H47" s="31">
        <f t="shared" si="1"/>
        <v>9.6666666666666661</v>
      </c>
      <c r="I47" s="32">
        <f t="shared" si="2"/>
        <v>0.27216552697590868</v>
      </c>
      <c r="L47" s="6">
        <v>42</v>
      </c>
      <c r="M47">
        <f t="shared" si="3"/>
        <v>100</v>
      </c>
      <c r="N47">
        <f t="shared" si="4"/>
        <v>100</v>
      </c>
      <c r="O47">
        <f t="shared" si="5"/>
        <v>90</v>
      </c>
      <c r="P47" s="31">
        <f t="shared" si="6"/>
        <v>96.666666666666671</v>
      </c>
      <c r="Q47" s="32">
        <f t="shared" si="7"/>
        <v>2.7216552697590863</v>
      </c>
    </row>
    <row r="48" spans="1:17" ht="15.6" x14ac:dyDescent="0.3">
      <c r="A48" s="7">
        <v>952</v>
      </c>
      <c r="B48" s="7"/>
      <c r="C48" s="8" t="s">
        <v>61</v>
      </c>
      <c r="D48" s="6">
        <v>43</v>
      </c>
      <c r="E48">
        <v>7</v>
      </c>
      <c r="F48" s="27">
        <v>9</v>
      </c>
      <c r="G48" s="27">
        <v>10</v>
      </c>
      <c r="H48" s="31">
        <f t="shared" si="1"/>
        <v>8.6666666666666661</v>
      </c>
      <c r="I48" s="32">
        <f t="shared" si="2"/>
        <v>0.72008229982309557</v>
      </c>
      <c r="L48" s="6">
        <v>43</v>
      </c>
      <c r="M48">
        <f t="shared" si="3"/>
        <v>70</v>
      </c>
      <c r="N48">
        <f t="shared" si="4"/>
        <v>90</v>
      </c>
      <c r="O48">
        <f t="shared" si="5"/>
        <v>100</v>
      </c>
      <c r="P48" s="31">
        <f t="shared" si="6"/>
        <v>86.666666666666671</v>
      </c>
      <c r="Q48" s="32">
        <f t="shared" si="7"/>
        <v>7.2008229982309562</v>
      </c>
    </row>
    <row r="49" spans="1:17" ht="15.6" x14ac:dyDescent="0.3">
      <c r="A49" s="7">
        <v>961</v>
      </c>
      <c r="B49" s="7"/>
      <c r="C49" s="8" t="s">
        <v>62</v>
      </c>
      <c r="D49" s="6">
        <v>44</v>
      </c>
      <c r="E49">
        <v>10</v>
      </c>
      <c r="F49" s="27">
        <v>9</v>
      </c>
      <c r="G49" s="27">
        <v>10</v>
      </c>
      <c r="H49" s="31">
        <f t="shared" si="1"/>
        <v>9.6666666666666661</v>
      </c>
      <c r="I49" s="32">
        <f t="shared" si="2"/>
        <v>0.27216552697590868</v>
      </c>
      <c r="L49" s="6">
        <v>44</v>
      </c>
      <c r="M49">
        <f t="shared" si="3"/>
        <v>100</v>
      </c>
      <c r="N49">
        <f t="shared" si="4"/>
        <v>90</v>
      </c>
      <c r="O49">
        <f t="shared" si="5"/>
        <v>100</v>
      </c>
      <c r="P49" s="31">
        <f t="shared" si="6"/>
        <v>96.666666666666671</v>
      </c>
      <c r="Q49" s="32">
        <f t="shared" si="7"/>
        <v>2.7216552697590863</v>
      </c>
    </row>
    <row r="50" spans="1:17" ht="15.6" x14ac:dyDescent="0.3">
      <c r="A50" s="7">
        <v>1043</v>
      </c>
      <c r="B50" s="7"/>
      <c r="C50" s="9" t="s">
        <v>63</v>
      </c>
      <c r="D50" s="6">
        <v>45</v>
      </c>
      <c r="E50">
        <v>10</v>
      </c>
      <c r="F50">
        <v>10</v>
      </c>
      <c r="G50" s="27">
        <v>11</v>
      </c>
      <c r="H50" s="31">
        <f t="shared" si="1"/>
        <v>10.333333333333334</v>
      </c>
      <c r="I50" s="32">
        <f t="shared" si="2"/>
        <v>0.27216552697590868</v>
      </c>
      <c r="L50" s="6">
        <v>45</v>
      </c>
      <c r="M50">
        <f t="shared" si="3"/>
        <v>100</v>
      </c>
      <c r="N50">
        <f t="shared" si="4"/>
        <v>100</v>
      </c>
      <c r="O50">
        <f t="shared" si="5"/>
        <v>110.00000000000001</v>
      </c>
      <c r="P50" s="31">
        <f t="shared" si="6"/>
        <v>103.33333333333333</v>
      </c>
      <c r="Q50" s="32">
        <f t="shared" si="7"/>
        <v>2.7216552697590908</v>
      </c>
    </row>
    <row r="51" spans="1:17" ht="15.6" x14ac:dyDescent="0.3">
      <c r="A51" s="7">
        <v>1046</v>
      </c>
      <c r="B51" s="7"/>
      <c r="C51" s="9" t="s">
        <v>64</v>
      </c>
      <c r="D51" s="6">
        <v>46</v>
      </c>
      <c r="E51">
        <v>10</v>
      </c>
      <c r="F51">
        <v>10</v>
      </c>
      <c r="G51" s="27">
        <v>8</v>
      </c>
      <c r="H51" s="31">
        <f t="shared" si="1"/>
        <v>9.3333333333333339</v>
      </c>
      <c r="I51" s="32">
        <f t="shared" si="2"/>
        <v>0.54433105395181736</v>
      </c>
      <c r="L51" s="6">
        <v>46</v>
      </c>
      <c r="M51">
        <f t="shared" si="3"/>
        <v>100</v>
      </c>
      <c r="N51">
        <f t="shared" si="4"/>
        <v>100</v>
      </c>
      <c r="O51">
        <f t="shared" si="5"/>
        <v>80</v>
      </c>
      <c r="P51" s="31">
        <f t="shared" si="6"/>
        <v>93.333333333333329</v>
      </c>
      <c r="Q51" s="32">
        <f t="shared" si="7"/>
        <v>5.4433105395181745</v>
      </c>
    </row>
    <row r="52" spans="1:17" ht="15.6" x14ac:dyDescent="0.3">
      <c r="A52" s="7">
        <v>1052</v>
      </c>
      <c r="B52" s="7"/>
      <c r="C52" s="9" t="s">
        <v>65</v>
      </c>
      <c r="D52" s="6">
        <v>47</v>
      </c>
      <c r="E52">
        <v>10</v>
      </c>
      <c r="F52">
        <v>10</v>
      </c>
      <c r="G52">
        <v>9</v>
      </c>
      <c r="H52" s="31">
        <f t="shared" si="1"/>
        <v>9.6666666666666661</v>
      </c>
      <c r="I52" s="32">
        <f t="shared" si="2"/>
        <v>0.27216552697590868</v>
      </c>
      <c r="L52" s="6">
        <v>47</v>
      </c>
      <c r="M52">
        <f t="shared" si="3"/>
        <v>100</v>
      </c>
      <c r="N52">
        <f t="shared" si="4"/>
        <v>100</v>
      </c>
      <c r="O52">
        <f t="shared" si="5"/>
        <v>90</v>
      </c>
      <c r="P52" s="31">
        <f t="shared" si="6"/>
        <v>96.666666666666671</v>
      </c>
      <c r="Q52" s="32">
        <f t="shared" si="7"/>
        <v>2.7216552697590863</v>
      </c>
    </row>
    <row r="53" spans="1:17" ht="15.6" x14ac:dyDescent="0.3">
      <c r="A53" s="7">
        <v>1059</v>
      </c>
      <c r="B53" s="7"/>
      <c r="C53" s="9" t="s">
        <v>66</v>
      </c>
      <c r="D53" s="6">
        <v>48</v>
      </c>
      <c r="E53">
        <v>7</v>
      </c>
      <c r="F53">
        <v>10</v>
      </c>
      <c r="G53" s="27">
        <v>8</v>
      </c>
      <c r="H53" s="31">
        <f t="shared" si="1"/>
        <v>8.3333333333333339</v>
      </c>
      <c r="I53" s="32">
        <f t="shared" si="2"/>
        <v>0.72008229982309557</v>
      </c>
      <c r="L53" s="6">
        <v>48</v>
      </c>
      <c r="M53">
        <f t="shared" si="3"/>
        <v>70</v>
      </c>
      <c r="N53">
        <f t="shared" si="4"/>
        <v>100</v>
      </c>
      <c r="O53">
        <f t="shared" si="5"/>
        <v>80</v>
      </c>
      <c r="P53" s="31">
        <f t="shared" si="6"/>
        <v>83.333333333333329</v>
      </c>
      <c r="Q53" s="32">
        <f t="shared" si="7"/>
        <v>7.2008229982309562</v>
      </c>
    </row>
    <row r="54" spans="1:17" ht="15.6" x14ac:dyDescent="0.3">
      <c r="A54" s="7" t="s">
        <v>67</v>
      </c>
      <c r="B54" s="7"/>
      <c r="C54" s="9" t="s">
        <v>68</v>
      </c>
      <c r="D54" s="6">
        <v>49</v>
      </c>
      <c r="E54">
        <v>9</v>
      </c>
      <c r="F54" s="26">
        <v>5</v>
      </c>
      <c r="G54">
        <v>10</v>
      </c>
      <c r="H54" s="31">
        <f t="shared" si="1"/>
        <v>8</v>
      </c>
      <c r="I54" s="32">
        <f t="shared" si="2"/>
        <v>1.2472191289246473</v>
      </c>
      <c r="L54" s="6">
        <v>49</v>
      </c>
      <c r="M54">
        <f t="shared" si="3"/>
        <v>90</v>
      </c>
      <c r="N54">
        <f t="shared" si="4"/>
        <v>50</v>
      </c>
      <c r="O54">
        <f t="shared" si="5"/>
        <v>100</v>
      </c>
      <c r="P54" s="31">
        <f t="shared" si="6"/>
        <v>80</v>
      </c>
      <c r="Q54" s="32">
        <f t="shared" si="7"/>
        <v>12.472191289246471</v>
      </c>
    </row>
    <row r="55" spans="1:17" ht="15.6" x14ac:dyDescent="0.3">
      <c r="A55" s="7" t="s">
        <v>69</v>
      </c>
      <c r="B55" s="7"/>
      <c r="C55" s="9" t="s">
        <v>68</v>
      </c>
      <c r="D55" s="6">
        <v>50</v>
      </c>
      <c r="E55">
        <v>11</v>
      </c>
      <c r="F55">
        <v>10</v>
      </c>
      <c r="G55" s="27">
        <v>9</v>
      </c>
      <c r="H55" s="31">
        <f t="shared" si="1"/>
        <v>10</v>
      </c>
      <c r="I55" s="32">
        <f t="shared" si="2"/>
        <v>0.47140452079103173</v>
      </c>
      <c r="L55" s="6">
        <v>50</v>
      </c>
      <c r="M55">
        <f t="shared" si="3"/>
        <v>110.00000000000001</v>
      </c>
      <c r="N55">
        <f t="shared" si="4"/>
        <v>100</v>
      </c>
      <c r="O55">
        <f t="shared" si="5"/>
        <v>90</v>
      </c>
      <c r="P55" s="31">
        <f t="shared" si="6"/>
        <v>100</v>
      </c>
      <c r="Q55" s="32">
        <f t="shared" si="7"/>
        <v>4.7140452079103206</v>
      </c>
    </row>
    <row r="56" spans="1:17" ht="15.6" x14ac:dyDescent="0.3">
      <c r="A56" s="7">
        <v>1063</v>
      </c>
      <c r="B56" s="7"/>
      <c r="C56" s="9" t="s">
        <v>70</v>
      </c>
      <c r="D56" s="6">
        <v>51</v>
      </c>
      <c r="E56">
        <v>7</v>
      </c>
      <c r="F56">
        <v>8</v>
      </c>
      <c r="G56">
        <v>9</v>
      </c>
      <c r="H56" s="31">
        <f t="shared" si="1"/>
        <v>8</v>
      </c>
      <c r="I56" s="32">
        <f t="shared" si="2"/>
        <v>0.47140452079103173</v>
      </c>
      <c r="L56" s="6">
        <v>51</v>
      </c>
      <c r="M56">
        <f t="shared" si="3"/>
        <v>70</v>
      </c>
      <c r="N56">
        <f t="shared" si="4"/>
        <v>80</v>
      </c>
      <c r="O56">
        <f t="shared" si="5"/>
        <v>90</v>
      </c>
      <c r="P56" s="31">
        <f t="shared" si="6"/>
        <v>80</v>
      </c>
      <c r="Q56" s="32">
        <f t="shared" si="7"/>
        <v>4.714045207910317</v>
      </c>
    </row>
    <row r="57" spans="1:17" ht="15.6" x14ac:dyDescent="0.3">
      <c r="A57" s="7">
        <v>1066</v>
      </c>
      <c r="B57" s="7"/>
      <c r="C57" s="9" t="s">
        <v>71</v>
      </c>
      <c r="D57" s="6">
        <v>52</v>
      </c>
      <c r="E57">
        <v>9</v>
      </c>
      <c r="F57">
        <v>9</v>
      </c>
      <c r="G57" s="26">
        <v>4</v>
      </c>
      <c r="H57" s="31">
        <f t="shared" si="1"/>
        <v>7.333333333333333</v>
      </c>
      <c r="I57" s="32">
        <f t="shared" si="2"/>
        <v>1.3608276348795436</v>
      </c>
      <c r="L57" s="6">
        <v>52</v>
      </c>
      <c r="M57">
        <f t="shared" si="3"/>
        <v>90</v>
      </c>
      <c r="N57">
        <f t="shared" si="4"/>
        <v>90</v>
      </c>
      <c r="O57">
        <f t="shared" si="5"/>
        <v>40</v>
      </c>
      <c r="P57" s="31">
        <f t="shared" si="6"/>
        <v>73.333333333333329</v>
      </c>
      <c r="Q57" s="32">
        <f t="shared" si="7"/>
        <v>13.608276348795435</v>
      </c>
    </row>
    <row r="58" spans="1:17" ht="15.6" x14ac:dyDescent="0.3">
      <c r="A58" s="7">
        <v>1069</v>
      </c>
      <c r="B58" s="7"/>
      <c r="C58" s="8" t="s">
        <v>72</v>
      </c>
      <c r="D58" s="6">
        <v>53</v>
      </c>
      <c r="E58">
        <v>10</v>
      </c>
      <c r="F58" s="27">
        <v>10</v>
      </c>
      <c r="G58" s="27">
        <v>10</v>
      </c>
      <c r="H58" s="31">
        <f t="shared" si="1"/>
        <v>10</v>
      </c>
      <c r="I58" s="32">
        <f t="shared" si="2"/>
        <v>0</v>
      </c>
      <c r="L58" s="6">
        <v>53</v>
      </c>
      <c r="M58">
        <f t="shared" si="3"/>
        <v>100</v>
      </c>
      <c r="N58">
        <f t="shared" si="4"/>
        <v>100</v>
      </c>
      <c r="O58">
        <f t="shared" si="5"/>
        <v>100</v>
      </c>
      <c r="P58" s="31">
        <f t="shared" si="6"/>
        <v>100</v>
      </c>
      <c r="Q58" s="32">
        <f t="shared" si="7"/>
        <v>0</v>
      </c>
    </row>
    <row r="59" spans="1:17" ht="15.6" x14ac:dyDescent="0.3">
      <c r="A59" s="7">
        <v>1073</v>
      </c>
      <c r="B59" s="7"/>
      <c r="C59" s="8" t="s">
        <v>73</v>
      </c>
      <c r="D59" s="6">
        <v>54</v>
      </c>
      <c r="E59">
        <v>11</v>
      </c>
      <c r="F59" s="27">
        <v>10</v>
      </c>
      <c r="G59" s="27">
        <v>11</v>
      </c>
      <c r="H59" s="31">
        <f t="shared" si="1"/>
        <v>10.666666666666666</v>
      </c>
      <c r="I59" s="32">
        <f t="shared" si="2"/>
        <v>0.27216552697590868</v>
      </c>
      <c r="L59" s="6">
        <v>54</v>
      </c>
      <c r="M59">
        <f t="shared" si="3"/>
        <v>110.00000000000001</v>
      </c>
      <c r="N59">
        <f t="shared" si="4"/>
        <v>100</v>
      </c>
      <c r="O59">
        <f t="shared" si="5"/>
        <v>110.00000000000001</v>
      </c>
      <c r="P59" s="31">
        <f t="shared" si="6"/>
        <v>106.66666666666667</v>
      </c>
      <c r="Q59" s="32">
        <f t="shared" si="7"/>
        <v>2.7216552697590908</v>
      </c>
    </row>
    <row r="60" spans="1:17" ht="15.6" x14ac:dyDescent="0.3">
      <c r="A60" s="7">
        <v>1086</v>
      </c>
      <c r="B60" s="7"/>
      <c r="C60" s="9" t="s">
        <v>74</v>
      </c>
      <c r="D60" s="6">
        <v>55</v>
      </c>
      <c r="E60">
        <v>10</v>
      </c>
      <c r="F60">
        <v>9</v>
      </c>
      <c r="G60">
        <v>9</v>
      </c>
      <c r="H60" s="31">
        <f t="shared" si="1"/>
        <v>9.3333333333333339</v>
      </c>
      <c r="I60" s="32">
        <f t="shared" si="2"/>
        <v>0.27216552697590868</v>
      </c>
      <c r="L60" s="6">
        <v>55</v>
      </c>
      <c r="M60">
        <f t="shared" si="3"/>
        <v>100</v>
      </c>
      <c r="N60">
        <f t="shared" si="4"/>
        <v>90</v>
      </c>
      <c r="O60">
        <f t="shared" si="5"/>
        <v>90</v>
      </c>
      <c r="P60" s="31">
        <f t="shared" si="6"/>
        <v>93.333333333333329</v>
      </c>
      <c r="Q60" s="32">
        <f t="shared" si="7"/>
        <v>2.7216552697590863</v>
      </c>
    </row>
    <row r="61" spans="1:17" ht="15.6" x14ac:dyDescent="0.3">
      <c r="A61" s="7">
        <v>1118</v>
      </c>
      <c r="B61" s="7"/>
      <c r="C61" s="9" t="s">
        <v>75</v>
      </c>
      <c r="D61" s="6">
        <v>56</v>
      </c>
      <c r="E61">
        <v>10</v>
      </c>
      <c r="F61">
        <v>10</v>
      </c>
      <c r="G61" s="26">
        <v>5</v>
      </c>
      <c r="H61" s="31">
        <f t="shared" si="1"/>
        <v>8.3333333333333339</v>
      </c>
      <c r="I61" s="32">
        <f t="shared" si="2"/>
        <v>1.3608276348795436</v>
      </c>
      <c r="L61" s="6">
        <v>56</v>
      </c>
      <c r="M61">
        <f t="shared" si="3"/>
        <v>100</v>
      </c>
      <c r="N61">
        <f t="shared" si="4"/>
        <v>100</v>
      </c>
      <c r="O61">
        <f t="shared" si="5"/>
        <v>50</v>
      </c>
      <c r="P61" s="31">
        <f t="shared" si="6"/>
        <v>83.333333333333329</v>
      </c>
      <c r="Q61" s="32">
        <f t="shared" si="7"/>
        <v>13.608276348795435</v>
      </c>
    </row>
    <row r="62" spans="1:17" ht="15.6" x14ac:dyDescent="0.3">
      <c r="A62" s="7">
        <v>1119</v>
      </c>
      <c r="B62" s="7"/>
      <c r="C62" s="9" t="s">
        <v>76</v>
      </c>
      <c r="D62" s="6">
        <v>57</v>
      </c>
      <c r="E62">
        <v>10</v>
      </c>
      <c r="F62">
        <v>8</v>
      </c>
      <c r="G62">
        <v>10</v>
      </c>
      <c r="H62" s="31">
        <f t="shared" si="1"/>
        <v>9.3333333333333339</v>
      </c>
      <c r="I62" s="32">
        <f t="shared" si="2"/>
        <v>0.54433105395181736</v>
      </c>
      <c r="L62" s="6">
        <v>57</v>
      </c>
      <c r="M62">
        <f t="shared" si="3"/>
        <v>100</v>
      </c>
      <c r="N62">
        <f t="shared" si="4"/>
        <v>80</v>
      </c>
      <c r="O62">
        <f t="shared" si="5"/>
        <v>100</v>
      </c>
      <c r="P62" s="31">
        <f t="shared" si="6"/>
        <v>93.333333333333329</v>
      </c>
      <c r="Q62" s="32">
        <f t="shared" si="7"/>
        <v>5.4433105395181745</v>
      </c>
    </row>
    <row r="63" spans="1:17" ht="15.6" x14ac:dyDescent="0.3">
      <c r="A63" s="7">
        <v>1121</v>
      </c>
      <c r="B63" s="7"/>
      <c r="C63" s="10" t="s">
        <v>77</v>
      </c>
      <c r="D63" s="6">
        <v>58</v>
      </c>
      <c r="E63">
        <v>11</v>
      </c>
      <c r="F63">
        <v>9</v>
      </c>
      <c r="G63">
        <v>10</v>
      </c>
      <c r="H63" s="31">
        <f t="shared" si="1"/>
        <v>10</v>
      </c>
      <c r="I63" s="32">
        <f t="shared" si="2"/>
        <v>0.47140452079103173</v>
      </c>
      <c r="L63" s="6">
        <v>58</v>
      </c>
      <c r="M63">
        <f t="shared" si="3"/>
        <v>110.00000000000001</v>
      </c>
      <c r="N63">
        <f t="shared" si="4"/>
        <v>90</v>
      </c>
      <c r="O63">
        <f t="shared" si="5"/>
        <v>100</v>
      </c>
      <c r="P63" s="31">
        <f t="shared" si="6"/>
        <v>100</v>
      </c>
      <c r="Q63" s="32">
        <f t="shared" si="7"/>
        <v>4.7140452079103206</v>
      </c>
    </row>
    <row r="64" spans="1:17" ht="15.6" x14ac:dyDescent="0.3">
      <c r="A64" s="7">
        <v>1123</v>
      </c>
      <c r="B64" s="7"/>
      <c r="C64" s="9" t="s">
        <v>78</v>
      </c>
      <c r="D64" s="6">
        <v>59</v>
      </c>
      <c r="E64">
        <v>10</v>
      </c>
      <c r="F64">
        <v>10</v>
      </c>
      <c r="G64">
        <v>8</v>
      </c>
      <c r="H64" s="31">
        <f t="shared" si="1"/>
        <v>9.3333333333333339</v>
      </c>
      <c r="I64" s="32">
        <f t="shared" si="2"/>
        <v>0.54433105395181736</v>
      </c>
      <c r="L64" s="6">
        <v>59</v>
      </c>
      <c r="M64">
        <f t="shared" si="3"/>
        <v>100</v>
      </c>
      <c r="N64">
        <f t="shared" si="4"/>
        <v>100</v>
      </c>
      <c r="O64">
        <f t="shared" si="5"/>
        <v>80</v>
      </c>
      <c r="P64" s="31">
        <f t="shared" si="6"/>
        <v>93.333333333333329</v>
      </c>
      <c r="Q64" s="32">
        <f t="shared" si="7"/>
        <v>5.4433105395181745</v>
      </c>
    </row>
    <row r="65" spans="1:17" ht="15.6" x14ac:dyDescent="0.3">
      <c r="A65" s="7">
        <v>1125</v>
      </c>
      <c r="B65" s="7"/>
      <c r="C65" s="9" t="s">
        <v>79</v>
      </c>
      <c r="D65" s="6">
        <v>60</v>
      </c>
      <c r="E65">
        <v>10</v>
      </c>
      <c r="F65">
        <v>10</v>
      </c>
      <c r="G65">
        <v>10</v>
      </c>
      <c r="H65" s="31">
        <f t="shared" si="1"/>
        <v>10</v>
      </c>
      <c r="I65" s="32">
        <f t="shared" si="2"/>
        <v>0</v>
      </c>
      <c r="L65" s="6">
        <v>60</v>
      </c>
      <c r="M65">
        <f t="shared" si="3"/>
        <v>100</v>
      </c>
      <c r="N65">
        <f t="shared" si="4"/>
        <v>100</v>
      </c>
      <c r="O65">
        <f t="shared" si="5"/>
        <v>100</v>
      </c>
      <c r="P65" s="31">
        <f t="shared" si="6"/>
        <v>100</v>
      </c>
      <c r="Q65" s="32">
        <f t="shared" si="7"/>
        <v>0</v>
      </c>
    </row>
    <row r="66" spans="1:17" ht="15.6" x14ac:dyDescent="0.3">
      <c r="A66" s="7">
        <v>1128</v>
      </c>
      <c r="B66" s="7"/>
      <c r="C66" s="9" t="s">
        <v>80</v>
      </c>
      <c r="D66" s="6">
        <v>61</v>
      </c>
      <c r="E66">
        <v>9</v>
      </c>
      <c r="F66">
        <v>9</v>
      </c>
      <c r="G66">
        <v>7</v>
      </c>
      <c r="H66" s="31">
        <f t="shared" si="1"/>
        <v>8.3333333333333339</v>
      </c>
      <c r="I66" s="32">
        <f t="shared" si="2"/>
        <v>0.54433105395181736</v>
      </c>
      <c r="L66" s="6">
        <v>61</v>
      </c>
      <c r="M66">
        <f t="shared" si="3"/>
        <v>90</v>
      </c>
      <c r="N66">
        <f t="shared" si="4"/>
        <v>90</v>
      </c>
      <c r="O66">
        <f t="shared" si="5"/>
        <v>70</v>
      </c>
      <c r="P66" s="31">
        <f t="shared" si="6"/>
        <v>83.333333333333329</v>
      </c>
      <c r="Q66" s="32">
        <f t="shared" si="7"/>
        <v>5.4433105395181745</v>
      </c>
    </row>
    <row r="67" spans="1:17" ht="15.6" x14ac:dyDescent="0.3">
      <c r="A67" s="7">
        <v>1130</v>
      </c>
      <c r="B67" s="7"/>
      <c r="C67" s="9" t="s">
        <v>81</v>
      </c>
      <c r="D67" s="6">
        <v>62</v>
      </c>
      <c r="E67">
        <v>10</v>
      </c>
      <c r="F67">
        <v>10</v>
      </c>
      <c r="G67">
        <v>11</v>
      </c>
      <c r="H67" s="31">
        <f t="shared" si="1"/>
        <v>10.333333333333334</v>
      </c>
      <c r="I67" s="32">
        <f t="shared" si="2"/>
        <v>0.27216552697590868</v>
      </c>
      <c r="L67" s="6">
        <v>62</v>
      </c>
      <c r="M67">
        <f t="shared" si="3"/>
        <v>100</v>
      </c>
      <c r="N67">
        <f t="shared" si="4"/>
        <v>100</v>
      </c>
      <c r="O67">
        <f t="shared" si="5"/>
        <v>110.00000000000001</v>
      </c>
      <c r="P67" s="31">
        <f t="shared" si="6"/>
        <v>103.33333333333333</v>
      </c>
      <c r="Q67" s="32">
        <f t="shared" si="7"/>
        <v>2.7216552697590908</v>
      </c>
    </row>
    <row r="68" spans="1:17" ht="15.6" x14ac:dyDescent="0.3">
      <c r="A68" s="7">
        <v>1132</v>
      </c>
      <c r="B68" s="7"/>
      <c r="C68" s="9" t="s">
        <v>82</v>
      </c>
      <c r="D68" s="6">
        <v>63</v>
      </c>
      <c r="E68">
        <v>10</v>
      </c>
      <c r="F68">
        <v>8</v>
      </c>
      <c r="G68">
        <v>10</v>
      </c>
      <c r="H68" s="31">
        <f t="shared" si="1"/>
        <v>9.3333333333333339</v>
      </c>
      <c r="I68" s="32">
        <f t="shared" si="2"/>
        <v>0.54433105395181736</v>
      </c>
      <c r="L68" s="6">
        <v>63</v>
      </c>
      <c r="M68">
        <f t="shared" si="3"/>
        <v>100</v>
      </c>
      <c r="N68">
        <f t="shared" si="4"/>
        <v>80</v>
      </c>
      <c r="O68">
        <f t="shared" si="5"/>
        <v>100</v>
      </c>
      <c r="P68" s="31">
        <f t="shared" si="6"/>
        <v>93.333333333333329</v>
      </c>
      <c r="Q68" s="32">
        <f t="shared" si="7"/>
        <v>5.4433105395181745</v>
      </c>
    </row>
    <row r="69" spans="1:17" ht="15.6" x14ac:dyDescent="0.3">
      <c r="A69" s="7">
        <v>1134</v>
      </c>
      <c r="B69" s="7"/>
      <c r="C69" s="10" t="s">
        <v>83</v>
      </c>
      <c r="D69" s="6">
        <v>64</v>
      </c>
      <c r="E69">
        <v>10</v>
      </c>
      <c r="F69">
        <v>9</v>
      </c>
      <c r="G69">
        <v>9</v>
      </c>
      <c r="H69" s="31">
        <f t="shared" si="1"/>
        <v>9.3333333333333339</v>
      </c>
      <c r="I69" s="32">
        <f t="shared" si="2"/>
        <v>0.27216552697590868</v>
      </c>
      <c r="L69" s="6">
        <v>64</v>
      </c>
      <c r="M69">
        <f t="shared" si="3"/>
        <v>100</v>
      </c>
      <c r="N69">
        <f t="shared" si="4"/>
        <v>90</v>
      </c>
      <c r="O69">
        <f t="shared" si="5"/>
        <v>90</v>
      </c>
      <c r="P69" s="31">
        <f t="shared" si="6"/>
        <v>93.333333333333329</v>
      </c>
      <c r="Q69" s="32">
        <f t="shared" si="7"/>
        <v>2.7216552697590863</v>
      </c>
    </row>
    <row r="70" spans="1:17" ht="15.6" x14ac:dyDescent="0.3">
      <c r="A70" s="7">
        <v>1135</v>
      </c>
      <c r="B70" s="7"/>
      <c r="C70" s="10" t="s">
        <v>84</v>
      </c>
      <c r="D70" s="6">
        <v>65</v>
      </c>
      <c r="E70">
        <v>10</v>
      </c>
      <c r="F70">
        <v>10</v>
      </c>
      <c r="G70">
        <v>10</v>
      </c>
      <c r="H70" s="31">
        <f t="shared" si="1"/>
        <v>10</v>
      </c>
      <c r="I70" s="32">
        <f t="shared" si="2"/>
        <v>0</v>
      </c>
      <c r="L70" s="6">
        <v>65</v>
      </c>
      <c r="M70">
        <f t="shared" si="3"/>
        <v>100</v>
      </c>
      <c r="N70">
        <f t="shared" si="4"/>
        <v>100</v>
      </c>
      <c r="O70">
        <f t="shared" si="5"/>
        <v>100</v>
      </c>
      <c r="P70" s="31">
        <f t="shared" si="6"/>
        <v>100</v>
      </c>
      <c r="Q70" s="32">
        <f t="shared" si="7"/>
        <v>0</v>
      </c>
    </row>
    <row r="71" spans="1:17" ht="15.6" x14ac:dyDescent="0.3">
      <c r="A71" s="7">
        <v>1136</v>
      </c>
      <c r="B71" s="7"/>
      <c r="C71" s="10" t="s">
        <v>85</v>
      </c>
      <c r="D71" s="6">
        <v>66</v>
      </c>
      <c r="E71">
        <v>10</v>
      </c>
      <c r="F71">
        <v>10</v>
      </c>
      <c r="G71">
        <v>11</v>
      </c>
      <c r="H71" s="31">
        <f t="shared" ref="H71:H134" si="8">AVERAGE(E71:G71)</f>
        <v>10.333333333333334</v>
      </c>
      <c r="I71" s="32">
        <f t="shared" ref="I71:I134" si="9">_xlfn.STDEV.P(E71:G71)/SQRT(3)</f>
        <v>0.27216552697590868</v>
      </c>
      <c r="L71" s="6">
        <v>66</v>
      </c>
      <c r="M71">
        <f t="shared" ref="M71:M134" si="10">(E71/10)*100</f>
        <v>100</v>
      </c>
      <c r="N71">
        <f t="shared" ref="N71:N134" si="11">(F71/10)*100</f>
        <v>100</v>
      </c>
      <c r="O71">
        <f t="shared" ref="O71:O134" si="12">(G71/10)*100</f>
        <v>110.00000000000001</v>
      </c>
      <c r="P71" s="31">
        <f t="shared" ref="P71:P134" si="13">AVERAGE(M71:O71)</f>
        <v>103.33333333333333</v>
      </c>
      <c r="Q71" s="32">
        <f t="shared" ref="Q71:Q134" si="14">_xlfn.STDEV.P(M71:O71)/SQRT(3)</f>
        <v>2.7216552697590908</v>
      </c>
    </row>
    <row r="72" spans="1:17" ht="15.6" x14ac:dyDescent="0.3">
      <c r="A72" s="7">
        <v>1137</v>
      </c>
      <c r="B72" s="7"/>
      <c r="C72" s="10" t="s">
        <v>86</v>
      </c>
      <c r="D72" s="6">
        <v>67</v>
      </c>
      <c r="E72">
        <v>11</v>
      </c>
      <c r="F72">
        <v>10</v>
      </c>
      <c r="G72">
        <v>10</v>
      </c>
      <c r="H72" s="31">
        <f t="shared" si="8"/>
        <v>10.333333333333334</v>
      </c>
      <c r="I72" s="32">
        <f t="shared" si="9"/>
        <v>0.27216552697590868</v>
      </c>
      <c r="L72" s="6">
        <v>67</v>
      </c>
      <c r="M72">
        <f t="shared" si="10"/>
        <v>110.00000000000001</v>
      </c>
      <c r="N72">
        <f t="shared" si="11"/>
        <v>100</v>
      </c>
      <c r="O72">
        <f t="shared" si="12"/>
        <v>100</v>
      </c>
      <c r="P72" s="31">
        <f t="shared" si="13"/>
        <v>103.33333333333333</v>
      </c>
      <c r="Q72" s="32">
        <f t="shared" si="14"/>
        <v>2.7216552697590908</v>
      </c>
    </row>
    <row r="73" spans="1:17" ht="15.6" x14ac:dyDescent="0.3">
      <c r="A73" s="7">
        <v>1138</v>
      </c>
      <c r="B73" s="7"/>
      <c r="C73" s="10" t="s">
        <v>87</v>
      </c>
      <c r="D73" s="6">
        <v>68</v>
      </c>
      <c r="E73">
        <v>10</v>
      </c>
      <c r="F73">
        <v>9</v>
      </c>
      <c r="G73">
        <v>8</v>
      </c>
      <c r="H73" s="31">
        <f t="shared" si="8"/>
        <v>9</v>
      </c>
      <c r="I73" s="32">
        <f t="shared" si="9"/>
        <v>0.47140452079103173</v>
      </c>
      <c r="L73" s="6">
        <v>68</v>
      </c>
      <c r="M73">
        <f t="shared" si="10"/>
        <v>100</v>
      </c>
      <c r="N73">
        <f t="shared" si="11"/>
        <v>90</v>
      </c>
      <c r="O73">
        <f t="shared" si="12"/>
        <v>80</v>
      </c>
      <c r="P73" s="31">
        <f t="shared" si="13"/>
        <v>90</v>
      </c>
      <c r="Q73" s="32">
        <f t="shared" si="14"/>
        <v>4.714045207910317</v>
      </c>
    </row>
    <row r="74" spans="1:17" ht="15.6" x14ac:dyDescent="0.3">
      <c r="A74" s="7">
        <v>1140</v>
      </c>
      <c r="B74" s="7"/>
      <c r="C74" s="10" t="s">
        <v>88</v>
      </c>
      <c r="D74" s="6">
        <v>69</v>
      </c>
      <c r="E74">
        <v>11</v>
      </c>
      <c r="F74">
        <v>8</v>
      </c>
      <c r="G74">
        <v>9</v>
      </c>
      <c r="H74" s="31">
        <f t="shared" si="8"/>
        <v>9.3333333333333339</v>
      </c>
      <c r="I74" s="32">
        <f t="shared" si="9"/>
        <v>0.72008229982309557</v>
      </c>
      <c r="L74" s="6">
        <v>69</v>
      </c>
      <c r="M74">
        <f t="shared" si="10"/>
        <v>110.00000000000001</v>
      </c>
      <c r="N74">
        <f t="shared" si="11"/>
        <v>80</v>
      </c>
      <c r="O74">
        <f t="shared" si="12"/>
        <v>90</v>
      </c>
      <c r="P74" s="31">
        <f t="shared" si="13"/>
        <v>93.333333333333329</v>
      </c>
      <c r="Q74" s="32">
        <f t="shared" si="14"/>
        <v>7.2008229982309935</v>
      </c>
    </row>
    <row r="75" spans="1:17" ht="15.6" x14ac:dyDescent="0.3">
      <c r="A75" s="7">
        <v>1143</v>
      </c>
      <c r="B75" s="7"/>
      <c r="C75" s="8" t="s">
        <v>89</v>
      </c>
      <c r="D75" s="6">
        <v>70</v>
      </c>
      <c r="E75">
        <v>11</v>
      </c>
      <c r="F75" s="27">
        <v>9</v>
      </c>
      <c r="G75" s="27">
        <v>9</v>
      </c>
      <c r="H75" s="31">
        <f t="shared" si="8"/>
        <v>9.6666666666666661</v>
      </c>
      <c r="I75" s="32">
        <f t="shared" si="9"/>
        <v>0.54433105395181736</v>
      </c>
      <c r="L75" s="6">
        <v>70</v>
      </c>
      <c r="M75">
        <f t="shared" si="10"/>
        <v>110.00000000000001</v>
      </c>
      <c r="N75">
        <f t="shared" si="11"/>
        <v>90</v>
      </c>
      <c r="O75">
        <f t="shared" si="12"/>
        <v>90</v>
      </c>
      <c r="P75" s="31">
        <f t="shared" si="13"/>
        <v>96.666666666666671</v>
      </c>
      <c r="Q75" s="32">
        <f t="shared" si="14"/>
        <v>5.443310539518178</v>
      </c>
    </row>
    <row r="76" spans="1:17" ht="15.6" x14ac:dyDescent="0.3">
      <c r="A76" s="7">
        <v>1144</v>
      </c>
      <c r="B76" s="7"/>
      <c r="C76" s="10" t="s">
        <v>90</v>
      </c>
      <c r="D76" s="6">
        <v>71</v>
      </c>
      <c r="E76">
        <v>8</v>
      </c>
      <c r="F76">
        <v>8</v>
      </c>
      <c r="G76">
        <v>6</v>
      </c>
      <c r="H76" s="31">
        <f t="shared" si="8"/>
        <v>7.333333333333333</v>
      </c>
      <c r="I76" s="32">
        <f t="shared" si="9"/>
        <v>0.54433105395181736</v>
      </c>
      <c r="L76" s="6">
        <v>71</v>
      </c>
      <c r="M76">
        <f t="shared" si="10"/>
        <v>80</v>
      </c>
      <c r="N76">
        <f t="shared" si="11"/>
        <v>80</v>
      </c>
      <c r="O76">
        <f t="shared" si="12"/>
        <v>60</v>
      </c>
      <c r="P76" s="31">
        <f t="shared" si="13"/>
        <v>73.333333333333329</v>
      </c>
      <c r="Q76" s="32">
        <f t="shared" si="14"/>
        <v>5.4433105395181745</v>
      </c>
    </row>
    <row r="77" spans="1:17" ht="15.6" x14ac:dyDescent="0.3">
      <c r="A77" s="7">
        <v>1148</v>
      </c>
      <c r="B77" s="7"/>
      <c r="C77" s="10" t="s">
        <v>91</v>
      </c>
      <c r="D77" s="6">
        <v>72</v>
      </c>
      <c r="E77">
        <v>10</v>
      </c>
      <c r="F77">
        <v>8</v>
      </c>
      <c r="G77">
        <v>10</v>
      </c>
      <c r="H77" s="31">
        <f t="shared" si="8"/>
        <v>9.3333333333333339</v>
      </c>
      <c r="I77" s="32">
        <f t="shared" si="9"/>
        <v>0.54433105395181736</v>
      </c>
      <c r="L77" s="6">
        <v>72</v>
      </c>
      <c r="M77">
        <f t="shared" si="10"/>
        <v>100</v>
      </c>
      <c r="N77">
        <f t="shared" si="11"/>
        <v>80</v>
      </c>
      <c r="O77">
        <f t="shared" si="12"/>
        <v>100</v>
      </c>
      <c r="P77" s="31">
        <f t="shared" si="13"/>
        <v>93.333333333333329</v>
      </c>
      <c r="Q77" s="32">
        <f t="shared" si="14"/>
        <v>5.4433105395181745</v>
      </c>
    </row>
    <row r="78" spans="1:17" ht="15.6" x14ac:dyDescent="0.3">
      <c r="A78" s="7">
        <v>1149</v>
      </c>
      <c r="B78" s="7"/>
      <c r="C78" s="10" t="s">
        <v>92</v>
      </c>
      <c r="D78" s="6">
        <v>73</v>
      </c>
      <c r="E78">
        <v>9</v>
      </c>
      <c r="F78">
        <v>9</v>
      </c>
      <c r="G78">
        <v>10</v>
      </c>
      <c r="H78" s="31">
        <f t="shared" si="8"/>
        <v>9.3333333333333339</v>
      </c>
      <c r="I78" s="32">
        <f t="shared" si="9"/>
        <v>0.27216552697590868</v>
      </c>
      <c r="L78" s="6">
        <v>73</v>
      </c>
      <c r="M78">
        <f t="shared" si="10"/>
        <v>90</v>
      </c>
      <c r="N78">
        <f t="shared" si="11"/>
        <v>90</v>
      </c>
      <c r="O78">
        <f t="shared" si="12"/>
        <v>100</v>
      </c>
      <c r="P78" s="31">
        <f t="shared" si="13"/>
        <v>93.333333333333329</v>
      </c>
      <c r="Q78" s="32">
        <f t="shared" si="14"/>
        <v>2.7216552697590863</v>
      </c>
    </row>
    <row r="79" spans="1:17" ht="15.6" x14ac:dyDescent="0.3">
      <c r="A79" s="7">
        <v>1157</v>
      </c>
      <c r="B79" s="7"/>
      <c r="C79" s="9" t="s">
        <v>93</v>
      </c>
      <c r="D79" s="6">
        <v>74</v>
      </c>
      <c r="E79">
        <v>10</v>
      </c>
      <c r="F79">
        <v>10</v>
      </c>
      <c r="G79">
        <v>10</v>
      </c>
      <c r="H79" s="31">
        <f t="shared" si="8"/>
        <v>10</v>
      </c>
      <c r="I79" s="32">
        <f t="shared" si="9"/>
        <v>0</v>
      </c>
      <c r="L79" s="6">
        <v>74</v>
      </c>
      <c r="M79">
        <f t="shared" si="10"/>
        <v>100</v>
      </c>
      <c r="N79">
        <f t="shared" si="11"/>
        <v>100</v>
      </c>
      <c r="O79">
        <f t="shared" si="12"/>
        <v>100</v>
      </c>
      <c r="P79" s="31">
        <f t="shared" si="13"/>
        <v>100</v>
      </c>
      <c r="Q79" s="32">
        <f t="shared" si="14"/>
        <v>0</v>
      </c>
    </row>
    <row r="80" spans="1:17" ht="15.6" x14ac:dyDescent="0.3">
      <c r="A80" s="7">
        <v>1158</v>
      </c>
      <c r="B80" s="7"/>
      <c r="C80" s="9" t="s">
        <v>94</v>
      </c>
      <c r="D80" s="6">
        <v>75</v>
      </c>
      <c r="E80">
        <v>9</v>
      </c>
      <c r="F80">
        <v>8</v>
      </c>
      <c r="G80">
        <v>9</v>
      </c>
      <c r="H80" s="31">
        <f t="shared" si="8"/>
        <v>8.6666666666666661</v>
      </c>
      <c r="I80" s="32">
        <f t="shared" si="9"/>
        <v>0.27216552697590868</v>
      </c>
      <c r="L80" s="6">
        <v>75</v>
      </c>
      <c r="M80">
        <f t="shared" si="10"/>
        <v>90</v>
      </c>
      <c r="N80">
        <f t="shared" si="11"/>
        <v>80</v>
      </c>
      <c r="O80">
        <f t="shared" si="12"/>
        <v>90</v>
      </c>
      <c r="P80" s="31">
        <f t="shared" si="13"/>
        <v>86.666666666666671</v>
      </c>
      <c r="Q80" s="32">
        <f t="shared" si="14"/>
        <v>2.7216552697590863</v>
      </c>
    </row>
    <row r="81" spans="1:17" ht="15.6" x14ac:dyDescent="0.3">
      <c r="A81" s="7">
        <v>1160</v>
      </c>
      <c r="B81" s="7"/>
      <c r="C81" s="9" t="s">
        <v>95</v>
      </c>
      <c r="D81" s="6">
        <v>76</v>
      </c>
      <c r="E81">
        <v>7</v>
      </c>
      <c r="F81">
        <v>9</v>
      </c>
      <c r="G81">
        <v>8</v>
      </c>
      <c r="H81" s="31">
        <f t="shared" si="8"/>
        <v>8</v>
      </c>
      <c r="I81" s="32">
        <f t="shared" si="9"/>
        <v>0.47140452079103173</v>
      </c>
      <c r="L81" s="6">
        <v>76</v>
      </c>
      <c r="M81">
        <f t="shared" si="10"/>
        <v>70</v>
      </c>
      <c r="N81">
        <f t="shared" si="11"/>
        <v>90</v>
      </c>
      <c r="O81">
        <f t="shared" si="12"/>
        <v>80</v>
      </c>
      <c r="P81" s="31">
        <f t="shared" si="13"/>
        <v>80</v>
      </c>
      <c r="Q81" s="32">
        <f t="shared" si="14"/>
        <v>4.714045207910317</v>
      </c>
    </row>
    <row r="82" spans="1:17" ht="15.6" x14ac:dyDescent="0.3">
      <c r="A82" s="7">
        <v>1167</v>
      </c>
      <c r="B82" s="7"/>
      <c r="C82" s="9" t="s">
        <v>96</v>
      </c>
      <c r="D82" s="6">
        <v>77</v>
      </c>
      <c r="E82">
        <v>10</v>
      </c>
      <c r="F82">
        <v>9</v>
      </c>
      <c r="G82">
        <v>10</v>
      </c>
      <c r="H82" s="31">
        <f t="shared" si="8"/>
        <v>9.6666666666666661</v>
      </c>
      <c r="I82" s="32">
        <f t="shared" si="9"/>
        <v>0.27216552697590868</v>
      </c>
      <c r="L82" s="6">
        <v>77</v>
      </c>
      <c r="M82">
        <f t="shared" si="10"/>
        <v>100</v>
      </c>
      <c r="N82">
        <f t="shared" si="11"/>
        <v>90</v>
      </c>
      <c r="O82">
        <f t="shared" si="12"/>
        <v>100</v>
      </c>
      <c r="P82" s="31">
        <f t="shared" si="13"/>
        <v>96.666666666666671</v>
      </c>
      <c r="Q82" s="32">
        <f t="shared" si="14"/>
        <v>2.7216552697590863</v>
      </c>
    </row>
    <row r="83" spans="1:17" ht="15.6" x14ac:dyDescent="0.3">
      <c r="A83" s="7">
        <v>1168</v>
      </c>
      <c r="B83" s="7"/>
      <c r="C83" s="10" t="s">
        <v>97</v>
      </c>
      <c r="D83" s="6">
        <v>78</v>
      </c>
      <c r="E83">
        <v>9</v>
      </c>
      <c r="F83">
        <v>11</v>
      </c>
      <c r="G83">
        <v>10</v>
      </c>
      <c r="H83" s="31">
        <f t="shared" si="8"/>
        <v>10</v>
      </c>
      <c r="I83" s="32">
        <f t="shared" si="9"/>
        <v>0.47140452079103173</v>
      </c>
      <c r="L83" s="6">
        <v>78</v>
      </c>
      <c r="M83">
        <f t="shared" si="10"/>
        <v>90</v>
      </c>
      <c r="N83">
        <f t="shared" si="11"/>
        <v>110.00000000000001</v>
      </c>
      <c r="O83">
        <f t="shared" si="12"/>
        <v>100</v>
      </c>
      <c r="P83" s="31">
        <f t="shared" si="13"/>
        <v>100</v>
      </c>
      <c r="Q83" s="32">
        <f t="shared" si="14"/>
        <v>4.7140452079103206</v>
      </c>
    </row>
    <row r="84" spans="1:17" ht="15.6" x14ac:dyDescent="0.3">
      <c r="A84" s="7">
        <v>1171</v>
      </c>
      <c r="B84" s="7"/>
      <c r="C84" s="10" t="s">
        <v>98</v>
      </c>
      <c r="D84" s="6">
        <v>79</v>
      </c>
      <c r="E84">
        <v>10</v>
      </c>
      <c r="F84">
        <v>9</v>
      </c>
      <c r="G84">
        <v>9</v>
      </c>
      <c r="H84" s="31">
        <f t="shared" si="8"/>
        <v>9.3333333333333339</v>
      </c>
      <c r="I84" s="32">
        <f t="shared" si="9"/>
        <v>0.27216552697590868</v>
      </c>
      <c r="L84" s="6">
        <v>79</v>
      </c>
      <c r="M84">
        <f t="shared" si="10"/>
        <v>100</v>
      </c>
      <c r="N84">
        <f t="shared" si="11"/>
        <v>90</v>
      </c>
      <c r="O84">
        <f t="shared" si="12"/>
        <v>90</v>
      </c>
      <c r="P84" s="31">
        <f t="shared" si="13"/>
        <v>93.333333333333329</v>
      </c>
      <c r="Q84" s="32">
        <f t="shared" si="14"/>
        <v>2.7216552697590863</v>
      </c>
    </row>
    <row r="85" spans="1:17" ht="15.6" x14ac:dyDescent="0.3">
      <c r="A85" s="7">
        <v>1173</v>
      </c>
      <c r="B85" s="7"/>
      <c r="C85" s="9" t="s">
        <v>99</v>
      </c>
      <c r="D85" s="6">
        <v>80</v>
      </c>
      <c r="E85">
        <v>10</v>
      </c>
      <c r="F85">
        <v>10</v>
      </c>
      <c r="G85">
        <v>9</v>
      </c>
      <c r="H85" s="31">
        <f t="shared" si="8"/>
        <v>9.6666666666666661</v>
      </c>
      <c r="I85" s="32">
        <f t="shared" si="9"/>
        <v>0.27216552697590868</v>
      </c>
      <c r="L85" s="6">
        <v>80</v>
      </c>
      <c r="M85">
        <f t="shared" si="10"/>
        <v>100</v>
      </c>
      <c r="N85">
        <f t="shared" si="11"/>
        <v>100</v>
      </c>
      <c r="O85">
        <f t="shared" si="12"/>
        <v>90</v>
      </c>
      <c r="P85" s="31">
        <f t="shared" si="13"/>
        <v>96.666666666666671</v>
      </c>
      <c r="Q85" s="32">
        <f t="shared" si="14"/>
        <v>2.7216552697590863</v>
      </c>
    </row>
    <row r="86" spans="1:17" ht="15.6" x14ac:dyDescent="0.3">
      <c r="A86" s="7">
        <v>1174</v>
      </c>
      <c r="B86" s="7"/>
      <c r="C86" s="9" t="s">
        <v>100</v>
      </c>
      <c r="D86" s="6">
        <v>81</v>
      </c>
      <c r="E86">
        <v>10</v>
      </c>
      <c r="F86">
        <v>8</v>
      </c>
      <c r="G86">
        <v>8</v>
      </c>
      <c r="H86" s="31">
        <f t="shared" si="8"/>
        <v>8.6666666666666661</v>
      </c>
      <c r="I86" s="32">
        <f t="shared" si="9"/>
        <v>0.54433105395181736</v>
      </c>
      <c r="L86" s="6">
        <v>81</v>
      </c>
      <c r="M86">
        <f t="shared" si="10"/>
        <v>100</v>
      </c>
      <c r="N86">
        <f t="shared" si="11"/>
        <v>80</v>
      </c>
      <c r="O86">
        <f t="shared" si="12"/>
        <v>80</v>
      </c>
      <c r="P86" s="31">
        <f t="shared" si="13"/>
        <v>86.666666666666671</v>
      </c>
      <c r="Q86" s="32">
        <f t="shared" si="14"/>
        <v>5.4433105395181745</v>
      </c>
    </row>
    <row r="87" spans="1:17" ht="15.6" x14ac:dyDescent="0.3">
      <c r="A87" s="7">
        <v>1175</v>
      </c>
      <c r="B87" s="7"/>
      <c r="C87" s="8" t="s">
        <v>101</v>
      </c>
      <c r="D87" s="6">
        <v>82</v>
      </c>
      <c r="E87">
        <v>10</v>
      </c>
      <c r="F87" s="27">
        <v>9</v>
      </c>
      <c r="G87" s="27">
        <v>10</v>
      </c>
      <c r="H87" s="31">
        <f t="shared" si="8"/>
        <v>9.6666666666666661</v>
      </c>
      <c r="I87" s="32">
        <f t="shared" si="9"/>
        <v>0.27216552697590868</v>
      </c>
      <c r="L87" s="6">
        <v>82</v>
      </c>
      <c r="M87">
        <f t="shared" si="10"/>
        <v>100</v>
      </c>
      <c r="N87">
        <f t="shared" si="11"/>
        <v>90</v>
      </c>
      <c r="O87">
        <f t="shared" si="12"/>
        <v>100</v>
      </c>
      <c r="P87" s="31">
        <f t="shared" si="13"/>
        <v>96.666666666666671</v>
      </c>
      <c r="Q87" s="32">
        <f t="shared" si="14"/>
        <v>2.7216552697590863</v>
      </c>
    </row>
    <row r="88" spans="1:17" ht="15.6" x14ac:dyDescent="0.3">
      <c r="A88" s="7">
        <v>1176</v>
      </c>
      <c r="B88" s="7"/>
      <c r="C88" s="8" t="s">
        <v>102</v>
      </c>
      <c r="D88" s="6">
        <v>83</v>
      </c>
      <c r="E88">
        <v>10</v>
      </c>
      <c r="F88" s="27">
        <v>10</v>
      </c>
      <c r="G88" s="27">
        <v>10</v>
      </c>
      <c r="H88" s="31">
        <f t="shared" si="8"/>
        <v>10</v>
      </c>
      <c r="I88" s="32">
        <f t="shared" si="9"/>
        <v>0</v>
      </c>
      <c r="L88" s="6">
        <v>83</v>
      </c>
      <c r="M88">
        <f t="shared" si="10"/>
        <v>100</v>
      </c>
      <c r="N88">
        <f t="shared" si="11"/>
        <v>100</v>
      </c>
      <c r="O88">
        <f t="shared" si="12"/>
        <v>100</v>
      </c>
      <c r="P88" s="31">
        <f t="shared" si="13"/>
        <v>100</v>
      </c>
      <c r="Q88" s="32">
        <f t="shared" si="14"/>
        <v>0</v>
      </c>
    </row>
    <row r="89" spans="1:17" ht="15.6" x14ac:dyDescent="0.3">
      <c r="A89" s="7">
        <v>1184</v>
      </c>
      <c r="B89" s="7"/>
      <c r="C89" s="9" t="s">
        <v>103</v>
      </c>
      <c r="D89" s="6">
        <v>84</v>
      </c>
      <c r="E89">
        <v>9</v>
      </c>
      <c r="F89">
        <v>10</v>
      </c>
      <c r="G89">
        <v>10</v>
      </c>
      <c r="H89" s="31">
        <f t="shared" si="8"/>
        <v>9.6666666666666661</v>
      </c>
      <c r="I89" s="32">
        <f t="shared" si="9"/>
        <v>0.27216552697590868</v>
      </c>
      <c r="L89" s="6">
        <v>84</v>
      </c>
      <c r="M89">
        <f t="shared" si="10"/>
        <v>90</v>
      </c>
      <c r="N89">
        <f t="shared" si="11"/>
        <v>100</v>
      </c>
      <c r="O89">
        <f t="shared" si="12"/>
        <v>100</v>
      </c>
      <c r="P89" s="31">
        <f t="shared" si="13"/>
        <v>96.666666666666671</v>
      </c>
      <c r="Q89" s="32">
        <f t="shared" si="14"/>
        <v>2.7216552697590863</v>
      </c>
    </row>
    <row r="90" spans="1:17" ht="15.6" x14ac:dyDescent="0.3">
      <c r="A90" s="7">
        <v>1186</v>
      </c>
      <c r="B90" s="7"/>
      <c r="C90" s="10" t="s">
        <v>104</v>
      </c>
      <c r="D90" s="6">
        <v>85</v>
      </c>
      <c r="E90">
        <v>10</v>
      </c>
      <c r="F90">
        <v>8</v>
      </c>
      <c r="G90">
        <v>8</v>
      </c>
      <c r="H90" s="31">
        <f t="shared" si="8"/>
        <v>8.6666666666666661</v>
      </c>
      <c r="I90" s="32">
        <f t="shared" si="9"/>
        <v>0.54433105395181736</v>
      </c>
      <c r="L90" s="6">
        <v>85</v>
      </c>
      <c r="M90">
        <f t="shared" si="10"/>
        <v>100</v>
      </c>
      <c r="N90">
        <f t="shared" si="11"/>
        <v>80</v>
      </c>
      <c r="O90">
        <f t="shared" si="12"/>
        <v>80</v>
      </c>
      <c r="P90" s="31">
        <f t="shared" si="13"/>
        <v>86.666666666666671</v>
      </c>
      <c r="Q90" s="32">
        <f t="shared" si="14"/>
        <v>5.4433105395181745</v>
      </c>
    </row>
    <row r="91" spans="1:17" ht="15.6" x14ac:dyDescent="0.3">
      <c r="A91" s="7">
        <v>1189</v>
      </c>
      <c r="B91" s="7"/>
      <c r="C91" s="8" t="s">
        <v>105</v>
      </c>
      <c r="D91" s="6">
        <v>86</v>
      </c>
      <c r="E91">
        <v>10</v>
      </c>
      <c r="F91" s="27">
        <v>8</v>
      </c>
      <c r="G91" s="27">
        <v>8</v>
      </c>
      <c r="H91" s="31">
        <f t="shared" si="8"/>
        <v>8.6666666666666661</v>
      </c>
      <c r="I91" s="32">
        <f t="shared" si="9"/>
        <v>0.54433105395181736</v>
      </c>
      <c r="L91" s="6">
        <v>86</v>
      </c>
      <c r="M91">
        <f t="shared" si="10"/>
        <v>100</v>
      </c>
      <c r="N91">
        <f t="shared" si="11"/>
        <v>80</v>
      </c>
      <c r="O91">
        <f t="shared" si="12"/>
        <v>80</v>
      </c>
      <c r="P91" s="31">
        <f t="shared" si="13"/>
        <v>86.666666666666671</v>
      </c>
      <c r="Q91" s="32">
        <f t="shared" si="14"/>
        <v>5.4433105395181745</v>
      </c>
    </row>
    <row r="92" spans="1:17" ht="15.6" x14ac:dyDescent="0.3">
      <c r="A92" s="7">
        <v>1190</v>
      </c>
      <c r="B92" s="7"/>
      <c r="C92" s="8" t="s">
        <v>106</v>
      </c>
      <c r="D92" s="6">
        <v>87</v>
      </c>
      <c r="E92">
        <v>8</v>
      </c>
      <c r="F92" s="27">
        <v>8</v>
      </c>
      <c r="G92" s="27">
        <v>9</v>
      </c>
      <c r="H92" s="31">
        <f t="shared" si="8"/>
        <v>8.3333333333333339</v>
      </c>
      <c r="I92" s="32">
        <f t="shared" si="9"/>
        <v>0.27216552697590868</v>
      </c>
      <c r="L92" s="6">
        <v>87</v>
      </c>
      <c r="M92">
        <f t="shared" si="10"/>
        <v>80</v>
      </c>
      <c r="N92">
        <f t="shared" si="11"/>
        <v>80</v>
      </c>
      <c r="O92">
        <f t="shared" si="12"/>
        <v>90</v>
      </c>
      <c r="P92" s="31">
        <f t="shared" si="13"/>
        <v>83.333333333333329</v>
      </c>
      <c r="Q92" s="32">
        <f t="shared" si="14"/>
        <v>2.7216552697590863</v>
      </c>
    </row>
    <row r="93" spans="1:17" ht="15.6" x14ac:dyDescent="0.3">
      <c r="A93" s="7">
        <v>1199</v>
      </c>
      <c r="B93" s="7"/>
      <c r="C93" s="8" t="s">
        <v>107</v>
      </c>
      <c r="D93" s="6">
        <v>88</v>
      </c>
      <c r="E93">
        <v>10</v>
      </c>
      <c r="F93" s="27">
        <v>9</v>
      </c>
      <c r="G93" s="27">
        <v>10</v>
      </c>
      <c r="H93" s="31">
        <f t="shared" si="8"/>
        <v>9.6666666666666661</v>
      </c>
      <c r="I93" s="32">
        <f t="shared" si="9"/>
        <v>0.27216552697590868</v>
      </c>
      <c r="L93" s="6">
        <v>88</v>
      </c>
      <c r="M93">
        <f t="shared" si="10"/>
        <v>100</v>
      </c>
      <c r="N93">
        <f t="shared" si="11"/>
        <v>90</v>
      </c>
      <c r="O93">
        <f t="shared" si="12"/>
        <v>100</v>
      </c>
      <c r="P93" s="31">
        <f t="shared" si="13"/>
        <v>96.666666666666671</v>
      </c>
      <c r="Q93" s="32">
        <f t="shared" si="14"/>
        <v>2.7216552697590863</v>
      </c>
    </row>
    <row r="94" spans="1:17" ht="15.6" x14ac:dyDescent="0.3">
      <c r="A94" s="7">
        <v>1258</v>
      </c>
      <c r="B94" s="7"/>
      <c r="C94" s="8" t="s">
        <v>108</v>
      </c>
      <c r="D94" s="6">
        <v>89</v>
      </c>
      <c r="E94">
        <v>10</v>
      </c>
      <c r="F94" s="27">
        <v>10</v>
      </c>
      <c r="G94" s="27">
        <v>9</v>
      </c>
      <c r="H94" s="31">
        <f t="shared" si="8"/>
        <v>9.6666666666666661</v>
      </c>
      <c r="I94" s="32">
        <f t="shared" si="9"/>
        <v>0.27216552697590868</v>
      </c>
      <c r="L94" s="6">
        <v>89</v>
      </c>
      <c r="M94">
        <f t="shared" si="10"/>
        <v>100</v>
      </c>
      <c r="N94">
        <f t="shared" si="11"/>
        <v>100</v>
      </c>
      <c r="O94">
        <f t="shared" si="12"/>
        <v>90</v>
      </c>
      <c r="P94" s="31">
        <f t="shared" si="13"/>
        <v>96.666666666666671</v>
      </c>
      <c r="Q94" s="32">
        <f t="shared" si="14"/>
        <v>2.7216552697590863</v>
      </c>
    </row>
    <row r="95" spans="1:17" ht="15.6" x14ac:dyDescent="0.3">
      <c r="A95" s="7">
        <v>1477</v>
      </c>
      <c r="B95" s="7"/>
      <c r="C95" s="8" t="s">
        <v>109</v>
      </c>
      <c r="D95" s="6">
        <v>90</v>
      </c>
      <c r="E95">
        <v>10</v>
      </c>
      <c r="F95" s="27">
        <v>9</v>
      </c>
      <c r="G95" s="27">
        <v>9</v>
      </c>
      <c r="H95" s="31">
        <f t="shared" si="8"/>
        <v>9.3333333333333339</v>
      </c>
      <c r="I95" s="32">
        <f t="shared" si="9"/>
        <v>0.27216552697590868</v>
      </c>
      <c r="L95" s="6">
        <v>90</v>
      </c>
      <c r="M95">
        <f t="shared" si="10"/>
        <v>100</v>
      </c>
      <c r="N95">
        <f t="shared" si="11"/>
        <v>90</v>
      </c>
      <c r="O95">
        <f t="shared" si="12"/>
        <v>90</v>
      </c>
      <c r="P95" s="31">
        <f t="shared" si="13"/>
        <v>93.333333333333329</v>
      </c>
      <c r="Q95" s="32">
        <f t="shared" si="14"/>
        <v>2.7216552697590863</v>
      </c>
    </row>
    <row r="96" spans="1:17" ht="15.6" x14ac:dyDescent="0.3">
      <c r="A96" s="7">
        <v>1556</v>
      </c>
      <c r="B96" s="7"/>
      <c r="C96" s="10" t="s">
        <v>110</v>
      </c>
      <c r="D96" s="6">
        <v>91</v>
      </c>
      <c r="E96">
        <v>6</v>
      </c>
      <c r="F96" s="26">
        <v>5</v>
      </c>
      <c r="G96">
        <v>7</v>
      </c>
      <c r="H96" s="31">
        <f t="shared" si="8"/>
        <v>6</v>
      </c>
      <c r="I96" s="32">
        <f t="shared" si="9"/>
        <v>0.47140452079103173</v>
      </c>
      <c r="L96" s="6">
        <v>91</v>
      </c>
      <c r="M96">
        <f t="shared" si="10"/>
        <v>60</v>
      </c>
      <c r="N96">
        <f t="shared" si="11"/>
        <v>50</v>
      </c>
      <c r="O96">
        <f t="shared" si="12"/>
        <v>70</v>
      </c>
      <c r="P96" s="31">
        <f t="shared" si="13"/>
        <v>60</v>
      </c>
      <c r="Q96" s="32">
        <f t="shared" si="14"/>
        <v>4.714045207910317</v>
      </c>
    </row>
    <row r="97" spans="1:17" ht="15.6" x14ac:dyDescent="0.3">
      <c r="A97" s="7">
        <v>1564</v>
      </c>
      <c r="B97" s="7"/>
      <c r="C97" s="9" t="s">
        <v>111</v>
      </c>
      <c r="D97" s="6">
        <v>92</v>
      </c>
      <c r="E97">
        <v>8</v>
      </c>
      <c r="F97">
        <v>9</v>
      </c>
      <c r="G97">
        <v>10</v>
      </c>
      <c r="H97" s="31">
        <f t="shared" si="8"/>
        <v>9</v>
      </c>
      <c r="I97" s="32">
        <f t="shared" si="9"/>
        <v>0.47140452079103173</v>
      </c>
      <c r="L97" s="6">
        <v>92</v>
      </c>
      <c r="M97">
        <f t="shared" si="10"/>
        <v>80</v>
      </c>
      <c r="N97">
        <f t="shared" si="11"/>
        <v>90</v>
      </c>
      <c r="O97">
        <f t="shared" si="12"/>
        <v>100</v>
      </c>
      <c r="P97" s="31">
        <f t="shared" si="13"/>
        <v>90</v>
      </c>
      <c r="Q97" s="32">
        <f t="shared" si="14"/>
        <v>4.714045207910317</v>
      </c>
    </row>
    <row r="98" spans="1:17" ht="15.6" x14ac:dyDescent="0.3">
      <c r="A98" s="7">
        <v>1580</v>
      </c>
      <c r="B98" s="7"/>
      <c r="C98" s="8" t="s">
        <v>112</v>
      </c>
      <c r="D98" s="6">
        <v>93</v>
      </c>
      <c r="E98">
        <v>10</v>
      </c>
      <c r="F98" s="27">
        <v>10</v>
      </c>
      <c r="G98" s="27">
        <v>10</v>
      </c>
      <c r="H98" s="31">
        <f t="shared" si="8"/>
        <v>10</v>
      </c>
      <c r="I98" s="32">
        <f t="shared" si="9"/>
        <v>0</v>
      </c>
      <c r="L98" s="6">
        <v>93</v>
      </c>
      <c r="M98">
        <f t="shared" si="10"/>
        <v>100</v>
      </c>
      <c r="N98">
        <f t="shared" si="11"/>
        <v>100</v>
      </c>
      <c r="O98">
        <f t="shared" si="12"/>
        <v>100</v>
      </c>
      <c r="P98" s="31">
        <f t="shared" si="13"/>
        <v>100</v>
      </c>
      <c r="Q98" s="32">
        <f t="shared" si="14"/>
        <v>0</v>
      </c>
    </row>
    <row r="99" spans="1:17" ht="15.6" x14ac:dyDescent="0.3">
      <c r="A99" s="7">
        <v>1818</v>
      </c>
      <c r="B99" s="7"/>
      <c r="C99" s="8" t="s">
        <v>113</v>
      </c>
      <c r="D99" s="6">
        <v>94</v>
      </c>
      <c r="E99">
        <v>10</v>
      </c>
      <c r="F99" s="27">
        <v>10</v>
      </c>
      <c r="G99" s="27">
        <v>10</v>
      </c>
      <c r="H99" s="31">
        <f t="shared" si="8"/>
        <v>10</v>
      </c>
      <c r="I99" s="32">
        <f t="shared" si="9"/>
        <v>0</v>
      </c>
      <c r="L99" s="6">
        <v>94</v>
      </c>
      <c r="M99">
        <f t="shared" si="10"/>
        <v>100</v>
      </c>
      <c r="N99">
        <f t="shared" si="11"/>
        <v>100</v>
      </c>
      <c r="O99">
        <f t="shared" si="12"/>
        <v>100</v>
      </c>
      <c r="P99" s="31">
        <f t="shared" si="13"/>
        <v>100</v>
      </c>
      <c r="Q99" s="32">
        <f t="shared" si="14"/>
        <v>0</v>
      </c>
    </row>
    <row r="100" spans="1:17" ht="15.6" x14ac:dyDescent="0.3">
      <c r="A100" s="7">
        <v>1943</v>
      </c>
      <c r="B100" s="7"/>
      <c r="C100" s="9" t="s">
        <v>114</v>
      </c>
      <c r="D100" s="6">
        <v>95</v>
      </c>
      <c r="E100">
        <v>8</v>
      </c>
      <c r="F100">
        <v>9</v>
      </c>
      <c r="G100">
        <v>9</v>
      </c>
      <c r="H100" s="31">
        <f t="shared" si="8"/>
        <v>8.6666666666666661</v>
      </c>
      <c r="I100" s="32">
        <f t="shared" si="9"/>
        <v>0.27216552697590868</v>
      </c>
      <c r="L100" s="6">
        <v>95</v>
      </c>
      <c r="M100">
        <f t="shared" si="10"/>
        <v>80</v>
      </c>
      <c r="N100">
        <f t="shared" si="11"/>
        <v>90</v>
      </c>
      <c r="O100">
        <f t="shared" si="12"/>
        <v>90</v>
      </c>
      <c r="P100" s="31">
        <f t="shared" si="13"/>
        <v>86.666666666666671</v>
      </c>
      <c r="Q100" s="32">
        <f t="shared" si="14"/>
        <v>2.7216552697590863</v>
      </c>
    </row>
    <row r="101" spans="1:17" ht="15.6" x14ac:dyDescent="0.3">
      <c r="A101" s="7">
        <v>1945</v>
      </c>
      <c r="B101" s="7"/>
      <c r="C101" s="9" t="s">
        <v>115</v>
      </c>
      <c r="D101" s="6">
        <v>96</v>
      </c>
      <c r="E101">
        <v>9</v>
      </c>
      <c r="F101">
        <v>9</v>
      </c>
      <c r="G101">
        <v>9</v>
      </c>
      <c r="H101" s="31">
        <f t="shared" si="8"/>
        <v>9</v>
      </c>
      <c r="I101" s="32">
        <f t="shared" si="9"/>
        <v>0</v>
      </c>
      <c r="L101" s="6">
        <v>96</v>
      </c>
      <c r="M101">
        <f t="shared" si="10"/>
        <v>90</v>
      </c>
      <c r="N101">
        <f t="shared" si="11"/>
        <v>90</v>
      </c>
      <c r="O101">
        <f t="shared" si="12"/>
        <v>90</v>
      </c>
      <c r="P101" s="31">
        <f t="shared" si="13"/>
        <v>90</v>
      </c>
      <c r="Q101" s="32">
        <f t="shared" si="14"/>
        <v>0</v>
      </c>
    </row>
    <row r="102" spans="1:17" ht="15.6" x14ac:dyDescent="0.3">
      <c r="A102" s="7">
        <v>1951</v>
      </c>
      <c r="B102" s="7"/>
      <c r="C102" s="9" t="s">
        <v>116</v>
      </c>
      <c r="D102" s="6">
        <v>97</v>
      </c>
      <c r="E102" s="26">
        <v>5</v>
      </c>
      <c r="F102">
        <v>6</v>
      </c>
      <c r="G102" s="26">
        <v>4</v>
      </c>
      <c r="H102" s="31">
        <f t="shared" si="8"/>
        <v>5</v>
      </c>
      <c r="I102" s="32">
        <f t="shared" si="9"/>
        <v>0.47140452079103173</v>
      </c>
      <c r="L102" s="6">
        <v>97</v>
      </c>
      <c r="M102">
        <f t="shared" si="10"/>
        <v>50</v>
      </c>
      <c r="N102">
        <f t="shared" si="11"/>
        <v>60</v>
      </c>
      <c r="O102">
        <f t="shared" si="12"/>
        <v>40</v>
      </c>
      <c r="P102" s="31">
        <f t="shared" si="13"/>
        <v>50</v>
      </c>
      <c r="Q102" s="32">
        <f t="shared" si="14"/>
        <v>4.714045207910317</v>
      </c>
    </row>
    <row r="103" spans="1:17" ht="15.6" x14ac:dyDescent="0.3">
      <c r="A103" s="7">
        <v>1956</v>
      </c>
      <c r="B103" s="7"/>
      <c r="C103" s="9" t="s">
        <v>117</v>
      </c>
      <c r="D103" s="6">
        <v>98</v>
      </c>
      <c r="E103">
        <v>10</v>
      </c>
      <c r="F103">
        <v>10</v>
      </c>
      <c r="G103">
        <v>8</v>
      </c>
      <c r="H103" s="31">
        <f t="shared" si="8"/>
        <v>9.3333333333333339</v>
      </c>
      <c r="I103" s="32">
        <f t="shared" si="9"/>
        <v>0.54433105395181736</v>
      </c>
      <c r="L103" s="6">
        <v>98</v>
      </c>
      <c r="M103">
        <f t="shared" si="10"/>
        <v>100</v>
      </c>
      <c r="N103">
        <f t="shared" si="11"/>
        <v>100</v>
      </c>
      <c r="O103">
        <f t="shared" si="12"/>
        <v>80</v>
      </c>
      <c r="P103" s="31">
        <f t="shared" si="13"/>
        <v>93.333333333333329</v>
      </c>
      <c r="Q103" s="32">
        <f t="shared" si="14"/>
        <v>5.4433105395181745</v>
      </c>
    </row>
    <row r="104" spans="1:17" ht="15.6" x14ac:dyDescent="0.3">
      <c r="A104" s="7">
        <v>1958</v>
      </c>
      <c r="B104" s="7"/>
      <c r="C104" s="9" t="s">
        <v>118</v>
      </c>
      <c r="D104" s="6">
        <v>99</v>
      </c>
      <c r="E104">
        <v>9</v>
      </c>
      <c r="F104">
        <v>10</v>
      </c>
      <c r="G104">
        <v>10</v>
      </c>
      <c r="H104" s="31">
        <f t="shared" si="8"/>
        <v>9.6666666666666661</v>
      </c>
      <c r="I104" s="32">
        <f t="shared" si="9"/>
        <v>0.27216552697590868</v>
      </c>
      <c r="L104" s="6">
        <v>99</v>
      </c>
      <c r="M104">
        <f t="shared" si="10"/>
        <v>90</v>
      </c>
      <c r="N104">
        <f t="shared" si="11"/>
        <v>100</v>
      </c>
      <c r="O104">
        <f t="shared" si="12"/>
        <v>100</v>
      </c>
      <c r="P104" s="31">
        <f t="shared" si="13"/>
        <v>96.666666666666671</v>
      </c>
      <c r="Q104" s="32">
        <f t="shared" si="14"/>
        <v>2.7216552697590863</v>
      </c>
    </row>
    <row r="105" spans="1:17" ht="15.6" x14ac:dyDescent="0.3">
      <c r="A105" s="7">
        <v>1966</v>
      </c>
      <c r="B105" s="11" t="s">
        <v>119</v>
      </c>
      <c r="C105" s="12" t="s">
        <v>120</v>
      </c>
      <c r="D105" s="6">
        <v>100</v>
      </c>
      <c r="E105">
        <v>10</v>
      </c>
      <c r="F105">
        <v>10</v>
      </c>
      <c r="G105">
        <v>8</v>
      </c>
      <c r="H105" s="31">
        <f t="shared" si="8"/>
        <v>9.3333333333333339</v>
      </c>
      <c r="I105" s="32">
        <f t="shared" si="9"/>
        <v>0.54433105395181736</v>
      </c>
      <c r="L105" s="6">
        <v>100</v>
      </c>
      <c r="M105">
        <f t="shared" si="10"/>
        <v>100</v>
      </c>
      <c r="N105">
        <f t="shared" si="11"/>
        <v>100</v>
      </c>
      <c r="O105">
        <f t="shared" si="12"/>
        <v>80</v>
      </c>
      <c r="P105" s="31">
        <f t="shared" si="13"/>
        <v>93.333333333333329</v>
      </c>
      <c r="Q105" s="32">
        <f t="shared" si="14"/>
        <v>5.4433105395181745</v>
      </c>
    </row>
    <row r="106" spans="1:17" ht="15.6" x14ac:dyDescent="0.3">
      <c r="A106" s="7" t="s">
        <v>121</v>
      </c>
      <c r="B106" s="11" t="s">
        <v>122</v>
      </c>
      <c r="C106" s="12" t="s">
        <v>123</v>
      </c>
      <c r="D106" s="6">
        <v>101</v>
      </c>
      <c r="E106">
        <v>8</v>
      </c>
      <c r="F106">
        <v>7</v>
      </c>
      <c r="G106" s="26">
        <v>4</v>
      </c>
      <c r="H106" s="31">
        <f t="shared" si="8"/>
        <v>6.333333333333333</v>
      </c>
      <c r="I106" s="32">
        <f t="shared" si="9"/>
        <v>0.98130676292531638</v>
      </c>
      <c r="L106" s="6">
        <v>101</v>
      </c>
      <c r="M106">
        <f t="shared" si="10"/>
        <v>80</v>
      </c>
      <c r="N106">
        <f t="shared" si="11"/>
        <v>70</v>
      </c>
      <c r="O106">
        <f t="shared" si="12"/>
        <v>40</v>
      </c>
      <c r="P106" s="31">
        <f t="shared" si="13"/>
        <v>63.333333333333336</v>
      </c>
      <c r="Q106" s="32">
        <f t="shared" si="14"/>
        <v>9.8130676292531653</v>
      </c>
    </row>
    <row r="107" spans="1:17" ht="15.6" x14ac:dyDescent="0.3">
      <c r="A107" s="7" t="s">
        <v>124</v>
      </c>
      <c r="B107" s="11" t="s">
        <v>122</v>
      </c>
      <c r="C107" s="12" t="s">
        <v>123</v>
      </c>
      <c r="D107" s="6">
        <v>102</v>
      </c>
      <c r="E107">
        <v>10</v>
      </c>
      <c r="F107">
        <v>9</v>
      </c>
      <c r="G107">
        <v>10</v>
      </c>
      <c r="H107" s="31">
        <f t="shared" si="8"/>
        <v>9.6666666666666661</v>
      </c>
      <c r="I107" s="32">
        <f t="shared" si="9"/>
        <v>0.27216552697590868</v>
      </c>
      <c r="L107" s="6">
        <v>102</v>
      </c>
      <c r="M107">
        <f t="shared" si="10"/>
        <v>100</v>
      </c>
      <c r="N107">
        <f t="shared" si="11"/>
        <v>90</v>
      </c>
      <c r="O107">
        <f t="shared" si="12"/>
        <v>100</v>
      </c>
      <c r="P107" s="31">
        <f t="shared" si="13"/>
        <v>96.666666666666671</v>
      </c>
      <c r="Q107" s="32">
        <f t="shared" si="14"/>
        <v>2.7216552697590863</v>
      </c>
    </row>
    <row r="108" spans="1:17" ht="15.6" x14ac:dyDescent="0.3">
      <c r="A108" s="7">
        <v>1975</v>
      </c>
      <c r="B108" s="11" t="s">
        <v>125</v>
      </c>
      <c r="C108" s="12" t="s">
        <v>126</v>
      </c>
      <c r="D108" s="6">
        <v>103</v>
      </c>
      <c r="E108">
        <v>9</v>
      </c>
      <c r="F108">
        <v>8</v>
      </c>
      <c r="G108">
        <v>8</v>
      </c>
      <c r="H108" s="31">
        <f t="shared" si="8"/>
        <v>8.3333333333333339</v>
      </c>
      <c r="I108" s="32">
        <f t="shared" si="9"/>
        <v>0.27216552697590868</v>
      </c>
      <c r="L108" s="6">
        <v>103</v>
      </c>
      <c r="M108">
        <f t="shared" si="10"/>
        <v>90</v>
      </c>
      <c r="N108">
        <f t="shared" si="11"/>
        <v>80</v>
      </c>
      <c r="O108">
        <f t="shared" si="12"/>
        <v>80</v>
      </c>
      <c r="P108" s="31">
        <f t="shared" si="13"/>
        <v>83.333333333333329</v>
      </c>
      <c r="Q108" s="32">
        <f t="shared" si="14"/>
        <v>2.7216552697590863</v>
      </c>
    </row>
    <row r="109" spans="1:17" ht="15.6" x14ac:dyDescent="0.3">
      <c r="A109" s="7">
        <v>1976</v>
      </c>
      <c r="B109" s="11" t="s">
        <v>127</v>
      </c>
      <c r="C109" s="12" t="s">
        <v>128</v>
      </c>
      <c r="D109" s="6">
        <v>104</v>
      </c>
      <c r="E109">
        <v>10</v>
      </c>
      <c r="F109">
        <v>10</v>
      </c>
      <c r="G109">
        <v>9</v>
      </c>
      <c r="H109" s="31">
        <f t="shared" si="8"/>
        <v>9.6666666666666661</v>
      </c>
      <c r="I109" s="32">
        <f t="shared" si="9"/>
        <v>0.27216552697590868</v>
      </c>
      <c r="L109" s="6">
        <v>104</v>
      </c>
      <c r="M109">
        <f t="shared" si="10"/>
        <v>100</v>
      </c>
      <c r="N109">
        <f t="shared" si="11"/>
        <v>100</v>
      </c>
      <c r="O109">
        <f t="shared" si="12"/>
        <v>90</v>
      </c>
      <c r="P109" s="31">
        <f t="shared" si="13"/>
        <v>96.666666666666671</v>
      </c>
      <c r="Q109" s="32">
        <f t="shared" si="14"/>
        <v>2.7216552697590863</v>
      </c>
    </row>
    <row r="110" spans="1:17" ht="15.6" x14ac:dyDescent="0.3">
      <c r="A110" s="7">
        <v>1978</v>
      </c>
      <c r="B110" s="11" t="s">
        <v>129</v>
      </c>
      <c r="C110" s="12" t="s">
        <v>130</v>
      </c>
      <c r="D110" s="6">
        <v>105</v>
      </c>
      <c r="E110">
        <v>9</v>
      </c>
      <c r="F110">
        <v>9</v>
      </c>
      <c r="G110">
        <v>10</v>
      </c>
      <c r="H110" s="31">
        <f t="shared" si="8"/>
        <v>9.3333333333333339</v>
      </c>
      <c r="I110" s="32">
        <f t="shared" si="9"/>
        <v>0.27216552697590868</v>
      </c>
      <c r="L110" s="6">
        <v>105</v>
      </c>
      <c r="M110">
        <f t="shared" si="10"/>
        <v>90</v>
      </c>
      <c r="N110">
        <f t="shared" si="11"/>
        <v>90</v>
      </c>
      <c r="O110">
        <f t="shared" si="12"/>
        <v>100</v>
      </c>
      <c r="P110" s="31">
        <f t="shared" si="13"/>
        <v>93.333333333333329</v>
      </c>
      <c r="Q110" s="32">
        <f t="shared" si="14"/>
        <v>2.7216552697590863</v>
      </c>
    </row>
    <row r="111" spans="1:17" ht="15.6" x14ac:dyDescent="0.3">
      <c r="A111" s="7" t="s">
        <v>131</v>
      </c>
      <c r="B111" s="11" t="s">
        <v>132</v>
      </c>
      <c r="C111" s="12" t="s">
        <v>133</v>
      </c>
      <c r="D111" s="6">
        <v>106</v>
      </c>
      <c r="E111">
        <v>10</v>
      </c>
      <c r="F111">
        <v>10</v>
      </c>
      <c r="G111">
        <v>10</v>
      </c>
      <c r="H111" s="31">
        <f t="shared" si="8"/>
        <v>10</v>
      </c>
      <c r="I111" s="32">
        <f t="shared" si="9"/>
        <v>0</v>
      </c>
      <c r="L111" s="6">
        <v>106</v>
      </c>
      <c r="M111">
        <f t="shared" si="10"/>
        <v>100</v>
      </c>
      <c r="N111">
        <f t="shared" si="11"/>
        <v>100</v>
      </c>
      <c r="O111">
        <f t="shared" si="12"/>
        <v>100</v>
      </c>
      <c r="P111" s="31">
        <f t="shared" si="13"/>
        <v>100</v>
      </c>
      <c r="Q111" s="32">
        <f t="shared" si="14"/>
        <v>0</v>
      </c>
    </row>
    <row r="112" spans="1:17" ht="15.6" x14ac:dyDescent="0.3">
      <c r="A112" s="7" t="s">
        <v>134</v>
      </c>
      <c r="B112" s="11" t="s">
        <v>132</v>
      </c>
      <c r="C112" s="12" t="s">
        <v>133</v>
      </c>
      <c r="D112" s="6">
        <v>107</v>
      </c>
      <c r="E112">
        <v>10</v>
      </c>
      <c r="F112">
        <v>9</v>
      </c>
      <c r="G112">
        <v>10</v>
      </c>
      <c r="H112" s="31">
        <f t="shared" si="8"/>
        <v>9.6666666666666661</v>
      </c>
      <c r="I112" s="32">
        <f t="shared" si="9"/>
        <v>0.27216552697590868</v>
      </c>
      <c r="L112" s="6">
        <v>107</v>
      </c>
      <c r="M112">
        <f t="shared" si="10"/>
        <v>100</v>
      </c>
      <c r="N112">
        <f t="shared" si="11"/>
        <v>90</v>
      </c>
      <c r="O112">
        <f t="shared" si="12"/>
        <v>100</v>
      </c>
      <c r="P112" s="31">
        <f t="shared" si="13"/>
        <v>96.666666666666671</v>
      </c>
      <c r="Q112" s="32">
        <f t="shared" si="14"/>
        <v>2.7216552697590863</v>
      </c>
    </row>
    <row r="113" spans="1:17" ht="15.6" x14ac:dyDescent="0.3">
      <c r="A113" s="7">
        <v>1980</v>
      </c>
      <c r="B113" s="11" t="s">
        <v>135</v>
      </c>
      <c r="C113" s="12" t="s">
        <v>136</v>
      </c>
      <c r="D113" s="6">
        <v>108</v>
      </c>
      <c r="E113">
        <v>9</v>
      </c>
      <c r="F113">
        <v>8</v>
      </c>
      <c r="G113">
        <v>10</v>
      </c>
      <c r="H113" s="31">
        <f t="shared" si="8"/>
        <v>9</v>
      </c>
      <c r="I113" s="32">
        <f t="shared" si="9"/>
        <v>0.47140452079103173</v>
      </c>
      <c r="L113" s="6">
        <v>108</v>
      </c>
      <c r="M113">
        <f t="shared" si="10"/>
        <v>90</v>
      </c>
      <c r="N113">
        <f t="shared" si="11"/>
        <v>80</v>
      </c>
      <c r="O113">
        <f t="shared" si="12"/>
        <v>100</v>
      </c>
      <c r="P113" s="31">
        <f t="shared" si="13"/>
        <v>90</v>
      </c>
      <c r="Q113" s="32">
        <f t="shared" si="14"/>
        <v>4.714045207910317</v>
      </c>
    </row>
    <row r="114" spans="1:17" ht="15.6" x14ac:dyDescent="0.3">
      <c r="A114" s="7">
        <v>1981</v>
      </c>
      <c r="B114" s="11" t="s">
        <v>137</v>
      </c>
      <c r="C114" s="12" t="s">
        <v>138</v>
      </c>
      <c r="D114" s="6">
        <v>109</v>
      </c>
      <c r="E114">
        <v>9</v>
      </c>
      <c r="F114">
        <v>7</v>
      </c>
      <c r="G114">
        <v>10</v>
      </c>
      <c r="H114" s="31">
        <f t="shared" si="8"/>
        <v>8.6666666666666661</v>
      </c>
      <c r="I114" s="32">
        <f t="shared" si="9"/>
        <v>0.72008229982309557</v>
      </c>
      <c r="L114" s="6">
        <v>109</v>
      </c>
      <c r="M114">
        <f t="shared" si="10"/>
        <v>90</v>
      </c>
      <c r="N114">
        <f t="shared" si="11"/>
        <v>70</v>
      </c>
      <c r="O114">
        <f t="shared" si="12"/>
        <v>100</v>
      </c>
      <c r="P114" s="31">
        <f t="shared" si="13"/>
        <v>86.666666666666671</v>
      </c>
      <c r="Q114" s="32">
        <f t="shared" si="14"/>
        <v>7.2008229982309562</v>
      </c>
    </row>
    <row r="115" spans="1:17" ht="15.6" x14ac:dyDescent="0.3">
      <c r="A115" s="7">
        <v>1982</v>
      </c>
      <c r="B115" s="11" t="s">
        <v>139</v>
      </c>
      <c r="C115" s="12" t="s">
        <v>140</v>
      </c>
      <c r="D115" s="6">
        <v>110</v>
      </c>
      <c r="E115">
        <v>10</v>
      </c>
      <c r="F115">
        <v>10</v>
      </c>
      <c r="G115">
        <v>10</v>
      </c>
      <c r="H115" s="31">
        <f t="shared" si="8"/>
        <v>10</v>
      </c>
      <c r="I115" s="32">
        <f t="shared" si="9"/>
        <v>0</v>
      </c>
      <c r="L115" s="6">
        <v>110</v>
      </c>
      <c r="M115">
        <f t="shared" si="10"/>
        <v>100</v>
      </c>
      <c r="N115">
        <f t="shared" si="11"/>
        <v>100</v>
      </c>
      <c r="O115">
        <f t="shared" si="12"/>
        <v>100</v>
      </c>
      <c r="P115" s="31">
        <f t="shared" si="13"/>
        <v>100</v>
      </c>
      <c r="Q115" s="32">
        <f t="shared" si="14"/>
        <v>0</v>
      </c>
    </row>
    <row r="116" spans="1:17" ht="15.6" x14ac:dyDescent="0.3">
      <c r="A116" s="7">
        <v>1983</v>
      </c>
      <c r="B116" s="11" t="s">
        <v>141</v>
      </c>
      <c r="C116" s="12" t="s">
        <v>142</v>
      </c>
      <c r="D116" s="6">
        <v>111</v>
      </c>
      <c r="E116">
        <v>10</v>
      </c>
      <c r="F116">
        <v>10</v>
      </c>
      <c r="G116">
        <v>10</v>
      </c>
      <c r="H116" s="31">
        <f t="shared" si="8"/>
        <v>10</v>
      </c>
      <c r="I116" s="32">
        <f t="shared" si="9"/>
        <v>0</v>
      </c>
      <c r="L116" s="6">
        <v>111</v>
      </c>
      <c r="M116">
        <f t="shared" si="10"/>
        <v>100</v>
      </c>
      <c r="N116">
        <f t="shared" si="11"/>
        <v>100</v>
      </c>
      <c r="O116">
        <f t="shared" si="12"/>
        <v>100</v>
      </c>
      <c r="P116" s="31">
        <f t="shared" si="13"/>
        <v>100</v>
      </c>
      <c r="Q116" s="32">
        <f t="shared" si="14"/>
        <v>0</v>
      </c>
    </row>
    <row r="117" spans="1:17" ht="15.6" x14ac:dyDescent="0.3">
      <c r="A117" s="7">
        <v>1984</v>
      </c>
      <c r="B117" s="11" t="s">
        <v>143</v>
      </c>
      <c r="C117" s="12" t="s">
        <v>144</v>
      </c>
      <c r="D117" s="6">
        <v>112</v>
      </c>
      <c r="E117">
        <v>10</v>
      </c>
      <c r="F117">
        <v>9</v>
      </c>
      <c r="G117">
        <v>10</v>
      </c>
      <c r="H117" s="31">
        <f t="shared" si="8"/>
        <v>9.6666666666666661</v>
      </c>
      <c r="I117" s="32">
        <f t="shared" si="9"/>
        <v>0.27216552697590868</v>
      </c>
      <c r="L117" s="6">
        <v>112</v>
      </c>
      <c r="M117">
        <f t="shared" si="10"/>
        <v>100</v>
      </c>
      <c r="N117">
        <f t="shared" si="11"/>
        <v>90</v>
      </c>
      <c r="O117">
        <f t="shared" si="12"/>
        <v>100</v>
      </c>
      <c r="P117" s="31">
        <f t="shared" si="13"/>
        <v>96.666666666666671</v>
      </c>
      <c r="Q117" s="32">
        <f t="shared" si="14"/>
        <v>2.7216552697590863</v>
      </c>
    </row>
    <row r="118" spans="1:17" ht="15.6" x14ac:dyDescent="0.3">
      <c r="A118" s="7">
        <v>1985</v>
      </c>
      <c r="B118" s="11" t="s">
        <v>145</v>
      </c>
      <c r="C118" s="12" t="s">
        <v>146</v>
      </c>
      <c r="D118" s="6">
        <v>113</v>
      </c>
      <c r="E118">
        <v>8</v>
      </c>
      <c r="F118">
        <v>10</v>
      </c>
      <c r="G118">
        <v>10</v>
      </c>
      <c r="H118" s="31">
        <f t="shared" si="8"/>
        <v>9.3333333333333339</v>
      </c>
      <c r="I118" s="32">
        <f t="shared" si="9"/>
        <v>0.54433105395181736</v>
      </c>
      <c r="L118" s="6">
        <v>113</v>
      </c>
      <c r="M118">
        <f t="shared" si="10"/>
        <v>80</v>
      </c>
      <c r="N118">
        <f t="shared" si="11"/>
        <v>100</v>
      </c>
      <c r="O118">
        <f t="shared" si="12"/>
        <v>100</v>
      </c>
      <c r="P118" s="31">
        <f t="shared" si="13"/>
        <v>93.333333333333329</v>
      </c>
      <c r="Q118" s="32">
        <f t="shared" si="14"/>
        <v>5.4433105395181745</v>
      </c>
    </row>
    <row r="119" spans="1:17" ht="15.6" x14ac:dyDescent="0.3">
      <c r="A119" s="7">
        <v>1990</v>
      </c>
      <c r="B119" s="11" t="s">
        <v>147</v>
      </c>
      <c r="C119" s="12" t="s">
        <v>148</v>
      </c>
      <c r="D119" s="6">
        <v>114</v>
      </c>
      <c r="E119">
        <v>10</v>
      </c>
      <c r="F119">
        <v>10</v>
      </c>
      <c r="G119">
        <v>9</v>
      </c>
      <c r="H119" s="31">
        <f t="shared" si="8"/>
        <v>9.6666666666666661</v>
      </c>
      <c r="I119" s="32">
        <f t="shared" si="9"/>
        <v>0.27216552697590868</v>
      </c>
      <c r="L119" s="6">
        <v>114</v>
      </c>
      <c r="M119">
        <f t="shared" si="10"/>
        <v>100</v>
      </c>
      <c r="N119">
        <f t="shared" si="11"/>
        <v>100</v>
      </c>
      <c r="O119">
        <f t="shared" si="12"/>
        <v>90</v>
      </c>
      <c r="P119" s="31">
        <f t="shared" si="13"/>
        <v>96.666666666666671</v>
      </c>
      <c r="Q119" s="32">
        <f t="shared" si="14"/>
        <v>2.7216552697590863</v>
      </c>
    </row>
    <row r="120" spans="1:17" ht="15.6" x14ac:dyDescent="0.3">
      <c r="A120" s="7">
        <v>1991</v>
      </c>
      <c r="B120" s="11" t="s">
        <v>149</v>
      </c>
      <c r="C120" s="12" t="s">
        <v>150</v>
      </c>
      <c r="D120" s="6">
        <v>115</v>
      </c>
      <c r="E120">
        <v>10</v>
      </c>
      <c r="F120">
        <v>9</v>
      </c>
      <c r="G120">
        <v>10</v>
      </c>
      <c r="H120" s="31">
        <f t="shared" si="8"/>
        <v>9.6666666666666661</v>
      </c>
      <c r="I120" s="32">
        <f t="shared" si="9"/>
        <v>0.27216552697590868</v>
      </c>
      <c r="L120" s="6">
        <v>115</v>
      </c>
      <c r="M120">
        <f t="shared" si="10"/>
        <v>100</v>
      </c>
      <c r="N120">
        <f t="shared" si="11"/>
        <v>90</v>
      </c>
      <c r="O120">
        <f t="shared" si="12"/>
        <v>100</v>
      </c>
      <c r="P120" s="31">
        <f t="shared" si="13"/>
        <v>96.666666666666671</v>
      </c>
      <c r="Q120" s="32">
        <f t="shared" si="14"/>
        <v>2.7216552697590863</v>
      </c>
    </row>
    <row r="121" spans="1:17" ht="15.6" x14ac:dyDescent="0.3">
      <c r="A121" s="7">
        <v>1992</v>
      </c>
      <c r="B121" s="11" t="s">
        <v>151</v>
      </c>
      <c r="C121" s="12" t="s">
        <v>152</v>
      </c>
      <c r="D121" s="6">
        <v>116</v>
      </c>
      <c r="E121">
        <v>8</v>
      </c>
      <c r="F121">
        <v>9</v>
      </c>
      <c r="G121">
        <v>11</v>
      </c>
      <c r="H121" s="31">
        <f t="shared" si="8"/>
        <v>9.3333333333333339</v>
      </c>
      <c r="I121" s="32">
        <f t="shared" si="9"/>
        <v>0.72008229982309557</v>
      </c>
      <c r="L121" s="6">
        <v>116</v>
      </c>
      <c r="M121">
        <f t="shared" si="10"/>
        <v>80</v>
      </c>
      <c r="N121">
        <f t="shared" si="11"/>
        <v>90</v>
      </c>
      <c r="O121">
        <f t="shared" si="12"/>
        <v>110.00000000000001</v>
      </c>
      <c r="P121" s="31">
        <f t="shared" si="13"/>
        <v>93.333333333333329</v>
      </c>
      <c r="Q121" s="32">
        <f t="shared" si="14"/>
        <v>7.2008229982309935</v>
      </c>
    </row>
    <row r="122" spans="1:17" ht="15.6" x14ac:dyDescent="0.3">
      <c r="A122" s="7">
        <v>1994</v>
      </c>
      <c r="B122" s="11" t="s">
        <v>153</v>
      </c>
      <c r="C122" s="12" t="s">
        <v>154</v>
      </c>
      <c r="D122" s="6">
        <v>117</v>
      </c>
      <c r="E122">
        <v>9</v>
      </c>
      <c r="F122">
        <v>9</v>
      </c>
      <c r="G122">
        <v>10</v>
      </c>
      <c r="H122" s="31">
        <f t="shared" si="8"/>
        <v>9.3333333333333339</v>
      </c>
      <c r="I122" s="32">
        <f t="shared" si="9"/>
        <v>0.27216552697590868</v>
      </c>
      <c r="L122" s="6">
        <v>117</v>
      </c>
      <c r="M122">
        <f t="shared" si="10"/>
        <v>90</v>
      </c>
      <c r="N122">
        <f t="shared" si="11"/>
        <v>90</v>
      </c>
      <c r="O122">
        <f t="shared" si="12"/>
        <v>100</v>
      </c>
      <c r="P122" s="31">
        <f t="shared" si="13"/>
        <v>93.333333333333329</v>
      </c>
      <c r="Q122" s="32">
        <f t="shared" si="14"/>
        <v>2.7216552697590863</v>
      </c>
    </row>
    <row r="123" spans="1:17" ht="15.6" x14ac:dyDescent="0.3">
      <c r="A123" s="7">
        <v>1996</v>
      </c>
      <c r="B123" s="11" t="s">
        <v>155</v>
      </c>
      <c r="C123" s="12" t="s">
        <v>156</v>
      </c>
      <c r="D123" s="6">
        <v>118</v>
      </c>
      <c r="E123">
        <v>10</v>
      </c>
      <c r="F123">
        <v>10</v>
      </c>
      <c r="G123">
        <v>10</v>
      </c>
      <c r="H123" s="31">
        <f t="shared" si="8"/>
        <v>10</v>
      </c>
      <c r="I123" s="32">
        <f t="shared" si="9"/>
        <v>0</v>
      </c>
      <c r="L123" s="6">
        <v>118</v>
      </c>
      <c r="M123">
        <f t="shared" si="10"/>
        <v>100</v>
      </c>
      <c r="N123">
        <f t="shared" si="11"/>
        <v>100</v>
      </c>
      <c r="O123">
        <f t="shared" si="12"/>
        <v>100</v>
      </c>
      <c r="P123" s="31">
        <f t="shared" si="13"/>
        <v>100</v>
      </c>
      <c r="Q123" s="32">
        <f t="shared" si="14"/>
        <v>0</v>
      </c>
    </row>
    <row r="124" spans="1:17" ht="15.6" x14ac:dyDescent="0.3">
      <c r="A124" s="7">
        <v>2005</v>
      </c>
      <c r="B124" s="11" t="s">
        <v>157</v>
      </c>
      <c r="C124" s="13" t="s">
        <v>158</v>
      </c>
      <c r="D124" s="6">
        <v>119</v>
      </c>
      <c r="E124">
        <v>10</v>
      </c>
      <c r="F124">
        <v>9</v>
      </c>
      <c r="G124">
        <v>10</v>
      </c>
      <c r="H124" s="31">
        <f t="shared" si="8"/>
        <v>9.6666666666666661</v>
      </c>
      <c r="I124" s="32">
        <f t="shared" si="9"/>
        <v>0.27216552697590868</v>
      </c>
      <c r="L124" s="6">
        <v>119</v>
      </c>
      <c r="M124">
        <f t="shared" si="10"/>
        <v>100</v>
      </c>
      <c r="N124">
        <f t="shared" si="11"/>
        <v>90</v>
      </c>
      <c r="O124">
        <f t="shared" si="12"/>
        <v>100</v>
      </c>
      <c r="P124" s="31">
        <f t="shared" si="13"/>
        <v>96.666666666666671</v>
      </c>
      <c r="Q124" s="32">
        <f t="shared" si="14"/>
        <v>2.7216552697590863</v>
      </c>
    </row>
    <row r="125" spans="1:17" ht="15.6" x14ac:dyDescent="0.3">
      <c r="A125" s="7">
        <v>2009</v>
      </c>
      <c r="B125" s="11" t="s">
        <v>159</v>
      </c>
      <c r="C125" s="12" t="s">
        <v>160</v>
      </c>
      <c r="D125" s="6">
        <v>120</v>
      </c>
      <c r="E125">
        <v>10</v>
      </c>
      <c r="F125">
        <v>10</v>
      </c>
      <c r="G125">
        <v>9</v>
      </c>
      <c r="H125" s="31">
        <f t="shared" si="8"/>
        <v>9.6666666666666661</v>
      </c>
      <c r="I125" s="32">
        <f t="shared" si="9"/>
        <v>0.27216552697590868</v>
      </c>
      <c r="L125" s="6">
        <v>120</v>
      </c>
      <c r="M125">
        <f t="shared" si="10"/>
        <v>100</v>
      </c>
      <c r="N125">
        <f t="shared" si="11"/>
        <v>100</v>
      </c>
      <c r="O125">
        <f t="shared" si="12"/>
        <v>90</v>
      </c>
      <c r="P125" s="31">
        <f t="shared" si="13"/>
        <v>96.666666666666671</v>
      </c>
      <c r="Q125" s="32">
        <f t="shared" si="14"/>
        <v>2.7216552697590863</v>
      </c>
    </row>
    <row r="126" spans="1:17" ht="15.6" x14ac:dyDescent="0.3">
      <c r="A126" s="7">
        <v>2017</v>
      </c>
      <c r="B126" s="11" t="s">
        <v>161</v>
      </c>
      <c r="C126" s="12" t="s">
        <v>162</v>
      </c>
      <c r="D126" s="6">
        <v>121</v>
      </c>
      <c r="E126">
        <v>10</v>
      </c>
      <c r="F126">
        <v>10</v>
      </c>
      <c r="G126">
        <v>10</v>
      </c>
      <c r="H126" s="31">
        <f t="shared" si="8"/>
        <v>10</v>
      </c>
      <c r="I126" s="32">
        <f t="shared" si="9"/>
        <v>0</v>
      </c>
      <c r="L126" s="6">
        <v>121</v>
      </c>
      <c r="M126">
        <f t="shared" si="10"/>
        <v>100</v>
      </c>
      <c r="N126">
        <f t="shared" si="11"/>
        <v>100</v>
      </c>
      <c r="O126">
        <f t="shared" si="12"/>
        <v>100</v>
      </c>
      <c r="P126" s="31">
        <f t="shared" si="13"/>
        <v>100</v>
      </c>
      <c r="Q126" s="32">
        <f t="shared" si="14"/>
        <v>0</v>
      </c>
    </row>
    <row r="127" spans="1:17" ht="15.6" x14ac:dyDescent="0.3">
      <c r="A127" s="7">
        <v>2022</v>
      </c>
      <c r="B127" s="11" t="s">
        <v>163</v>
      </c>
      <c r="C127" s="12" t="s">
        <v>164</v>
      </c>
      <c r="D127" s="6">
        <v>122</v>
      </c>
      <c r="E127">
        <v>9</v>
      </c>
      <c r="F127">
        <v>9</v>
      </c>
      <c r="G127">
        <v>9</v>
      </c>
      <c r="H127" s="31">
        <f t="shared" si="8"/>
        <v>9</v>
      </c>
      <c r="I127" s="32">
        <f t="shared" si="9"/>
        <v>0</v>
      </c>
      <c r="L127" s="6">
        <v>122</v>
      </c>
      <c r="M127">
        <f t="shared" si="10"/>
        <v>90</v>
      </c>
      <c r="N127">
        <f t="shared" si="11"/>
        <v>90</v>
      </c>
      <c r="O127">
        <f t="shared" si="12"/>
        <v>90</v>
      </c>
      <c r="P127" s="31">
        <f t="shared" si="13"/>
        <v>90</v>
      </c>
      <c r="Q127" s="32">
        <f t="shared" si="14"/>
        <v>0</v>
      </c>
    </row>
    <row r="128" spans="1:17" ht="15.6" x14ac:dyDescent="0.3">
      <c r="A128" s="7">
        <v>2024</v>
      </c>
      <c r="B128" s="11" t="s">
        <v>165</v>
      </c>
      <c r="C128" s="12" t="s">
        <v>166</v>
      </c>
      <c r="D128" s="6">
        <v>123</v>
      </c>
      <c r="E128">
        <v>7</v>
      </c>
      <c r="F128">
        <v>6</v>
      </c>
      <c r="G128" s="26">
        <v>5</v>
      </c>
      <c r="H128" s="31">
        <f t="shared" si="8"/>
        <v>6</v>
      </c>
      <c r="I128" s="32">
        <f t="shared" si="9"/>
        <v>0.47140452079103173</v>
      </c>
      <c r="L128" s="6">
        <v>123</v>
      </c>
      <c r="M128">
        <f t="shared" si="10"/>
        <v>70</v>
      </c>
      <c r="N128">
        <f t="shared" si="11"/>
        <v>60</v>
      </c>
      <c r="O128">
        <f t="shared" si="12"/>
        <v>50</v>
      </c>
      <c r="P128" s="31">
        <f t="shared" si="13"/>
        <v>60</v>
      </c>
      <c r="Q128" s="32">
        <f t="shared" si="14"/>
        <v>4.714045207910317</v>
      </c>
    </row>
    <row r="129" spans="1:17" ht="15.6" x14ac:dyDescent="0.3">
      <c r="A129" s="7">
        <v>2027</v>
      </c>
      <c r="B129" s="11" t="s">
        <v>167</v>
      </c>
      <c r="C129" s="12" t="s">
        <v>168</v>
      </c>
      <c r="D129" s="6">
        <v>124</v>
      </c>
      <c r="E129">
        <v>9</v>
      </c>
      <c r="F129">
        <v>10</v>
      </c>
      <c r="G129">
        <v>8</v>
      </c>
      <c r="H129" s="31">
        <f t="shared" si="8"/>
        <v>9</v>
      </c>
      <c r="I129" s="32">
        <f t="shared" si="9"/>
        <v>0.47140452079103173</v>
      </c>
      <c r="L129" s="6">
        <v>124</v>
      </c>
      <c r="M129">
        <f t="shared" si="10"/>
        <v>90</v>
      </c>
      <c r="N129">
        <f t="shared" si="11"/>
        <v>100</v>
      </c>
      <c r="O129">
        <f t="shared" si="12"/>
        <v>80</v>
      </c>
      <c r="P129" s="31">
        <f t="shared" si="13"/>
        <v>90</v>
      </c>
      <c r="Q129" s="32">
        <f t="shared" si="14"/>
        <v>4.714045207910317</v>
      </c>
    </row>
    <row r="130" spans="1:17" ht="15.6" x14ac:dyDescent="0.3">
      <c r="A130" s="7">
        <v>2029</v>
      </c>
      <c r="B130" s="11" t="s">
        <v>169</v>
      </c>
      <c r="C130" s="13" t="s">
        <v>170</v>
      </c>
      <c r="D130" s="6">
        <v>125</v>
      </c>
      <c r="E130">
        <v>10</v>
      </c>
      <c r="F130">
        <v>10</v>
      </c>
      <c r="G130">
        <v>10</v>
      </c>
      <c r="H130" s="31">
        <f t="shared" si="8"/>
        <v>10</v>
      </c>
      <c r="I130" s="32">
        <f t="shared" si="9"/>
        <v>0</v>
      </c>
      <c r="L130" s="6">
        <v>125</v>
      </c>
      <c r="M130">
        <f t="shared" si="10"/>
        <v>100</v>
      </c>
      <c r="N130">
        <f t="shared" si="11"/>
        <v>100</v>
      </c>
      <c r="O130">
        <f t="shared" si="12"/>
        <v>100</v>
      </c>
      <c r="P130" s="31">
        <f t="shared" si="13"/>
        <v>100</v>
      </c>
      <c r="Q130" s="32">
        <f t="shared" si="14"/>
        <v>0</v>
      </c>
    </row>
    <row r="131" spans="1:17" ht="15.6" x14ac:dyDescent="0.3">
      <c r="A131" s="7">
        <v>2036</v>
      </c>
      <c r="B131" s="11" t="s">
        <v>171</v>
      </c>
      <c r="C131" s="12" t="s">
        <v>172</v>
      </c>
      <c r="D131" s="6">
        <v>126</v>
      </c>
      <c r="E131">
        <v>9</v>
      </c>
      <c r="F131">
        <v>8</v>
      </c>
      <c r="G131">
        <v>9</v>
      </c>
      <c r="H131" s="31">
        <f t="shared" si="8"/>
        <v>8.6666666666666661</v>
      </c>
      <c r="I131" s="32">
        <f t="shared" si="9"/>
        <v>0.27216552697590868</v>
      </c>
      <c r="L131" s="6">
        <v>126</v>
      </c>
      <c r="M131">
        <f t="shared" si="10"/>
        <v>90</v>
      </c>
      <c r="N131">
        <f t="shared" si="11"/>
        <v>80</v>
      </c>
      <c r="O131">
        <f t="shared" si="12"/>
        <v>90</v>
      </c>
      <c r="P131" s="31">
        <f t="shared" si="13"/>
        <v>86.666666666666671</v>
      </c>
      <c r="Q131" s="32">
        <f t="shared" si="14"/>
        <v>2.7216552697590863</v>
      </c>
    </row>
    <row r="132" spans="1:17" ht="15.6" x14ac:dyDescent="0.3">
      <c r="A132" s="7">
        <v>2037</v>
      </c>
      <c r="B132" s="11" t="s">
        <v>173</v>
      </c>
      <c r="C132" s="12" t="s">
        <v>174</v>
      </c>
      <c r="D132" s="6">
        <v>127</v>
      </c>
      <c r="E132">
        <v>10</v>
      </c>
      <c r="F132">
        <v>10</v>
      </c>
      <c r="G132">
        <v>10</v>
      </c>
      <c r="H132" s="31">
        <f t="shared" si="8"/>
        <v>10</v>
      </c>
      <c r="I132" s="32">
        <f t="shared" si="9"/>
        <v>0</v>
      </c>
      <c r="L132" s="6">
        <v>127</v>
      </c>
      <c r="M132">
        <f t="shared" si="10"/>
        <v>100</v>
      </c>
      <c r="N132">
        <f t="shared" si="11"/>
        <v>100</v>
      </c>
      <c r="O132">
        <f t="shared" si="12"/>
        <v>100</v>
      </c>
      <c r="P132" s="31">
        <f t="shared" si="13"/>
        <v>100</v>
      </c>
      <c r="Q132" s="32">
        <f t="shared" si="14"/>
        <v>0</v>
      </c>
    </row>
    <row r="133" spans="1:17" ht="15.6" x14ac:dyDescent="0.3">
      <c r="A133" s="7">
        <v>2064</v>
      </c>
      <c r="B133" s="11" t="s">
        <v>175</v>
      </c>
      <c r="C133" s="12" t="s">
        <v>176</v>
      </c>
      <c r="D133" s="6">
        <v>128</v>
      </c>
      <c r="E133">
        <v>10</v>
      </c>
      <c r="F133">
        <v>10</v>
      </c>
      <c r="G133">
        <v>10</v>
      </c>
      <c r="H133" s="31">
        <f t="shared" si="8"/>
        <v>10</v>
      </c>
      <c r="I133" s="32">
        <f t="shared" si="9"/>
        <v>0</v>
      </c>
      <c r="L133" s="6">
        <v>128</v>
      </c>
      <c r="M133">
        <f t="shared" si="10"/>
        <v>100</v>
      </c>
      <c r="N133">
        <f t="shared" si="11"/>
        <v>100</v>
      </c>
      <c r="O133">
        <f t="shared" si="12"/>
        <v>100</v>
      </c>
      <c r="P133" s="31">
        <f t="shared" si="13"/>
        <v>100</v>
      </c>
      <c r="Q133" s="32">
        <f t="shared" si="14"/>
        <v>0</v>
      </c>
    </row>
    <row r="134" spans="1:17" ht="15.6" x14ac:dyDescent="0.3">
      <c r="A134" s="7">
        <v>2065</v>
      </c>
      <c r="B134" s="11" t="s">
        <v>177</v>
      </c>
      <c r="C134" s="12" t="s">
        <v>178</v>
      </c>
      <c r="D134" s="6">
        <v>129</v>
      </c>
      <c r="E134">
        <v>10</v>
      </c>
      <c r="F134">
        <v>9</v>
      </c>
      <c r="G134">
        <v>10</v>
      </c>
      <c r="H134" s="31">
        <f t="shared" si="8"/>
        <v>9.6666666666666661</v>
      </c>
      <c r="I134" s="32">
        <f t="shared" si="9"/>
        <v>0.27216552697590868</v>
      </c>
      <c r="L134" s="6">
        <v>129</v>
      </c>
      <c r="M134">
        <f t="shared" si="10"/>
        <v>100</v>
      </c>
      <c r="N134">
        <f t="shared" si="11"/>
        <v>90</v>
      </c>
      <c r="O134">
        <f t="shared" si="12"/>
        <v>100</v>
      </c>
      <c r="P134" s="31">
        <f t="shared" si="13"/>
        <v>96.666666666666671</v>
      </c>
      <c r="Q134" s="32">
        <f t="shared" si="14"/>
        <v>2.7216552697590863</v>
      </c>
    </row>
    <row r="135" spans="1:17" ht="15.6" x14ac:dyDescent="0.3">
      <c r="A135" s="7">
        <v>2076</v>
      </c>
      <c r="B135" s="11" t="s">
        <v>179</v>
      </c>
      <c r="C135" s="12" t="s">
        <v>180</v>
      </c>
      <c r="D135" s="6">
        <v>130</v>
      </c>
      <c r="E135">
        <v>11</v>
      </c>
      <c r="F135">
        <v>10</v>
      </c>
      <c r="G135">
        <v>9</v>
      </c>
      <c r="H135" s="31">
        <f t="shared" ref="H135:H198" si="15">AVERAGE(E135:G135)</f>
        <v>10</v>
      </c>
      <c r="I135" s="32">
        <f t="shared" ref="I135:I198" si="16">_xlfn.STDEV.P(E135:G135)/SQRT(3)</f>
        <v>0.47140452079103173</v>
      </c>
      <c r="L135" s="6">
        <v>130</v>
      </c>
      <c r="M135">
        <f t="shared" ref="M135:M198" si="17">(E135/10)*100</f>
        <v>110.00000000000001</v>
      </c>
      <c r="N135">
        <f t="shared" ref="N135:N198" si="18">(F135/10)*100</f>
        <v>100</v>
      </c>
      <c r="O135">
        <f t="shared" ref="O135:O198" si="19">(G135/10)*100</f>
        <v>90</v>
      </c>
      <c r="P135" s="31">
        <f t="shared" ref="P135:P198" si="20">AVERAGE(M135:O135)</f>
        <v>100</v>
      </c>
      <c r="Q135" s="32">
        <f t="shared" ref="Q135:Q198" si="21">_xlfn.STDEV.P(M135:O135)/SQRT(3)</f>
        <v>4.7140452079103206</v>
      </c>
    </row>
    <row r="136" spans="1:17" ht="15.6" x14ac:dyDescent="0.3">
      <c r="A136" s="7">
        <v>2078</v>
      </c>
      <c r="B136" s="11" t="s">
        <v>181</v>
      </c>
      <c r="C136" s="12" t="s">
        <v>182</v>
      </c>
      <c r="D136" s="6">
        <v>131</v>
      </c>
      <c r="E136">
        <v>10</v>
      </c>
      <c r="F136">
        <v>10</v>
      </c>
      <c r="G136">
        <v>10</v>
      </c>
      <c r="H136" s="31">
        <f t="shared" si="15"/>
        <v>10</v>
      </c>
      <c r="I136" s="32">
        <f t="shared" si="16"/>
        <v>0</v>
      </c>
      <c r="L136" s="6">
        <v>131</v>
      </c>
      <c r="M136">
        <f t="shared" si="17"/>
        <v>100</v>
      </c>
      <c r="N136">
        <f t="shared" si="18"/>
        <v>100</v>
      </c>
      <c r="O136">
        <f t="shared" si="19"/>
        <v>100</v>
      </c>
      <c r="P136" s="31">
        <f t="shared" si="20"/>
        <v>100</v>
      </c>
      <c r="Q136" s="32">
        <f t="shared" si="21"/>
        <v>0</v>
      </c>
    </row>
    <row r="137" spans="1:17" ht="15.6" x14ac:dyDescent="0.3">
      <c r="A137" s="7">
        <v>2079</v>
      </c>
      <c r="B137" s="11" t="s">
        <v>183</v>
      </c>
      <c r="C137" s="12" t="s">
        <v>184</v>
      </c>
      <c r="D137" s="6">
        <v>132</v>
      </c>
      <c r="E137">
        <v>8</v>
      </c>
      <c r="F137">
        <v>9</v>
      </c>
      <c r="G137">
        <v>8</v>
      </c>
      <c r="H137" s="31">
        <f t="shared" si="15"/>
        <v>8.3333333333333339</v>
      </c>
      <c r="I137" s="32">
        <f t="shared" si="16"/>
        <v>0.27216552697590868</v>
      </c>
      <c r="L137" s="6">
        <v>132</v>
      </c>
      <c r="M137">
        <f t="shared" si="17"/>
        <v>80</v>
      </c>
      <c r="N137">
        <f t="shared" si="18"/>
        <v>90</v>
      </c>
      <c r="O137">
        <f t="shared" si="19"/>
        <v>80</v>
      </c>
      <c r="P137" s="31">
        <f t="shared" si="20"/>
        <v>83.333333333333329</v>
      </c>
      <c r="Q137" s="32">
        <f t="shared" si="21"/>
        <v>2.7216552697590863</v>
      </c>
    </row>
    <row r="138" spans="1:17" ht="15.6" x14ac:dyDescent="0.3">
      <c r="A138" s="7">
        <v>2083</v>
      </c>
      <c r="B138" s="11" t="s">
        <v>185</v>
      </c>
      <c r="C138" s="12" t="s">
        <v>186</v>
      </c>
      <c r="D138" s="6">
        <v>133</v>
      </c>
      <c r="E138">
        <v>10</v>
      </c>
      <c r="F138">
        <v>10</v>
      </c>
      <c r="G138">
        <v>9</v>
      </c>
      <c r="H138" s="31">
        <f t="shared" si="15"/>
        <v>9.6666666666666661</v>
      </c>
      <c r="I138" s="32">
        <f t="shared" si="16"/>
        <v>0.27216552697590868</v>
      </c>
      <c r="L138" s="6">
        <v>133</v>
      </c>
      <c r="M138">
        <f t="shared" si="17"/>
        <v>100</v>
      </c>
      <c r="N138">
        <f t="shared" si="18"/>
        <v>100</v>
      </c>
      <c r="O138">
        <f t="shared" si="19"/>
        <v>90</v>
      </c>
      <c r="P138" s="31">
        <f t="shared" si="20"/>
        <v>96.666666666666671</v>
      </c>
      <c r="Q138" s="32">
        <f t="shared" si="21"/>
        <v>2.7216552697590863</v>
      </c>
    </row>
    <row r="139" spans="1:17" ht="15.6" x14ac:dyDescent="0.3">
      <c r="A139" s="7">
        <v>2086</v>
      </c>
      <c r="B139" s="14"/>
      <c r="C139" s="9" t="s">
        <v>187</v>
      </c>
      <c r="D139" s="6">
        <v>134</v>
      </c>
      <c r="E139">
        <v>9</v>
      </c>
      <c r="F139">
        <v>10</v>
      </c>
      <c r="G139">
        <v>10</v>
      </c>
      <c r="H139" s="31">
        <f t="shared" si="15"/>
        <v>9.6666666666666661</v>
      </c>
      <c r="I139" s="32">
        <f t="shared" si="16"/>
        <v>0.27216552697590868</v>
      </c>
      <c r="L139" s="6">
        <v>134</v>
      </c>
      <c r="M139">
        <f t="shared" si="17"/>
        <v>90</v>
      </c>
      <c r="N139">
        <f t="shared" si="18"/>
        <v>100</v>
      </c>
      <c r="O139">
        <f t="shared" si="19"/>
        <v>100</v>
      </c>
      <c r="P139" s="31">
        <f t="shared" si="20"/>
        <v>96.666666666666671</v>
      </c>
      <c r="Q139" s="32">
        <f t="shared" si="21"/>
        <v>2.7216552697590863</v>
      </c>
    </row>
    <row r="140" spans="1:17" ht="15.6" x14ac:dyDescent="0.3">
      <c r="A140" s="7">
        <v>2088</v>
      </c>
      <c r="B140" s="14"/>
      <c r="C140" s="9" t="s">
        <v>188</v>
      </c>
      <c r="D140" s="6">
        <v>135</v>
      </c>
      <c r="E140">
        <v>10</v>
      </c>
      <c r="F140">
        <v>10</v>
      </c>
      <c r="G140">
        <v>10</v>
      </c>
      <c r="H140" s="31">
        <f t="shared" si="15"/>
        <v>10</v>
      </c>
      <c r="I140" s="32">
        <f t="shared" si="16"/>
        <v>0</v>
      </c>
      <c r="L140" s="6">
        <v>135</v>
      </c>
      <c r="M140">
        <f t="shared" si="17"/>
        <v>100</v>
      </c>
      <c r="N140">
        <f t="shared" si="18"/>
        <v>100</v>
      </c>
      <c r="O140">
        <f t="shared" si="19"/>
        <v>100</v>
      </c>
      <c r="P140" s="31">
        <f t="shared" si="20"/>
        <v>100</v>
      </c>
      <c r="Q140" s="32">
        <f t="shared" si="21"/>
        <v>0</v>
      </c>
    </row>
    <row r="141" spans="1:17" ht="15.6" x14ac:dyDescent="0.3">
      <c r="A141" s="7" t="s">
        <v>189</v>
      </c>
      <c r="B141" s="14"/>
      <c r="C141" s="9" t="s">
        <v>190</v>
      </c>
      <c r="D141" s="6">
        <v>136</v>
      </c>
      <c r="E141">
        <v>10</v>
      </c>
      <c r="F141">
        <v>10</v>
      </c>
      <c r="G141">
        <v>9</v>
      </c>
      <c r="H141" s="31">
        <f t="shared" si="15"/>
        <v>9.6666666666666661</v>
      </c>
      <c r="I141" s="32">
        <f t="shared" si="16"/>
        <v>0.27216552697590868</v>
      </c>
      <c r="J141" t="s">
        <v>526</v>
      </c>
      <c r="L141" s="6">
        <v>136</v>
      </c>
      <c r="M141">
        <f t="shared" si="17"/>
        <v>100</v>
      </c>
      <c r="N141">
        <f t="shared" si="18"/>
        <v>100</v>
      </c>
      <c r="O141">
        <f t="shared" si="19"/>
        <v>90</v>
      </c>
      <c r="P141" s="31">
        <f t="shared" si="20"/>
        <v>96.666666666666671</v>
      </c>
      <c r="Q141" s="32">
        <f t="shared" si="21"/>
        <v>2.7216552697590863</v>
      </c>
    </row>
    <row r="142" spans="1:17" ht="15.6" x14ac:dyDescent="0.3">
      <c r="A142" s="7" t="s">
        <v>191</v>
      </c>
      <c r="B142" s="7"/>
      <c r="C142" s="9" t="s">
        <v>190</v>
      </c>
      <c r="D142" s="6">
        <v>137</v>
      </c>
      <c r="E142">
        <v>8</v>
      </c>
      <c r="F142">
        <v>10</v>
      </c>
      <c r="G142">
        <v>9</v>
      </c>
      <c r="H142" s="31">
        <f t="shared" si="15"/>
        <v>9</v>
      </c>
      <c r="I142" s="32">
        <f t="shared" si="16"/>
        <v>0.47140452079103173</v>
      </c>
      <c r="J142" t="s">
        <v>525</v>
      </c>
      <c r="L142" s="6">
        <v>137</v>
      </c>
      <c r="M142">
        <f t="shared" si="17"/>
        <v>80</v>
      </c>
      <c r="N142">
        <f t="shared" si="18"/>
        <v>100</v>
      </c>
      <c r="O142">
        <f t="shared" si="19"/>
        <v>90</v>
      </c>
      <c r="P142" s="31">
        <f t="shared" si="20"/>
        <v>90</v>
      </c>
      <c r="Q142" s="32">
        <f t="shared" si="21"/>
        <v>4.714045207910317</v>
      </c>
    </row>
    <row r="143" spans="1:17" ht="15.6" x14ac:dyDescent="0.3">
      <c r="A143" s="7">
        <v>2114</v>
      </c>
      <c r="B143" s="7"/>
      <c r="C143" s="9" t="s">
        <v>192</v>
      </c>
      <c r="D143" s="6">
        <v>138</v>
      </c>
      <c r="E143">
        <v>11</v>
      </c>
      <c r="F143">
        <v>10</v>
      </c>
      <c r="G143">
        <v>11</v>
      </c>
      <c r="H143" s="31">
        <f t="shared" si="15"/>
        <v>10.666666666666666</v>
      </c>
      <c r="I143" s="32">
        <f t="shared" si="16"/>
        <v>0.27216552697590868</v>
      </c>
      <c r="L143" s="6">
        <v>138</v>
      </c>
      <c r="M143">
        <f t="shared" si="17"/>
        <v>110.00000000000001</v>
      </c>
      <c r="N143">
        <f t="shared" si="18"/>
        <v>100</v>
      </c>
      <c r="O143">
        <f t="shared" si="19"/>
        <v>110.00000000000001</v>
      </c>
      <c r="P143" s="31">
        <f t="shared" si="20"/>
        <v>106.66666666666667</v>
      </c>
      <c r="Q143" s="32">
        <f t="shared" si="21"/>
        <v>2.7216552697590908</v>
      </c>
    </row>
    <row r="144" spans="1:17" ht="15.6" x14ac:dyDescent="0.3">
      <c r="A144" s="7" t="s">
        <v>193</v>
      </c>
      <c r="B144" s="7"/>
      <c r="C144" s="9" t="s">
        <v>194</v>
      </c>
      <c r="D144" s="6">
        <v>139</v>
      </c>
      <c r="E144">
        <v>10</v>
      </c>
      <c r="F144">
        <v>9</v>
      </c>
      <c r="G144">
        <v>8</v>
      </c>
      <c r="H144" s="31">
        <f t="shared" si="15"/>
        <v>9</v>
      </c>
      <c r="I144" s="32">
        <f t="shared" si="16"/>
        <v>0.47140452079103173</v>
      </c>
      <c r="L144" s="6">
        <v>139</v>
      </c>
      <c r="M144">
        <f t="shared" si="17"/>
        <v>100</v>
      </c>
      <c r="N144">
        <f t="shared" si="18"/>
        <v>90</v>
      </c>
      <c r="O144">
        <f t="shared" si="19"/>
        <v>80</v>
      </c>
      <c r="P144" s="31">
        <f t="shared" si="20"/>
        <v>90</v>
      </c>
      <c r="Q144" s="32">
        <f t="shared" si="21"/>
        <v>4.714045207910317</v>
      </c>
    </row>
    <row r="145" spans="1:17" ht="15.6" x14ac:dyDescent="0.3">
      <c r="A145" s="7" t="s">
        <v>195</v>
      </c>
      <c r="B145" s="7"/>
      <c r="C145" s="9" t="s">
        <v>194</v>
      </c>
      <c r="D145" s="6">
        <v>140</v>
      </c>
      <c r="E145">
        <v>9</v>
      </c>
      <c r="F145">
        <v>7</v>
      </c>
      <c r="G145">
        <v>7</v>
      </c>
      <c r="H145" s="31">
        <f t="shared" si="15"/>
        <v>7.666666666666667</v>
      </c>
      <c r="I145" s="32">
        <f t="shared" si="16"/>
        <v>0.54433105395181736</v>
      </c>
      <c r="L145" s="6">
        <v>140</v>
      </c>
      <c r="M145">
        <f t="shared" si="17"/>
        <v>90</v>
      </c>
      <c r="N145">
        <f t="shared" si="18"/>
        <v>70</v>
      </c>
      <c r="O145">
        <f t="shared" si="19"/>
        <v>70</v>
      </c>
      <c r="P145" s="31">
        <f t="shared" si="20"/>
        <v>76.666666666666671</v>
      </c>
      <c r="Q145" s="32">
        <f t="shared" si="21"/>
        <v>5.4433105395181745</v>
      </c>
    </row>
    <row r="146" spans="1:17" ht="15.6" x14ac:dyDescent="0.3">
      <c r="A146" s="7">
        <v>2167</v>
      </c>
      <c r="B146" s="7"/>
      <c r="C146" s="9" t="s">
        <v>196</v>
      </c>
      <c r="D146" s="6">
        <v>141</v>
      </c>
      <c r="E146">
        <v>10</v>
      </c>
      <c r="F146">
        <v>10</v>
      </c>
      <c r="G146">
        <v>10</v>
      </c>
      <c r="H146" s="31">
        <f t="shared" si="15"/>
        <v>10</v>
      </c>
      <c r="I146" s="32">
        <f t="shared" si="16"/>
        <v>0</v>
      </c>
      <c r="L146" s="6">
        <v>141</v>
      </c>
      <c r="M146">
        <f t="shared" si="17"/>
        <v>100</v>
      </c>
      <c r="N146">
        <f t="shared" si="18"/>
        <v>100</v>
      </c>
      <c r="O146">
        <f t="shared" si="19"/>
        <v>100</v>
      </c>
      <c r="P146" s="31">
        <f t="shared" si="20"/>
        <v>100</v>
      </c>
      <c r="Q146" s="32">
        <f t="shared" si="21"/>
        <v>0</v>
      </c>
    </row>
    <row r="147" spans="1:17" ht="15.6" x14ac:dyDescent="0.3">
      <c r="A147" s="7">
        <v>2206</v>
      </c>
      <c r="B147" s="7"/>
      <c r="C147" s="9" t="s">
        <v>197</v>
      </c>
      <c r="D147" s="6">
        <v>142</v>
      </c>
      <c r="E147">
        <v>10</v>
      </c>
      <c r="F147">
        <v>9</v>
      </c>
      <c r="G147">
        <v>10</v>
      </c>
      <c r="H147" s="31">
        <f t="shared" si="15"/>
        <v>9.6666666666666661</v>
      </c>
      <c r="I147" s="32">
        <f t="shared" si="16"/>
        <v>0.27216552697590868</v>
      </c>
      <c r="L147" s="6">
        <v>142</v>
      </c>
      <c r="M147">
        <f t="shared" si="17"/>
        <v>100</v>
      </c>
      <c r="N147">
        <f t="shared" si="18"/>
        <v>90</v>
      </c>
      <c r="O147">
        <f t="shared" si="19"/>
        <v>100</v>
      </c>
      <c r="P147" s="31">
        <f t="shared" si="20"/>
        <v>96.666666666666671</v>
      </c>
      <c r="Q147" s="32">
        <f t="shared" si="21"/>
        <v>2.7216552697590863</v>
      </c>
    </row>
    <row r="148" spans="1:17" ht="15.6" x14ac:dyDescent="0.3">
      <c r="A148" s="7">
        <v>2208</v>
      </c>
      <c r="B148" s="7"/>
      <c r="C148" s="9" t="s">
        <v>198</v>
      </c>
      <c r="D148" s="6">
        <v>143</v>
      </c>
      <c r="E148">
        <v>10</v>
      </c>
      <c r="F148">
        <v>9</v>
      </c>
      <c r="G148">
        <v>10</v>
      </c>
      <c r="H148" s="31">
        <f t="shared" si="15"/>
        <v>9.6666666666666661</v>
      </c>
      <c r="I148" s="32">
        <f t="shared" si="16"/>
        <v>0.27216552697590868</v>
      </c>
      <c r="L148" s="6">
        <v>143</v>
      </c>
      <c r="M148">
        <f t="shared" si="17"/>
        <v>100</v>
      </c>
      <c r="N148">
        <f t="shared" si="18"/>
        <v>90</v>
      </c>
      <c r="O148">
        <f t="shared" si="19"/>
        <v>100</v>
      </c>
      <c r="P148" s="31">
        <f t="shared" si="20"/>
        <v>96.666666666666671</v>
      </c>
      <c r="Q148" s="32">
        <f t="shared" si="21"/>
        <v>2.7216552697590863</v>
      </c>
    </row>
    <row r="149" spans="1:17" ht="15.6" x14ac:dyDescent="0.3">
      <c r="A149" s="7">
        <v>2212</v>
      </c>
      <c r="B149" s="7"/>
      <c r="C149" s="9" t="s">
        <v>199</v>
      </c>
      <c r="D149" s="6">
        <v>144</v>
      </c>
      <c r="E149">
        <v>10</v>
      </c>
      <c r="F149">
        <v>10</v>
      </c>
      <c r="G149">
        <v>8</v>
      </c>
      <c r="H149" s="31">
        <f t="shared" si="15"/>
        <v>9.3333333333333339</v>
      </c>
      <c r="I149" s="32">
        <f t="shared" si="16"/>
        <v>0.54433105395181736</v>
      </c>
      <c r="L149" s="6">
        <v>144</v>
      </c>
      <c r="M149">
        <f t="shared" si="17"/>
        <v>100</v>
      </c>
      <c r="N149">
        <f t="shared" si="18"/>
        <v>100</v>
      </c>
      <c r="O149">
        <f t="shared" si="19"/>
        <v>80</v>
      </c>
      <c r="P149" s="31">
        <f t="shared" si="20"/>
        <v>93.333333333333329</v>
      </c>
      <c r="Q149" s="32">
        <f t="shared" si="21"/>
        <v>5.4433105395181745</v>
      </c>
    </row>
    <row r="150" spans="1:17" ht="15.6" x14ac:dyDescent="0.3">
      <c r="A150" s="7">
        <v>2223</v>
      </c>
      <c r="B150" s="7"/>
      <c r="C150" s="9" t="s">
        <v>200</v>
      </c>
      <c r="D150" s="6">
        <v>145</v>
      </c>
      <c r="E150">
        <v>8</v>
      </c>
      <c r="F150" s="26">
        <v>5</v>
      </c>
      <c r="G150">
        <v>8</v>
      </c>
      <c r="H150" s="31">
        <f t="shared" si="15"/>
        <v>7</v>
      </c>
      <c r="I150" s="32">
        <f t="shared" si="16"/>
        <v>0.81649658092772615</v>
      </c>
      <c r="L150" s="6">
        <v>145</v>
      </c>
      <c r="M150">
        <f t="shared" si="17"/>
        <v>80</v>
      </c>
      <c r="N150">
        <f t="shared" si="18"/>
        <v>50</v>
      </c>
      <c r="O150">
        <f t="shared" si="19"/>
        <v>80</v>
      </c>
      <c r="P150" s="31">
        <f t="shared" si="20"/>
        <v>70</v>
      </c>
      <c r="Q150" s="32">
        <f t="shared" si="21"/>
        <v>8.1649658092772608</v>
      </c>
    </row>
    <row r="151" spans="1:17" ht="15.6" x14ac:dyDescent="0.3">
      <c r="A151" s="7">
        <v>2224</v>
      </c>
      <c r="B151" s="7"/>
      <c r="C151" s="9" t="s">
        <v>201</v>
      </c>
      <c r="D151" s="6">
        <v>146</v>
      </c>
      <c r="E151">
        <v>10</v>
      </c>
      <c r="F151">
        <v>10</v>
      </c>
      <c r="G151">
        <v>8</v>
      </c>
      <c r="H151" s="31">
        <f t="shared" si="15"/>
        <v>9.3333333333333339</v>
      </c>
      <c r="I151" s="32">
        <f t="shared" si="16"/>
        <v>0.54433105395181736</v>
      </c>
      <c r="L151" s="6">
        <v>146</v>
      </c>
      <c r="M151">
        <f t="shared" si="17"/>
        <v>100</v>
      </c>
      <c r="N151">
        <f t="shared" si="18"/>
        <v>100</v>
      </c>
      <c r="O151">
        <f t="shared" si="19"/>
        <v>80</v>
      </c>
      <c r="P151" s="31">
        <f t="shared" si="20"/>
        <v>93.333333333333329</v>
      </c>
      <c r="Q151" s="32">
        <f t="shared" si="21"/>
        <v>5.4433105395181745</v>
      </c>
    </row>
    <row r="152" spans="1:17" ht="15.6" x14ac:dyDescent="0.3">
      <c r="A152" s="7">
        <v>2229</v>
      </c>
      <c r="B152" s="7"/>
      <c r="C152" s="9" t="s">
        <v>202</v>
      </c>
      <c r="D152" s="6">
        <v>147</v>
      </c>
      <c r="E152">
        <v>10</v>
      </c>
      <c r="F152">
        <v>10</v>
      </c>
      <c r="G152">
        <v>10</v>
      </c>
      <c r="H152" s="31">
        <f t="shared" si="15"/>
        <v>10</v>
      </c>
      <c r="I152" s="32">
        <f t="shared" si="16"/>
        <v>0</v>
      </c>
      <c r="L152" s="6">
        <v>147</v>
      </c>
      <c r="M152">
        <f t="shared" si="17"/>
        <v>100</v>
      </c>
      <c r="N152">
        <f t="shared" si="18"/>
        <v>100</v>
      </c>
      <c r="O152">
        <f t="shared" si="19"/>
        <v>100</v>
      </c>
      <c r="P152" s="31">
        <f t="shared" si="20"/>
        <v>100</v>
      </c>
      <c r="Q152" s="32">
        <f t="shared" si="21"/>
        <v>0</v>
      </c>
    </row>
    <row r="153" spans="1:17" ht="15.6" x14ac:dyDescent="0.3">
      <c r="A153" s="7">
        <v>2237</v>
      </c>
      <c r="B153" s="7"/>
      <c r="C153" s="9" t="s">
        <v>203</v>
      </c>
      <c r="D153" s="6">
        <v>148</v>
      </c>
      <c r="E153">
        <v>10</v>
      </c>
      <c r="F153">
        <v>8</v>
      </c>
      <c r="G153">
        <v>9</v>
      </c>
      <c r="H153" s="31">
        <f t="shared" si="15"/>
        <v>9</v>
      </c>
      <c r="I153" s="32">
        <f t="shared" si="16"/>
        <v>0.47140452079103173</v>
      </c>
      <c r="L153" s="6">
        <v>148</v>
      </c>
      <c r="M153">
        <f t="shared" si="17"/>
        <v>100</v>
      </c>
      <c r="N153">
        <f t="shared" si="18"/>
        <v>80</v>
      </c>
      <c r="O153">
        <f t="shared" si="19"/>
        <v>90</v>
      </c>
      <c r="P153" s="31">
        <f t="shared" si="20"/>
        <v>90</v>
      </c>
      <c r="Q153" s="32">
        <f t="shared" si="21"/>
        <v>4.714045207910317</v>
      </c>
    </row>
    <row r="154" spans="1:17" ht="15.6" x14ac:dyDescent="0.3">
      <c r="A154" s="7">
        <v>2238</v>
      </c>
      <c r="B154" s="7"/>
      <c r="C154" s="9" t="s">
        <v>204</v>
      </c>
      <c r="D154" s="6">
        <v>149</v>
      </c>
      <c r="E154">
        <v>10</v>
      </c>
      <c r="F154">
        <v>9</v>
      </c>
      <c r="G154">
        <v>10</v>
      </c>
      <c r="H154" s="31">
        <f t="shared" si="15"/>
        <v>9.6666666666666661</v>
      </c>
      <c r="I154" s="32">
        <f t="shared" si="16"/>
        <v>0.27216552697590868</v>
      </c>
      <c r="L154" s="6">
        <v>149</v>
      </c>
      <c r="M154">
        <f t="shared" si="17"/>
        <v>100</v>
      </c>
      <c r="N154">
        <f t="shared" si="18"/>
        <v>90</v>
      </c>
      <c r="O154">
        <f t="shared" si="19"/>
        <v>100</v>
      </c>
      <c r="P154" s="31">
        <f t="shared" si="20"/>
        <v>96.666666666666671</v>
      </c>
      <c r="Q154" s="32">
        <f t="shared" si="21"/>
        <v>2.7216552697590863</v>
      </c>
    </row>
    <row r="155" spans="1:17" ht="15.6" x14ac:dyDescent="0.3">
      <c r="A155" s="7">
        <v>2240</v>
      </c>
      <c r="B155" s="7"/>
      <c r="C155" s="9" t="s">
        <v>205</v>
      </c>
      <c r="D155" s="6">
        <v>150</v>
      </c>
      <c r="E155">
        <v>10</v>
      </c>
      <c r="F155">
        <v>10</v>
      </c>
      <c r="G155">
        <v>9</v>
      </c>
      <c r="H155" s="31">
        <f t="shared" si="15"/>
        <v>9.6666666666666661</v>
      </c>
      <c r="I155" s="32">
        <f t="shared" si="16"/>
        <v>0.27216552697590868</v>
      </c>
      <c r="L155" s="6">
        <v>150</v>
      </c>
      <c r="M155">
        <f t="shared" si="17"/>
        <v>100</v>
      </c>
      <c r="N155">
        <f t="shared" si="18"/>
        <v>100</v>
      </c>
      <c r="O155">
        <f t="shared" si="19"/>
        <v>90</v>
      </c>
      <c r="P155" s="31">
        <f t="shared" si="20"/>
        <v>96.666666666666671</v>
      </c>
      <c r="Q155" s="32">
        <f t="shared" si="21"/>
        <v>2.7216552697590863</v>
      </c>
    </row>
    <row r="156" spans="1:17" ht="15.6" x14ac:dyDescent="0.3">
      <c r="A156" s="7">
        <v>2294</v>
      </c>
      <c r="B156" s="7"/>
      <c r="C156" s="10" t="s">
        <v>206</v>
      </c>
      <c r="D156" s="6">
        <v>151</v>
      </c>
      <c r="E156">
        <v>10</v>
      </c>
      <c r="F156">
        <v>10</v>
      </c>
      <c r="G156">
        <v>10</v>
      </c>
      <c r="H156" s="31">
        <f t="shared" si="15"/>
        <v>10</v>
      </c>
      <c r="I156" s="32">
        <f t="shared" si="16"/>
        <v>0</v>
      </c>
      <c r="L156" s="6">
        <v>151</v>
      </c>
      <c r="M156">
        <f t="shared" si="17"/>
        <v>100</v>
      </c>
      <c r="N156">
        <f t="shared" si="18"/>
        <v>100</v>
      </c>
      <c r="O156">
        <f t="shared" si="19"/>
        <v>100</v>
      </c>
      <c r="P156" s="31">
        <f t="shared" si="20"/>
        <v>100</v>
      </c>
      <c r="Q156" s="32">
        <f t="shared" si="21"/>
        <v>0</v>
      </c>
    </row>
    <row r="157" spans="1:17" ht="15.6" x14ac:dyDescent="0.3">
      <c r="A157" s="7">
        <v>2299</v>
      </c>
      <c r="B157" s="7"/>
      <c r="C157" s="10" t="s">
        <v>207</v>
      </c>
      <c r="D157" s="6">
        <v>152</v>
      </c>
      <c r="E157">
        <v>9</v>
      </c>
      <c r="F157">
        <v>10</v>
      </c>
      <c r="G157">
        <v>10</v>
      </c>
      <c r="H157" s="31">
        <f t="shared" si="15"/>
        <v>9.6666666666666661</v>
      </c>
      <c r="I157" s="32">
        <f t="shared" si="16"/>
        <v>0.27216552697590868</v>
      </c>
      <c r="L157" s="6">
        <v>152</v>
      </c>
      <c r="M157">
        <f t="shared" si="17"/>
        <v>90</v>
      </c>
      <c r="N157">
        <f t="shared" si="18"/>
        <v>100</v>
      </c>
      <c r="O157">
        <f t="shared" si="19"/>
        <v>100</v>
      </c>
      <c r="P157" s="31">
        <f t="shared" si="20"/>
        <v>96.666666666666671</v>
      </c>
      <c r="Q157" s="32">
        <f t="shared" si="21"/>
        <v>2.7216552697590863</v>
      </c>
    </row>
    <row r="158" spans="1:17" ht="15.6" x14ac:dyDescent="0.3">
      <c r="A158" s="7">
        <v>2301</v>
      </c>
      <c r="B158" s="7"/>
      <c r="C158" s="10" t="s">
        <v>208</v>
      </c>
      <c r="D158" s="6">
        <v>153</v>
      </c>
      <c r="E158">
        <v>8</v>
      </c>
      <c r="F158">
        <v>10</v>
      </c>
      <c r="G158">
        <v>11</v>
      </c>
      <c r="H158" s="31">
        <f t="shared" si="15"/>
        <v>9.6666666666666661</v>
      </c>
      <c r="I158" s="32">
        <f t="shared" si="16"/>
        <v>0.72008229982309557</v>
      </c>
      <c r="L158" s="6">
        <v>153</v>
      </c>
      <c r="M158">
        <f t="shared" si="17"/>
        <v>80</v>
      </c>
      <c r="N158">
        <f t="shared" si="18"/>
        <v>100</v>
      </c>
      <c r="O158">
        <f t="shared" si="19"/>
        <v>110.00000000000001</v>
      </c>
      <c r="P158" s="31">
        <f t="shared" si="20"/>
        <v>96.666666666666671</v>
      </c>
      <c r="Q158" s="32">
        <f t="shared" si="21"/>
        <v>7.2008229982309935</v>
      </c>
    </row>
    <row r="159" spans="1:17" ht="15.6" x14ac:dyDescent="0.3">
      <c r="A159" s="7">
        <v>2309</v>
      </c>
      <c r="B159" s="7"/>
      <c r="C159" s="10" t="s">
        <v>209</v>
      </c>
      <c r="D159" s="6">
        <v>154</v>
      </c>
      <c r="E159">
        <v>8</v>
      </c>
      <c r="F159">
        <v>8</v>
      </c>
      <c r="G159">
        <v>10</v>
      </c>
      <c r="H159" s="31">
        <f t="shared" si="15"/>
        <v>8.6666666666666661</v>
      </c>
      <c r="I159" s="32">
        <f t="shared" si="16"/>
        <v>0.54433105395181736</v>
      </c>
      <c r="L159" s="6">
        <v>154</v>
      </c>
      <c r="M159">
        <f t="shared" si="17"/>
        <v>80</v>
      </c>
      <c r="N159">
        <f t="shared" si="18"/>
        <v>80</v>
      </c>
      <c r="O159">
        <f t="shared" si="19"/>
        <v>100</v>
      </c>
      <c r="P159" s="31">
        <f t="shared" si="20"/>
        <v>86.666666666666671</v>
      </c>
      <c r="Q159" s="32">
        <f t="shared" si="21"/>
        <v>5.4433105395181745</v>
      </c>
    </row>
    <row r="160" spans="1:17" ht="15.6" x14ac:dyDescent="0.3">
      <c r="A160" s="7">
        <v>2310</v>
      </c>
      <c r="B160" s="7"/>
      <c r="C160" s="10" t="s">
        <v>210</v>
      </c>
      <c r="D160" s="6">
        <v>155</v>
      </c>
      <c r="E160">
        <v>10</v>
      </c>
      <c r="F160">
        <v>10</v>
      </c>
      <c r="G160">
        <v>9</v>
      </c>
      <c r="H160" s="31">
        <f t="shared" si="15"/>
        <v>9.6666666666666661</v>
      </c>
      <c r="I160" s="32">
        <f t="shared" si="16"/>
        <v>0.27216552697590868</v>
      </c>
      <c r="L160" s="6">
        <v>155</v>
      </c>
      <c r="M160">
        <f t="shared" si="17"/>
        <v>100</v>
      </c>
      <c r="N160">
        <f t="shared" si="18"/>
        <v>100</v>
      </c>
      <c r="O160">
        <f t="shared" si="19"/>
        <v>90</v>
      </c>
      <c r="P160" s="31">
        <f t="shared" si="20"/>
        <v>96.666666666666671</v>
      </c>
      <c r="Q160" s="32">
        <f t="shared" si="21"/>
        <v>2.7216552697590863</v>
      </c>
    </row>
    <row r="161" spans="1:17" ht="15.6" x14ac:dyDescent="0.3">
      <c r="A161" s="7">
        <v>2322</v>
      </c>
      <c r="B161" s="14" t="s">
        <v>211</v>
      </c>
      <c r="C161" s="9" t="s">
        <v>212</v>
      </c>
      <c r="D161" s="6">
        <v>156</v>
      </c>
      <c r="E161">
        <v>10</v>
      </c>
      <c r="F161">
        <v>9</v>
      </c>
      <c r="G161">
        <v>9</v>
      </c>
      <c r="H161" s="31">
        <f t="shared" si="15"/>
        <v>9.3333333333333339</v>
      </c>
      <c r="I161" s="32">
        <f t="shared" si="16"/>
        <v>0.27216552697590868</v>
      </c>
      <c r="L161" s="6">
        <v>156</v>
      </c>
      <c r="M161">
        <f t="shared" si="17"/>
        <v>100</v>
      </c>
      <c r="N161">
        <f t="shared" si="18"/>
        <v>90</v>
      </c>
      <c r="O161">
        <f t="shared" si="19"/>
        <v>90</v>
      </c>
      <c r="P161" s="31">
        <f t="shared" si="20"/>
        <v>93.333333333333329</v>
      </c>
      <c r="Q161" s="32">
        <f t="shared" si="21"/>
        <v>2.7216552697590863</v>
      </c>
    </row>
    <row r="162" spans="1:17" ht="15.6" x14ac:dyDescent="0.3">
      <c r="A162" s="7">
        <v>2326</v>
      </c>
      <c r="B162" s="14" t="s">
        <v>213</v>
      </c>
      <c r="C162" s="9" t="s">
        <v>214</v>
      </c>
      <c r="D162" s="6">
        <v>157</v>
      </c>
      <c r="E162">
        <v>8</v>
      </c>
      <c r="F162">
        <v>9</v>
      </c>
      <c r="G162">
        <v>10</v>
      </c>
      <c r="H162" s="31">
        <f t="shared" si="15"/>
        <v>9</v>
      </c>
      <c r="I162" s="32">
        <f t="shared" si="16"/>
        <v>0.47140452079103173</v>
      </c>
      <c r="L162" s="6">
        <v>157</v>
      </c>
      <c r="M162">
        <f t="shared" si="17"/>
        <v>80</v>
      </c>
      <c r="N162">
        <f t="shared" si="18"/>
        <v>90</v>
      </c>
      <c r="O162">
        <f t="shared" si="19"/>
        <v>100</v>
      </c>
      <c r="P162" s="31">
        <f t="shared" si="20"/>
        <v>90</v>
      </c>
      <c r="Q162" s="32">
        <f t="shared" si="21"/>
        <v>4.714045207910317</v>
      </c>
    </row>
    <row r="163" spans="1:17" ht="15.6" x14ac:dyDescent="0.3">
      <c r="A163" s="7">
        <v>2328</v>
      </c>
      <c r="B163" s="14" t="s">
        <v>215</v>
      </c>
      <c r="C163" s="9" t="s">
        <v>216</v>
      </c>
      <c r="D163" s="6">
        <v>158</v>
      </c>
      <c r="E163">
        <v>10</v>
      </c>
      <c r="F163">
        <v>7</v>
      </c>
      <c r="G163">
        <v>8</v>
      </c>
      <c r="H163" s="31">
        <f t="shared" si="15"/>
        <v>8.3333333333333339</v>
      </c>
      <c r="I163" s="32">
        <f t="shared" si="16"/>
        <v>0.72008229982309557</v>
      </c>
      <c r="L163" s="6">
        <v>158</v>
      </c>
      <c r="M163">
        <f t="shared" si="17"/>
        <v>100</v>
      </c>
      <c r="N163">
        <f t="shared" si="18"/>
        <v>70</v>
      </c>
      <c r="O163">
        <f t="shared" si="19"/>
        <v>80</v>
      </c>
      <c r="P163" s="31">
        <f t="shared" si="20"/>
        <v>83.333333333333329</v>
      </c>
      <c r="Q163" s="32">
        <f t="shared" si="21"/>
        <v>7.2008229982309562</v>
      </c>
    </row>
    <row r="164" spans="1:17" ht="15.6" x14ac:dyDescent="0.3">
      <c r="A164" s="7">
        <v>2329</v>
      </c>
      <c r="B164" s="14" t="s">
        <v>217</v>
      </c>
      <c r="C164" s="8" t="s">
        <v>218</v>
      </c>
      <c r="D164" s="6">
        <v>159</v>
      </c>
      <c r="E164">
        <v>10</v>
      </c>
      <c r="F164">
        <v>9</v>
      </c>
      <c r="G164">
        <v>10</v>
      </c>
      <c r="H164" s="31">
        <f t="shared" si="15"/>
        <v>9.6666666666666661</v>
      </c>
      <c r="I164" s="32">
        <f t="shared" si="16"/>
        <v>0.27216552697590868</v>
      </c>
      <c r="L164" s="6">
        <v>159</v>
      </c>
      <c r="M164">
        <f t="shared" si="17"/>
        <v>100</v>
      </c>
      <c r="N164">
        <f t="shared" si="18"/>
        <v>90</v>
      </c>
      <c r="O164">
        <f t="shared" si="19"/>
        <v>100</v>
      </c>
      <c r="P164" s="31">
        <f t="shared" si="20"/>
        <v>96.666666666666671</v>
      </c>
      <c r="Q164" s="32">
        <f t="shared" si="21"/>
        <v>2.7216552697590863</v>
      </c>
    </row>
    <row r="165" spans="1:17" ht="15.6" x14ac:dyDescent="0.3">
      <c r="A165" s="7">
        <v>2342</v>
      </c>
      <c r="B165" s="14" t="s">
        <v>219</v>
      </c>
      <c r="C165" s="9" t="s">
        <v>220</v>
      </c>
      <c r="D165" s="6">
        <v>160</v>
      </c>
      <c r="E165">
        <v>8</v>
      </c>
      <c r="F165">
        <v>10</v>
      </c>
      <c r="G165">
        <v>9</v>
      </c>
      <c r="H165" s="31">
        <f t="shared" si="15"/>
        <v>9</v>
      </c>
      <c r="I165" s="32">
        <f t="shared" si="16"/>
        <v>0.47140452079103173</v>
      </c>
      <c r="L165" s="6">
        <v>160</v>
      </c>
      <c r="M165">
        <f t="shared" si="17"/>
        <v>80</v>
      </c>
      <c r="N165">
        <f t="shared" si="18"/>
        <v>100</v>
      </c>
      <c r="O165">
        <f t="shared" si="19"/>
        <v>90</v>
      </c>
      <c r="P165" s="31">
        <f t="shared" si="20"/>
        <v>90</v>
      </c>
      <c r="Q165" s="32">
        <f t="shared" si="21"/>
        <v>4.714045207910317</v>
      </c>
    </row>
    <row r="166" spans="1:17" ht="15.6" x14ac:dyDescent="0.3">
      <c r="A166" s="7">
        <v>2343</v>
      </c>
      <c r="B166" s="14" t="s">
        <v>221</v>
      </c>
      <c r="C166" s="9" t="s">
        <v>222</v>
      </c>
      <c r="D166" s="6">
        <v>161</v>
      </c>
      <c r="E166">
        <v>9</v>
      </c>
      <c r="F166">
        <v>10</v>
      </c>
      <c r="G166">
        <v>10</v>
      </c>
      <c r="H166" s="31">
        <f t="shared" si="15"/>
        <v>9.6666666666666661</v>
      </c>
      <c r="I166" s="32">
        <f t="shared" si="16"/>
        <v>0.27216552697590868</v>
      </c>
      <c r="L166" s="6">
        <v>161</v>
      </c>
      <c r="M166">
        <f t="shared" si="17"/>
        <v>90</v>
      </c>
      <c r="N166">
        <f t="shared" si="18"/>
        <v>100</v>
      </c>
      <c r="O166">
        <f t="shared" si="19"/>
        <v>100</v>
      </c>
      <c r="P166" s="31">
        <f t="shared" si="20"/>
        <v>96.666666666666671</v>
      </c>
      <c r="Q166" s="32">
        <f t="shared" si="21"/>
        <v>2.7216552697590863</v>
      </c>
    </row>
    <row r="167" spans="1:17" ht="15.6" x14ac:dyDescent="0.3">
      <c r="A167" s="7">
        <v>2350</v>
      </c>
      <c r="B167" s="14" t="s">
        <v>223</v>
      </c>
      <c r="C167" s="9" t="s">
        <v>224</v>
      </c>
      <c r="D167" s="6">
        <v>162</v>
      </c>
      <c r="E167">
        <v>10</v>
      </c>
      <c r="F167">
        <v>9</v>
      </c>
      <c r="G167">
        <v>10</v>
      </c>
      <c r="H167" s="31">
        <f t="shared" si="15"/>
        <v>9.6666666666666661</v>
      </c>
      <c r="I167" s="32">
        <f t="shared" si="16"/>
        <v>0.27216552697590868</v>
      </c>
      <c r="L167" s="6">
        <v>162</v>
      </c>
      <c r="M167">
        <f t="shared" si="17"/>
        <v>100</v>
      </c>
      <c r="N167">
        <f t="shared" si="18"/>
        <v>90</v>
      </c>
      <c r="O167">
        <f t="shared" si="19"/>
        <v>100</v>
      </c>
      <c r="P167" s="31">
        <f t="shared" si="20"/>
        <v>96.666666666666671</v>
      </c>
      <c r="Q167" s="32">
        <f t="shared" si="21"/>
        <v>2.7216552697590863</v>
      </c>
    </row>
    <row r="168" spans="1:17" ht="15.6" x14ac:dyDescent="0.3">
      <c r="A168" s="7">
        <v>2354</v>
      </c>
      <c r="B168" s="14" t="s">
        <v>225</v>
      </c>
      <c r="C168" s="8" t="s">
        <v>226</v>
      </c>
      <c r="D168" s="6">
        <v>163</v>
      </c>
      <c r="E168">
        <v>10</v>
      </c>
      <c r="F168">
        <v>9</v>
      </c>
      <c r="G168">
        <v>7</v>
      </c>
      <c r="H168" s="31">
        <f t="shared" si="15"/>
        <v>8.6666666666666661</v>
      </c>
      <c r="I168" s="32">
        <f t="shared" si="16"/>
        <v>0.72008229982309557</v>
      </c>
      <c r="L168" s="6">
        <v>163</v>
      </c>
      <c r="M168">
        <f t="shared" si="17"/>
        <v>100</v>
      </c>
      <c r="N168">
        <f t="shared" si="18"/>
        <v>90</v>
      </c>
      <c r="O168">
        <f t="shared" si="19"/>
        <v>70</v>
      </c>
      <c r="P168" s="31">
        <f t="shared" si="20"/>
        <v>86.666666666666671</v>
      </c>
      <c r="Q168" s="32">
        <f t="shared" si="21"/>
        <v>7.2008229982309562</v>
      </c>
    </row>
    <row r="169" spans="1:17" ht="15.6" x14ac:dyDescent="0.3">
      <c r="A169" s="7">
        <v>2360</v>
      </c>
      <c r="B169" s="14" t="s">
        <v>227</v>
      </c>
      <c r="C169" s="9" t="s">
        <v>228</v>
      </c>
      <c r="D169" s="6">
        <v>164</v>
      </c>
      <c r="E169">
        <v>10</v>
      </c>
      <c r="F169">
        <v>10</v>
      </c>
      <c r="G169">
        <v>10</v>
      </c>
      <c r="H169" s="31">
        <f t="shared" si="15"/>
        <v>10</v>
      </c>
      <c r="I169" s="32">
        <f t="shared" si="16"/>
        <v>0</v>
      </c>
      <c r="L169" s="6">
        <v>164</v>
      </c>
      <c r="M169">
        <f t="shared" si="17"/>
        <v>100</v>
      </c>
      <c r="N169">
        <f t="shared" si="18"/>
        <v>100</v>
      </c>
      <c r="O169">
        <f t="shared" si="19"/>
        <v>100</v>
      </c>
      <c r="P169" s="31">
        <f t="shared" si="20"/>
        <v>100</v>
      </c>
      <c r="Q169" s="32">
        <f t="shared" si="21"/>
        <v>0</v>
      </c>
    </row>
    <row r="170" spans="1:17" ht="15.6" x14ac:dyDescent="0.3">
      <c r="A170" s="7">
        <v>2367</v>
      </c>
      <c r="B170" s="14" t="s">
        <v>229</v>
      </c>
      <c r="C170" s="9" t="s">
        <v>230</v>
      </c>
      <c r="D170" s="6">
        <v>165</v>
      </c>
      <c r="E170">
        <v>11</v>
      </c>
      <c r="F170">
        <v>9</v>
      </c>
      <c r="G170">
        <v>8</v>
      </c>
      <c r="H170" s="31">
        <f t="shared" si="15"/>
        <v>9.3333333333333339</v>
      </c>
      <c r="I170" s="32">
        <f t="shared" si="16"/>
        <v>0.72008229982309557</v>
      </c>
      <c r="L170" s="6">
        <v>165</v>
      </c>
      <c r="M170">
        <f t="shared" si="17"/>
        <v>110.00000000000001</v>
      </c>
      <c r="N170">
        <f t="shared" si="18"/>
        <v>90</v>
      </c>
      <c r="O170">
        <f t="shared" si="19"/>
        <v>80</v>
      </c>
      <c r="P170" s="31">
        <f t="shared" si="20"/>
        <v>93.333333333333329</v>
      </c>
      <c r="Q170" s="32">
        <f t="shared" si="21"/>
        <v>7.2008229982309935</v>
      </c>
    </row>
    <row r="171" spans="1:17" ht="15.6" x14ac:dyDescent="0.3">
      <c r="A171" s="7">
        <v>2370</v>
      </c>
      <c r="B171" s="14" t="s">
        <v>231</v>
      </c>
      <c r="C171" s="9" t="s">
        <v>232</v>
      </c>
      <c r="D171" s="6">
        <v>166</v>
      </c>
      <c r="E171">
        <v>7</v>
      </c>
      <c r="F171" s="26">
        <v>4</v>
      </c>
      <c r="G171">
        <v>9</v>
      </c>
      <c r="H171" s="31">
        <f t="shared" si="15"/>
        <v>6.666666666666667</v>
      </c>
      <c r="I171" s="32">
        <f t="shared" si="16"/>
        <v>1.1863420280034791</v>
      </c>
      <c r="L171" s="6">
        <v>166</v>
      </c>
      <c r="M171">
        <f t="shared" si="17"/>
        <v>70</v>
      </c>
      <c r="N171">
        <f t="shared" si="18"/>
        <v>40</v>
      </c>
      <c r="O171">
        <f t="shared" si="19"/>
        <v>90</v>
      </c>
      <c r="P171" s="31">
        <f t="shared" si="20"/>
        <v>66.666666666666671</v>
      </c>
      <c r="Q171" s="32">
        <f t="shared" si="21"/>
        <v>11.863420280034791</v>
      </c>
    </row>
    <row r="172" spans="1:17" ht="15.6" x14ac:dyDescent="0.3">
      <c r="A172" s="7">
        <v>2372</v>
      </c>
      <c r="B172" s="14" t="s">
        <v>233</v>
      </c>
      <c r="C172" s="9" t="s">
        <v>234</v>
      </c>
      <c r="D172" s="6">
        <v>167</v>
      </c>
      <c r="E172">
        <v>10</v>
      </c>
      <c r="F172">
        <v>10</v>
      </c>
      <c r="G172">
        <v>10</v>
      </c>
      <c r="H172" s="31">
        <f t="shared" si="15"/>
        <v>10</v>
      </c>
      <c r="I172" s="32">
        <f t="shared" si="16"/>
        <v>0</v>
      </c>
      <c r="L172" s="6">
        <v>167</v>
      </c>
      <c r="M172">
        <f t="shared" si="17"/>
        <v>100</v>
      </c>
      <c r="N172">
        <f t="shared" si="18"/>
        <v>100</v>
      </c>
      <c r="O172">
        <f t="shared" si="19"/>
        <v>100</v>
      </c>
      <c r="P172" s="31">
        <f t="shared" si="20"/>
        <v>100</v>
      </c>
      <c r="Q172" s="32">
        <f t="shared" si="21"/>
        <v>0</v>
      </c>
    </row>
    <row r="173" spans="1:17" ht="15.6" x14ac:dyDescent="0.3">
      <c r="A173" s="7">
        <v>2378</v>
      </c>
      <c r="B173" s="14" t="s">
        <v>235</v>
      </c>
      <c r="C173" s="9" t="s">
        <v>236</v>
      </c>
      <c r="D173" s="6">
        <v>168</v>
      </c>
      <c r="E173">
        <v>10</v>
      </c>
      <c r="F173">
        <v>9</v>
      </c>
      <c r="G173">
        <v>9</v>
      </c>
      <c r="H173" s="31">
        <f t="shared" si="15"/>
        <v>9.3333333333333339</v>
      </c>
      <c r="I173" s="32">
        <f t="shared" si="16"/>
        <v>0.27216552697590868</v>
      </c>
      <c r="L173" s="6">
        <v>168</v>
      </c>
      <c r="M173">
        <f t="shared" si="17"/>
        <v>100</v>
      </c>
      <c r="N173">
        <f t="shared" si="18"/>
        <v>90</v>
      </c>
      <c r="O173">
        <f t="shared" si="19"/>
        <v>90</v>
      </c>
      <c r="P173" s="31">
        <f t="shared" si="20"/>
        <v>93.333333333333329</v>
      </c>
      <c r="Q173" s="32">
        <f t="shared" si="21"/>
        <v>2.7216552697590863</v>
      </c>
    </row>
    <row r="174" spans="1:17" ht="15.6" x14ac:dyDescent="0.3">
      <c r="A174" s="7">
        <v>2383</v>
      </c>
      <c r="B174" s="14" t="s">
        <v>237</v>
      </c>
      <c r="C174" s="9" t="s">
        <v>238</v>
      </c>
      <c r="D174" s="6">
        <v>169</v>
      </c>
      <c r="E174">
        <v>10</v>
      </c>
      <c r="F174">
        <v>9</v>
      </c>
      <c r="G174">
        <v>9</v>
      </c>
      <c r="H174" s="31">
        <f t="shared" si="15"/>
        <v>9.3333333333333339</v>
      </c>
      <c r="I174" s="32">
        <f t="shared" si="16"/>
        <v>0.27216552697590868</v>
      </c>
      <c r="L174" s="6">
        <v>169</v>
      </c>
      <c r="M174">
        <f t="shared" si="17"/>
        <v>100</v>
      </c>
      <c r="N174">
        <f t="shared" si="18"/>
        <v>90</v>
      </c>
      <c r="O174">
        <f t="shared" si="19"/>
        <v>90</v>
      </c>
      <c r="P174" s="31">
        <f t="shared" si="20"/>
        <v>93.333333333333329</v>
      </c>
      <c r="Q174" s="32">
        <f t="shared" si="21"/>
        <v>2.7216552697590863</v>
      </c>
    </row>
    <row r="175" spans="1:17" ht="15.6" x14ac:dyDescent="0.3">
      <c r="A175" s="7">
        <v>2408</v>
      </c>
      <c r="B175" s="15" t="s">
        <v>239</v>
      </c>
      <c r="C175" s="10" t="s">
        <v>240</v>
      </c>
      <c r="D175" s="6">
        <v>170</v>
      </c>
      <c r="E175">
        <v>10</v>
      </c>
      <c r="F175">
        <v>9</v>
      </c>
      <c r="G175">
        <v>9</v>
      </c>
      <c r="H175" s="31">
        <f t="shared" si="15"/>
        <v>9.3333333333333339</v>
      </c>
      <c r="I175" s="32">
        <f t="shared" si="16"/>
        <v>0.27216552697590868</v>
      </c>
      <c r="L175" s="6">
        <v>170</v>
      </c>
      <c r="M175">
        <f t="shared" si="17"/>
        <v>100</v>
      </c>
      <c r="N175">
        <f t="shared" si="18"/>
        <v>90</v>
      </c>
      <c r="O175">
        <f t="shared" si="19"/>
        <v>90</v>
      </c>
      <c r="P175" s="31">
        <f t="shared" si="20"/>
        <v>93.333333333333329</v>
      </c>
      <c r="Q175" s="32">
        <f t="shared" si="21"/>
        <v>2.7216552697590863</v>
      </c>
    </row>
    <row r="176" spans="1:17" ht="15.6" x14ac:dyDescent="0.3">
      <c r="A176" s="7">
        <v>2428</v>
      </c>
      <c r="B176" s="14" t="s">
        <v>241</v>
      </c>
      <c r="C176" s="8" t="s">
        <v>242</v>
      </c>
      <c r="D176" s="6">
        <v>171</v>
      </c>
      <c r="E176">
        <v>10</v>
      </c>
      <c r="F176">
        <v>10</v>
      </c>
      <c r="G176">
        <v>10</v>
      </c>
      <c r="H176" s="31">
        <f t="shared" si="15"/>
        <v>10</v>
      </c>
      <c r="I176" s="32">
        <f t="shared" si="16"/>
        <v>0</v>
      </c>
      <c r="L176" s="6">
        <v>171</v>
      </c>
      <c r="M176">
        <f t="shared" si="17"/>
        <v>100</v>
      </c>
      <c r="N176">
        <f t="shared" si="18"/>
        <v>100</v>
      </c>
      <c r="O176">
        <f t="shared" si="19"/>
        <v>100</v>
      </c>
      <c r="P176" s="31">
        <f t="shared" si="20"/>
        <v>100</v>
      </c>
      <c r="Q176" s="32">
        <f t="shared" si="21"/>
        <v>0</v>
      </c>
    </row>
    <row r="177" spans="1:17" ht="15.6" x14ac:dyDescent="0.3">
      <c r="A177" s="7">
        <v>2444</v>
      </c>
      <c r="B177" s="14" t="s">
        <v>243</v>
      </c>
      <c r="C177" s="9" t="s">
        <v>244</v>
      </c>
      <c r="D177" s="6">
        <v>172</v>
      </c>
      <c r="E177">
        <v>10</v>
      </c>
      <c r="F177">
        <v>10</v>
      </c>
      <c r="G177">
        <v>10</v>
      </c>
      <c r="H177" s="31">
        <f t="shared" si="15"/>
        <v>10</v>
      </c>
      <c r="I177" s="32">
        <f t="shared" si="16"/>
        <v>0</v>
      </c>
      <c r="L177" s="6">
        <v>172</v>
      </c>
      <c r="M177">
        <f t="shared" si="17"/>
        <v>100</v>
      </c>
      <c r="N177">
        <f t="shared" si="18"/>
        <v>100</v>
      </c>
      <c r="O177">
        <f t="shared" si="19"/>
        <v>100</v>
      </c>
      <c r="P177" s="31">
        <f t="shared" si="20"/>
        <v>100</v>
      </c>
      <c r="Q177" s="32">
        <f t="shared" si="21"/>
        <v>0</v>
      </c>
    </row>
    <row r="178" spans="1:17" ht="15.6" x14ac:dyDescent="0.3">
      <c r="A178" s="7">
        <v>2445</v>
      </c>
      <c r="B178" s="14" t="s">
        <v>245</v>
      </c>
      <c r="C178" s="8" t="s">
        <v>246</v>
      </c>
      <c r="D178" s="6">
        <v>173</v>
      </c>
      <c r="E178">
        <v>7</v>
      </c>
      <c r="F178">
        <v>8</v>
      </c>
      <c r="G178">
        <v>10</v>
      </c>
      <c r="H178" s="31">
        <f t="shared" si="15"/>
        <v>8.3333333333333339</v>
      </c>
      <c r="I178" s="32">
        <f t="shared" si="16"/>
        <v>0.72008229982309557</v>
      </c>
      <c r="L178" s="6">
        <v>173</v>
      </c>
      <c r="M178">
        <f t="shared" si="17"/>
        <v>70</v>
      </c>
      <c r="N178">
        <f t="shared" si="18"/>
        <v>80</v>
      </c>
      <c r="O178">
        <f t="shared" si="19"/>
        <v>100</v>
      </c>
      <c r="P178" s="31">
        <f t="shared" si="20"/>
        <v>83.333333333333329</v>
      </c>
      <c r="Q178" s="32">
        <f t="shared" si="21"/>
        <v>7.2008229982309562</v>
      </c>
    </row>
    <row r="179" spans="1:17" ht="15.6" x14ac:dyDescent="0.3">
      <c r="A179" s="7">
        <v>2448</v>
      </c>
      <c r="B179" s="14" t="s">
        <v>247</v>
      </c>
      <c r="C179" s="9" t="s">
        <v>248</v>
      </c>
      <c r="D179" s="6">
        <v>174</v>
      </c>
      <c r="E179">
        <v>10</v>
      </c>
      <c r="F179">
        <v>10</v>
      </c>
      <c r="G179">
        <v>10</v>
      </c>
      <c r="H179" s="31">
        <f t="shared" si="15"/>
        <v>10</v>
      </c>
      <c r="I179" s="32">
        <f t="shared" si="16"/>
        <v>0</v>
      </c>
      <c r="L179" s="6">
        <v>174</v>
      </c>
      <c r="M179">
        <f t="shared" si="17"/>
        <v>100</v>
      </c>
      <c r="N179">
        <f t="shared" si="18"/>
        <v>100</v>
      </c>
      <c r="O179">
        <f t="shared" si="19"/>
        <v>100</v>
      </c>
      <c r="P179" s="31">
        <f t="shared" si="20"/>
        <v>100</v>
      </c>
      <c r="Q179" s="32">
        <f t="shared" si="21"/>
        <v>0</v>
      </c>
    </row>
    <row r="180" spans="1:17" ht="15.6" x14ac:dyDescent="0.3">
      <c r="A180" s="7">
        <v>2458</v>
      </c>
      <c r="B180" s="14" t="s">
        <v>249</v>
      </c>
      <c r="C180" s="9" t="s">
        <v>250</v>
      </c>
      <c r="D180" s="6">
        <v>175</v>
      </c>
      <c r="E180">
        <v>10</v>
      </c>
      <c r="F180">
        <v>10</v>
      </c>
      <c r="G180">
        <v>10</v>
      </c>
      <c r="H180" s="31">
        <f t="shared" si="15"/>
        <v>10</v>
      </c>
      <c r="I180" s="32">
        <f t="shared" si="16"/>
        <v>0</v>
      </c>
      <c r="L180" s="6">
        <v>175</v>
      </c>
      <c r="M180">
        <f t="shared" si="17"/>
        <v>100</v>
      </c>
      <c r="N180">
        <f t="shared" si="18"/>
        <v>100</v>
      </c>
      <c r="O180">
        <f t="shared" si="19"/>
        <v>100</v>
      </c>
      <c r="P180" s="31">
        <f t="shared" si="20"/>
        <v>100</v>
      </c>
      <c r="Q180" s="32">
        <f t="shared" si="21"/>
        <v>0</v>
      </c>
    </row>
    <row r="181" spans="1:17" ht="15.6" x14ac:dyDescent="0.3">
      <c r="A181" s="7">
        <v>2478</v>
      </c>
      <c r="B181" s="14" t="s">
        <v>251</v>
      </c>
      <c r="C181" s="9" t="s">
        <v>252</v>
      </c>
      <c r="D181" s="6">
        <v>176</v>
      </c>
      <c r="E181">
        <v>10</v>
      </c>
      <c r="F181">
        <v>8</v>
      </c>
      <c r="G181">
        <v>10</v>
      </c>
      <c r="H181" s="31">
        <f t="shared" si="15"/>
        <v>9.3333333333333339</v>
      </c>
      <c r="I181" s="32">
        <f t="shared" si="16"/>
        <v>0.54433105395181736</v>
      </c>
      <c r="L181" s="6">
        <v>176</v>
      </c>
      <c r="M181">
        <f t="shared" si="17"/>
        <v>100</v>
      </c>
      <c r="N181">
        <f t="shared" si="18"/>
        <v>80</v>
      </c>
      <c r="O181">
        <f t="shared" si="19"/>
        <v>100</v>
      </c>
      <c r="P181" s="31">
        <f t="shared" si="20"/>
        <v>93.333333333333329</v>
      </c>
      <c r="Q181" s="32">
        <f t="shared" si="21"/>
        <v>5.4433105395181745</v>
      </c>
    </row>
    <row r="182" spans="1:17" ht="15.6" x14ac:dyDescent="0.3">
      <c r="A182" s="7">
        <v>2486</v>
      </c>
      <c r="B182" s="14" t="s">
        <v>253</v>
      </c>
      <c r="C182" s="9" t="s">
        <v>254</v>
      </c>
      <c r="D182" s="6">
        <v>177</v>
      </c>
      <c r="E182">
        <v>10</v>
      </c>
      <c r="F182">
        <v>10</v>
      </c>
      <c r="G182">
        <v>8</v>
      </c>
      <c r="H182" s="31">
        <f t="shared" si="15"/>
        <v>9.3333333333333339</v>
      </c>
      <c r="I182" s="32">
        <f t="shared" si="16"/>
        <v>0.54433105395181736</v>
      </c>
      <c r="L182" s="6">
        <v>177</v>
      </c>
      <c r="M182">
        <f t="shared" si="17"/>
        <v>100</v>
      </c>
      <c r="N182">
        <f t="shared" si="18"/>
        <v>100</v>
      </c>
      <c r="O182">
        <f t="shared" si="19"/>
        <v>80</v>
      </c>
      <c r="P182" s="31">
        <f t="shared" si="20"/>
        <v>93.333333333333329</v>
      </c>
      <c r="Q182" s="32">
        <f t="shared" si="21"/>
        <v>5.4433105395181745</v>
      </c>
    </row>
    <row r="183" spans="1:17" ht="15.6" x14ac:dyDescent="0.3">
      <c r="A183" s="7">
        <v>2551</v>
      </c>
      <c r="B183" s="14" t="s">
        <v>255</v>
      </c>
      <c r="C183" s="9" t="s">
        <v>256</v>
      </c>
      <c r="D183" s="6">
        <v>178</v>
      </c>
      <c r="E183">
        <v>9</v>
      </c>
      <c r="F183">
        <v>7</v>
      </c>
      <c r="G183">
        <v>8</v>
      </c>
      <c r="H183" s="31">
        <f t="shared" si="15"/>
        <v>8</v>
      </c>
      <c r="I183" s="32">
        <f t="shared" si="16"/>
        <v>0.47140452079103173</v>
      </c>
      <c r="L183" s="6">
        <v>178</v>
      </c>
      <c r="M183">
        <f t="shared" si="17"/>
        <v>90</v>
      </c>
      <c r="N183">
        <f t="shared" si="18"/>
        <v>70</v>
      </c>
      <c r="O183">
        <f t="shared" si="19"/>
        <v>80</v>
      </c>
      <c r="P183" s="31">
        <f t="shared" si="20"/>
        <v>80</v>
      </c>
      <c r="Q183" s="32">
        <f t="shared" si="21"/>
        <v>4.714045207910317</v>
      </c>
    </row>
    <row r="184" spans="1:17" ht="15.6" x14ac:dyDescent="0.3">
      <c r="A184" s="7">
        <v>2560</v>
      </c>
      <c r="B184" s="14" t="s">
        <v>257</v>
      </c>
      <c r="C184" s="9" t="s">
        <v>258</v>
      </c>
      <c r="D184" s="6">
        <v>179</v>
      </c>
      <c r="E184">
        <v>8</v>
      </c>
      <c r="F184">
        <v>9</v>
      </c>
      <c r="G184">
        <v>8</v>
      </c>
      <c r="H184" s="31">
        <f t="shared" si="15"/>
        <v>8.3333333333333339</v>
      </c>
      <c r="I184" s="32">
        <f t="shared" si="16"/>
        <v>0.27216552697590868</v>
      </c>
      <c r="L184" s="6">
        <v>179</v>
      </c>
      <c r="M184">
        <f t="shared" si="17"/>
        <v>80</v>
      </c>
      <c r="N184">
        <f t="shared" si="18"/>
        <v>90</v>
      </c>
      <c r="O184">
        <f t="shared" si="19"/>
        <v>80</v>
      </c>
      <c r="P184" s="31">
        <f t="shared" si="20"/>
        <v>83.333333333333329</v>
      </c>
      <c r="Q184" s="32">
        <f t="shared" si="21"/>
        <v>2.7216552697590863</v>
      </c>
    </row>
    <row r="185" spans="1:17" ht="15.6" x14ac:dyDescent="0.3">
      <c r="A185" s="7">
        <v>2575</v>
      </c>
      <c r="B185" s="14" t="s">
        <v>259</v>
      </c>
      <c r="C185" s="9" t="s">
        <v>260</v>
      </c>
      <c r="D185" s="6">
        <v>180</v>
      </c>
      <c r="E185">
        <v>10</v>
      </c>
      <c r="F185">
        <v>10</v>
      </c>
      <c r="G185">
        <v>9</v>
      </c>
      <c r="H185" s="31">
        <f t="shared" si="15"/>
        <v>9.6666666666666661</v>
      </c>
      <c r="I185" s="32">
        <f t="shared" si="16"/>
        <v>0.27216552697590868</v>
      </c>
      <c r="L185" s="6">
        <v>180</v>
      </c>
      <c r="M185">
        <f t="shared" si="17"/>
        <v>100</v>
      </c>
      <c r="N185">
        <f t="shared" si="18"/>
        <v>100</v>
      </c>
      <c r="O185">
        <f t="shared" si="19"/>
        <v>90</v>
      </c>
      <c r="P185" s="31">
        <f t="shared" si="20"/>
        <v>96.666666666666671</v>
      </c>
      <c r="Q185" s="32">
        <f t="shared" si="21"/>
        <v>2.7216552697590863</v>
      </c>
    </row>
    <row r="186" spans="1:17" ht="15.6" x14ac:dyDescent="0.3">
      <c r="A186" s="7">
        <v>2576</v>
      </c>
      <c r="B186" s="14" t="s">
        <v>261</v>
      </c>
      <c r="C186" s="9" t="s">
        <v>262</v>
      </c>
      <c r="D186" s="6">
        <v>181</v>
      </c>
      <c r="E186">
        <v>9</v>
      </c>
      <c r="F186">
        <v>10</v>
      </c>
      <c r="G186">
        <v>6</v>
      </c>
      <c r="H186" s="31">
        <f t="shared" si="15"/>
        <v>8.3333333333333339</v>
      </c>
      <c r="I186" s="32">
        <f t="shared" si="16"/>
        <v>0.98130676292531638</v>
      </c>
      <c r="L186" s="6">
        <v>181</v>
      </c>
      <c r="M186">
        <f t="shared" si="17"/>
        <v>90</v>
      </c>
      <c r="N186">
        <f t="shared" si="18"/>
        <v>100</v>
      </c>
      <c r="O186">
        <f t="shared" si="19"/>
        <v>60</v>
      </c>
      <c r="P186" s="31">
        <f t="shared" si="20"/>
        <v>83.333333333333329</v>
      </c>
      <c r="Q186" s="32">
        <f t="shared" si="21"/>
        <v>9.8130676292531653</v>
      </c>
    </row>
    <row r="187" spans="1:17" ht="15.6" x14ac:dyDescent="0.3">
      <c r="A187" s="7">
        <v>2605</v>
      </c>
      <c r="B187" s="15" t="s">
        <v>263</v>
      </c>
      <c r="C187" s="10" t="s">
        <v>264</v>
      </c>
      <c r="D187" s="6">
        <v>182</v>
      </c>
      <c r="E187">
        <v>10</v>
      </c>
      <c r="F187">
        <v>8</v>
      </c>
      <c r="G187">
        <v>9</v>
      </c>
      <c r="H187" s="31">
        <f t="shared" si="15"/>
        <v>9</v>
      </c>
      <c r="I187" s="32">
        <f t="shared" si="16"/>
        <v>0.47140452079103173</v>
      </c>
      <c r="L187" s="6">
        <v>182</v>
      </c>
      <c r="M187">
        <f t="shared" si="17"/>
        <v>100</v>
      </c>
      <c r="N187">
        <f t="shared" si="18"/>
        <v>80</v>
      </c>
      <c r="O187">
        <f t="shared" si="19"/>
        <v>90</v>
      </c>
      <c r="P187" s="31">
        <f t="shared" si="20"/>
        <v>90</v>
      </c>
      <c r="Q187" s="32">
        <f t="shared" si="21"/>
        <v>4.714045207910317</v>
      </c>
    </row>
    <row r="188" spans="1:17" ht="15.6" x14ac:dyDescent="0.3">
      <c r="A188" s="7">
        <v>2617</v>
      </c>
      <c r="B188" s="14" t="s">
        <v>265</v>
      </c>
      <c r="C188" s="9" t="s">
        <v>266</v>
      </c>
      <c r="D188" s="6">
        <v>183</v>
      </c>
      <c r="E188">
        <v>11</v>
      </c>
      <c r="F188">
        <v>8</v>
      </c>
      <c r="G188">
        <v>10</v>
      </c>
      <c r="H188" s="31">
        <f t="shared" si="15"/>
        <v>9.6666666666666661</v>
      </c>
      <c r="I188" s="32">
        <f t="shared" si="16"/>
        <v>0.72008229982309557</v>
      </c>
      <c r="L188" s="6">
        <v>183</v>
      </c>
      <c r="M188">
        <f t="shared" si="17"/>
        <v>110.00000000000001</v>
      </c>
      <c r="N188">
        <f t="shared" si="18"/>
        <v>80</v>
      </c>
      <c r="O188">
        <f t="shared" si="19"/>
        <v>100</v>
      </c>
      <c r="P188" s="31">
        <f t="shared" si="20"/>
        <v>96.666666666666671</v>
      </c>
      <c r="Q188" s="32">
        <f t="shared" si="21"/>
        <v>7.2008229982309935</v>
      </c>
    </row>
    <row r="189" spans="1:17" ht="15.6" x14ac:dyDescent="0.3">
      <c r="A189" s="7" t="s">
        <v>267</v>
      </c>
      <c r="B189" s="15" t="s">
        <v>268</v>
      </c>
      <c r="C189" s="10" t="s">
        <v>269</v>
      </c>
      <c r="D189" s="6">
        <v>184</v>
      </c>
      <c r="E189">
        <v>10</v>
      </c>
      <c r="F189">
        <v>10</v>
      </c>
      <c r="G189">
        <v>11</v>
      </c>
      <c r="H189" s="31">
        <f t="shared" si="15"/>
        <v>10.333333333333334</v>
      </c>
      <c r="I189" s="32">
        <f t="shared" si="16"/>
        <v>0.27216552697590868</v>
      </c>
      <c r="L189" s="6">
        <v>184</v>
      </c>
      <c r="M189">
        <f t="shared" si="17"/>
        <v>100</v>
      </c>
      <c r="N189">
        <f t="shared" si="18"/>
        <v>100</v>
      </c>
      <c r="O189">
        <f t="shared" si="19"/>
        <v>110.00000000000001</v>
      </c>
      <c r="P189" s="31">
        <f t="shared" si="20"/>
        <v>103.33333333333333</v>
      </c>
      <c r="Q189" s="32">
        <f t="shared" si="21"/>
        <v>2.7216552697590908</v>
      </c>
    </row>
    <row r="190" spans="1:17" ht="15.6" x14ac:dyDescent="0.3">
      <c r="A190" s="7" t="s">
        <v>270</v>
      </c>
      <c r="B190" s="15" t="s">
        <v>268</v>
      </c>
      <c r="C190" s="10" t="s">
        <v>269</v>
      </c>
      <c r="D190" s="6">
        <v>185</v>
      </c>
      <c r="E190">
        <v>10</v>
      </c>
      <c r="F190">
        <v>10</v>
      </c>
      <c r="G190">
        <v>10</v>
      </c>
      <c r="H190" s="31">
        <f t="shared" si="15"/>
        <v>10</v>
      </c>
      <c r="I190" s="32">
        <f t="shared" si="16"/>
        <v>0</v>
      </c>
      <c r="L190" s="6">
        <v>185</v>
      </c>
      <c r="M190">
        <f t="shared" si="17"/>
        <v>100</v>
      </c>
      <c r="N190">
        <f t="shared" si="18"/>
        <v>100</v>
      </c>
      <c r="O190">
        <f t="shared" si="19"/>
        <v>100</v>
      </c>
      <c r="P190" s="31">
        <f t="shared" si="20"/>
        <v>100</v>
      </c>
      <c r="Q190" s="32">
        <f t="shared" si="21"/>
        <v>0</v>
      </c>
    </row>
    <row r="191" spans="1:17" ht="15.6" x14ac:dyDescent="0.3">
      <c r="A191" s="14">
        <v>2646</v>
      </c>
      <c r="B191" s="15" t="s">
        <v>271</v>
      </c>
      <c r="C191" s="10" t="s">
        <v>272</v>
      </c>
      <c r="D191" s="6">
        <v>186</v>
      </c>
      <c r="E191">
        <v>8</v>
      </c>
      <c r="F191">
        <v>8</v>
      </c>
      <c r="G191">
        <v>10</v>
      </c>
      <c r="H191" s="31">
        <f t="shared" si="15"/>
        <v>8.6666666666666661</v>
      </c>
      <c r="I191" s="32">
        <f t="shared" si="16"/>
        <v>0.54433105395181736</v>
      </c>
      <c r="L191" s="6">
        <v>186</v>
      </c>
      <c r="M191">
        <f t="shared" si="17"/>
        <v>80</v>
      </c>
      <c r="N191">
        <f t="shared" si="18"/>
        <v>80</v>
      </c>
      <c r="O191">
        <f t="shared" si="19"/>
        <v>100</v>
      </c>
      <c r="P191" s="31">
        <f t="shared" si="20"/>
        <v>86.666666666666671</v>
      </c>
      <c r="Q191" s="32">
        <f t="shared" si="21"/>
        <v>5.4433105395181745</v>
      </c>
    </row>
    <row r="192" spans="1:17" ht="15.6" x14ac:dyDescent="0.3">
      <c r="A192" s="7">
        <v>2653</v>
      </c>
      <c r="B192" s="14" t="s">
        <v>273</v>
      </c>
      <c r="C192" s="9" t="s">
        <v>274</v>
      </c>
      <c r="D192" s="6">
        <v>187</v>
      </c>
      <c r="E192">
        <v>9</v>
      </c>
      <c r="F192">
        <v>10</v>
      </c>
      <c r="G192">
        <v>10</v>
      </c>
      <c r="H192" s="31">
        <f t="shared" si="15"/>
        <v>9.6666666666666661</v>
      </c>
      <c r="I192" s="32">
        <f t="shared" si="16"/>
        <v>0.27216552697590868</v>
      </c>
      <c r="L192" s="6">
        <v>187</v>
      </c>
      <c r="M192">
        <f t="shared" si="17"/>
        <v>90</v>
      </c>
      <c r="N192">
        <f t="shared" si="18"/>
        <v>100</v>
      </c>
      <c r="O192">
        <f t="shared" si="19"/>
        <v>100</v>
      </c>
      <c r="P192" s="31">
        <f t="shared" si="20"/>
        <v>96.666666666666671</v>
      </c>
      <c r="Q192" s="32">
        <f t="shared" si="21"/>
        <v>2.7216552697590863</v>
      </c>
    </row>
    <row r="193" spans="1:17" ht="15.6" x14ac:dyDescent="0.3">
      <c r="A193" s="7">
        <v>2665</v>
      </c>
      <c r="B193" s="15" t="s">
        <v>275</v>
      </c>
      <c r="C193" s="10" t="s">
        <v>276</v>
      </c>
      <c r="D193" s="6">
        <v>188</v>
      </c>
      <c r="E193">
        <v>7</v>
      </c>
      <c r="F193">
        <v>10</v>
      </c>
      <c r="G193">
        <v>8</v>
      </c>
      <c r="H193" s="31">
        <f t="shared" si="15"/>
        <v>8.3333333333333339</v>
      </c>
      <c r="I193" s="32">
        <f t="shared" si="16"/>
        <v>0.72008229982309557</v>
      </c>
      <c r="L193" s="6">
        <v>188</v>
      </c>
      <c r="M193">
        <f t="shared" si="17"/>
        <v>70</v>
      </c>
      <c r="N193">
        <f t="shared" si="18"/>
        <v>100</v>
      </c>
      <c r="O193">
        <f t="shared" si="19"/>
        <v>80</v>
      </c>
      <c r="P193" s="31">
        <f t="shared" si="20"/>
        <v>83.333333333333329</v>
      </c>
      <c r="Q193" s="32">
        <f t="shared" si="21"/>
        <v>7.2008229982309562</v>
      </c>
    </row>
    <row r="194" spans="1:17" ht="15.6" x14ac:dyDescent="0.3">
      <c r="A194" s="7">
        <v>2714</v>
      </c>
      <c r="B194" s="15" t="s">
        <v>277</v>
      </c>
      <c r="C194" s="10" t="s">
        <v>278</v>
      </c>
      <c r="D194" s="6">
        <v>189</v>
      </c>
      <c r="E194">
        <v>9</v>
      </c>
      <c r="F194">
        <v>9</v>
      </c>
      <c r="G194">
        <v>8</v>
      </c>
      <c r="H194" s="31">
        <f t="shared" si="15"/>
        <v>8.6666666666666661</v>
      </c>
      <c r="I194" s="32">
        <f t="shared" si="16"/>
        <v>0.27216552697590868</v>
      </c>
      <c r="L194" s="6">
        <v>189</v>
      </c>
      <c r="M194">
        <f t="shared" si="17"/>
        <v>90</v>
      </c>
      <c r="N194">
        <f t="shared" si="18"/>
        <v>90</v>
      </c>
      <c r="O194">
        <f t="shared" si="19"/>
        <v>80</v>
      </c>
      <c r="P194" s="31">
        <f t="shared" si="20"/>
        <v>86.666666666666671</v>
      </c>
      <c r="Q194" s="32">
        <f t="shared" si="21"/>
        <v>2.7216552697590863</v>
      </c>
    </row>
    <row r="195" spans="1:17" ht="15.6" x14ac:dyDescent="0.3">
      <c r="A195" s="7">
        <v>2767</v>
      </c>
      <c r="B195" s="14" t="s">
        <v>279</v>
      </c>
      <c r="C195" s="9" t="s">
        <v>280</v>
      </c>
      <c r="D195" s="6">
        <v>190</v>
      </c>
      <c r="E195">
        <v>9</v>
      </c>
      <c r="F195">
        <v>9</v>
      </c>
      <c r="G195">
        <v>7</v>
      </c>
      <c r="H195" s="31">
        <f t="shared" si="15"/>
        <v>8.3333333333333339</v>
      </c>
      <c r="I195" s="32">
        <f t="shared" si="16"/>
        <v>0.54433105395181736</v>
      </c>
      <c r="L195" s="6">
        <v>190</v>
      </c>
      <c r="M195">
        <f t="shared" si="17"/>
        <v>90</v>
      </c>
      <c r="N195">
        <f t="shared" si="18"/>
        <v>90</v>
      </c>
      <c r="O195">
        <f t="shared" si="19"/>
        <v>70</v>
      </c>
      <c r="P195" s="31">
        <f t="shared" si="20"/>
        <v>83.333333333333329</v>
      </c>
      <c r="Q195" s="32">
        <f t="shared" si="21"/>
        <v>5.4433105395181745</v>
      </c>
    </row>
    <row r="196" spans="1:17" ht="15.6" x14ac:dyDescent="0.3">
      <c r="A196" s="7">
        <v>2776</v>
      </c>
      <c r="B196" s="14" t="s">
        <v>281</v>
      </c>
      <c r="C196" s="8" t="s">
        <v>282</v>
      </c>
      <c r="D196" s="6">
        <v>191</v>
      </c>
      <c r="E196">
        <v>8</v>
      </c>
      <c r="F196">
        <v>6</v>
      </c>
      <c r="G196">
        <v>7</v>
      </c>
      <c r="H196" s="31">
        <f t="shared" si="15"/>
        <v>7</v>
      </c>
      <c r="I196" s="32">
        <f t="shared" si="16"/>
        <v>0.47140452079103173</v>
      </c>
      <c r="L196" s="6">
        <v>191</v>
      </c>
      <c r="M196">
        <f t="shared" si="17"/>
        <v>80</v>
      </c>
      <c r="N196">
        <f t="shared" si="18"/>
        <v>60</v>
      </c>
      <c r="O196">
        <f t="shared" si="19"/>
        <v>70</v>
      </c>
      <c r="P196" s="31">
        <f t="shared" si="20"/>
        <v>70</v>
      </c>
      <c r="Q196" s="32">
        <f t="shared" si="21"/>
        <v>4.714045207910317</v>
      </c>
    </row>
    <row r="197" spans="1:17" ht="15.6" x14ac:dyDescent="0.3">
      <c r="A197" s="7">
        <v>2867</v>
      </c>
      <c r="B197" s="14" t="s">
        <v>283</v>
      </c>
      <c r="C197" s="9" t="s">
        <v>284</v>
      </c>
      <c r="D197" s="6">
        <v>192</v>
      </c>
      <c r="E197">
        <v>8</v>
      </c>
      <c r="F197">
        <v>7</v>
      </c>
      <c r="G197">
        <v>8</v>
      </c>
      <c r="H197" s="31">
        <f t="shared" si="15"/>
        <v>7.666666666666667</v>
      </c>
      <c r="I197" s="32">
        <f t="shared" si="16"/>
        <v>0.27216552697590868</v>
      </c>
      <c r="L197" s="6">
        <v>192</v>
      </c>
      <c r="M197">
        <f t="shared" si="17"/>
        <v>80</v>
      </c>
      <c r="N197">
        <f t="shared" si="18"/>
        <v>70</v>
      </c>
      <c r="O197">
        <f t="shared" si="19"/>
        <v>80</v>
      </c>
      <c r="P197" s="31">
        <f t="shared" si="20"/>
        <v>76.666666666666671</v>
      </c>
      <c r="Q197" s="32">
        <f t="shared" si="21"/>
        <v>2.7216552697590863</v>
      </c>
    </row>
    <row r="198" spans="1:17" ht="15.6" x14ac:dyDescent="0.3">
      <c r="A198" s="7">
        <v>2887</v>
      </c>
      <c r="B198" s="14" t="s">
        <v>285</v>
      </c>
      <c r="C198" s="9" t="s">
        <v>286</v>
      </c>
      <c r="D198" s="6">
        <v>193</v>
      </c>
      <c r="E198">
        <v>8</v>
      </c>
      <c r="F198">
        <v>7</v>
      </c>
      <c r="G198">
        <v>9</v>
      </c>
      <c r="H198" s="31">
        <f t="shared" si="15"/>
        <v>8</v>
      </c>
      <c r="I198" s="32">
        <f t="shared" si="16"/>
        <v>0.47140452079103173</v>
      </c>
      <c r="L198" s="6">
        <v>193</v>
      </c>
      <c r="M198">
        <f t="shared" si="17"/>
        <v>80</v>
      </c>
      <c r="N198">
        <f t="shared" si="18"/>
        <v>70</v>
      </c>
      <c r="O198">
        <f t="shared" si="19"/>
        <v>90</v>
      </c>
      <c r="P198" s="31">
        <f t="shared" si="20"/>
        <v>80</v>
      </c>
      <c r="Q198" s="32">
        <f t="shared" si="21"/>
        <v>4.714045207910317</v>
      </c>
    </row>
    <row r="199" spans="1:17" ht="15.6" x14ac:dyDescent="0.3">
      <c r="A199" s="7">
        <v>2888</v>
      </c>
      <c r="B199" s="14" t="s">
        <v>287</v>
      </c>
      <c r="C199" s="9" t="s">
        <v>288</v>
      </c>
      <c r="D199" s="6">
        <v>194</v>
      </c>
      <c r="E199">
        <v>10</v>
      </c>
      <c r="F199">
        <v>10</v>
      </c>
      <c r="G199">
        <v>11</v>
      </c>
      <c r="H199" s="31">
        <f t="shared" ref="H199:H262" si="22">AVERAGE(E199:G199)</f>
        <v>10.333333333333334</v>
      </c>
      <c r="I199" s="32">
        <f t="shared" ref="I199:I262" si="23">_xlfn.STDEV.P(E199:G199)/SQRT(3)</f>
        <v>0.27216552697590868</v>
      </c>
      <c r="L199" s="6">
        <v>194</v>
      </c>
      <c r="M199">
        <f t="shared" ref="M199:M262" si="24">(E199/10)*100</f>
        <v>100</v>
      </c>
      <c r="N199">
        <f t="shared" ref="N199:N262" si="25">(F199/10)*100</f>
        <v>100</v>
      </c>
      <c r="O199">
        <f t="shared" ref="O199:O262" si="26">(G199/10)*100</f>
        <v>110.00000000000001</v>
      </c>
      <c r="P199" s="31">
        <f t="shared" ref="P199:P262" si="27">AVERAGE(M199:O199)</f>
        <v>103.33333333333333</v>
      </c>
      <c r="Q199" s="32">
        <f t="shared" ref="Q199:Q262" si="28">_xlfn.STDEV.P(M199:O199)/SQRT(3)</f>
        <v>2.7216552697590908</v>
      </c>
    </row>
    <row r="200" spans="1:17" ht="15.6" x14ac:dyDescent="0.3">
      <c r="A200" s="7">
        <v>2895</v>
      </c>
      <c r="B200" s="14" t="s">
        <v>289</v>
      </c>
      <c r="C200" s="9" t="s">
        <v>290</v>
      </c>
      <c r="D200" s="6">
        <v>195</v>
      </c>
      <c r="E200">
        <v>9</v>
      </c>
      <c r="F200">
        <v>10</v>
      </c>
      <c r="G200">
        <v>9</v>
      </c>
      <c r="H200" s="31">
        <f t="shared" si="22"/>
        <v>9.3333333333333339</v>
      </c>
      <c r="I200" s="32">
        <f t="shared" si="23"/>
        <v>0.27216552697590868</v>
      </c>
      <c r="L200" s="6">
        <v>195</v>
      </c>
      <c r="M200">
        <f t="shared" si="24"/>
        <v>90</v>
      </c>
      <c r="N200">
        <f t="shared" si="25"/>
        <v>100</v>
      </c>
      <c r="O200">
        <f t="shared" si="26"/>
        <v>90</v>
      </c>
      <c r="P200" s="31">
        <f t="shared" si="27"/>
        <v>93.333333333333329</v>
      </c>
      <c r="Q200" s="32">
        <f t="shared" si="28"/>
        <v>2.7216552697590863</v>
      </c>
    </row>
    <row r="201" spans="1:17" ht="15.6" x14ac:dyDescent="0.3">
      <c r="A201" s="7">
        <v>2905</v>
      </c>
      <c r="B201" s="14" t="s">
        <v>291</v>
      </c>
      <c r="C201" s="9" t="s">
        <v>292</v>
      </c>
      <c r="D201" s="6">
        <v>196</v>
      </c>
      <c r="E201">
        <v>10</v>
      </c>
      <c r="F201">
        <v>7</v>
      </c>
      <c r="G201">
        <v>9</v>
      </c>
      <c r="H201" s="31">
        <f t="shared" si="22"/>
        <v>8.6666666666666661</v>
      </c>
      <c r="I201" s="32">
        <f t="shared" si="23"/>
        <v>0.72008229982309557</v>
      </c>
      <c r="L201" s="6">
        <v>196</v>
      </c>
      <c r="M201">
        <f t="shared" si="24"/>
        <v>100</v>
      </c>
      <c r="N201">
        <f t="shared" si="25"/>
        <v>70</v>
      </c>
      <c r="O201">
        <f t="shared" si="26"/>
        <v>90</v>
      </c>
      <c r="P201" s="31">
        <f t="shared" si="27"/>
        <v>86.666666666666671</v>
      </c>
      <c r="Q201" s="32">
        <f t="shared" si="28"/>
        <v>7.2008229982309562</v>
      </c>
    </row>
    <row r="202" spans="1:17" ht="15.6" x14ac:dyDescent="0.3">
      <c r="A202" s="7">
        <v>2906</v>
      </c>
      <c r="B202" s="14" t="s">
        <v>293</v>
      </c>
      <c r="C202" s="9" t="s">
        <v>294</v>
      </c>
      <c r="D202" s="6">
        <v>197</v>
      </c>
      <c r="E202">
        <v>10</v>
      </c>
      <c r="F202">
        <v>8</v>
      </c>
      <c r="G202">
        <v>10</v>
      </c>
      <c r="H202" s="31">
        <f t="shared" si="22"/>
        <v>9.3333333333333339</v>
      </c>
      <c r="I202" s="32">
        <f t="shared" si="23"/>
        <v>0.54433105395181736</v>
      </c>
      <c r="L202" s="6">
        <v>197</v>
      </c>
      <c r="M202">
        <f t="shared" si="24"/>
        <v>100</v>
      </c>
      <c r="N202">
        <f t="shared" si="25"/>
        <v>80</v>
      </c>
      <c r="O202">
        <f t="shared" si="26"/>
        <v>100</v>
      </c>
      <c r="P202" s="31">
        <f t="shared" si="27"/>
        <v>93.333333333333329</v>
      </c>
      <c r="Q202" s="32">
        <f t="shared" si="28"/>
        <v>5.4433105395181745</v>
      </c>
    </row>
    <row r="203" spans="1:17" ht="15.6" x14ac:dyDescent="0.3">
      <c r="A203" s="7">
        <v>2907</v>
      </c>
      <c r="B203" s="14" t="s">
        <v>295</v>
      </c>
      <c r="C203" s="9" t="s">
        <v>296</v>
      </c>
      <c r="D203" s="6">
        <v>198</v>
      </c>
      <c r="E203">
        <v>8</v>
      </c>
      <c r="F203">
        <v>8</v>
      </c>
      <c r="G203">
        <v>7</v>
      </c>
      <c r="H203" s="31">
        <f t="shared" si="22"/>
        <v>7.666666666666667</v>
      </c>
      <c r="I203" s="32">
        <f t="shared" si="23"/>
        <v>0.27216552697590868</v>
      </c>
      <c r="L203" s="6">
        <v>198</v>
      </c>
      <c r="M203">
        <f t="shared" si="24"/>
        <v>80</v>
      </c>
      <c r="N203">
        <f t="shared" si="25"/>
        <v>80</v>
      </c>
      <c r="O203">
        <f t="shared" si="26"/>
        <v>70</v>
      </c>
      <c r="P203" s="31">
        <f t="shared" si="27"/>
        <v>76.666666666666671</v>
      </c>
      <c r="Q203" s="32">
        <f t="shared" si="28"/>
        <v>2.7216552697590863</v>
      </c>
    </row>
    <row r="204" spans="1:17" ht="15.6" x14ac:dyDescent="0.3">
      <c r="A204" s="7">
        <v>2938</v>
      </c>
      <c r="B204" s="14" t="s">
        <v>297</v>
      </c>
      <c r="C204" s="9" t="s">
        <v>298</v>
      </c>
      <c r="D204" s="6">
        <v>199</v>
      </c>
      <c r="E204">
        <v>10</v>
      </c>
      <c r="F204">
        <v>8</v>
      </c>
      <c r="G204">
        <v>10</v>
      </c>
      <c r="H204" s="31">
        <f t="shared" si="22"/>
        <v>9.3333333333333339</v>
      </c>
      <c r="I204" s="32">
        <f t="shared" si="23"/>
        <v>0.54433105395181736</v>
      </c>
      <c r="L204" s="6">
        <v>199</v>
      </c>
      <c r="M204">
        <f t="shared" si="24"/>
        <v>100</v>
      </c>
      <c r="N204">
        <f t="shared" si="25"/>
        <v>80</v>
      </c>
      <c r="O204">
        <f t="shared" si="26"/>
        <v>100</v>
      </c>
      <c r="P204" s="31">
        <f t="shared" si="27"/>
        <v>93.333333333333329</v>
      </c>
      <c r="Q204" s="32">
        <f t="shared" si="28"/>
        <v>5.4433105395181745</v>
      </c>
    </row>
    <row r="205" spans="1:17" ht="15.6" x14ac:dyDescent="0.3">
      <c r="A205" s="7">
        <v>2946</v>
      </c>
      <c r="B205" s="14" t="s">
        <v>299</v>
      </c>
      <c r="C205" s="9" t="s">
        <v>300</v>
      </c>
      <c r="D205" s="6">
        <v>200</v>
      </c>
      <c r="E205">
        <v>10</v>
      </c>
      <c r="F205">
        <v>10</v>
      </c>
      <c r="G205">
        <v>9</v>
      </c>
      <c r="H205" s="31">
        <f t="shared" si="22"/>
        <v>9.6666666666666661</v>
      </c>
      <c r="I205" s="32">
        <f t="shared" si="23"/>
        <v>0.27216552697590868</v>
      </c>
      <c r="L205" s="6">
        <v>200</v>
      </c>
      <c r="M205">
        <f t="shared" si="24"/>
        <v>100</v>
      </c>
      <c r="N205">
        <f t="shared" si="25"/>
        <v>100</v>
      </c>
      <c r="O205">
        <f t="shared" si="26"/>
        <v>90</v>
      </c>
      <c r="P205" s="31">
        <f t="shared" si="27"/>
        <v>96.666666666666671</v>
      </c>
      <c r="Q205" s="32">
        <f t="shared" si="28"/>
        <v>2.7216552697590863</v>
      </c>
    </row>
    <row r="206" spans="1:17" ht="15.6" x14ac:dyDescent="0.3">
      <c r="A206" s="7">
        <v>2948</v>
      </c>
      <c r="B206" s="14" t="s">
        <v>301</v>
      </c>
      <c r="C206" s="9" t="s">
        <v>302</v>
      </c>
      <c r="D206" s="6">
        <v>201</v>
      </c>
      <c r="E206" s="26">
        <v>3</v>
      </c>
      <c r="F206" s="30">
        <v>5</v>
      </c>
      <c r="G206" s="29">
        <v>6</v>
      </c>
      <c r="H206" s="31">
        <f t="shared" si="22"/>
        <v>4.666666666666667</v>
      </c>
      <c r="I206" s="32">
        <f t="shared" si="23"/>
        <v>0.72008229982309557</v>
      </c>
      <c r="L206" s="6">
        <v>201</v>
      </c>
      <c r="M206">
        <f t="shared" si="24"/>
        <v>30</v>
      </c>
      <c r="N206">
        <f t="shared" si="25"/>
        <v>50</v>
      </c>
      <c r="O206">
        <f t="shared" si="26"/>
        <v>60</v>
      </c>
      <c r="P206" s="31">
        <f t="shared" si="27"/>
        <v>46.666666666666664</v>
      </c>
      <c r="Q206" s="32">
        <f t="shared" si="28"/>
        <v>7.2008229982309562</v>
      </c>
    </row>
    <row r="207" spans="1:17" ht="15.6" x14ac:dyDescent="0.3">
      <c r="A207" s="7">
        <v>2964</v>
      </c>
      <c r="B207" s="14" t="s">
        <v>303</v>
      </c>
      <c r="C207" s="9" t="s">
        <v>304</v>
      </c>
      <c r="D207" s="6">
        <v>202</v>
      </c>
      <c r="E207">
        <v>10</v>
      </c>
      <c r="F207">
        <v>9</v>
      </c>
      <c r="G207">
        <v>10</v>
      </c>
      <c r="H207" s="31">
        <f t="shared" si="22"/>
        <v>9.6666666666666661</v>
      </c>
      <c r="I207" s="32">
        <f t="shared" si="23"/>
        <v>0.27216552697590868</v>
      </c>
      <c r="L207" s="6">
        <v>202</v>
      </c>
      <c r="M207">
        <f t="shared" si="24"/>
        <v>100</v>
      </c>
      <c r="N207">
        <f t="shared" si="25"/>
        <v>90</v>
      </c>
      <c r="O207">
        <f t="shared" si="26"/>
        <v>100</v>
      </c>
      <c r="P207" s="31">
        <f t="shared" si="27"/>
        <v>96.666666666666671</v>
      </c>
      <c r="Q207" s="32">
        <f t="shared" si="28"/>
        <v>2.7216552697590863</v>
      </c>
    </row>
    <row r="208" spans="1:17" ht="15.6" x14ac:dyDescent="0.3">
      <c r="A208" s="7" t="s">
        <v>305</v>
      </c>
      <c r="B208" s="15" t="s">
        <v>306</v>
      </c>
      <c r="C208" s="10" t="s">
        <v>307</v>
      </c>
      <c r="D208" s="6">
        <v>203</v>
      </c>
      <c r="E208">
        <v>8</v>
      </c>
      <c r="F208">
        <v>8</v>
      </c>
      <c r="G208">
        <v>10</v>
      </c>
      <c r="H208" s="31">
        <f t="shared" si="22"/>
        <v>8.6666666666666661</v>
      </c>
      <c r="I208" s="32">
        <f t="shared" si="23"/>
        <v>0.54433105395181736</v>
      </c>
      <c r="L208" s="6">
        <v>203</v>
      </c>
      <c r="M208">
        <f t="shared" si="24"/>
        <v>80</v>
      </c>
      <c r="N208">
        <f t="shared" si="25"/>
        <v>80</v>
      </c>
      <c r="O208">
        <f t="shared" si="26"/>
        <v>100</v>
      </c>
      <c r="P208" s="31">
        <f t="shared" si="27"/>
        <v>86.666666666666671</v>
      </c>
      <c r="Q208" s="32">
        <f t="shared" si="28"/>
        <v>5.4433105395181745</v>
      </c>
    </row>
    <row r="209" spans="1:17" ht="15.6" x14ac:dyDescent="0.3">
      <c r="A209" s="7" t="s">
        <v>308</v>
      </c>
      <c r="B209" s="15" t="s">
        <v>306</v>
      </c>
      <c r="C209" s="10" t="s">
        <v>307</v>
      </c>
      <c r="D209" s="6">
        <v>204</v>
      </c>
      <c r="E209">
        <v>10</v>
      </c>
      <c r="F209">
        <v>10</v>
      </c>
      <c r="G209">
        <v>11</v>
      </c>
      <c r="H209" s="31">
        <f t="shared" si="22"/>
        <v>10.333333333333334</v>
      </c>
      <c r="I209" s="32">
        <f t="shared" si="23"/>
        <v>0.27216552697590868</v>
      </c>
      <c r="L209" s="6">
        <v>204</v>
      </c>
      <c r="M209">
        <f t="shared" si="24"/>
        <v>100</v>
      </c>
      <c r="N209">
        <f t="shared" si="25"/>
        <v>100</v>
      </c>
      <c r="O209">
        <f t="shared" si="26"/>
        <v>110.00000000000001</v>
      </c>
      <c r="P209" s="31">
        <f t="shared" si="27"/>
        <v>103.33333333333333</v>
      </c>
      <c r="Q209" s="32">
        <f t="shared" si="28"/>
        <v>2.7216552697590908</v>
      </c>
    </row>
    <row r="210" spans="1:17" ht="15.6" x14ac:dyDescent="0.3">
      <c r="A210" s="7">
        <v>2995</v>
      </c>
      <c r="B210" s="16"/>
      <c r="C210" s="13" t="s">
        <v>309</v>
      </c>
      <c r="D210" s="6">
        <v>205</v>
      </c>
      <c r="E210">
        <v>9</v>
      </c>
      <c r="F210">
        <v>9</v>
      </c>
      <c r="G210">
        <v>9</v>
      </c>
      <c r="H210" s="31">
        <f t="shared" si="22"/>
        <v>9</v>
      </c>
      <c r="I210" s="32">
        <f t="shared" si="23"/>
        <v>0</v>
      </c>
      <c r="L210" s="6">
        <v>205</v>
      </c>
      <c r="M210">
        <f t="shared" si="24"/>
        <v>90</v>
      </c>
      <c r="N210">
        <f t="shared" si="25"/>
        <v>90</v>
      </c>
      <c r="O210">
        <f t="shared" si="26"/>
        <v>90</v>
      </c>
      <c r="P210" s="31">
        <f t="shared" si="27"/>
        <v>90</v>
      </c>
      <c r="Q210" s="32">
        <f t="shared" si="28"/>
        <v>0</v>
      </c>
    </row>
    <row r="211" spans="1:17" ht="15.6" x14ac:dyDescent="0.3">
      <c r="A211" s="7">
        <v>2996</v>
      </c>
      <c r="B211" s="16"/>
      <c r="C211" s="13" t="s">
        <v>310</v>
      </c>
      <c r="D211" s="6">
        <v>206</v>
      </c>
      <c r="E211">
        <v>9</v>
      </c>
      <c r="F211">
        <v>10</v>
      </c>
      <c r="G211">
        <v>10</v>
      </c>
      <c r="H211" s="31">
        <f t="shared" si="22"/>
        <v>9.6666666666666661</v>
      </c>
      <c r="I211" s="32">
        <f t="shared" si="23"/>
        <v>0.27216552697590868</v>
      </c>
      <c r="L211" s="6">
        <v>206</v>
      </c>
      <c r="M211">
        <f t="shared" si="24"/>
        <v>90</v>
      </c>
      <c r="N211">
        <f t="shared" si="25"/>
        <v>100</v>
      </c>
      <c r="O211">
        <f t="shared" si="26"/>
        <v>100</v>
      </c>
      <c r="P211" s="31">
        <f t="shared" si="27"/>
        <v>96.666666666666671</v>
      </c>
      <c r="Q211" s="32">
        <f t="shared" si="28"/>
        <v>2.7216552697590863</v>
      </c>
    </row>
    <row r="212" spans="1:17" ht="15.6" x14ac:dyDescent="0.3">
      <c r="A212" s="7">
        <v>2997</v>
      </c>
      <c r="B212" s="16"/>
      <c r="C212" s="13" t="s">
        <v>311</v>
      </c>
      <c r="D212" s="6">
        <v>207</v>
      </c>
      <c r="E212">
        <v>9</v>
      </c>
      <c r="F212">
        <v>10</v>
      </c>
      <c r="G212">
        <v>10</v>
      </c>
      <c r="H212" s="31">
        <f t="shared" si="22"/>
        <v>9.6666666666666661</v>
      </c>
      <c r="I212" s="32">
        <f t="shared" si="23"/>
        <v>0.27216552697590868</v>
      </c>
      <c r="L212" s="6">
        <v>207</v>
      </c>
      <c r="M212">
        <f t="shared" si="24"/>
        <v>90</v>
      </c>
      <c r="N212">
        <f t="shared" si="25"/>
        <v>100</v>
      </c>
      <c r="O212">
        <f t="shared" si="26"/>
        <v>100</v>
      </c>
      <c r="P212" s="31">
        <f t="shared" si="27"/>
        <v>96.666666666666671</v>
      </c>
      <c r="Q212" s="32">
        <f t="shared" si="28"/>
        <v>2.7216552697590863</v>
      </c>
    </row>
    <row r="213" spans="1:17" ht="15.6" x14ac:dyDescent="0.3">
      <c r="A213" s="7">
        <v>2998</v>
      </c>
      <c r="B213" s="16"/>
      <c r="C213" s="13" t="s">
        <v>312</v>
      </c>
      <c r="D213" s="6">
        <v>208</v>
      </c>
      <c r="E213" s="26">
        <v>0</v>
      </c>
      <c r="F213" s="26">
        <v>0</v>
      </c>
      <c r="G213" s="26">
        <v>0</v>
      </c>
      <c r="H213" s="31">
        <f t="shared" si="22"/>
        <v>0</v>
      </c>
      <c r="I213" s="32">
        <f t="shared" si="23"/>
        <v>0</v>
      </c>
      <c r="L213" s="6">
        <v>208</v>
      </c>
      <c r="M213">
        <f t="shared" si="24"/>
        <v>0</v>
      </c>
      <c r="N213">
        <f t="shared" si="25"/>
        <v>0</v>
      </c>
      <c r="O213">
        <f t="shared" si="26"/>
        <v>0</v>
      </c>
      <c r="P213" s="31">
        <f t="shared" si="27"/>
        <v>0</v>
      </c>
      <c r="Q213" s="32">
        <f t="shared" si="28"/>
        <v>0</v>
      </c>
    </row>
    <row r="214" spans="1:17" ht="15.6" x14ac:dyDescent="0.3">
      <c r="A214" s="7">
        <v>3024</v>
      </c>
      <c r="B214" s="7"/>
      <c r="C214" s="8" t="s">
        <v>313</v>
      </c>
      <c r="D214" s="6">
        <v>209</v>
      </c>
      <c r="E214">
        <v>10</v>
      </c>
      <c r="F214" s="27">
        <v>9</v>
      </c>
      <c r="G214" s="27">
        <v>10</v>
      </c>
      <c r="H214" s="31">
        <f t="shared" si="22"/>
        <v>9.6666666666666661</v>
      </c>
      <c r="I214" s="32">
        <f t="shared" si="23"/>
        <v>0.27216552697590868</v>
      </c>
      <c r="L214" s="6">
        <v>209</v>
      </c>
      <c r="M214">
        <f t="shared" si="24"/>
        <v>100</v>
      </c>
      <c r="N214">
        <f t="shared" si="25"/>
        <v>90</v>
      </c>
      <c r="O214">
        <f t="shared" si="26"/>
        <v>100</v>
      </c>
      <c r="P214" s="31">
        <f t="shared" si="27"/>
        <v>96.666666666666671</v>
      </c>
      <c r="Q214" s="32">
        <f t="shared" si="28"/>
        <v>2.7216552697590863</v>
      </c>
    </row>
    <row r="215" spans="1:17" ht="15.6" x14ac:dyDescent="0.3">
      <c r="A215" s="7">
        <v>3025</v>
      </c>
      <c r="B215" s="7"/>
      <c r="C215" s="8" t="s">
        <v>314</v>
      </c>
      <c r="D215" s="6">
        <v>210</v>
      </c>
      <c r="E215">
        <v>8</v>
      </c>
      <c r="F215" s="27">
        <v>8</v>
      </c>
      <c r="G215" s="27">
        <v>10</v>
      </c>
      <c r="H215" s="31">
        <f t="shared" si="22"/>
        <v>8.6666666666666661</v>
      </c>
      <c r="I215" s="32">
        <f t="shared" si="23"/>
        <v>0.54433105395181736</v>
      </c>
      <c r="L215" s="6">
        <v>210</v>
      </c>
      <c r="M215">
        <f t="shared" si="24"/>
        <v>80</v>
      </c>
      <c r="N215">
        <f t="shared" si="25"/>
        <v>80</v>
      </c>
      <c r="O215">
        <f t="shared" si="26"/>
        <v>100</v>
      </c>
      <c r="P215" s="31">
        <f t="shared" si="27"/>
        <v>86.666666666666671</v>
      </c>
      <c r="Q215" s="32">
        <f t="shared" si="28"/>
        <v>5.4433105395181745</v>
      </c>
    </row>
    <row r="216" spans="1:17" ht="15.6" x14ac:dyDescent="0.3">
      <c r="A216" s="7">
        <v>3027</v>
      </c>
      <c r="B216" s="7"/>
      <c r="C216" s="17" t="s">
        <v>315</v>
      </c>
      <c r="D216" s="6">
        <v>211</v>
      </c>
      <c r="E216">
        <v>10</v>
      </c>
      <c r="F216">
        <v>10</v>
      </c>
      <c r="G216">
        <v>10</v>
      </c>
      <c r="H216" s="31">
        <f t="shared" si="22"/>
        <v>10</v>
      </c>
      <c r="I216" s="32">
        <f t="shared" si="23"/>
        <v>0</v>
      </c>
      <c r="L216" s="6">
        <v>211</v>
      </c>
      <c r="M216">
        <f t="shared" si="24"/>
        <v>100</v>
      </c>
      <c r="N216">
        <f t="shared" si="25"/>
        <v>100</v>
      </c>
      <c r="O216">
        <f t="shared" si="26"/>
        <v>100</v>
      </c>
      <c r="P216" s="31">
        <f t="shared" si="27"/>
        <v>100</v>
      </c>
      <c r="Q216" s="32">
        <f t="shared" si="28"/>
        <v>0</v>
      </c>
    </row>
    <row r="217" spans="1:17" ht="15.6" x14ac:dyDescent="0.3">
      <c r="A217" s="7">
        <v>3029</v>
      </c>
      <c r="B217" s="7"/>
      <c r="C217" s="17" t="s">
        <v>316</v>
      </c>
      <c r="D217" s="6">
        <v>212</v>
      </c>
      <c r="E217">
        <v>11</v>
      </c>
      <c r="F217">
        <v>10</v>
      </c>
      <c r="G217">
        <v>11</v>
      </c>
      <c r="H217" s="31">
        <f t="shared" si="22"/>
        <v>10.666666666666666</v>
      </c>
      <c r="I217" s="32">
        <f t="shared" si="23"/>
        <v>0.27216552697590868</v>
      </c>
      <c r="L217" s="6">
        <v>212</v>
      </c>
      <c r="M217">
        <f t="shared" si="24"/>
        <v>110.00000000000001</v>
      </c>
      <c r="N217">
        <f t="shared" si="25"/>
        <v>100</v>
      </c>
      <c r="O217">
        <f t="shared" si="26"/>
        <v>110.00000000000001</v>
      </c>
      <c r="P217" s="31">
        <f t="shared" si="27"/>
        <v>106.66666666666667</v>
      </c>
      <c r="Q217" s="32">
        <f t="shared" si="28"/>
        <v>2.7216552697590908</v>
      </c>
    </row>
    <row r="218" spans="1:17" ht="15.6" x14ac:dyDescent="0.3">
      <c r="A218" s="7">
        <v>3030</v>
      </c>
      <c r="B218" s="7"/>
      <c r="C218" s="17" t="s">
        <v>317</v>
      </c>
      <c r="D218" s="6">
        <v>213</v>
      </c>
      <c r="E218">
        <v>10</v>
      </c>
      <c r="F218">
        <v>10</v>
      </c>
      <c r="G218">
        <v>10</v>
      </c>
      <c r="H218" s="31">
        <f t="shared" si="22"/>
        <v>10</v>
      </c>
      <c r="I218" s="32">
        <f t="shared" si="23"/>
        <v>0</v>
      </c>
      <c r="L218" s="6">
        <v>213</v>
      </c>
      <c r="M218">
        <f t="shared" si="24"/>
        <v>100</v>
      </c>
      <c r="N218">
        <f t="shared" si="25"/>
        <v>100</v>
      </c>
      <c r="O218">
        <f t="shared" si="26"/>
        <v>100</v>
      </c>
      <c r="P218" s="31">
        <f t="shared" si="27"/>
        <v>100</v>
      </c>
      <c r="Q218" s="32">
        <f t="shared" si="28"/>
        <v>0</v>
      </c>
    </row>
    <row r="219" spans="1:17" ht="15.6" x14ac:dyDescent="0.3">
      <c r="A219" s="7">
        <v>3033</v>
      </c>
      <c r="B219" s="7"/>
      <c r="C219" s="17" t="s">
        <v>318</v>
      </c>
      <c r="D219" s="6">
        <v>214</v>
      </c>
      <c r="E219">
        <v>10</v>
      </c>
      <c r="F219">
        <v>10</v>
      </c>
      <c r="G219">
        <v>9</v>
      </c>
      <c r="H219" s="31">
        <f t="shared" si="22"/>
        <v>9.6666666666666661</v>
      </c>
      <c r="I219" s="32">
        <f t="shared" si="23"/>
        <v>0.27216552697590868</v>
      </c>
      <c r="L219" s="6">
        <v>214</v>
      </c>
      <c r="M219">
        <f t="shared" si="24"/>
        <v>100</v>
      </c>
      <c r="N219">
        <f t="shared" si="25"/>
        <v>100</v>
      </c>
      <c r="O219">
        <f t="shared" si="26"/>
        <v>90</v>
      </c>
      <c r="P219" s="31">
        <f t="shared" si="27"/>
        <v>96.666666666666671</v>
      </c>
      <c r="Q219" s="32">
        <f t="shared" si="28"/>
        <v>2.7216552697590863</v>
      </c>
    </row>
    <row r="220" spans="1:17" ht="15.6" x14ac:dyDescent="0.3">
      <c r="A220" s="7">
        <v>3034</v>
      </c>
      <c r="B220" s="7"/>
      <c r="C220" s="17" t="s">
        <v>319</v>
      </c>
      <c r="D220" s="6">
        <v>215</v>
      </c>
      <c r="E220">
        <v>9</v>
      </c>
      <c r="F220">
        <v>9</v>
      </c>
      <c r="G220">
        <v>10</v>
      </c>
      <c r="H220" s="31">
        <f t="shared" si="22"/>
        <v>9.3333333333333339</v>
      </c>
      <c r="I220" s="32">
        <f t="shared" si="23"/>
        <v>0.27216552697590868</v>
      </c>
      <c r="L220" s="6">
        <v>215</v>
      </c>
      <c r="M220">
        <f t="shared" si="24"/>
        <v>90</v>
      </c>
      <c r="N220">
        <f t="shared" si="25"/>
        <v>90</v>
      </c>
      <c r="O220">
        <f t="shared" si="26"/>
        <v>100</v>
      </c>
      <c r="P220" s="31">
        <f t="shared" si="27"/>
        <v>93.333333333333329</v>
      </c>
      <c r="Q220" s="32">
        <f t="shared" si="28"/>
        <v>2.7216552697590863</v>
      </c>
    </row>
    <row r="221" spans="1:17" ht="15.6" x14ac:dyDescent="0.3">
      <c r="A221" s="7">
        <v>3044</v>
      </c>
      <c r="B221" s="7"/>
      <c r="C221" s="17" t="s">
        <v>320</v>
      </c>
      <c r="D221" s="6">
        <v>216</v>
      </c>
      <c r="E221">
        <v>10</v>
      </c>
      <c r="F221">
        <v>11</v>
      </c>
      <c r="G221">
        <v>11</v>
      </c>
      <c r="H221" s="31">
        <f t="shared" si="22"/>
        <v>10.666666666666666</v>
      </c>
      <c r="I221" s="32">
        <f t="shared" si="23"/>
        <v>0.27216552697590868</v>
      </c>
      <c r="L221" s="6">
        <v>216</v>
      </c>
      <c r="M221">
        <f t="shared" si="24"/>
        <v>100</v>
      </c>
      <c r="N221">
        <f t="shared" si="25"/>
        <v>110.00000000000001</v>
      </c>
      <c r="O221">
        <f t="shared" si="26"/>
        <v>110.00000000000001</v>
      </c>
      <c r="P221" s="31">
        <f t="shared" si="27"/>
        <v>106.66666666666667</v>
      </c>
      <c r="Q221" s="32">
        <f t="shared" si="28"/>
        <v>2.7216552697590908</v>
      </c>
    </row>
    <row r="222" spans="1:17" ht="15.6" x14ac:dyDescent="0.3">
      <c r="A222" s="7">
        <v>3060</v>
      </c>
      <c r="B222" s="7"/>
      <c r="C222" s="18" t="s">
        <v>321</v>
      </c>
      <c r="D222" s="6">
        <v>217</v>
      </c>
      <c r="E222">
        <v>10</v>
      </c>
      <c r="F222">
        <v>10</v>
      </c>
      <c r="G222">
        <v>9</v>
      </c>
      <c r="H222" s="31">
        <f t="shared" si="22"/>
        <v>9.6666666666666661</v>
      </c>
      <c r="I222" s="32">
        <f t="shared" si="23"/>
        <v>0.27216552697590868</v>
      </c>
      <c r="L222" s="6">
        <v>217</v>
      </c>
      <c r="M222">
        <f t="shared" si="24"/>
        <v>100</v>
      </c>
      <c r="N222">
        <f t="shared" si="25"/>
        <v>100</v>
      </c>
      <c r="O222">
        <f t="shared" si="26"/>
        <v>90</v>
      </c>
      <c r="P222" s="31">
        <f t="shared" si="27"/>
        <v>96.666666666666671</v>
      </c>
      <c r="Q222" s="32">
        <f t="shared" si="28"/>
        <v>2.7216552697590863</v>
      </c>
    </row>
    <row r="223" spans="1:17" ht="15.6" x14ac:dyDescent="0.3">
      <c r="A223" s="7">
        <v>3062</v>
      </c>
      <c r="B223" s="7"/>
      <c r="C223" s="18" t="s">
        <v>322</v>
      </c>
      <c r="D223" s="6">
        <v>218</v>
      </c>
      <c r="E223">
        <v>10</v>
      </c>
      <c r="F223">
        <v>8</v>
      </c>
      <c r="G223">
        <v>10</v>
      </c>
      <c r="H223" s="31">
        <f t="shared" si="22"/>
        <v>9.3333333333333339</v>
      </c>
      <c r="I223" s="32">
        <f t="shared" si="23"/>
        <v>0.54433105395181736</v>
      </c>
      <c r="L223" s="6">
        <v>218</v>
      </c>
      <c r="M223">
        <f t="shared" si="24"/>
        <v>100</v>
      </c>
      <c r="N223">
        <f t="shared" si="25"/>
        <v>80</v>
      </c>
      <c r="O223">
        <f t="shared" si="26"/>
        <v>100</v>
      </c>
      <c r="P223" s="31">
        <f t="shared" si="27"/>
        <v>93.333333333333329</v>
      </c>
      <c r="Q223" s="32">
        <f t="shared" si="28"/>
        <v>5.4433105395181745</v>
      </c>
    </row>
    <row r="224" spans="1:17" ht="15.6" x14ac:dyDescent="0.3">
      <c r="A224" s="7">
        <v>3068</v>
      </c>
      <c r="B224" s="7"/>
      <c r="C224" s="18" t="s">
        <v>323</v>
      </c>
      <c r="D224" s="6">
        <v>219</v>
      </c>
      <c r="E224">
        <v>9</v>
      </c>
      <c r="F224">
        <v>10</v>
      </c>
      <c r="G224">
        <v>8</v>
      </c>
      <c r="H224" s="31">
        <f t="shared" si="22"/>
        <v>9</v>
      </c>
      <c r="I224" s="32">
        <f t="shared" si="23"/>
        <v>0.47140452079103173</v>
      </c>
      <c r="L224" s="6">
        <v>219</v>
      </c>
      <c r="M224">
        <f t="shared" si="24"/>
        <v>90</v>
      </c>
      <c r="N224">
        <f t="shared" si="25"/>
        <v>100</v>
      </c>
      <c r="O224">
        <f t="shared" si="26"/>
        <v>80</v>
      </c>
      <c r="P224" s="31">
        <f t="shared" si="27"/>
        <v>90</v>
      </c>
      <c r="Q224" s="32">
        <f t="shared" si="28"/>
        <v>4.714045207910317</v>
      </c>
    </row>
    <row r="225" spans="1:17" ht="15.6" x14ac:dyDescent="0.3">
      <c r="A225" s="7">
        <v>3082</v>
      </c>
      <c r="B225" s="16"/>
      <c r="C225" s="13" t="s">
        <v>324</v>
      </c>
      <c r="D225" s="6">
        <v>220</v>
      </c>
      <c r="E225">
        <v>10</v>
      </c>
      <c r="F225">
        <v>9</v>
      </c>
      <c r="G225">
        <v>10</v>
      </c>
      <c r="H225" s="31">
        <f t="shared" si="22"/>
        <v>9.6666666666666661</v>
      </c>
      <c r="I225" s="32">
        <f t="shared" si="23"/>
        <v>0.27216552697590868</v>
      </c>
      <c r="L225" s="6">
        <v>220</v>
      </c>
      <c r="M225">
        <f t="shared" si="24"/>
        <v>100</v>
      </c>
      <c r="N225">
        <f t="shared" si="25"/>
        <v>90</v>
      </c>
      <c r="O225">
        <f t="shared" si="26"/>
        <v>100</v>
      </c>
      <c r="P225" s="31">
        <f t="shared" si="27"/>
        <v>96.666666666666671</v>
      </c>
      <c r="Q225" s="32">
        <f t="shared" si="28"/>
        <v>2.7216552697590863</v>
      </c>
    </row>
    <row r="226" spans="1:17" ht="15.6" x14ac:dyDescent="0.3">
      <c r="A226" s="7">
        <v>3083</v>
      </c>
      <c r="B226" s="16"/>
      <c r="C226" s="13" t="s">
        <v>325</v>
      </c>
      <c r="D226" s="6">
        <v>221</v>
      </c>
      <c r="E226">
        <v>9</v>
      </c>
      <c r="F226">
        <v>10</v>
      </c>
      <c r="G226">
        <v>9</v>
      </c>
      <c r="H226" s="31">
        <f t="shared" si="22"/>
        <v>9.3333333333333339</v>
      </c>
      <c r="I226" s="32">
        <f t="shared" si="23"/>
        <v>0.27216552697590868</v>
      </c>
      <c r="L226" s="6">
        <v>221</v>
      </c>
      <c r="M226">
        <f t="shared" si="24"/>
        <v>90</v>
      </c>
      <c r="N226">
        <f t="shared" si="25"/>
        <v>100</v>
      </c>
      <c r="O226">
        <f t="shared" si="26"/>
        <v>90</v>
      </c>
      <c r="P226" s="31">
        <f t="shared" si="27"/>
        <v>93.333333333333329</v>
      </c>
      <c r="Q226" s="32">
        <f t="shared" si="28"/>
        <v>2.7216552697590863</v>
      </c>
    </row>
    <row r="227" spans="1:17" ht="15.6" x14ac:dyDescent="0.3">
      <c r="A227" s="7">
        <v>3084</v>
      </c>
      <c r="B227" s="16"/>
      <c r="C227" s="13" t="s">
        <v>326</v>
      </c>
      <c r="D227" s="6">
        <v>222</v>
      </c>
      <c r="E227">
        <v>10</v>
      </c>
      <c r="F227">
        <v>10</v>
      </c>
      <c r="G227">
        <v>10</v>
      </c>
      <c r="H227" s="31">
        <f t="shared" si="22"/>
        <v>10</v>
      </c>
      <c r="I227" s="32">
        <f t="shared" si="23"/>
        <v>0</v>
      </c>
      <c r="L227" s="6">
        <v>222</v>
      </c>
      <c r="M227">
        <f t="shared" si="24"/>
        <v>100</v>
      </c>
      <c r="N227">
        <f t="shared" si="25"/>
        <v>100</v>
      </c>
      <c r="O227">
        <f t="shared" si="26"/>
        <v>100</v>
      </c>
      <c r="P227" s="31">
        <f t="shared" si="27"/>
        <v>100</v>
      </c>
      <c r="Q227" s="32">
        <f t="shared" si="28"/>
        <v>0</v>
      </c>
    </row>
    <row r="228" spans="1:17" ht="15.6" x14ac:dyDescent="0.3">
      <c r="A228" s="7">
        <v>3085</v>
      </c>
      <c r="B228" s="16"/>
      <c r="C228" s="13" t="s">
        <v>327</v>
      </c>
      <c r="D228" s="6">
        <v>223</v>
      </c>
      <c r="E228">
        <v>8</v>
      </c>
      <c r="F228">
        <v>10</v>
      </c>
      <c r="G228">
        <v>10</v>
      </c>
      <c r="H228" s="31">
        <f t="shared" si="22"/>
        <v>9.3333333333333339</v>
      </c>
      <c r="I228" s="32">
        <f t="shared" si="23"/>
        <v>0.54433105395181736</v>
      </c>
      <c r="L228" s="6">
        <v>223</v>
      </c>
      <c r="M228">
        <f t="shared" si="24"/>
        <v>80</v>
      </c>
      <c r="N228">
        <f t="shared" si="25"/>
        <v>100</v>
      </c>
      <c r="O228">
        <f t="shared" si="26"/>
        <v>100</v>
      </c>
      <c r="P228" s="31">
        <f t="shared" si="27"/>
        <v>93.333333333333329</v>
      </c>
      <c r="Q228" s="32">
        <f t="shared" si="28"/>
        <v>5.4433105395181745</v>
      </c>
    </row>
    <row r="229" spans="1:17" ht="15.6" x14ac:dyDescent="0.3">
      <c r="A229" s="7">
        <v>3086</v>
      </c>
      <c r="B229" s="16"/>
      <c r="C229" s="13" t="s">
        <v>328</v>
      </c>
      <c r="D229" s="6">
        <v>224</v>
      </c>
      <c r="E229">
        <v>10</v>
      </c>
      <c r="F229">
        <v>10</v>
      </c>
      <c r="G229">
        <v>10</v>
      </c>
      <c r="H229" s="31">
        <f t="shared" si="22"/>
        <v>10</v>
      </c>
      <c r="I229" s="32">
        <f t="shared" si="23"/>
        <v>0</v>
      </c>
      <c r="L229" s="6">
        <v>224</v>
      </c>
      <c r="M229">
        <f t="shared" si="24"/>
        <v>100</v>
      </c>
      <c r="N229">
        <f t="shared" si="25"/>
        <v>100</v>
      </c>
      <c r="O229">
        <f t="shared" si="26"/>
        <v>100</v>
      </c>
      <c r="P229" s="31">
        <f t="shared" si="27"/>
        <v>100</v>
      </c>
      <c r="Q229" s="32">
        <f t="shared" si="28"/>
        <v>0</v>
      </c>
    </row>
    <row r="230" spans="1:17" ht="15.6" x14ac:dyDescent="0.3">
      <c r="A230" s="7">
        <v>3088</v>
      </c>
      <c r="B230" s="16"/>
      <c r="C230" s="13" t="s">
        <v>329</v>
      </c>
      <c r="D230" s="6">
        <v>225</v>
      </c>
      <c r="E230">
        <v>9</v>
      </c>
      <c r="F230">
        <v>9</v>
      </c>
      <c r="G230">
        <v>10</v>
      </c>
      <c r="H230" s="31">
        <f t="shared" si="22"/>
        <v>9.3333333333333339</v>
      </c>
      <c r="I230" s="32">
        <f t="shared" si="23"/>
        <v>0.27216552697590868</v>
      </c>
      <c r="L230" s="6">
        <v>225</v>
      </c>
      <c r="M230">
        <f t="shared" si="24"/>
        <v>90</v>
      </c>
      <c r="N230">
        <f t="shared" si="25"/>
        <v>90</v>
      </c>
      <c r="O230">
        <f t="shared" si="26"/>
        <v>100</v>
      </c>
      <c r="P230" s="31">
        <f t="shared" si="27"/>
        <v>93.333333333333329</v>
      </c>
      <c r="Q230" s="32">
        <f t="shared" si="28"/>
        <v>2.7216552697590863</v>
      </c>
    </row>
    <row r="231" spans="1:17" ht="15.6" x14ac:dyDescent="0.3">
      <c r="A231" s="7">
        <v>3089</v>
      </c>
      <c r="B231" s="16"/>
      <c r="C231" s="13" t="s">
        <v>330</v>
      </c>
      <c r="D231" s="6">
        <v>226</v>
      </c>
      <c r="E231">
        <v>10</v>
      </c>
      <c r="F231">
        <v>11</v>
      </c>
      <c r="G231">
        <v>9</v>
      </c>
      <c r="H231" s="31">
        <f t="shared" si="22"/>
        <v>10</v>
      </c>
      <c r="I231" s="32">
        <f t="shared" si="23"/>
        <v>0.47140452079103173</v>
      </c>
      <c r="L231" s="6">
        <v>226</v>
      </c>
      <c r="M231">
        <f t="shared" si="24"/>
        <v>100</v>
      </c>
      <c r="N231">
        <f t="shared" si="25"/>
        <v>110.00000000000001</v>
      </c>
      <c r="O231">
        <f t="shared" si="26"/>
        <v>90</v>
      </c>
      <c r="P231" s="31">
        <f t="shared" si="27"/>
        <v>100</v>
      </c>
      <c r="Q231" s="32">
        <f t="shared" si="28"/>
        <v>4.7140452079103206</v>
      </c>
    </row>
    <row r="232" spans="1:17" ht="15.6" x14ac:dyDescent="0.3">
      <c r="A232" s="7">
        <v>3091</v>
      </c>
      <c r="B232" s="16"/>
      <c r="C232" s="13" t="s">
        <v>331</v>
      </c>
      <c r="D232" s="6">
        <v>227</v>
      </c>
      <c r="E232">
        <v>10</v>
      </c>
      <c r="F232">
        <v>9</v>
      </c>
      <c r="G232">
        <v>10</v>
      </c>
      <c r="H232" s="31">
        <f t="shared" si="22"/>
        <v>9.6666666666666661</v>
      </c>
      <c r="I232" s="32">
        <f t="shared" si="23"/>
        <v>0.27216552697590868</v>
      </c>
      <c r="L232" s="6">
        <v>227</v>
      </c>
      <c r="M232">
        <f t="shared" si="24"/>
        <v>100</v>
      </c>
      <c r="N232">
        <f t="shared" si="25"/>
        <v>90</v>
      </c>
      <c r="O232">
        <f t="shared" si="26"/>
        <v>100</v>
      </c>
      <c r="P232" s="31">
        <f t="shared" si="27"/>
        <v>96.666666666666671</v>
      </c>
      <c r="Q232" s="32">
        <f t="shared" si="28"/>
        <v>2.7216552697590863</v>
      </c>
    </row>
    <row r="233" spans="1:17" ht="15.6" x14ac:dyDescent="0.3">
      <c r="A233" s="7">
        <v>3092</v>
      </c>
      <c r="B233" s="15"/>
      <c r="C233" s="13" t="s">
        <v>332</v>
      </c>
      <c r="D233" s="6">
        <v>228</v>
      </c>
      <c r="E233">
        <v>10</v>
      </c>
      <c r="F233">
        <v>9</v>
      </c>
      <c r="G233">
        <v>10</v>
      </c>
      <c r="H233" s="31">
        <f t="shared" si="22"/>
        <v>9.6666666666666661</v>
      </c>
      <c r="I233" s="32">
        <f t="shared" si="23"/>
        <v>0.27216552697590868</v>
      </c>
      <c r="L233" s="6">
        <v>228</v>
      </c>
      <c r="M233">
        <f t="shared" si="24"/>
        <v>100</v>
      </c>
      <c r="N233">
        <f t="shared" si="25"/>
        <v>90</v>
      </c>
      <c r="O233">
        <f t="shared" si="26"/>
        <v>100</v>
      </c>
      <c r="P233" s="31">
        <f t="shared" si="27"/>
        <v>96.666666666666671</v>
      </c>
      <c r="Q233" s="32">
        <f t="shared" si="28"/>
        <v>2.7216552697590863</v>
      </c>
    </row>
    <row r="234" spans="1:17" ht="15.6" x14ac:dyDescent="0.3">
      <c r="A234" s="7">
        <v>3093</v>
      </c>
      <c r="B234" s="15"/>
      <c r="C234" s="8" t="s">
        <v>333</v>
      </c>
      <c r="D234" s="6">
        <v>229</v>
      </c>
      <c r="E234">
        <v>10</v>
      </c>
      <c r="F234">
        <v>10</v>
      </c>
      <c r="G234">
        <v>10</v>
      </c>
      <c r="H234" s="31">
        <f t="shared" si="22"/>
        <v>10</v>
      </c>
      <c r="I234" s="32">
        <f t="shared" si="23"/>
        <v>0</v>
      </c>
      <c r="L234" s="6">
        <v>229</v>
      </c>
      <c r="M234">
        <f t="shared" si="24"/>
        <v>100</v>
      </c>
      <c r="N234">
        <f t="shared" si="25"/>
        <v>100</v>
      </c>
      <c r="O234">
        <f t="shared" si="26"/>
        <v>100</v>
      </c>
      <c r="P234" s="31">
        <f t="shared" si="27"/>
        <v>100</v>
      </c>
      <c r="Q234" s="32">
        <f t="shared" si="28"/>
        <v>0</v>
      </c>
    </row>
    <row r="235" spans="1:17" ht="15.6" x14ac:dyDescent="0.3">
      <c r="A235" s="7">
        <v>3094</v>
      </c>
      <c r="B235" s="15"/>
      <c r="C235" s="8" t="s">
        <v>334</v>
      </c>
      <c r="D235" s="6">
        <v>230</v>
      </c>
      <c r="E235">
        <v>10</v>
      </c>
      <c r="F235">
        <v>8</v>
      </c>
      <c r="G235">
        <v>6</v>
      </c>
      <c r="H235" s="31">
        <f t="shared" si="22"/>
        <v>8</v>
      </c>
      <c r="I235" s="32">
        <f t="shared" si="23"/>
        <v>0.94280904158206347</v>
      </c>
      <c r="L235" s="6">
        <v>230</v>
      </c>
      <c r="M235">
        <f t="shared" si="24"/>
        <v>100</v>
      </c>
      <c r="N235">
        <f t="shared" si="25"/>
        <v>80</v>
      </c>
      <c r="O235">
        <f t="shared" si="26"/>
        <v>60</v>
      </c>
      <c r="P235" s="31">
        <f t="shared" si="27"/>
        <v>80</v>
      </c>
      <c r="Q235" s="32">
        <f t="shared" si="28"/>
        <v>9.428090415820634</v>
      </c>
    </row>
    <row r="236" spans="1:17" ht="15.6" x14ac:dyDescent="0.3">
      <c r="A236" s="7">
        <v>3095</v>
      </c>
      <c r="B236" s="7"/>
      <c r="C236" s="8" t="s">
        <v>335</v>
      </c>
      <c r="D236" s="6">
        <v>231</v>
      </c>
      <c r="E236">
        <v>10</v>
      </c>
      <c r="F236" s="27">
        <v>10</v>
      </c>
      <c r="G236" s="27">
        <v>9</v>
      </c>
      <c r="H236" s="31">
        <f t="shared" si="22"/>
        <v>9.6666666666666661</v>
      </c>
      <c r="I236" s="32">
        <f t="shared" si="23"/>
        <v>0.27216552697590868</v>
      </c>
      <c r="L236" s="6">
        <v>231</v>
      </c>
      <c r="M236">
        <f t="shared" si="24"/>
        <v>100</v>
      </c>
      <c r="N236">
        <f t="shared" si="25"/>
        <v>100</v>
      </c>
      <c r="O236">
        <f t="shared" si="26"/>
        <v>90</v>
      </c>
      <c r="P236" s="31">
        <f t="shared" si="27"/>
        <v>96.666666666666671</v>
      </c>
      <c r="Q236" s="32">
        <f t="shared" si="28"/>
        <v>2.7216552697590863</v>
      </c>
    </row>
    <row r="237" spans="1:17" ht="15.6" x14ac:dyDescent="0.3">
      <c r="A237" s="7">
        <v>3096</v>
      </c>
      <c r="B237" s="7"/>
      <c r="C237" s="8" t="s">
        <v>336</v>
      </c>
      <c r="D237" s="6">
        <v>232</v>
      </c>
      <c r="E237">
        <v>10</v>
      </c>
      <c r="F237" s="27">
        <v>10</v>
      </c>
      <c r="G237" s="27">
        <v>9</v>
      </c>
      <c r="H237" s="31">
        <f t="shared" si="22"/>
        <v>9.6666666666666661</v>
      </c>
      <c r="I237" s="32">
        <f t="shared" si="23"/>
        <v>0.27216552697590868</v>
      </c>
      <c r="L237" s="6">
        <v>232</v>
      </c>
      <c r="M237">
        <f t="shared" si="24"/>
        <v>100</v>
      </c>
      <c r="N237">
        <f t="shared" si="25"/>
        <v>100</v>
      </c>
      <c r="O237">
        <f t="shared" si="26"/>
        <v>90</v>
      </c>
      <c r="P237" s="31">
        <f t="shared" si="27"/>
        <v>96.666666666666671</v>
      </c>
      <c r="Q237" s="32">
        <f t="shared" si="28"/>
        <v>2.7216552697590863</v>
      </c>
    </row>
    <row r="238" spans="1:17" ht="15.6" x14ac:dyDescent="0.3">
      <c r="A238" s="7">
        <v>3097</v>
      </c>
      <c r="B238" s="7"/>
      <c r="C238" s="8" t="s">
        <v>337</v>
      </c>
      <c r="D238" s="6">
        <v>233</v>
      </c>
      <c r="E238">
        <v>9</v>
      </c>
      <c r="F238" s="27">
        <v>10</v>
      </c>
      <c r="G238" s="27">
        <v>9</v>
      </c>
      <c r="H238" s="31">
        <f t="shared" si="22"/>
        <v>9.3333333333333339</v>
      </c>
      <c r="I238" s="32">
        <f t="shared" si="23"/>
        <v>0.27216552697590868</v>
      </c>
      <c r="L238" s="6">
        <v>233</v>
      </c>
      <c r="M238">
        <f t="shared" si="24"/>
        <v>90</v>
      </c>
      <c r="N238">
        <f t="shared" si="25"/>
        <v>100</v>
      </c>
      <c r="O238">
        <f t="shared" si="26"/>
        <v>90</v>
      </c>
      <c r="P238" s="31">
        <f t="shared" si="27"/>
        <v>93.333333333333329</v>
      </c>
      <c r="Q238" s="32">
        <f t="shared" si="28"/>
        <v>2.7216552697590863</v>
      </c>
    </row>
    <row r="239" spans="1:17" ht="15.6" x14ac:dyDescent="0.3">
      <c r="A239" s="7">
        <v>3098</v>
      </c>
      <c r="B239" s="7"/>
      <c r="C239" s="8" t="s">
        <v>338</v>
      </c>
      <c r="D239" s="6">
        <v>234</v>
      </c>
      <c r="E239">
        <v>10</v>
      </c>
      <c r="F239" s="27">
        <v>8</v>
      </c>
      <c r="G239" s="27">
        <v>8</v>
      </c>
      <c r="H239" s="31">
        <f t="shared" si="22"/>
        <v>8.6666666666666661</v>
      </c>
      <c r="I239" s="32">
        <f t="shared" si="23"/>
        <v>0.54433105395181736</v>
      </c>
      <c r="L239" s="6">
        <v>234</v>
      </c>
      <c r="M239">
        <f t="shared" si="24"/>
        <v>100</v>
      </c>
      <c r="N239">
        <f t="shared" si="25"/>
        <v>80</v>
      </c>
      <c r="O239">
        <f t="shared" si="26"/>
        <v>80</v>
      </c>
      <c r="P239" s="31">
        <f t="shared" si="27"/>
        <v>86.666666666666671</v>
      </c>
      <c r="Q239" s="32">
        <f t="shared" si="28"/>
        <v>5.4433105395181745</v>
      </c>
    </row>
    <row r="240" spans="1:17" ht="15.6" x14ac:dyDescent="0.3">
      <c r="A240" s="7">
        <v>3099</v>
      </c>
      <c r="B240" s="7"/>
      <c r="C240" s="8" t="s">
        <v>339</v>
      </c>
      <c r="D240" s="6">
        <v>235</v>
      </c>
      <c r="E240">
        <v>9</v>
      </c>
      <c r="F240" s="27">
        <v>10</v>
      </c>
      <c r="G240" s="27">
        <v>7</v>
      </c>
      <c r="H240" s="31">
        <f t="shared" si="22"/>
        <v>8.6666666666666661</v>
      </c>
      <c r="I240" s="32">
        <f t="shared" si="23"/>
        <v>0.72008229982309557</v>
      </c>
      <c r="L240" s="6">
        <v>235</v>
      </c>
      <c r="M240">
        <f t="shared" si="24"/>
        <v>90</v>
      </c>
      <c r="N240">
        <f t="shared" si="25"/>
        <v>100</v>
      </c>
      <c r="O240">
        <f t="shared" si="26"/>
        <v>70</v>
      </c>
      <c r="P240" s="31">
        <f t="shared" si="27"/>
        <v>86.666666666666671</v>
      </c>
      <c r="Q240" s="32">
        <f t="shared" si="28"/>
        <v>7.2008229982309562</v>
      </c>
    </row>
    <row r="241" spans="1:17" ht="15.6" x14ac:dyDescent="0.3">
      <c r="A241" s="7">
        <v>3103</v>
      </c>
      <c r="B241" s="15"/>
      <c r="C241" s="8" t="s">
        <v>340</v>
      </c>
      <c r="D241" s="6">
        <v>236</v>
      </c>
      <c r="E241">
        <v>9</v>
      </c>
      <c r="F241" s="27">
        <v>9</v>
      </c>
      <c r="G241" s="27">
        <v>10</v>
      </c>
      <c r="H241" s="31">
        <f t="shared" si="22"/>
        <v>9.3333333333333339</v>
      </c>
      <c r="I241" s="32">
        <f t="shared" si="23"/>
        <v>0.27216552697590868</v>
      </c>
      <c r="L241" s="6">
        <v>236</v>
      </c>
      <c r="M241">
        <f t="shared" si="24"/>
        <v>90</v>
      </c>
      <c r="N241">
        <f t="shared" si="25"/>
        <v>90</v>
      </c>
      <c r="O241">
        <f t="shared" si="26"/>
        <v>100</v>
      </c>
      <c r="P241" s="31">
        <f t="shared" si="27"/>
        <v>93.333333333333329</v>
      </c>
      <c r="Q241" s="32">
        <f t="shared" si="28"/>
        <v>2.7216552697590863</v>
      </c>
    </row>
    <row r="242" spans="1:17" ht="15.6" x14ac:dyDescent="0.3">
      <c r="A242" s="7">
        <v>3104</v>
      </c>
      <c r="B242" s="15"/>
      <c r="C242" s="8" t="s">
        <v>341</v>
      </c>
      <c r="D242" s="6">
        <v>237</v>
      </c>
      <c r="E242">
        <v>8</v>
      </c>
      <c r="F242" s="27">
        <v>9</v>
      </c>
      <c r="G242">
        <v>7</v>
      </c>
      <c r="H242" s="31">
        <f t="shared" si="22"/>
        <v>8</v>
      </c>
      <c r="I242" s="32">
        <f t="shared" si="23"/>
        <v>0.47140452079103173</v>
      </c>
      <c r="L242" s="6">
        <v>237</v>
      </c>
      <c r="M242">
        <f t="shared" si="24"/>
        <v>80</v>
      </c>
      <c r="N242">
        <f t="shared" si="25"/>
        <v>90</v>
      </c>
      <c r="O242">
        <f t="shared" si="26"/>
        <v>70</v>
      </c>
      <c r="P242" s="31">
        <f t="shared" si="27"/>
        <v>80</v>
      </c>
      <c r="Q242" s="32">
        <f t="shared" si="28"/>
        <v>4.714045207910317</v>
      </c>
    </row>
    <row r="243" spans="1:17" ht="15.6" x14ac:dyDescent="0.3">
      <c r="A243" s="7">
        <v>3105</v>
      </c>
      <c r="B243" s="7"/>
      <c r="C243" s="8" t="s">
        <v>342</v>
      </c>
      <c r="D243" s="6">
        <v>238</v>
      </c>
      <c r="E243">
        <v>9</v>
      </c>
      <c r="F243" s="27">
        <v>8</v>
      </c>
      <c r="G243" s="27">
        <v>10</v>
      </c>
      <c r="H243" s="31">
        <f t="shared" si="22"/>
        <v>9</v>
      </c>
      <c r="I243" s="32">
        <f t="shared" si="23"/>
        <v>0.47140452079103173</v>
      </c>
      <c r="L243" s="6">
        <v>238</v>
      </c>
      <c r="M243">
        <f t="shared" si="24"/>
        <v>90</v>
      </c>
      <c r="N243">
        <f t="shared" si="25"/>
        <v>80</v>
      </c>
      <c r="O243">
        <f t="shared" si="26"/>
        <v>100</v>
      </c>
      <c r="P243" s="31">
        <f t="shared" si="27"/>
        <v>90</v>
      </c>
      <c r="Q243" s="32">
        <f t="shared" si="28"/>
        <v>4.714045207910317</v>
      </c>
    </row>
    <row r="244" spans="1:17" ht="15.6" x14ac:dyDescent="0.3">
      <c r="A244" s="7">
        <v>3106</v>
      </c>
      <c r="B244" s="7"/>
      <c r="C244" s="8" t="s">
        <v>343</v>
      </c>
      <c r="D244" s="6">
        <v>239</v>
      </c>
      <c r="E244">
        <v>8</v>
      </c>
      <c r="F244" s="27">
        <v>7</v>
      </c>
      <c r="G244" s="27">
        <v>8</v>
      </c>
      <c r="H244" s="31">
        <f t="shared" si="22"/>
        <v>7.666666666666667</v>
      </c>
      <c r="I244" s="32">
        <f t="shared" si="23"/>
        <v>0.27216552697590868</v>
      </c>
      <c r="L244" s="6">
        <v>239</v>
      </c>
      <c r="M244">
        <f t="shared" si="24"/>
        <v>80</v>
      </c>
      <c r="N244">
        <f t="shared" si="25"/>
        <v>70</v>
      </c>
      <c r="O244">
        <f t="shared" si="26"/>
        <v>80</v>
      </c>
      <c r="P244" s="31">
        <f t="shared" si="27"/>
        <v>76.666666666666671</v>
      </c>
      <c r="Q244" s="32">
        <f t="shared" si="28"/>
        <v>2.7216552697590863</v>
      </c>
    </row>
    <row r="245" spans="1:17" ht="15.6" x14ac:dyDescent="0.3">
      <c r="A245" s="7">
        <v>3108</v>
      </c>
      <c r="B245" s="7"/>
      <c r="C245" s="9" t="s">
        <v>344</v>
      </c>
      <c r="D245" s="6">
        <v>240</v>
      </c>
      <c r="E245">
        <v>9</v>
      </c>
      <c r="F245">
        <v>10</v>
      </c>
      <c r="G245">
        <v>9</v>
      </c>
      <c r="H245" s="31">
        <f t="shared" si="22"/>
        <v>9.3333333333333339</v>
      </c>
      <c r="I245" s="32">
        <f t="shared" si="23"/>
        <v>0.27216552697590868</v>
      </c>
      <c r="L245" s="6">
        <v>240</v>
      </c>
      <c r="M245">
        <f t="shared" si="24"/>
        <v>90</v>
      </c>
      <c r="N245">
        <f t="shared" si="25"/>
        <v>100</v>
      </c>
      <c r="O245">
        <f t="shared" si="26"/>
        <v>90</v>
      </c>
      <c r="P245" s="31">
        <f t="shared" si="27"/>
        <v>93.333333333333329</v>
      </c>
      <c r="Q245" s="32">
        <f t="shared" si="28"/>
        <v>2.7216552697590863</v>
      </c>
    </row>
    <row r="246" spans="1:17" ht="15.6" x14ac:dyDescent="0.3">
      <c r="A246" s="7">
        <v>3109</v>
      </c>
      <c r="B246" s="7"/>
      <c r="C246" s="9" t="s">
        <v>345</v>
      </c>
      <c r="D246" s="6">
        <v>241</v>
      </c>
      <c r="E246">
        <v>8</v>
      </c>
      <c r="F246" s="27">
        <v>10</v>
      </c>
      <c r="G246">
        <v>10</v>
      </c>
      <c r="H246" s="31">
        <f t="shared" si="22"/>
        <v>9.3333333333333339</v>
      </c>
      <c r="I246" s="32">
        <f t="shared" si="23"/>
        <v>0.54433105395181736</v>
      </c>
      <c r="L246" s="6">
        <v>241</v>
      </c>
      <c r="M246">
        <f t="shared" si="24"/>
        <v>80</v>
      </c>
      <c r="N246">
        <f t="shared" si="25"/>
        <v>100</v>
      </c>
      <c r="O246">
        <f t="shared" si="26"/>
        <v>100</v>
      </c>
      <c r="P246" s="31">
        <f t="shared" si="27"/>
        <v>93.333333333333329</v>
      </c>
      <c r="Q246" s="32">
        <f t="shared" si="28"/>
        <v>5.4433105395181745</v>
      </c>
    </row>
    <row r="247" spans="1:17" ht="15.6" x14ac:dyDescent="0.3">
      <c r="A247" s="7" t="s">
        <v>346</v>
      </c>
      <c r="B247" s="7"/>
      <c r="C247" s="9" t="s">
        <v>347</v>
      </c>
      <c r="D247" s="6">
        <v>242</v>
      </c>
      <c r="E247">
        <v>10</v>
      </c>
      <c r="F247">
        <v>10</v>
      </c>
      <c r="G247">
        <v>10</v>
      </c>
      <c r="H247" s="31">
        <f t="shared" si="22"/>
        <v>10</v>
      </c>
      <c r="I247" s="32">
        <f t="shared" si="23"/>
        <v>0</v>
      </c>
      <c r="L247" s="6">
        <v>242</v>
      </c>
      <c r="M247">
        <f t="shared" si="24"/>
        <v>100</v>
      </c>
      <c r="N247">
        <f t="shared" si="25"/>
        <v>100</v>
      </c>
      <c r="O247">
        <f t="shared" si="26"/>
        <v>100</v>
      </c>
      <c r="P247" s="31">
        <f t="shared" si="27"/>
        <v>100</v>
      </c>
      <c r="Q247" s="32">
        <f t="shared" si="28"/>
        <v>0</v>
      </c>
    </row>
    <row r="248" spans="1:17" ht="15.6" x14ac:dyDescent="0.3">
      <c r="A248" s="7" t="s">
        <v>348</v>
      </c>
      <c r="B248" s="7"/>
      <c r="C248" s="9" t="s">
        <v>349</v>
      </c>
      <c r="D248" s="6">
        <v>243</v>
      </c>
      <c r="E248">
        <v>9</v>
      </c>
      <c r="F248">
        <v>8</v>
      </c>
      <c r="G248">
        <v>9</v>
      </c>
      <c r="H248" s="31">
        <f t="shared" si="22"/>
        <v>8.6666666666666661</v>
      </c>
      <c r="I248" s="32">
        <f t="shared" si="23"/>
        <v>0.27216552697590868</v>
      </c>
      <c r="L248" s="6">
        <v>243</v>
      </c>
      <c r="M248">
        <f t="shared" si="24"/>
        <v>90</v>
      </c>
      <c r="N248">
        <f t="shared" si="25"/>
        <v>80</v>
      </c>
      <c r="O248">
        <f t="shared" si="26"/>
        <v>90</v>
      </c>
      <c r="P248" s="31">
        <f t="shared" si="27"/>
        <v>86.666666666666671</v>
      </c>
      <c r="Q248" s="32">
        <f t="shared" si="28"/>
        <v>2.7216552697590863</v>
      </c>
    </row>
    <row r="249" spans="1:17" ht="15.6" x14ac:dyDescent="0.3">
      <c r="A249" s="7" t="s">
        <v>350</v>
      </c>
      <c r="B249" s="7"/>
      <c r="C249" s="9" t="s">
        <v>351</v>
      </c>
      <c r="D249" s="6">
        <v>244</v>
      </c>
      <c r="E249">
        <v>10</v>
      </c>
      <c r="F249">
        <v>10</v>
      </c>
      <c r="G249">
        <v>10</v>
      </c>
      <c r="H249" s="31">
        <f t="shared" si="22"/>
        <v>10</v>
      </c>
      <c r="I249" s="32">
        <f t="shared" si="23"/>
        <v>0</v>
      </c>
      <c r="L249" s="6">
        <v>244</v>
      </c>
      <c r="M249">
        <f t="shared" si="24"/>
        <v>100</v>
      </c>
      <c r="N249">
        <f t="shared" si="25"/>
        <v>100</v>
      </c>
      <c r="O249">
        <f t="shared" si="26"/>
        <v>100</v>
      </c>
      <c r="P249" s="31">
        <f t="shared" si="27"/>
        <v>100</v>
      </c>
      <c r="Q249" s="32">
        <f t="shared" si="28"/>
        <v>0</v>
      </c>
    </row>
    <row r="250" spans="1:17" ht="15.6" x14ac:dyDescent="0.3">
      <c r="A250" s="7" t="s">
        <v>352</v>
      </c>
      <c r="B250" s="7"/>
      <c r="C250" s="9" t="s">
        <v>353</v>
      </c>
      <c r="D250" s="6">
        <v>245</v>
      </c>
      <c r="E250">
        <v>9</v>
      </c>
      <c r="F250">
        <v>9</v>
      </c>
      <c r="G250">
        <v>9</v>
      </c>
      <c r="H250" s="31">
        <f t="shared" si="22"/>
        <v>9</v>
      </c>
      <c r="I250" s="32">
        <f t="shared" si="23"/>
        <v>0</v>
      </c>
      <c r="L250" s="6">
        <v>245</v>
      </c>
      <c r="M250">
        <f t="shared" si="24"/>
        <v>90</v>
      </c>
      <c r="N250">
        <f t="shared" si="25"/>
        <v>90</v>
      </c>
      <c r="O250">
        <f t="shared" si="26"/>
        <v>90</v>
      </c>
      <c r="P250" s="31">
        <f t="shared" si="27"/>
        <v>90</v>
      </c>
      <c r="Q250" s="32">
        <f t="shared" si="28"/>
        <v>0</v>
      </c>
    </row>
    <row r="251" spans="1:17" ht="15.6" x14ac:dyDescent="0.3">
      <c r="A251" s="7" t="s">
        <v>354</v>
      </c>
      <c r="B251" s="7"/>
      <c r="C251" s="9" t="s">
        <v>355</v>
      </c>
      <c r="D251" s="6">
        <v>246</v>
      </c>
      <c r="E251">
        <v>9</v>
      </c>
      <c r="F251">
        <v>8</v>
      </c>
      <c r="G251">
        <v>8</v>
      </c>
      <c r="H251" s="31">
        <f t="shared" si="22"/>
        <v>8.3333333333333339</v>
      </c>
      <c r="I251" s="32">
        <f t="shared" si="23"/>
        <v>0.27216552697590868</v>
      </c>
      <c r="L251" s="6">
        <v>246</v>
      </c>
      <c r="M251">
        <f t="shared" si="24"/>
        <v>90</v>
      </c>
      <c r="N251">
        <f t="shared" si="25"/>
        <v>80</v>
      </c>
      <c r="O251">
        <f t="shared" si="26"/>
        <v>80</v>
      </c>
      <c r="P251" s="31">
        <f t="shared" si="27"/>
        <v>83.333333333333329</v>
      </c>
      <c r="Q251" s="32">
        <f t="shared" si="28"/>
        <v>2.7216552697590863</v>
      </c>
    </row>
    <row r="252" spans="1:17" ht="15.6" x14ac:dyDescent="0.3">
      <c r="A252" s="7" t="s">
        <v>356</v>
      </c>
      <c r="B252" s="7"/>
      <c r="C252" s="9" t="s">
        <v>357</v>
      </c>
      <c r="D252" s="6">
        <v>247</v>
      </c>
      <c r="E252">
        <v>10</v>
      </c>
      <c r="F252">
        <v>9</v>
      </c>
      <c r="G252">
        <v>10</v>
      </c>
      <c r="H252" s="31">
        <f t="shared" si="22"/>
        <v>9.6666666666666661</v>
      </c>
      <c r="I252" s="32">
        <f t="shared" si="23"/>
        <v>0.27216552697590868</v>
      </c>
      <c r="L252" s="6">
        <v>247</v>
      </c>
      <c r="M252">
        <f t="shared" si="24"/>
        <v>100</v>
      </c>
      <c r="N252">
        <f t="shared" si="25"/>
        <v>90</v>
      </c>
      <c r="O252">
        <f t="shared" si="26"/>
        <v>100</v>
      </c>
      <c r="P252" s="31">
        <f t="shared" si="27"/>
        <v>96.666666666666671</v>
      </c>
      <c r="Q252" s="32">
        <f t="shared" si="28"/>
        <v>2.7216552697590863</v>
      </c>
    </row>
    <row r="253" spans="1:17" ht="15.6" x14ac:dyDescent="0.3">
      <c r="A253" s="7" t="s">
        <v>358</v>
      </c>
      <c r="B253" s="7"/>
      <c r="C253" s="9" t="s">
        <v>359</v>
      </c>
      <c r="D253" s="6">
        <v>248</v>
      </c>
      <c r="E253">
        <v>10</v>
      </c>
      <c r="F253">
        <v>10</v>
      </c>
      <c r="G253">
        <v>6</v>
      </c>
      <c r="H253" s="31">
        <f t="shared" si="22"/>
        <v>8.6666666666666661</v>
      </c>
      <c r="I253" s="32">
        <f t="shared" si="23"/>
        <v>1.0886621079036347</v>
      </c>
      <c r="L253" s="6">
        <v>248</v>
      </c>
      <c r="M253">
        <f t="shared" si="24"/>
        <v>100</v>
      </c>
      <c r="N253">
        <f t="shared" si="25"/>
        <v>100</v>
      </c>
      <c r="O253">
        <f t="shared" si="26"/>
        <v>60</v>
      </c>
      <c r="P253" s="31">
        <f t="shared" si="27"/>
        <v>86.666666666666671</v>
      </c>
      <c r="Q253" s="32">
        <f t="shared" si="28"/>
        <v>10.886621079036349</v>
      </c>
    </row>
    <row r="254" spans="1:17" ht="15.6" x14ac:dyDescent="0.3">
      <c r="A254" s="7" t="s">
        <v>360</v>
      </c>
      <c r="B254" s="7"/>
      <c r="C254" s="9" t="s">
        <v>361</v>
      </c>
      <c r="D254" s="6">
        <v>249</v>
      </c>
      <c r="E254">
        <v>9</v>
      </c>
      <c r="F254">
        <v>9</v>
      </c>
      <c r="G254">
        <v>7</v>
      </c>
      <c r="H254" s="31">
        <f t="shared" si="22"/>
        <v>8.3333333333333339</v>
      </c>
      <c r="I254" s="32">
        <f t="shared" si="23"/>
        <v>0.54433105395181736</v>
      </c>
      <c r="L254" s="6">
        <v>249</v>
      </c>
      <c r="M254">
        <f t="shared" si="24"/>
        <v>90</v>
      </c>
      <c r="N254">
        <f t="shared" si="25"/>
        <v>90</v>
      </c>
      <c r="O254">
        <f t="shared" si="26"/>
        <v>70</v>
      </c>
      <c r="P254" s="31">
        <f t="shared" si="27"/>
        <v>83.333333333333329</v>
      </c>
      <c r="Q254" s="32">
        <f t="shared" si="28"/>
        <v>5.4433105395181745</v>
      </c>
    </row>
    <row r="255" spans="1:17" ht="15.6" x14ac:dyDescent="0.3">
      <c r="A255" s="7" t="s">
        <v>362</v>
      </c>
      <c r="B255" s="7"/>
      <c r="C255" s="9" t="s">
        <v>363</v>
      </c>
      <c r="D255" s="6">
        <v>250</v>
      </c>
      <c r="E255">
        <v>8</v>
      </c>
      <c r="F255">
        <v>10</v>
      </c>
      <c r="G255">
        <v>9</v>
      </c>
      <c r="H255" s="31">
        <f t="shared" si="22"/>
        <v>9</v>
      </c>
      <c r="I255" s="32">
        <f t="shared" si="23"/>
        <v>0.47140452079103173</v>
      </c>
      <c r="L255" s="6">
        <v>250</v>
      </c>
      <c r="M255">
        <f t="shared" si="24"/>
        <v>80</v>
      </c>
      <c r="N255">
        <f t="shared" si="25"/>
        <v>100</v>
      </c>
      <c r="O255">
        <f t="shared" si="26"/>
        <v>90</v>
      </c>
      <c r="P255" s="31">
        <f t="shared" si="27"/>
        <v>90</v>
      </c>
      <c r="Q255" s="32">
        <f t="shared" si="28"/>
        <v>4.714045207910317</v>
      </c>
    </row>
    <row r="256" spans="1:17" ht="15.6" x14ac:dyDescent="0.3">
      <c r="A256" s="7" t="s">
        <v>364</v>
      </c>
      <c r="B256" s="7"/>
      <c r="C256" s="9" t="s">
        <v>365</v>
      </c>
      <c r="D256" s="6">
        <v>251</v>
      </c>
      <c r="E256">
        <v>10</v>
      </c>
      <c r="F256">
        <v>10</v>
      </c>
      <c r="G256">
        <v>11</v>
      </c>
      <c r="H256" s="31">
        <f t="shared" si="22"/>
        <v>10.333333333333334</v>
      </c>
      <c r="I256" s="32">
        <f t="shared" si="23"/>
        <v>0.27216552697590868</v>
      </c>
      <c r="L256" s="6">
        <v>251</v>
      </c>
      <c r="M256">
        <f t="shared" si="24"/>
        <v>100</v>
      </c>
      <c r="N256">
        <f t="shared" si="25"/>
        <v>100</v>
      </c>
      <c r="O256">
        <f t="shared" si="26"/>
        <v>110.00000000000001</v>
      </c>
      <c r="P256" s="31">
        <f t="shared" si="27"/>
        <v>103.33333333333333</v>
      </c>
      <c r="Q256" s="32">
        <f t="shared" si="28"/>
        <v>2.7216552697590908</v>
      </c>
    </row>
    <row r="257" spans="1:17" ht="15.6" x14ac:dyDescent="0.3">
      <c r="A257" s="7" t="s">
        <v>366</v>
      </c>
      <c r="B257" s="7"/>
      <c r="C257" s="9" t="s">
        <v>367</v>
      </c>
      <c r="D257" s="6">
        <v>252</v>
      </c>
      <c r="E257">
        <v>7</v>
      </c>
      <c r="F257">
        <v>10</v>
      </c>
      <c r="G257">
        <v>5</v>
      </c>
      <c r="H257" s="31">
        <f t="shared" si="22"/>
        <v>7.333333333333333</v>
      </c>
      <c r="I257" s="32">
        <f t="shared" si="23"/>
        <v>1.1863420280034791</v>
      </c>
      <c r="L257" s="6">
        <v>252</v>
      </c>
      <c r="M257">
        <f t="shared" si="24"/>
        <v>70</v>
      </c>
      <c r="N257">
        <f t="shared" si="25"/>
        <v>100</v>
      </c>
      <c r="O257">
        <f t="shared" si="26"/>
        <v>50</v>
      </c>
      <c r="P257" s="31">
        <f t="shared" si="27"/>
        <v>73.333333333333329</v>
      </c>
      <c r="Q257" s="32">
        <f t="shared" si="28"/>
        <v>11.863420280034791</v>
      </c>
    </row>
    <row r="258" spans="1:17" ht="15.6" x14ac:dyDescent="0.3">
      <c r="A258" s="7" t="s">
        <v>368</v>
      </c>
      <c r="B258" s="7"/>
      <c r="C258" s="9" t="s">
        <v>369</v>
      </c>
      <c r="D258" s="6">
        <v>253</v>
      </c>
      <c r="E258">
        <v>8</v>
      </c>
      <c r="F258">
        <v>8</v>
      </c>
      <c r="G258">
        <v>8</v>
      </c>
      <c r="H258" s="31">
        <f t="shared" si="22"/>
        <v>8</v>
      </c>
      <c r="I258" s="32">
        <f t="shared" si="23"/>
        <v>0</v>
      </c>
      <c r="L258" s="6">
        <v>253</v>
      </c>
      <c r="M258">
        <f t="shared" si="24"/>
        <v>80</v>
      </c>
      <c r="N258">
        <f t="shared" si="25"/>
        <v>80</v>
      </c>
      <c r="O258">
        <f t="shared" si="26"/>
        <v>80</v>
      </c>
      <c r="P258" s="31">
        <f t="shared" si="27"/>
        <v>80</v>
      </c>
      <c r="Q258" s="32">
        <f t="shared" si="28"/>
        <v>0</v>
      </c>
    </row>
    <row r="259" spans="1:17" ht="15.6" x14ac:dyDescent="0.3">
      <c r="A259" s="7" t="s">
        <v>370</v>
      </c>
      <c r="B259" s="7"/>
      <c r="C259" s="9" t="s">
        <v>371</v>
      </c>
      <c r="D259" s="6">
        <v>254</v>
      </c>
      <c r="E259">
        <v>9</v>
      </c>
      <c r="F259">
        <v>9</v>
      </c>
      <c r="G259">
        <v>10</v>
      </c>
      <c r="H259" s="31">
        <f t="shared" si="22"/>
        <v>9.3333333333333339</v>
      </c>
      <c r="I259" s="32">
        <f t="shared" si="23"/>
        <v>0.27216552697590868</v>
      </c>
      <c r="L259" s="6">
        <v>254</v>
      </c>
      <c r="M259">
        <f t="shared" si="24"/>
        <v>90</v>
      </c>
      <c r="N259">
        <f t="shared" si="25"/>
        <v>90</v>
      </c>
      <c r="O259">
        <f t="shared" si="26"/>
        <v>100</v>
      </c>
      <c r="P259" s="31">
        <f t="shared" si="27"/>
        <v>93.333333333333329</v>
      </c>
      <c r="Q259" s="32">
        <f t="shared" si="28"/>
        <v>2.7216552697590863</v>
      </c>
    </row>
    <row r="260" spans="1:17" ht="15.6" x14ac:dyDescent="0.3">
      <c r="A260" s="7" t="s">
        <v>372</v>
      </c>
      <c r="B260" s="7"/>
      <c r="C260" s="8" t="s">
        <v>373</v>
      </c>
      <c r="D260" s="6">
        <v>255</v>
      </c>
      <c r="E260">
        <v>10</v>
      </c>
      <c r="F260">
        <v>7</v>
      </c>
      <c r="G260">
        <v>10</v>
      </c>
      <c r="H260" s="31">
        <f t="shared" si="22"/>
        <v>9</v>
      </c>
      <c r="I260" s="32">
        <f t="shared" si="23"/>
        <v>0.81649658092772615</v>
      </c>
      <c r="L260" s="6">
        <v>255</v>
      </c>
      <c r="M260">
        <f t="shared" si="24"/>
        <v>100</v>
      </c>
      <c r="N260">
        <f t="shared" si="25"/>
        <v>70</v>
      </c>
      <c r="O260">
        <f t="shared" si="26"/>
        <v>100</v>
      </c>
      <c r="P260" s="31">
        <f t="shared" si="27"/>
        <v>90</v>
      </c>
      <c r="Q260" s="32">
        <f t="shared" si="28"/>
        <v>8.1649658092772608</v>
      </c>
    </row>
    <row r="261" spans="1:17" ht="15.6" x14ac:dyDescent="0.3">
      <c r="A261" s="7" t="s">
        <v>374</v>
      </c>
      <c r="B261" s="7"/>
      <c r="C261" s="9" t="s">
        <v>375</v>
      </c>
      <c r="D261" s="6">
        <v>256</v>
      </c>
      <c r="E261">
        <v>10</v>
      </c>
      <c r="F261">
        <v>10</v>
      </c>
      <c r="G261">
        <v>10</v>
      </c>
      <c r="H261" s="31">
        <f t="shared" si="22"/>
        <v>10</v>
      </c>
      <c r="I261" s="32">
        <f t="shared" si="23"/>
        <v>0</v>
      </c>
      <c r="L261" s="6">
        <v>256</v>
      </c>
      <c r="M261">
        <f t="shared" si="24"/>
        <v>100</v>
      </c>
      <c r="N261">
        <f t="shared" si="25"/>
        <v>100</v>
      </c>
      <c r="O261">
        <f t="shared" si="26"/>
        <v>100</v>
      </c>
      <c r="P261" s="31">
        <f t="shared" si="27"/>
        <v>100</v>
      </c>
      <c r="Q261" s="32">
        <f t="shared" si="28"/>
        <v>0</v>
      </c>
    </row>
    <row r="262" spans="1:17" ht="15.6" x14ac:dyDescent="0.3">
      <c r="A262" s="7" t="s">
        <v>376</v>
      </c>
      <c r="B262" s="7"/>
      <c r="C262" s="8" t="s">
        <v>377</v>
      </c>
      <c r="D262" s="6">
        <v>257</v>
      </c>
      <c r="E262">
        <v>10</v>
      </c>
      <c r="F262">
        <v>10</v>
      </c>
      <c r="G262">
        <v>10</v>
      </c>
      <c r="H262" s="31">
        <f t="shared" si="22"/>
        <v>10</v>
      </c>
      <c r="I262" s="32">
        <f t="shared" si="23"/>
        <v>0</v>
      </c>
      <c r="L262" s="6">
        <v>257</v>
      </c>
      <c r="M262">
        <f t="shared" si="24"/>
        <v>100</v>
      </c>
      <c r="N262">
        <f t="shared" si="25"/>
        <v>100</v>
      </c>
      <c r="O262">
        <f t="shared" si="26"/>
        <v>100</v>
      </c>
      <c r="P262" s="31">
        <f t="shared" si="27"/>
        <v>100</v>
      </c>
      <c r="Q262" s="32">
        <f t="shared" si="28"/>
        <v>0</v>
      </c>
    </row>
    <row r="263" spans="1:17" ht="15.6" x14ac:dyDescent="0.3">
      <c r="A263" s="7" t="s">
        <v>378</v>
      </c>
      <c r="B263" s="7"/>
      <c r="C263" s="9" t="s">
        <v>379</v>
      </c>
      <c r="D263" s="6">
        <v>258</v>
      </c>
      <c r="E263">
        <v>10</v>
      </c>
      <c r="F263">
        <v>10</v>
      </c>
      <c r="G263">
        <v>10</v>
      </c>
      <c r="H263" s="31">
        <f t="shared" ref="H263:H326" si="29">AVERAGE(E263:G263)</f>
        <v>10</v>
      </c>
      <c r="I263" s="32">
        <f t="shared" ref="I263:I326" si="30">_xlfn.STDEV.P(E263:G263)/SQRT(3)</f>
        <v>0</v>
      </c>
      <c r="L263" s="6">
        <v>258</v>
      </c>
      <c r="M263">
        <f t="shared" ref="M263:M326" si="31">(E263/10)*100</f>
        <v>100</v>
      </c>
      <c r="N263">
        <f t="shared" ref="N263:N326" si="32">(F263/10)*100</f>
        <v>100</v>
      </c>
      <c r="O263">
        <f t="shared" ref="O263:O326" si="33">(G263/10)*100</f>
        <v>100</v>
      </c>
      <c r="P263" s="31">
        <f t="shared" ref="P263:P326" si="34">AVERAGE(M263:O263)</f>
        <v>100</v>
      </c>
      <c r="Q263" s="32">
        <f t="shared" ref="Q263:Q326" si="35">_xlfn.STDEV.P(M263:O263)/SQRT(3)</f>
        <v>0</v>
      </c>
    </row>
    <row r="264" spans="1:17" ht="15.6" x14ac:dyDescent="0.3">
      <c r="A264" s="7" t="s">
        <v>380</v>
      </c>
      <c r="B264" s="7"/>
      <c r="C264" s="9" t="s">
        <v>381</v>
      </c>
      <c r="D264" s="6">
        <v>259</v>
      </c>
      <c r="E264">
        <v>10</v>
      </c>
      <c r="F264">
        <v>11</v>
      </c>
      <c r="G264">
        <v>10</v>
      </c>
      <c r="H264" s="31">
        <f t="shared" si="29"/>
        <v>10.333333333333334</v>
      </c>
      <c r="I264" s="32">
        <f t="shared" si="30"/>
        <v>0.27216552697590868</v>
      </c>
      <c r="L264" s="6">
        <v>259</v>
      </c>
      <c r="M264">
        <f t="shared" si="31"/>
        <v>100</v>
      </c>
      <c r="N264">
        <f t="shared" si="32"/>
        <v>110.00000000000001</v>
      </c>
      <c r="O264">
        <f t="shared" si="33"/>
        <v>100</v>
      </c>
      <c r="P264" s="31">
        <f t="shared" si="34"/>
        <v>103.33333333333333</v>
      </c>
      <c r="Q264" s="32">
        <f t="shared" si="35"/>
        <v>2.7216552697590908</v>
      </c>
    </row>
    <row r="265" spans="1:17" ht="15.6" x14ac:dyDescent="0.3">
      <c r="A265" s="7" t="s">
        <v>382</v>
      </c>
      <c r="B265" s="7"/>
      <c r="C265" s="9" t="s">
        <v>383</v>
      </c>
      <c r="D265" s="6">
        <v>260</v>
      </c>
      <c r="E265">
        <v>9</v>
      </c>
      <c r="F265">
        <v>10</v>
      </c>
      <c r="G265">
        <v>10</v>
      </c>
      <c r="H265" s="31">
        <f t="shared" si="29"/>
        <v>9.6666666666666661</v>
      </c>
      <c r="I265" s="32">
        <f t="shared" si="30"/>
        <v>0.27216552697590868</v>
      </c>
      <c r="L265" s="6">
        <v>260</v>
      </c>
      <c r="M265">
        <f t="shared" si="31"/>
        <v>90</v>
      </c>
      <c r="N265">
        <f t="shared" si="32"/>
        <v>100</v>
      </c>
      <c r="O265">
        <f t="shared" si="33"/>
        <v>100</v>
      </c>
      <c r="P265" s="31">
        <f t="shared" si="34"/>
        <v>96.666666666666671</v>
      </c>
      <c r="Q265" s="32">
        <f t="shared" si="35"/>
        <v>2.7216552697590863</v>
      </c>
    </row>
    <row r="266" spans="1:17" ht="15.6" x14ac:dyDescent="0.3">
      <c r="A266" s="7" t="s">
        <v>384</v>
      </c>
      <c r="B266" s="7"/>
      <c r="C266" s="9" t="s">
        <v>385</v>
      </c>
      <c r="D266" s="6">
        <v>261</v>
      </c>
      <c r="E266">
        <v>10</v>
      </c>
      <c r="F266">
        <v>10</v>
      </c>
      <c r="G266">
        <v>10</v>
      </c>
      <c r="H266" s="31">
        <f t="shared" si="29"/>
        <v>10</v>
      </c>
      <c r="I266" s="32">
        <f t="shared" si="30"/>
        <v>0</v>
      </c>
      <c r="L266" s="6">
        <v>261</v>
      </c>
      <c r="M266">
        <f t="shared" si="31"/>
        <v>100</v>
      </c>
      <c r="N266">
        <f t="shared" si="32"/>
        <v>100</v>
      </c>
      <c r="O266">
        <f t="shared" si="33"/>
        <v>100</v>
      </c>
      <c r="P266" s="31">
        <f t="shared" si="34"/>
        <v>100</v>
      </c>
      <c r="Q266" s="32">
        <f t="shared" si="35"/>
        <v>0</v>
      </c>
    </row>
    <row r="267" spans="1:17" ht="15.6" x14ac:dyDescent="0.3">
      <c r="A267" s="7" t="s">
        <v>386</v>
      </c>
      <c r="B267" s="7"/>
      <c r="C267" s="9" t="s">
        <v>387</v>
      </c>
      <c r="D267" s="6">
        <v>262</v>
      </c>
      <c r="E267">
        <v>10</v>
      </c>
      <c r="F267">
        <v>10</v>
      </c>
      <c r="G267">
        <v>10</v>
      </c>
      <c r="H267" s="31">
        <f t="shared" si="29"/>
        <v>10</v>
      </c>
      <c r="I267" s="32">
        <f t="shared" si="30"/>
        <v>0</v>
      </c>
      <c r="L267" s="6">
        <v>262</v>
      </c>
      <c r="M267">
        <f t="shared" si="31"/>
        <v>100</v>
      </c>
      <c r="N267">
        <f t="shared" si="32"/>
        <v>100</v>
      </c>
      <c r="O267">
        <f t="shared" si="33"/>
        <v>100</v>
      </c>
      <c r="P267" s="31">
        <f t="shared" si="34"/>
        <v>100</v>
      </c>
      <c r="Q267" s="32">
        <f t="shared" si="35"/>
        <v>0</v>
      </c>
    </row>
    <row r="268" spans="1:17" ht="15.6" x14ac:dyDescent="0.3">
      <c r="A268" s="7" t="s">
        <v>388</v>
      </c>
      <c r="B268" s="7"/>
      <c r="C268" s="12" t="s">
        <v>389</v>
      </c>
      <c r="D268" s="6">
        <v>263</v>
      </c>
      <c r="E268">
        <v>9</v>
      </c>
      <c r="F268">
        <v>9</v>
      </c>
      <c r="G268">
        <v>8</v>
      </c>
      <c r="H268" s="31">
        <f t="shared" si="29"/>
        <v>8.6666666666666661</v>
      </c>
      <c r="I268" s="32">
        <f t="shared" si="30"/>
        <v>0.27216552697590868</v>
      </c>
      <c r="L268" s="6">
        <v>263</v>
      </c>
      <c r="M268">
        <f t="shared" si="31"/>
        <v>90</v>
      </c>
      <c r="N268">
        <f t="shared" si="32"/>
        <v>90</v>
      </c>
      <c r="O268">
        <f t="shared" si="33"/>
        <v>80</v>
      </c>
      <c r="P268" s="31">
        <f t="shared" si="34"/>
        <v>86.666666666666671</v>
      </c>
      <c r="Q268" s="32">
        <f t="shared" si="35"/>
        <v>2.7216552697590863</v>
      </c>
    </row>
    <row r="269" spans="1:17" ht="15.6" x14ac:dyDescent="0.3">
      <c r="A269" s="7" t="s">
        <v>390</v>
      </c>
      <c r="B269" s="7"/>
      <c r="C269" s="12" t="s">
        <v>391</v>
      </c>
      <c r="D269" s="6">
        <v>264</v>
      </c>
      <c r="E269">
        <v>10</v>
      </c>
      <c r="F269">
        <v>10</v>
      </c>
      <c r="G269">
        <v>9</v>
      </c>
      <c r="H269" s="31">
        <f t="shared" si="29"/>
        <v>9.6666666666666661</v>
      </c>
      <c r="I269" s="32">
        <f t="shared" si="30"/>
        <v>0.27216552697590868</v>
      </c>
      <c r="L269" s="6">
        <v>264</v>
      </c>
      <c r="M269">
        <f t="shared" si="31"/>
        <v>100</v>
      </c>
      <c r="N269">
        <f t="shared" si="32"/>
        <v>100</v>
      </c>
      <c r="O269">
        <f t="shared" si="33"/>
        <v>90</v>
      </c>
      <c r="P269" s="31">
        <f t="shared" si="34"/>
        <v>96.666666666666671</v>
      </c>
      <c r="Q269" s="32">
        <f t="shared" si="35"/>
        <v>2.7216552697590863</v>
      </c>
    </row>
    <row r="270" spans="1:17" ht="15.6" x14ac:dyDescent="0.3">
      <c r="A270" s="7" t="s">
        <v>392</v>
      </c>
      <c r="B270" s="7"/>
      <c r="C270" s="12" t="s">
        <v>393</v>
      </c>
      <c r="D270" s="6">
        <v>265</v>
      </c>
      <c r="E270">
        <v>10</v>
      </c>
      <c r="F270">
        <v>9</v>
      </c>
      <c r="G270">
        <v>10</v>
      </c>
      <c r="H270" s="31">
        <f t="shared" si="29"/>
        <v>9.6666666666666661</v>
      </c>
      <c r="I270" s="32">
        <f t="shared" si="30"/>
        <v>0.27216552697590868</v>
      </c>
      <c r="L270" s="6">
        <v>265</v>
      </c>
      <c r="M270">
        <f t="shared" si="31"/>
        <v>100</v>
      </c>
      <c r="N270">
        <f t="shared" si="32"/>
        <v>90</v>
      </c>
      <c r="O270">
        <f t="shared" si="33"/>
        <v>100</v>
      </c>
      <c r="P270" s="31">
        <f t="shared" si="34"/>
        <v>96.666666666666671</v>
      </c>
      <c r="Q270" s="32">
        <f t="shared" si="35"/>
        <v>2.7216552697590863</v>
      </c>
    </row>
    <row r="271" spans="1:17" ht="15.6" x14ac:dyDescent="0.3">
      <c r="A271" s="7" t="s">
        <v>394</v>
      </c>
      <c r="B271" s="7"/>
      <c r="C271" s="12" t="s">
        <v>395</v>
      </c>
      <c r="D271" s="6">
        <v>266</v>
      </c>
      <c r="E271">
        <v>11</v>
      </c>
      <c r="F271">
        <v>10</v>
      </c>
      <c r="G271">
        <v>9</v>
      </c>
      <c r="H271" s="31">
        <f t="shared" si="29"/>
        <v>10</v>
      </c>
      <c r="I271" s="32">
        <f t="shared" si="30"/>
        <v>0.47140452079103173</v>
      </c>
      <c r="L271" s="6">
        <v>266</v>
      </c>
      <c r="M271">
        <f t="shared" si="31"/>
        <v>110.00000000000001</v>
      </c>
      <c r="N271">
        <f t="shared" si="32"/>
        <v>100</v>
      </c>
      <c r="O271">
        <f t="shared" si="33"/>
        <v>90</v>
      </c>
      <c r="P271" s="31">
        <f t="shared" si="34"/>
        <v>100</v>
      </c>
      <c r="Q271" s="32">
        <f t="shared" si="35"/>
        <v>4.7140452079103206</v>
      </c>
    </row>
    <row r="272" spans="1:17" ht="15.6" x14ac:dyDescent="0.3">
      <c r="A272" s="7" t="s">
        <v>396</v>
      </c>
      <c r="B272" s="7"/>
      <c r="C272" s="12" t="s">
        <v>397</v>
      </c>
      <c r="D272" s="6">
        <v>267</v>
      </c>
      <c r="E272">
        <v>10</v>
      </c>
      <c r="F272">
        <v>10</v>
      </c>
      <c r="G272">
        <v>9</v>
      </c>
      <c r="H272" s="31">
        <f t="shared" si="29"/>
        <v>9.6666666666666661</v>
      </c>
      <c r="I272" s="32">
        <f t="shared" si="30"/>
        <v>0.27216552697590868</v>
      </c>
      <c r="L272" s="6">
        <v>267</v>
      </c>
      <c r="M272">
        <f t="shared" si="31"/>
        <v>100</v>
      </c>
      <c r="N272">
        <f t="shared" si="32"/>
        <v>100</v>
      </c>
      <c r="O272">
        <f t="shared" si="33"/>
        <v>90</v>
      </c>
      <c r="P272" s="31">
        <f t="shared" si="34"/>
        <v>96.666666666666671</v>
      </c>
      <c r="Q272" s="32">
        <f t="shared" si="35"/>
        <v>2.7216552697590863</v>
      </c>
    </row>
    <row r="273" spans="1:17" ht="15.6" x14ac:dyDescent="0.3">
      <c r="A273" s="7" t="s">
        <v>398</v>
      </c>
      <c r="B273" s="7"/>
      <c r="C273" s="12" t="s">
        <v>399</v>
      </c>
      <c r="D273" s="6">
        <v>268</v>
      </c>
      <c r="E273">
        <v>10</v>
      </c>
      <c r="F273">
        <v>10</v>
      </c>
      <c r="G273">
        <v>10</v>
      </c>
      <c r="H273" s="31">
        <f t="shared" si="29"/>
        <v>10</v>
      </c>
      <c r="I273" s="32">
        <f t="shared" si="30"/>
        <v>0</v>
      </c>
      <c r="L273" s="6">
        <v>268</v>
      </c>
      <c r="M273">
        <f t="shared" si="31"/>
        <v>100</v>
      </c>
      <c r="N273">
        <f t="shared" si="32"/>
        <v>100</v>
      </c>
      <c r="O273">
        <f t="shared" si="33"/>
        <v>100</v>
      </c>
      <c r="P273" s="31">
        <f t="shared" si="34"/>
        <v>100</v>
      </c>
      <c r="Q273" s="32">
        <f t="shared" si="35"/>
        <v>0</v>
      </c>
    </row>
    <row r="274" spans="1:17" ht="15.6" x14ac:dyDescent="0.3">
      <c r="A274" s="7" t="s">
        <v>400</v>
      </c>
      <c r="B274" s="7"/>
      <c r="C274" s="17" t="s">
        <v>401</v>
      </c>
      <c r="D274" s="6">
        <v>269</v>
      </c>
      <c r="E274">
        <v>7</v>
      </c>
      <c r="F274">
        <v>9</v>
      </c>
      <c r="G274">
        <v>7</v>
      </c>
      <c r="H274" s="31">
        <f t="shared" si="29"/>
        <v>7.666666666666667</v>
      </c>
      <c r="I274" s="32">
        <f t="shared" si="30"/>
        <v>0.54433105395181736</v>
      </c>
      <c r="L274" s="6">
        <v>269</v>
      </c>
      <c r="M274">
        <f t="shared" si="31"/>
        <v>70</v>
      </c>
      <c r="N274">
        <f t="shared" si="32"/>
        <v>90</v>
      </c>
      <c r="O274">
        <f t="shared" si="33"/>
        <v>70</v>
      </c>
      <c r="P274" s="31">
        <f t="shared" si="34"/>
        <v>76.666666666666671</v>
      </c>
      <c r="Q274" s="32">
        <f t="shared" si="35"/>
        <v>5.4433105395181745</v>
      </c>
    </row>
    <row r="275" spans="1:17" ht="15.6" x14ac:dyDescent="0.3">
      <c r="A275" s="7" t="s">
        <v>402</v>
      </c>
      <c r="B275" s="7"/>
      <c r="C275" s="12" t="s">
        <v>403</v>
      </c>
      <c r="D275" s="6">
        <v>270</v>
      </c>
      <c r="E275">
        <v>10</v>
      </c>
      <c r="F275">
        <v>9</v>
      </c>
      <c r="G275">
        <v>7</v>
      </c>
      <c r="H275" s="31">
        <f t="shared" si="29"/>
        <v>8.6666666666666661</v>
      </c>
      <c r="I275" s="32">
        <f t="shared" si="30"/>
        <v>0.72008229982309557</v>
      </c>
      <c r="L275" s="6">
        <v>270</v>
      </c>
      <c r="M275">
        <f t="shared" si="31"/>
        <v>100</v>
      </c>
      <c r="N275">
        <f t="shared" si="32"/>
        <v>90</v>
      </c>
      <c r="O275">
        <f t="shared" si="33"/>
        <v>70</v>
      </c>
      <c r="P275" s="31">
        <f t="shared" si="34"/>
        <v>86.666666666666671</v>
      </c>
      <c r="Q275" s="32">
        <f t="shared" si="35"/>
        <v>7.2008229982309562</v>
      </c>
    </row>
    <row r="276" spans="1:17" ht="15.6" x14ac:dyDescent="0.3">
      <c r="A276" s="7" t="s">
        <v>404</v>
      </c>
      <c r="B276" s="7"/>
      <c r="C276" s="12" t="s">
        <v>405</v>
      </c>
      <c r="D276" s="6">
        <v>271</v>
      </c>
      <c r="E276">
        <v>6</v>
      </c>
      <c r="F276" s="26">
        <v>5</v>
      </c>
      <c r="G276" s="26">
        <v>3</v>
      </c>
      <c r="H276" s="31">
        <f t="shared" si="29"/>
        <v>4.666666666666667</v>
      </c>
      <c r="I276" s="32">
        <f t="shared" si="30"/>
        <v>0.72008229982309557</v>
      </c>
      <c r="L276" s="6">
        <v>271</v>
      </c>
      <c r="M276">
        <f t="shared" si="31"/>
        <v>60</v>
      </c>
      <c r="N276">
        <f t="shared" si="32"/>
        <v>50</v>
      </c>
      <c r="O276">
        <f t="shared" si="33"/>
        <v>30</v>
      </c>
      <c r="P276" s="31">
        <f t="shared" si="34"/>
        <v>46.666666666666664</v>
      </c>
      <c r="Q276" s="32">
        <f t="shared" si="35"/>
        <v>7.2008229982309562</v>
      </c>
    </row>
    <row r="277" spans="1:17" ht="15.6" x14ac:dyDescent="0.3">
      <c r="A277" s="7" t="s">
        <v>406</v>
      </c>
      <c r="B277" s="14"/>
      <c r="C277" s="12" t="s">
        <v>407</v>
      </c>
      <c r="D277" s="6">
        <v>272</v>
      </c>
      <c r="E277">
        <v>9</v>
      </c>
      <c r="F277">
        <v>9</v>
      </c>
      <c r="G277">
        <v>10</v>
      </c>
      <c r="H277" s="31">
        <f t="shared" si="29"/>
        <v>9.3333333333333339</v>
      </c>
      <c r="I277" s="32">
        <f t="shared" si="30"/>
        <v>0.27216552697590868</v>
      </c>
      <c r="L277" s="6">
        <v>272</v>
      </c>
      <c r="M277">
        <f t="shared" si="31"/>
        <v>90</v>
      </c>
      <c r="N277">
        <f t="shared" si="32"/>
        <v>90</v>
      </c>
      <c r="O277">
        <f t="shared" si="33"/>
        <v>100</v>
      </c>
      <c r="P277" s="31">
        <f t="shared" si="34"/>
        <v>93.333333333333329</v>
      </c>
      <c r="Q277" s="32">
        <f t="shared" si="35"/>
        <v>2.7216552697590863</v>
      </c>
    </row>
    <row r="278" spans="1:17" ht="15.6" x14ac:dyDescent="0.3">
      <c r="A278" s="7" t="s">
        <v>408</v>
      </c>
      <c r="B278" s="14"/>
      <c r="C278" s="12" t="s">
        <v>409</v>
      </c>
      <c r="D278" s="6">
        <v>273</v>
      </c>
      <c r="E278">
        <v>10</v>
      </c>
      <c r="F278">
        <v>10</v>
      </c>
      <c r="G278">
        <v>9</v>
      </c>
      <c r="H278" s="31">
        <f t="shared" si="29"/>
        <v>9.6666666666666661</v>
      </c>
      <c r="I278" s="32">
        <f t="shared" si="30"/>
        <v>0.27216552697590868</v>
      </c>
      <c r="L278" s="6">
        <v>273</v>
      </c>
      <c r="M278">
        <f t="shared" si="31"/>
        <v>100</v>
      </c>
      <c r="N278">
        <f t="shared" si="32"/>
        <v>100</v>
      </c>
      <c r="O278">
        <f t="shared" si="33"/>
        <v>90</v>
      </c>
      <c r="P278" s="31">
        <f t="shared" si="34"/>
        <v>96.666666666666671</v>
      </c>
      <c r="Q278" s="32">
        <f t="shared" si="35"/>
        <v>2.7216552697590863</v>
      </c>
    </row>
    <row r="279" spans="1:17" ht="15.6" x14ac:dyDescent="0.3">
      <c r="A279" s="7" t="s">
        <v>410</v>
      </c>
      <c r="B279" s="15"/>
      <c r="C279" s="12" t="s">
        <v>411</v>
      </c>
      <c r="D279" s="6">
        <v>274</v>
      </c>
      <c r="E279">
        <v>10</v>
      </c>
      <c r="F279">
        <v>9</v>
      </c>
      <c r="G279">
        <v>9</v>
      </c>
      <c r="H279" s="31">
        <f t="shared" si="29"/>
        <v>9.3333333333333339</v>
      </c>
      <c r="I279" s="32">
        <f t="shared" si="30"/>
        <v>0.27216552697590868</v>
      </c>
      <c r="L279" s="6">
        <v>274</v>
      </c>
      <c r="M279">
        <f t="shared" si="31"/>
        <v>100</v>
      </c>
      <c r="N279">
        <f t="shared" si="32"/>
        <v>90</v>
      </c>
      <c r="O279">
        <f t="shared" si="33"/>
        <v>90</v>
      </c>
      <c r="P279" s="31">
        <f t="shared" si="34"/>
        <v>93.333333333333329</v>
      </c>
      <c r="Q279" s="32">
        <f t="shared" si="35"/>
        <v>2.7216552697590863</v>
      </c>
    </row>
    <row r="280" spans="1:17" ht="15.6" x14ac:dyDescent="0.3">
      <c r="A280" s="7" t="s">
        <v>412</v>
      </c>
      <c r="B280" s="15"/>
      <c r="C280" s="12" t="s">
        <v>413</v>
      </c>
      <c r="D280" s="6">
        <v>275</v>
      </c>
      <c r="E280">
        <v>10</v>
      </c>
      <c r="F280">
        <v>10</v>
      </c>
      <c r="G280">
        <v>10</v>
      </c>
      <c r="H280" s="31">
        <f t="shared" si="29"/>
        <v>10</v>
      </c>
      <c r="I280" s="32">
        <f t="shared" si="30"/>
        <v>0</v>
      </c>
      <c r="L280" s="6">
        <v>275</v>
      </c>
      <c r="M280">
        <f t="shared" si="31"/>
        <v>100</v>
      </c>
      <c r="N280">
        <f t="shared" si="32"/>
        <v>100</v>
      </c>
      <c r="O280">
        <f t="shared" si="33"/>
        <v>100</v>
      </c>
      <c r="P280" s="31">
        <f t="shared" si="34"/>
        <v>100</v>
      </c>
      <c r="Q280" s="32">
        <f t="shared" si="35"/>
        <v>0</v>
      </c>
    </row>
    <row r="281" spans="1:17" ht="15.6" x14ac:dyDescent="0.3">
      <c r="A281" s="7" t="s">
        <v>414</v>
      </c>
      <c r="B281" s="11" t="s">
        <v>415</v>
      </c>
      <c r="C281" s="12" t="s">
        <v>416</v>
      </c>
      <c r="D281" s="6">
        <v>276</v>
      </c>
      <c r="E281">
        <v>9</v>
      </c>
      <c r="F281">
        <v>10</v>
      </c>
      <c r="G281">
        <v>7</v>
      </c>
      <c r="H281" s="31">
        <f t="shared" si="29"/>
        <v>8.6666666666666661</v>
      </c>
      <c r="I281" s="32">
        <f t="shared" si="30"/>
        <v>0.72008229982309557</v>
      </c>
      <c r="L281" s="6">
        <v>276</v>
      </c>
      <c r="M281">
        <f t="shared" si="31"/>
        <v>90</v>
      </c>
      <c r="N281">
        <f t="shared" si="32"/>
        <v>100</v>
      </c>
      <c r="O281">
        <f t="shared" si="33"/>
        <v>70</v>
      </c>
      <c r="P281" s="31">
        <f t="shared" si="34"/>
        <v>86.666666666666671</v>
      </c>
      <c r="Q281" s="32">
        <f t="shared" si="35"/>
        <v>7.2008229982309562</v>
      </c>
    </row>
    <row r="282" spans="1:17" ht="15.6" x14ac:dyDescent="0.3">
      <c r="A282" s="7" t="s">
        <v>417</v>
      </c>
      <c r="B282" s="7"/>
      <c r="C282" s="9" t="s">
        <v>418</v>
      </c>
      <c r="D282" s="6">
        <v>277</v>
      </c>
      <c r="E282">
        <v>10</v>
      </c>
      <c r="F282">
        <v>9</v>
      </c>
      <c r="G282">
        <v>9</v>
      </c>
      <c r="H282" s="31">
        <f t="shared" si="29"/>
        <v>9.3333333333333339</v>
      </c>
      <c r="I282" s="32">
        <f t="shared" si="30"/>
        <v>0.27216552697590868</v>
      </c>
      <c r="L282" s="6">
        <v>277</v>
      </c>
      <c r="M282">
        <f t="shared" si="31"/>
        <v>100</v>
      </c>
      <c r="N282">
        <f t="shared" si="32"/>
        <v>90</v>
      </c>
      <c r="O282">
        <f t="shared" si="33"/>
        <v>90</v>
      </c>
      <c r="P282" s="31">
        <f t="shared" si="34"/>
        <v>93.333333333333329</v>
      </c>
      <c r="Q282" s="32">
        <f t="shared" si="35"/>
        <v>2.7216552697590863</v>
      </c>
    </row>
    <row r="283" spans="1:17" ht="15.6" x14ac:dyDescent="0.3">
      <c r="A283" s="7" t="s">
        <v>419</v>
      </c>
      <c r="B283" s="7"/>
      <c r="C283" s="9" t="s">
        <v>420</v>
      </c>
      <c r="D283" s="6">
        <v>278</v>
      </c>
      <c r="E283">
        <v>10</v>
      </c>
      <c r="F283">
        <v>9</v>
      </c>
      <c r="G283">
        <v>9</v>
      </c>
      <c r="H283" s="31">
        <f t="shared" si="29"/>
        <v>9.3333333333333339</v>
      </c>
      <c r="I283" s="32">
        <f t="shared" si="30"/>
        <v>0.27216552697590868</v>
      </c>
      <c r="L283" s="6">
        <v>278</v>
      </c>
      <c r="M283">
        <f t="shared" si="31"/>
        <v>100</v>
      </c>
      <c r="N283">
        <f t="shared" si="32"/>
        <v>90</v>
      </c>
      <c r="O283">
        <f t="shared" si="33"/>
        <v>90</v>
      </c>
      <c r="P283" s="31">
        <f t="shared" si="34"/>
        <v>93.333333333333329</v>
      </c>
      <c r="Q283" s="32">
        <f t="shared" si="35"/>
        <v>2.7216552697590863</v>
      </c>
    </row>
    <row r="284" spans="1:17" ht="15.6" x14ac:dyDescent="0.3">
      <c r="A284" s="7" t="s">
        <v>421</v>
      </c>
      <c r="B284" s="14" t="s">
        <v>422</v>
      </c>
      <c r="C284" s="9" t="s">
        <v>423</v>
      </c>
      <c r="D284" s="6">
        <v>279</v>
      </c>
      <c r="E284">
        <v>10</v>
      </c>
      <c r="F284">
        <v>9</v>
      </c>
      <c r="G284">
        <v>10</v>
      </c>
      <c r="H284" s="31">
        <f t="shared" si="29"/>
        <v>9.6666666666666661</v>
      </c>
      <c r="I284" s="32">
        <f t="shared" si="30"/>
        <v>0.27216552697590868</v>
      </c>
      <c r="L284" s="6">
        <v>279</v>
      </c>
      <c r="M284">
        <f t="shared" si="31"/>
        <v>100</v>
      </c>
      <c r="N284">
        <f t="shared" si="32"/>
        <v>90</v>
      </c>
      <c r="O284">
        <f t="shared" si="33"/>
        <v>100</v>
      </c>
      <c r="P284" s="31">
        <f t="shared" si="34"/>
        <v>96.666666666666671</v>
      </c>
      <c r="Q284" s="32">
        <f t="shared" si="35"/>
        <v>2.7216552697590863</v>
      </c>
    </row>
    <row r="285" spans="1:17" ht="15.6" x14ac:dyDescent="0.3">
      <c r="A285" s="7" t="s">
        <v>424</v>
      </c>
      <c r="B285" s="7"/>
      <c r="C285" s="12" t="s">
        <v>425</v>
      </c>
      <c r="D285" s="6">
        <v>280</v>
      </c>
      <c r="E285">
        <v>10</v>
      </c>
      <c r="F285">
        <v>9</v>
      </c>
      <c r="G285">
        <v>10</v>
      </c>
      <c r="H285" s="31">
        <f t="shared" si="29"/>
        <v>9.6666666666666661</v>
      </c>
      <c r="I285" s="32">
        <f t="shared" si="30"/>
        <v>0.27216552697590868</v>
      </c>
      <c r="L285" s="6">
        <v>280</v>
      </c>
      <c r="M285">
        <f t="shared" si="31"/>
        <v>100</v>
      </c>
      <c r="N285">
        <f t="shared" si="32"/>
        <v>90</v>
      </c>
      <c r="O285">
        <f t="shared" si="33"/>
        <v>100</v>
      </c>
      <c r="P285" s="31">
        <f t="shared" si="34"/>
        <v>96.666666666666671</v>
      </c>
      <c r="Q285" s="32">
        <f t="shared" si="35"/>
        <v>2.7216552697590863</v>
      </c>
    </row>
    <row r="286" spans="1:17" ht="15.6" x14ac:dyDescent="0.3">
      <c r="A286" s="7" t="s">
        <v>426</v>
      </c>
      <c r="B286" s="7"/>
      <c r="C286" s="12" t="s">
        <v>427</v>
      </c>
      <c r="D286" s="6">
        <v>281</v>
      </c>
      <c r="E286">
        <v>8</v>
      </c>
      <c r="F286">
        <v>7</v>
      </c>
      <c r="G286">
        <v>7</v>
      </c>
      <c r="H286" s="31">
        <f t="shared" si="29"/>
        <v>7.333333333333333</v>
      </c>
      <c r="I286" s="32">
        <f t="shared" si="30"/>
        <v>0.27216552697590868</v>
      </c>
      <c r="L286" s="6">
        <v>281</v>
      </c>
      <c r="M286">
        <f t="shared" si="31"/>
        <v>80</v>
      </c>
      <c r="N286">
        <f t="shared" si="32"/>
        <v>70</v>
      </c>
      <c r="O286">
        <f t="shared" si="33"/>
        <v>70</v>
      </c>
      <c r="P286" s="31">
        <f t="shared" si="34"/>
        <v>73.333333333333329</v>
      </c>
      <c r="Q286" s="32">
        <f t="shared" si="35"/>
        <v>2.7216552697590863</v>
      </c>
    </row>
    <row r="287" spans="1:17" ht="15.6" x14ac:dyDescent="0.3">
      <c r="A287" s="7" t="s">
        <v>428</v>
      </c>
      <c r="B287" s="7"/>
      <c r="C287" s="12" t="s">
        <v>429</v>
      </c>
      <c r="D287" s="6">
        <v>282</v>
      </c>
      <c r="E287">
        <v>9</v>
      </c>
      <c r="F287">
        <v>10</v>
      </c>
      <c r="G287">
        <v>9</v>
      </c>
      <c r="H287" s="31">
        <f t="shared" si="29"/>
        <v>9.3333333333333339</v>
      </c>
      <c r="I287" s="32">
        <f t="shared" si="30"/>
        <v>0.27216552697590868</v>
      </c>
      <c r="L287" s="6">
        <v>282</v>
      </c>
      <c r="M287">
        <f t="shared" si="31"/>
        <v>90</v>
      </c>
      <c r="N287">
        <f t="shared" si="32"/>
        <v>100</v>
      </c>
      <c r="O287">
        <f t="shared" si="33"/>
        <v>90</v>
      </c>
      <c r="P287" s="31">
        <f t="shared" si="34"/>
        <v>93.333333333333329</v>
      </c>
      <c r="Q287" s="32">
        <f t="shared" si="35"/>
        <v>2.7216552697590863</v>
      </c>
    </row>
    <row r="288" spans="1:17" ht="15.6" x14ac:dyDescent="0.3">
      <c r="A288" s="7" t="s">
        <v>430</v>
      </c>
      <c r="B288" s="11" t="s">
        <v>431</v>
      </c>
      <c r="C288" s="12" t="s">
        <v>432</v>
      </c>
      <c r="D288" s="6">
        <v>283</v>
      </c>
      <c r="E288">
        <v>10</v>
      </c>
      <c r="F288">
        <v>9</v>
      </c>
      <c r="G288">
        <v>8</v>
      </c>
      <c r="H288" s="31">
        <f t="shared" si="29"/>
        <v>9</v>
      </c>
      <c r="I288" s="32">
        <f t="shared" si="30"/>
        <v>0.47140452079103173</v>
      </c>
      <c r="L288" s="6">
        <v>283</v>
      </c>
      <c r="M288">
        <f t="shared" si="31"/>
        <v>100</v>
      </c>
      <c r="N288">
        <f t="shared" si="32"/>
        <v>90</v>
      </c>
      <c r="O288">
        <f t="shared" si="33"/>
        <v>80</v>
      </c>
      <c r="P288" s="31">
        <f t="shared" si="34"/>
        <v>90</v>
      </c>
      <c r="Q288" s="32">
        <f t="shared" si="35"/>
        <v>4.714045207910317</v>
      </c>
    </row>
    <row r="289" spans="1:17" ht="15.6" x14ac:dyDescent="0.3">
      <c r="A289" s="7" t="s">
        <v>433</v>
      </c>
      <c r="B289" s="7"/>
      <c r="C289" s="12" t="s">
        <v>434</v>
      </c>
      <c r="D289" s="6">
        <v>284</v>
      </c>
      <c r="E289">
        <v>7</v>
      </c>
      <c r="F289">
        <v>10</v>
      </c>
      <c r="G289">
        <v>10</v>
      </c>
      <c r="H289" s="31">
        <f t="shared" si="29"/>
        <v>9</v>
      </c>
      <c r="I289" s="32">
        <f t="shared" si="30"/>
        <v>0.81649658092772615</v>
      </c>
      <c r="L289" s="6">
        <v>284</v>
      </c>
      <c r="M289">
        <f t="shared" si="31"/>
        <v>70</v>
      </c>
      <c r="N289">
        <f t="shared" si="32"/>
        <v>100</v>
      </c>
      <c r="O289">
        <f t="shared" si="33"/>
        <v>100</v>
      </c>
      <c r="P289" s="31">
        <f t="shared" si="34"/>
        <v>90</v>
      </c>
      <c r="Q289" s="32">
        <f t="shared" si="35"/>
        <v>8.1649658092772608</v>
      </c>
    </row>
    <row r="290" spans="1:17" ht="15.6" x14ac:dyDescent="0.3">
      <c r="A290" s="7" t="s">
        <v>435</v>
      </c>
      <c r="B290" s="7"/>
      <c r="C290" s="12" t="s">
        <v>436</v>
      </c>
      <c r="D290" s="6">
        <v>285</v>
      </c>
      <c r="E290">
        <v>10</v>
      </c>
      <c r="F290">
        <v>10</v>
      </c>
      <c r="G290">
        <v>9</v>
      </c>
      <c r="H290" s="31">
        <f t="shared" si="29"/>
        <v>9.6666666666666661</v>
      </c>
      <c r="I290" s="32">
        <f t="shared" si="30"/>
        <v>0.27216552697590868</v>
      </c>
      <c r="L290" s="6">
        <v>285</v>
      </c>
      <c r="M290">
        <f t="shared" si="31"/>
        <v>100</v>
      </c>
      <c r="N290">
        <f t="shared" si="32"/>
        <v>100</v>
      </c>
      <c r="O290">
        <f t="shared" si="33"/>
        <v>90</v>
      </c>
      <c r="P290" s="31">
        <f t="shared" si="34"/>
        <v>96.666666666666671</v>
      </c>
      <c r="Q290" s="32">
        <f t="shared" si="35"/>
        <v>2.7216552697590863</v>
      </c>
    </row>
    <row r="291" spans="1:17" ht="15.6" x14ac:dyDescent="0.3">
      <c r="A291" s="7" t="s">
        <v>437</v>
      </c>
      <c r="B291" s="7"/>
      <c r="C291" s="12" t="s">
        <v>438</v>
      </c>
      <c r="D291" s="6">
        <v>286</v>
      </c>
      <c r="E291">
        <v>11</v>
      </c>
      <c r="F291">
        <v>10</v>
      </c>
      <c r="G291">
        <v>9</v>
      </c>
      <c r="H291" s="31">
        <f t="shared" si="29"/>
        <v>10</v>
      </c>
      <c r="I291" s="32">
        <f t="shared" si="30"/>
        <v>0.47140452079103173</v>
      </c>
      <c r="L291" s="6">
        <v>286</v>
      </c>
      <c r="M291">
        <f t="shared" si="31"/>
        <v>110.00000000000001</v>
      </c>
      <c r="N291">
        <f t="shared" si="32"/>
        <v>100</v>
      </c>
      <c r="O291">
        <f t="shared" si="33"/>
        <v>90</v>
      </c>
      <c r="P291" s="31">
        <f t="shared" si="34"/>
        <v>100</v>
      </c>
      <c r="Q291" s="32">
        <f t="shared" si="35"/>
        <v>4.7140452079103206</v>
      </c>
    </row>
    <row r="292" spans="1:17" ht="15.6" x14ac:dyDescent="0.3">
      <c r="A292" s="7" t="s">
        <v>439</v>
      </c>
      <c r="B292" s="7"/>
      <c r="C292" s="12" t="s">
        <v>440</v>
      </c>
      <c r="D292" s="6">
        <v>287</v>
      </c>
      <c r="E292">
        <v>10</v>
      </c>
      <c r="F292">
        <v>10</v>
      </c>
      <c r="G292">
        <v>10</v>
      </c>
      <c r="H292" s="31">
        <f t="shared" si="29"/>
        <v>10</v>
      </c>
      <c r="I292" s="32">
        <f t="shared" si="30"/>
        <v>0</v>
      </c>
      <c r="L292" s="6">
        <v>287</v>
      </c>
      <c r="M292">
        <f t="shared" si="31"/>
        <v>100</v>
      </c>
      <c r="N292">
        <f t="shared" si="32"/>
        <v>100</v>
      </c>
      <c r="O292">
        <f t="shared" si="33"/>
        <v>100</v>
      </c>
      <c r="P292" s="31">
        <f t="shared" si="34"/>
        <v>100</v>
      </c>
      <c r="Q292" s="32">
        <f t="shared" si="35"/>
        <v>0</v>
      </c>
    </row>
    <row r="293" spans="1:17" ht="15.6" x14ac:dyDescent="0.3">
      <c r="A293" s="7" t="s">
        <v>441</v>
      </c>
      <c r="B293" s="7"/>
      <c r="C293" s="12" t="s">
        <v>442</v>
      </c>
      <c r="D293" s="6">
        <v>288</v>
      </c>
      <c r="E293">
        <v>10</v>
      </c>
      <c r="F293">
        <v>10</v>
      </c>
      <c r="G293">
        <v>10</v>
      </c>
      <c r="H293" s="31">
        <f t="shared" si="29"/>
        <v>10</v>
      </c>
      <c r="I293" s="32">
        <f t="shared" si="30"/>
        <v>0</v>
      </c>
      <c r="L293" s="6">
        <v>288</v>
      </c>
      <c r="M293">
        <f t="shared" si="31"/>
        <v>100</v>
      </c>
      <c r="N293">
        <f t="shared" si="32"/>
        <v>100</v>
      </c>
      <c r="O293">
        <f t="shared" si="33"/>
        <v>100</v>
      </c>
      <c r="P293" s="31">
        <f t="shared" si="34"/>
        <v>100</v>
      </c>
      <c r="Q293" s="32">
        <f t="shared" si="35"/>
        <v>0</v>
      </c>
    </row>
    <row r="294" spans="1:17" ht="15.6" x14ac:dyDescent="0.3">
      <c r="A294" s="7" t="s">
        <v>443</v>
      </c>
      <c r="B294" s="7"/>
      <c r="C294" s="12" t="s">
        <v>444</v>
      </c>
      <c r="D294" s="6">
        <v>289</v>
      </c>
      <c r="E294">
        <v>10</v>
      </c>
      <c r="F294">
        <v>10</v>
      </c>
      <c r="G294">
        <v>10</v>
      </c>
      <c r="H294" s="31">
        <f t="shared" si="29"/>
        <v>10</v>
      </c>
      <c r="I294" s="32">
        <f t="shared" si="30"/>
        <v>0</v>
      </c>
      <c r="L294" s="6">
        <v>289</v>
      </c>
      <c r="M294">
        <f t="shared" si="31"/>
        <v>100</v>
      </c>
      <c r="N294">
        <f t="shared" si="32"/>
        <v>100</v>
      </c>
      <c r="O294">
        <f t="shared" si="33"/>
        <v>100</v>
      </c>
      <c r="P294" s="31">
        <f t="shared" si="34"/>
        <v>100</v>
      </c>
      <c r="Q294" s="32">
        <f t="shared" si="35"/>
        <v>0</v>
      </c>
    </row>
    <row r="295" spans="1:17" ht="15.6" x14ac:dyDescent="0.3">
      <c r="A295" s="7" t="s">
        <v>445</v>
      </c>
      <c r="B295" s="7"/>
      <c r="C295" s="12" t="s">
        <v>446</v>
      </c>
      <c r="D295" s="6">
        <v>290</v>
      </c>
      <c r="E295">
        <v>10</v>
      </c>
      <c r="F295">
        <v>9</v>
      </c>
      <c r="G295">
        <v>11</v>
      </c>
      <c r="H295" s="31">
        <f t="shared" si="29"/>
        <v>10</v>
      </c>
      <c r="I295" s="32">
        <f t="shared" si="30"/>
        <v>0.47140452079103173</v>
      </c>
      <c r="J295" t="s">
        <v>527</v>
      </c>
      <c r="L295" s="6">
        <v>290</v>
      </c>
      <c r="M295">
        <f t="shared" si="31"/>
        <v>100</v>
      </c>
      <c r="N295">
        <f t="shared" si="32"/>
        <v>90</v>
      </c>
      <c r="O295">
        <f t="shared" si="33"/>
        <v>110.00000000000001</v>
      </c>
      <c r="P295" s="31">
        <f t="shared" si="34"/>
        <v>100</v>
      </c>
      <c r="Q295" s="32">
        <f t="shared" si="35"/>
        <v>4.7140452079103206</v>
      </c>
    </row>
    <row r="296" spans="1:17" ht="15.6" x14ac:dyDescent="0.3">
      <c r="A296" s="7" t="s">
        <v>447</v>
      </c>
      <c r="B296" s="7"/>
      <c r="C296" s="12" t="s">
        <v>448</v>
      </c>
      <c r="D296" s="6">
        <v>291</v>
      </c>
      <c r="E296">
        <v>9</v>
      </c>
      <c r="F296">
        <v>10</v>
      </c>
      <c r="G296">
        <v>10</v>
      </c>
      <c r="H296" s="31">
        <f t="shared" si="29"/>
        <v>9.6666666666666661</v>
      </c>
      <c r="I296" s="32">
        <f t="shared" si="30"/>
        <v>0.27216552697590868</v>
      </c>
      <c r="L296" s="6">
        <v>291</v>
      </c>
      <c r="M296">
        <f t="shared" si="31"/>
        <v>90</v>
      </c>
      <c r="N296">
        <f t="shared" si="32"/>
        <v>100</v>
      </c>
      <c r="O296">
        <f t="shared" si="33"/>
        <v>100</v>
      </c>
      <c r="P296" s="31">
        <f t="shared" si="34"/>
        <v>96.666666666666671</v>
      </c>
      <c r="Q296" s="32">
        <f t="shared" si="35"/>
        <v>2.7216552697590863</v>
      </c>
    </row>
    <row r="297" spans="1:17" ht="15.6" x14ac:dyDescent="0.3">
      <c r="A297" s="7" t="s">
        <v>449</v>
      </c>
      <c r="B297" s="7"/>
      <c r="C297" s="12" t="s">
        <v>450</v>
      </c>
      <c r="D297" s="6">
        <v>292</v>
      </c>
      <c r="E297">
        <v>9</v>
      </c>
      <c r="F297">
        <v>10</v>
      </c>
      <c r="G297">
        <v>9</v>
      </c>
      <c r="H297" s="31">
        <f t="shared" si="29"/>
        <v>9.3333333333333339</v>
      </c>
      <c r="I297" s="32">
        <f t="shared" si="30"/>
        <v>0.27216552697590868</v>
      </c>
      <c r="L297" s="6">
        <v>292</v>
      </c>
      <c r="M297">
        <f t="shared" si="31"/>
        <v>90</v>
      </c>
      <c r="N297">
        <f t="shared" si="32"/>
        <v>100</v>
      </c>
      <c r="O297">
        <f t="shared" si="33"/>
        <v>90</v>
      </c>
      <c r="P297" s="31">
        <f t="shared" si="34"/>
        <v>93.333333333333329</v>
      </c>
      <c r="Q297" s="32">
        <f t="shared" si="35"/>
        <v>2.7216552697590863</v>
      </c>
    </row>
    <row r="298" spans="1:17" ht="15.6" x14ac:dyDescent="0.3">
      <c r="A298" s="7" t="s">
        <v>451</v>
      </c>
      <c r="B298" s="7"/>
      <c r="C298" s="12" t="s">
        <v>452</v>
      </c>
      <c r="D298" s="6">
        <v>293</v>
      </c>
      <c r="E298">
        <v>10</v>
      </c>
      <c r="F298">
        <v>10</v>
      </c>
      <c r="G298">
        <v>10</v>
      </c>
      <c r="H298" s="31">
        <f t="shared" si="29"/>
        <v>10</v>
      </c>
      <c r="I298" s="32">
        <f t="shared" si="30"/>
        <v>0</v>
      </c>
      <c r="L298" s="6">
        <v>293</v>
      </c>
      <c r="M298">
        <f t="shared" si="31"/>
        <v>100</v>
      </c>
      <c r="N298">
        <f t="shared" si="32"/>
        <v>100</v>
      </c>
      <c r="O298">
        <f t="shared" si="33"/>
        <v>100</v>
      </c>
      <c r="P298" s="31">
        <f t="shared" si="34"/>
        <v>100</v>
      </c>
      <c r="Q298" s="32">
        <f t="shared" si="35"/>
        <v>0</v>
      </c>
    </row>
    <row r="299" spans="1:17" ht="15.6" x14ac:dyDescent="0.3">
      <c r="A299" s="7" t="s">
        <v>453</v>
      </c>
      <c r="B299" s="7"/>
      <c r="C299" s="12" t="s">
        <v>454</v>
      </c>
      <c r="D299" s="6">
        <v>294</v>
      </c>
      <c r="E299">
        <v>9</v>
      </c>
      <c r="F299">
        <v>9</v>
      </c>
      <c r="G299">
        <v>10</v>
      </c>
      <c r="H299" s="31">
        <f t="shared" si="29"/>
        <v>9.3333333333333339</v>
      </c>
      <c r="I299" s="32">
        <f t="shared" si="30"/>
        <v>0.27216552697590868</v>
      </c>
      <c r="L299" s="6">
        <v>294</v>
      </c>
      <c r="M299">
        <f t="shared" si="31"/>
        <v>90</v>
      </c>
      <c r="N299">
        <f t="shared" si="32"/>
        <v>90</v>
      </c>
      <c r="O299">
        <f t="shared" si="33"/>
        <v>100</v>
      </c>
      <c r="P299" s="31">
        <f t="shared" si="34"/>
        <v>93.333333333333329</v>
      </c>
      <c r="Q299" s="32">
        <f t="shared" si="35"/>
        <v>2.7216552697590863</v>
      </c>
    </row>
    <row r="300" spans="1:17" ht="15.6" x14ac:dyDescent="0.3">
      <c r="A300" s="7" t="s">
        <v>455</v>
      </c>
      <c r="B300" s="7"/>
      <c r="C300" s="12" t="s">
        <v>456</v>
      </c>
      <c r="D300" s="6">
        <v>295</v>
      </c>
      <c r="E300">
        <v>10</v>
      </c>
      <c r="F300">
        <v>9</v>
      </c>
      <c r="G300">
        <v>10</v>
      </c>
      <c r="H300" s="31">
        <f t="shared" si="29"/>
        <v>9.6666666666666661</v>
      </c>
      <c r="I300" s="32">
        <f t="shared" si="30"/>
        <v>0.27216552697590868</v>
      </c>
      <c r="L300" s="6">
        <v>295</v>
      </c>
      <c r="M300">
        <f t="shared" si="31"/>
        <v>100</v>
      </c>
      <c r="N300">
        <f t="shared" si="32"/>
        <v>90</v>
      </c>
      <c r="O300">
        <f t="shared" si="33"/>
        <v>100</v>
      </c>
      <c r="P300" s="31">
        <f t="shared" si="34"/>
        <v>96.666666666666671</v>
      </c>
      <c r="Q300" s="32">
        <f t="shared" si="35"/>
        <v>2.7216552697590863</v>
      </c>
    </row>
    <row r="301" spans="1:17" ht="15.6" x14ac:dyDescent="0.3">
      <c r="A301" s="7" t="s">
        <v>457</v>
      </c>
      <c r="B301" s="7"/>
      <c r="C301" s="12" t="s">
        <v>458</v>
      </c>
      <c r="D301" s="6">
        <v>296</v>
      </c>
      <c r="E301">
        <v>10</v>
      </c>
      <c r="F301">
        <v>10</v>
      </c>
      <c r="G301">
        <v>10</v>
      </c>
      <c r="H301" s="31">
        <f t="shared" si="29"/>
        <v>10</v>
      </c>
      <c r="I301" s="32">
        <f t="shared" si="30"/>
        <v>0</v>
      </c>
      <c r="L301" s="6">
        <v>296</v>
      </c>
      <c r="M301">
        <f t="shared" si="31"/>
        <v>100</v>
      </c>
      <c r="N301">
        <f t="shared" si="32"/>
        <v>100</v>
      </c>
      <c r="O301">
        <f t="shared" si="33"/>
        <v>100</v>
      </c>
      <c r="P301" s="31">
        <f t="shared" si="34"/>
        <v>100</v>
      </c>
      <c r="Q301" s="32">
        <f t="shared" si="35"/>
        <v>0</v>
      </c>
    </row>
    <row r="302" spans="1:17" ht="15.6" x14ac:dyDescent="0.3">
      <c r="A302" s="7" t="s">
        <v>459</v>
      </c>
      <c r="B302" s="7"/>
      <c r="C302" s="12" t="s">
        <v>460</v>
      </c>
      <c r="D302" s="6">
        <v>297</v>
      </c>
      <c r="E302">
        <v>10</v>
      </c>
      <c r="F302">
        <v>10</v>
      </c>
      <c r="G302">
        <v>10</v>
      </c>
      <c r="H302" s="31">
        <f t="shared" si="29"/>
        <v>10</v>
      </c>
      <c r="I302" s="32">
        <f t="shared" si="30"/>
        <v>0</v>
      </c>
      <c r="L302" s="6">
        <v>297</v>
      </c>
      <c r="M302">
        <f t="shared" si="31"/>
        <v>100</v>
      </c>
      <c r="N302">
        <f t="shared" si="32"/>
        <v>100</v>
      </c>
      <c r="O302">
        <f t="shared" si="33"/>
        <v>100</v>
      </c>
      <c r="P302" s="31">
        <f t="shared" si="34"/>
        <v>100</v>
      </c>
      <c r="Q302" s="32">
        <f t="shared" si="35"/>
        <v>0</v>
      </c>
    </row>
    <row r="303" spans="1:17" ht="15.6" x14ac:dyDescent="0.3">
      <c r="A303" s="7" t="s">
        <v>461</v>
      </c>
      <c r="B303" s="7"/>
      <c r="C303" s="12" t="s">
        <v>462</v>
      </c>
      <c r="D303" s="6">
        <v>298</v>
      </c>
      <c r="E303">
        <v>10</v>
      </c>
      <c r="F303">
        <v>10</v>
      </c>
      <c r="G303">
        <v>9</v>
      </c>
      <c r="H303" s="31">
        <f t="shared" si="29"/>
        <v>9.6666666666666661</v>
      </c>
      <c r="I303" s="32">
        <f t="shared" si="30"/>
        <v>0.27216552697590868</v>
      </c>
      <c r="L303" s="6">
        <v>298</v>
      </c>
      <c r="M303">
        <f t="shared" si="31"/>
        <v>100</v>
      </c>
      <c r="N303">
        <f t="shared" si="32"/>
        <v>100</v>
      </c>
      <c r="O303">
        <f t="shared" si="33"/>
        <v>90</v>
      </c>
      <c r="P303" s="31">
        <f t="shared" si="34"/>
        <v>96.666666666666671</v>
      </c>
      <c r="Q303" s="32">
        <f t="shared" si="35"/>
        <v>2.7216552697590863</v>
      </c>
    </row>
    <row r="304" spans="1:17" ht="15.6" x14ac:dyDescent="0.3">
      <c r="A304" s="7" t="s">
        <v>463</v>
      </c>
      <c r="B304" s="7"/>
      <c r="C304" s="12" t="s">
        <v>464</v>
      </c>
      <c r="D304" s="6">
        <v>299</v>
      </c>
      <c r="E304">
        <v>10</v>
      </c>
      <c r="F304">
        <v>10</v>
      </c>
      <c r="G304">
        <v>9</v>
      </c>
      <c r="H304" s="31">
        <f t="shared" si="29"/>
        <v>9.6666666666666661</v>
      </c>
      <c r="I304" s="32">
        <f t="shared" si="30"/>
        <v>0.27216552697590868</v>
      </c>
      <c r="L304" s="6">
        <v>299</v>
      </c>
      <c r="M304">
        <f t="shared" si="31"/>
        <v>100</v>
      </c>
      <c r="N304">
        <f t="shared" si="32"/>
        <v>100</v>
      </c>
      <c r="O304">
        <f t="shared" si="33"/>
        <v>90</v>
      </c>
      <c r="P304" s="31">
        <f t="shared" si="34"/>
        <v>96.666666666666671</v>
      </c>
      <c r="Q304" s="32">
        <f t="shared" si="35"/>
        <v>2.7216552697590863</v>
      </c>
    </row>
    <row r="305" spans="1:17" ht="15.6" x14ac:dyDescent="0.3">
      <c r="A305" s="7" t="s">
        <v>465</v>
      </c>
      <c r="B305" s="7"/>
      <c r="C305" s="12" t="s">
        <v>466</v>
      </c>
      <c r="D305" s="6">
        <v>300</v>
      </c>
      <c r="E305">
        <v>10</v>
      </c>
      <c r="F305">
        <v>10</v>
      </c>
      <c r="G305">
        <v>9</v>
      </c>
      <c r="H305" s="31">
        <f t="shared" si="29"/>
        <v>9.6666666666666661</v>
      </c>
      <c r="I305" s="32">
        <f t="shared" si="30"/>
        <v>0.27216552697590868</v>
      </c>
      <c r="L305" s="6">
        <v>300</v>
      </c>
      <c r="M305">
        <f t="shared" si="31"/>
        <v>100</v>
      </c>
      <c r="N305">
        <f t="shared" si="32"/>
        <v>100</v>
      </c>
      <c r="O305">
        <f t="shared" si="33"/>
        <v>90</v>
      </c>
      <c r="P305" s="31">
        <f t="shared" si="34"/>
        <v>96.666666666666671</v>
      </c>
      <c r="Q305" s="32">
        <f t="shared" si="35"/>
        <v>2.7216552697590863</v>
      </c>
    </row>
    <row r="306" spans="1:17" ht="15.6" x14ac:dyDescent="0.3">
      <c r="A306" s="7" t="s">
        <v>467</v>
      </c>
      <c r="B306" s="7"/>
      <c r="C306" s="12" t="s">
        <v>468</v>
      </c>
      <c r="D306" s="6">
        <v>301</v>
      </c>
      <c r="E306">
        <v>8</v>
      </c>
      <c r="F306">
        <v>10</v>
      </c>
      <c r="G306">
        <v>8</v>
      </c>
      <c r="H306" s="31">
        <f t="shared" si="29"/>
        <v>8.6666666666666661</v>
      </c>
      <c r="I306" s="32">
        <f t="shared" si="30"/>
        <v>0.54433105395181736</v>
      </c>
      <c r="L306" s="6">
        <v>301</v>
      </c>
      <c r="M306">
        <f t="shared" si="31"/>
        <v>80</v>
      </c>
      <c r="N306">
        <f t="shared" si="32"/>
        <v>100</v>
      </c>
      <c r="O306">
        <f t="shared" si="33"/>
        <v>80</v>
      </c>
      <c r="P306" s="31">
        <f t="shared" si="34"/>
        <v>86.666666666666671</v>
      </c>
      <c r="Q306" s="32">
        <f t="shared" si="35"/>
        <v>5.4433105395181745</v>
      </c>
    </row>
    <row r="307" spans="1:17" ht="15.6" x14ac:dyDescent="0.3">
      <c r="A307" s="7" t="s">
        <v>469</v>
      </c>
      <c r="B307" s="7"/>
      <c r="C307" s="12" t="s">
        <v>470</v>
      </c>
      <c r="D307" s="6">
        <v>302</v>
      </c>
      <c r="E307">
        <v>10</v>
      </c>
      <c r="F307">
        <v>10</v>
      </c>
      <c r="G307">
        <v>9</v>
      </c>
      <c r="H307" s="31">
        <f t="shared" si="29"/>
        <v>9.6666666666666661</v>
      </c>
      <c r="I307" s="32">
        <f t="shared" si="30"/>
        <v>0.27216552697590868</v>
      </c>
      <c r="L307" s="6">
        <v>302</v>
      </c>
      <c r="M307">
        <f t="shared" si="31"/>
        <v>100</v>
      </c>
      <c r="N307">
        <f t="shared" si="32"/>
        <v>100</v>
      </c>
      <c r="O307">
        <f t="shared" si="33"/>
        <v>90</v>
      </c>
      <c r="P307" s="31">
        <f t="shared" si="34"/>
        <v>96.666666666666671</v>
      </c>
      <c r="Q307" s="32">
        <f t="shared" si="35"/>
        <v>2.7216552697590863</v>
      </c>
    </row>
    <row r="308" spans="1:17" ht="15.6" x14ac:dyDescent="0.3">
      <c r="A308" s="7" t="s">
        <v>471</v>
      </c>
      <c r="B308" s="7"/>
      <c r="C308" s="12" t="s">
        <v>472</v>
      </c>
      <c r="D308" s="6">
        <v>303</v>
      </c>
      <c r="E308">
        <v>10</v>
      </c>
      <c r="F308">
        <v>9</v>
      </c>
      <c r="G308">
        <v>7</v>
      </c>
      <c r="H308" s="31">
        <f t="shared" si="29"/>
        <v>8.6666666666666661</v>
      </c>
      <c r="I308" s="32">
        <f t="shared" si="30"/>
        <v>0.72008229982309557</v>
      </c>
      <c r="L308" s="6">
        <v>303</v>
      </c>
      <c r="M308">
        <f t="shared" si="31"/>
        <v>100</v>
      </c>
      <c r="N308">
        <f t="shared" si="32"/>
        <v>90</v>
      </c>
      <c r="O308">
        <f t="shared" si="33"/>
        <v>70</v>
      </c>
      <c r="P308" s="31">
        <f t="shared" si="34"/>
        <v>86.666666666666671</v>
      </c>
      <c r="Q308" s="32">
        <f t="shared" si="35"/>
        <v>7.2008229982309562</v>
      </c>
    </row>
    <row r="309" spans="1:17" ht="15.6" x14ac:dyDescent="0.3">
      <c r="A309" s="7" t="s">
        <v>473</v>
      </c>
      <c r="B309" s="7"/>
      <c r="C309" s="12" t="s">
        <v>474</v>
      </c>
      <c r="D309" s="6">
        <v>304</v>
      </c>
      <c r="E309">
        <v>9</v>
      </c>
      <c r="F309">
        <v>9</v>
      </c>
      <c r="G309">
        <v>11</v>
      </c>
      <c r="H309" s="31">
        <f t="shared" si="29"/>
        <v>9.6666666666666661</v>
      </c>
      <c r="I309" s="32">
        <f t="shared" si="30"/>
        <v>0.54433105395181736</v>
      </c>
      <c r="L309" s="6">
        <v>304</v>
      </c>
      <c r="M309">
        <f t="shared" si="31"/>
        <v>90</v>
      </c>
      <c r="N309">
        <f t="shared" si="32"/>
        <v>90</v>
      </c>
      <c r="O309">
        <f t="shared" si="33"/>
        <v>110.00000000000001</v>
      </c>
      <c r="P309" s="31">
        <f t="shared" si="34"/>
        <v>96.666666666666671</v>
      </c>
      <c r="Q309" s="32">
        <f t="shared" si="35"/>
        <v>5.443310539518178</v>
      </c>
    </row>
    <row r="310" spans="1:17" ht="15.6" x14ac:dyDescent="0.3">
      <c r="A310" s="7" t="s">
        <v>475</v>
      </c>
      <c r="B310" s="11" t="s">
        <v>476</v>
      </c>
      <c r="C310" s="12" t="s">
        <v>477</v>
      </c>
      <c r="D310" s="6">
        <v>305</v>
      </c>
      <c r="E310">
        <v>10</v>
      </c>
      <c r="F310">
        <v>8</v>
      </c>
      <c r="G310">
        <v>8</v>
      </c>
      <c r="H310" s="31">
        <f t="shared" si="29"/>
        <v>8.6666666666666661</v>
      </c>
      <c r="I310" s="32">
        <f t="shared" si="30"/>
        <v>0.54433105395181736</v>
      </c>
      <c r="L310" s="6">
        <v>305</v>
      </c>
      <c r="M310">
        <f t="shared" si="31"/>
        <v>100</v>
      </c>
      <c r="N310">
        <f t="shared" si="32"/>
        <v>80</v>
      </c>
      <c r="O310">
        <f t="shared" si="33"/>
        <v>80</v>
      </c>
      <c r="P310" s="31">
        <f t="shared" si="34"/>
        <v>86.666666666666671</v>
      </c>
      <c r="Q310" s="32">
        <f t="shared" si="35"/>
        <v>5.4433105395181745</v>
      </c>
    </row>
    <row r="311" spans="1:17" ht="15.6" x14ac:dyDescent="0.3">
      <c r="A311" s="7" t="s">
        <v>478</v>
      </c>
      <c r="B311" s="11" t="s">
        <v>479</v>
      </c>
      <c r="C311" s="12" t="s">
        <v>480</v>
      </c>
      <c r="D311" s="6">
        <v>306</v>
      </c>
      <c r="E311">
        <v>7</v>
      </c>
      <c r="F311">
        <v>10</v>
      </c>
      <c r="G311">
        <v>10</v>
      </c>
      <c r="H311" s="31">
        <f t="shared" si="29"/>
        <v>9</v>
      </c>
      <c r="I311" s="32">
        <f t="shared" si="30"/>
        <v>0.81649658092772615</v>
      </c>
      <c r="L311" s="6">
        <v>306</v>
      </c>
      <c r="M311">
        <f t="shared" si="31"/>
        <v>70</v>
      </c>
      <c r="N311">
        <f t="shared" si="32"/>
        <v>100</v>
      </c>
      <c r="O311">
        <f t="shared" si="33"/>
        <v>100</v>
      </c>
      <c r="P311" s="31">
        <f t="shared" si="34"/>
        <v>90</v>
      </c>
      <c r="Q311" s="32">
        <f t="shared" si="35"/>
        <v>8.1649658092772608</v>
      </c>
    </row>
    <row r="312" spans="1:17" ht="15.6" x14ac:dyDescent="0.3">
      <c r="A312" s="7" t="s">
        <v>481</v>
      </c>
      <c r="B312" s="11" t="s">
        <v>482</v>
      </c>
      <c r="C312" s="12" t="s">
        <v>483</v>
      </c>
      <c r="D312" s="6">
        <v>307</v>
      </c>
      <c r="E312">
        <v>7</v>
      </c>
      <c r="F312">
        <v>8</v>
      </c>
      <c r="G312">
        <v>10</v>
      </c>
      <c r="H312" s="31">
        <f t="shared" si="29"/>
        <v>8.3333333333333339</v>
      </c>
      <c r="I312" s="32">
        <f t="shared" si="30"/>
        <v>0.72008229982309557</v>
      </c>
      <c r="L312" s="6">
        <v>307</v>
      </c>
      <c r="M312">
        <f t="shared" si="31"/>
        <v>70</v>
      </c>
      <c r="N312">
        <f t="shared" si="32"/>
        <v>80</v>
      </c>
      <c r="O312">
        <f t="shared" si="33"/>
        <v>100</v>
      </c>
      <c r="P312" s="31">
        <f t="shared" si="34"/>
        <v>83.333333333333329</v>
      </c>
      <c r="Q312" s="32">
        <f t="shared" si="35"/>
        <v>7.2008229982309562</v>
      </c>
    </row>
    <row r="313" spans="1:17" ht="15.6" x14ac:dyDescent="0.3">
      <c r="A313" s="7" t="s">
        <v>484</v>
      </c>
      <c r="B313" s="11" t="s">
        <v>485</v>
      </c>
      <c r="C313" s="12" t="s">
        <v>486</v>
      </c>
      <c r="D313" s="6">
        <v>308</v>
      </c>
      <c r="E313">
        <v>9</v>
      </c>
      <c r="F313">
        <v>9</v>
      </c>
      <c r="G313">
        <v>7</v>
      </c>
      <c r="H313" s="31">
        <f t="shared" si="29"/>
        <v>8.3333333333333339</v>
      </c>
      <c r="I313" s="32">
        <f t="shared" si="30"/>
        <v>0.54433105395181736</v>
      </c>
      <c r="L313" s="6">
        <v>308</v>
      </c>
      <c r="M313">
        <f t="shared" si="31"/>
        <v>90</v>
      </c>
      <c r="N313">
        <f t="shared" si="32"/>
        <v>90</v>
      </c>
      <c r="O313">
        <f t="shared" si="33"/>
        <v>70</v>
      </c>
      <c r="P313" s="31">
        <f t="shared" si="34"/>
        <v>83.333333333333329</v>
      </c>
      <c r="Q313" s="32">
        <f t="shared" si="35"/>
        <v>5.4433105395181745</v>
      </c>
    </row>
    <row r="314" spans="1:17" ht="15.6" x14ac:dyDescent="0.3">
      <c r="A314" s="7" t="s">
        <v>487</v>
      </c>
      <c r="B314" s="11" t="s">
        <v>488</v>
      </c>
      <c r="C314" s="12" t="s">
        <v>489</v>
      </c>
      <c r="D314" s="6">
        <v>309</v>
      </c>
      <c r="E314">
        <v>8</v>
      </c>
      <c r="F314">
        <v>9</v>
      </c>
      <c r="G314">
        <v>9</v>
      </c>
      <c r="H314" s="31">
        <f t="shared" si="29"/>
        <v>8.6666666666666661</v>
      </c>
      <c r="I314" s="32">
        <f t="shared" si="30"/>
        <v>0.27216552697590868</v>
      </c>
      <c r="L314" s="6">
        <v>309</v>
      </c>
      <c r="M314">
        <f t="shared" si="31"/>
        <v>80</v>
      </c>
      <c r="N314">
        <f t="shared" si="32"/>
        <v>90</v>
      </c>
      <c r="O314">
        <f t="shared" si="33"/>
        <v>90</v>
      </c>
      <c r="P314" s="31">
        <f t="shared" si="34"/>
        <v>86.666666666666671</v>
      </c>
      <c r="Q314" s="32">
        <f t="shared" si="35"/>
        <v>2.7216552697590863</v>
      </c>
    </row>
    <row r="315" spans="1:17" ht="15.6" x14ac:dyDescent="0.3">
      <c r="A315" s="7" t="s">
        <v>490</v>
      </c>
      <c r="B315" s="11" t="s">
        <v>491</v>
      </c>
      <c r="C315" s="12" t="s">
        <v>492</v>
      </c>
      <c r="D315" s="6">
        <v>310</v>
      </c>
      <c r="E315">
        <v>7</v>
      </c>
      <c r="F315">
        <v>9</v>
      </c>
      <c r="G315">
        <v>9</v>
      </c>
      <c r="H315" s="31">
        <f t="shared" si="29"/>
        <v>8.3333333333333339</v>
      </c>
      <c r="I315" s="32">
        <f t="shared" si="30"/>
        <v>0.54433105395181736</v>
      </c>
      <c r="L315" s="6">
        <v>310</v>
      </c>
      <c r="M315">
        <f t="shared" si="31"/>
        <v>70</v>
      </c>
      <c r="N315">
        <f t="shared" si="32"/>
        <v>90</v>
      </c>
      <c r="O315">
        <f t="shared" si="33"/>
        <v>90</v>
      </c>
      <c r="P315" s="31">
        <f t="shared" si="34"/>
        <v>83.333333333333329</v>
      </c>
      <c r="Q315" s="32">
        <f t="shared" si="35"/>
        <v>5.4433105395181745</v>
      </c>
    </row>
    <row r="316" spans="1:17" ht="15.6" x14ac:dyDescent="0.3">
      <c r="A316" s="7" t="s">
        <v>493</v>
      </c>
      <c r="B316" s="7" t="s">
        <v>494</v>
      </c>
      <c r="C316" s="12" t="s">
        <v>495</v>
      </c>
      <c r="D316" s="6">
        <v>311</v>
      </c>
      <c r="E316">
        <v>6</v>
      </c>
      <c r="F316">
        <v>7</v>
      </c>
      <c r="G316" s="26">
        <v>5</v>
      </c>
      <c r="H316" s="31">
        <f t="shared" si="29"/>
        <v>6</v>
      </c>
      <c r="I316" s="32">
        <f t="shared" si="30"/>
        <v>0.47140452079103173</v>
      </c>
      <c r="L316" s="6">
        <v>311</v>
      </c>
      <c r="M316">
        <f t="shared" si="31"/>
        <v>60</v>
      </c>
      <c r="N316">
        <f t="shared" si="32"/>
        <v>70</v>
      </c>
      <c r="O316">
        <f t="shared" si="33"/>
        <v>50</v>
      </c>
      <c r="P316" s="31">
        <f t="shared" si="34"/>
        <v>60</v>
      </c>
      <c r="Q316" s="32">
        <f t="shared" si="35"/>
        <v>4.714045207910317</v>
      </c>
    </row>
    <row r="317" spans="1:17" ht="15.6" x14ac:dyDescent="0.3">
      <c r="A317" s="7" t="s">
        <v>496</v>
      </c>
      <c r="B317" s="7"/>
      <c r="C317" s="12" t="s">
        <v>497</v>
      </c>
      <c r="D317" s="6">
        <v>312</v>
      </c>
      <c r="E317">
        <v>11</v>
      </c>
      <c r="F317">
        <v>9</v>
      </c>
      <c r="G317">
        <v>7</v>
      </c>
      <c r="H317" s="31">
        <f t="shared" si="29"/>
        <v>9</v>
      </c>
      <c r="I317" s="32">
        <f t="shared" si="30"/>
        <v>0.94280904158206347</v>
      </c>
      <c r="L317" s="6">
        <v>312</v>
      </c>
      <c r="M317">
        <f t="shared" si="31"/>
        <v>110.00000000000001</v>
      </c>
      <c r="N317">
        <f t="shared" si="32"/>
        <v>90</v>
      </c>
      <c r="O317">
        <f t="shared" si="33"/>
        <v>70</v>
      </c>
      <c r="P317" s="31">
        <f t="shared" si="34"/>
        <v>90</v>
      </c>
      <c r="Q317" s="32">
        <f t="shared" si="35"/>
        <v>9.4280904158206642</v>
      </c>
    </row>
    <row r="318" spans="1:17" ht="15.6" x14ac:dyDescent="0.3">
      <c r="A318" s="7" t="s">
        <v>498</v>
      </c>
      <c r="B318" s="7"/>
      <c r="C318" s="12" t="s">
        <v>499</v>
      </c>
      <c r="D318" s="6">
        <v>313</v>
      </c>
      <c r="E318">
        <v>7</v>
      </c>
      <c r="F318">
        <v>8</v>
      </c>
      <c r="G318">
        <v>10</v>
      </c>
      <c r="H318" s="31">
        <f t="shared" si="29"/>
        <v>8.3333333333333339</v>
      </c>
      <c r="I318" s="32">
        <f t="shared" si="30"/>
        <v>0.72008229982309557</v>
      </c>
      <c r="L318" s="6">
        <v>313</v>
      </c>
      <c r="M318">
        <f t="shared" si="31"/>
        <v>70</v>
      </c>
      <c r="N318">
        <f t="shared" si="32"/>
        <v>80</v>
      </c>
      <c r="O318">
        <f t="shared" si="33"/>
        <v>100</v>
      </c>
      <c r="P318" s="31">
        <f t="shared" si="34"/>
        <v>83.333333333333329</v>
      </c>
      <c r="Q318" s="32">
        <f t="shared" si="35"/>
        <v>7.2008229982309562</v>
      </c>
    </row>
    <row r="319" spans="1:17" ht="15.6" x14ac:dyDescent="0.3">
      <c r="A319" s="7" t="s">
        <v>500</v>
      </c>
      <c r="B319" s="11" t="s">
        <v>501</v>
      </c>
      <c r="C319" s="12" t="s">
        <v>502</v>
      </c>
      <c r="D319" s="6">
        <v>314</v>
      </c>
      <c r="E319">
        <v>10</v>
      </c>
      <c r="F319">
        <v>10</v>
      </c>
      <c r="G319">
        <v>7</v>
      </c>
      <c r="H319" s="31">
        <f t="shared" si="29"/>
        <v>9</v>
      </c>
      <c r="I319" s="32">
        <f t="shared" si="30"/>
        <v>0.81649658092772615</v>
      </c>
      <c r="L319" s="6">
        <v>314</v>
      </c>
      <c r="M319">
        <f t="shared" si="31"/>
        <v>100</v>
      </c>
      <c r="N319">
        <f t="shared" si="32"/>
        <v>100</v>
      </c>
      <c r="O319">
        <f t="shared" si="33"/>
        <v>70</v>
      </c>
      <c r="P319" s="31">
        <f t="shared" si="34"/>
        <v>90</v>
      </c>
      <c r="Q319" s="32">
        <f t="shared" si="35"/>
        <v>8.1649658092772608</v>
      </c>
    </row>
    <row r="320" spans="1:17" ht="15.6" x14ac:dyDescent="0.3">
      <c r="A320" s="7" t="s">
        <v>503</v>
      </c>
      <c r="B320" s="7"/>
      <c r="C320" s="12" t="s">
        <v>504</v>
      </c>
      <c r="D320" s="6">
        <v>315</v>
      </c>
      <c r="E320">
        <v>8</v>
      </c>
      <c r="F320">
        <v>7</v>
      </c>
      <c r="G320">
        <v>10</v>
      </c>
      <c r="H320" s="31">
        <f t="shared" si="29"/>
        <v>8.3333333333333339</v>
      </c>
      <c r="I320" s="32">
        <f t="shared" si="30"/>
        <v>0.72008229982309557</v>
      </c>
      <c r="L320" s="6">
        <v>315</v>
      </c>
      <c r="M320">
        <f t="shared" si="31"/>
        <v>80</v>
      </c>
      <c r="N320">
        <f t="shared" si="32"/>
        <v>70</v>
      </c>
      <c r="O320">
        <f t="shared" si="33"/>
        <v>100</v>
      </c>
      <c r="P320" s="31">
        <f t="shared" si="34"/>
        <v>83.333333333333329</v>
      </c>
      <c r="Q320" s="32">
        <f t="shared" si="35"/>
        <v>7.2008229982309562</v>
      </c>
    </row>
    <row r="321" spans="1:17" ht="15.6" x14ac:dyDescent="0.3">
      <c r="A321" s="7" t="s">
        <v>505</v>
      </c>
      <c r="B321" s="11"/>
      <c r="C321" s="12" t="s">
        <v>506</v>
      </c>
      <c r="D321" s="6">
        <v>316</v>
      </c>
      <c r="E321">
        <v>10</v>
      </c>
      <c r="F321">
        <v>9</v>
      </c>
      <c r="G321">
        <v>7</v>
      </c>
      <c r="H321" s="31">
        <f t="shared" si="29"/>
        <v>8.6666666666666661</v>
      </c>
      <c r="I321" s="32">
        <f t="shared" si="30"/>
        <v>0.72008229982309557</v>
      </c>
      <c r="L321" s="6">
        <v>316</v>
      </c>
      <c r="M321">
        <f t="shared" si="31"/>
        <v>100</v>
      </c>
      <c r="N321">
        <f t="shared" si="32"/>
        <v>90</v>
      </c>
      <c r="O321">
        <f t="shared" si="33"/>
        <v>70</v>
      </c>
      <c r="P321" s="31">
        <f t="shared" si="34"/>
        <v>86.666666666666671</v>
      </c>
      <c r="Q321" s="32">
        <f t="shared" si="35"/>
        <v>7.2008229982309562</v>
      </c>
    </row>
    <row r="322" spans="1:17" ht="15.6" x14ac:dyDescent="0.3">
      <c r="A322" s="7" t="s">
        <v>507</v>
      </c>
      <c r="B322" s="7"/>
      <c r="C322" s="17" t="s">
        <v>508</v>
      </c>
      <c r="D322" s="6">
        <v>317</v>
      </c>
      <c r="E322">
        <v>11</v>
      </c>
      <c r="F322">
        <v>9</v>
      </c>
      <c r="G322">
        <v>7</v>
      </c>
      <c r="H322" s="31">
        <f t="shared" si="29"/>
        <v>9</v>
      </c>
      <c r="I322" s="32">
        <f t="shared" si="30"/>
        <v>0.94280904158206347</v>
      </c>
      <c r="L322" s="6">
        <v>317</v>
      </c>
      <c r="M322">
        <f t="shared" si="31"/>
        <v>110.00000000000001</v>
      </c>
      <c r="N322">
        <f t="shared" si="32"/>
        <v>90</v>
      </c>
      <c r="O322">
        <f t="shared" si="33"/>
        <v>70</v>
      </c>
      <c r="P322" s="31">
        <f t="shared" si="34"/>
        <v>90</v>
      </c>
      <c r="Q322" s="32">
        <f t="shared" si="35"/>
        <v>9.4280904158206642</v>
      </c>
    </row>
    <row r="323" spans="1:17" ht="15.6" x14ac:dyDescent="0.3">
      <c r="A323" s="7" t="s">
        <v>509</v>
      </c>
      <c r="B323" s="7" t="s">
        <v>510</v>
      </c>
      <c r="C323" s="12" t="s">
        <v>511</v>
      </c>
      <c r="D323" s="6">
        <v>318</v>
      </c>
      <c r="E323">
        <v>10</v>
      </c>
      <c r="F323">
        <v>9</v>
      </c>
      <c r="G323">
        <v>8</v>
      </c>
      <c r="H323" s="31">
        <f t="shared" si="29"/>
        <v>9</v>
      </c>
      <c r="I323" s="32">
        <f t="shared" si="30"/>
        <v>0.47140452079103173</v>
      </c>
      <c r="L323" s="6">
        <v>318</v>
      </c>
      <c r="M323">
        <f t="shared" si="31"/>
        <v>100</v>
      </c>
      <c r="N323">
        <f t="shared" si="32"/>
        <v>90</v>
      </c>
      <c r="O323">
        <f t="shared" si="33"/>
        <v>80</v>
      </c>
      <c r="P323" s="31">
        <f t="shared" si="34"/>
        <v>90</v>
      </c>
      <c r="Q323" s="32">
        <f t="shared" si="35"/>
        <v>4.714045207910317</v>
      </c>
    </row>
    <row r="324" spans="1:17" ht="15.6" x14ac:dyDescent="0.3">
      <c r="A324" s="7" t="s">
        <v>512</v>
      </c>
      <c r="B324" s="7"/>
      <c r="C324" s="8"/>
      <c r="D324" s="6">
        <v>319</v>
      </c>
      <c r="E324">
        <v>9</v>
      </c>
      <c r="F324">
        <v>10</v>
      </c>
      <c r="G324">
        <v>10</v>
      </c>
      <c r="H324" s="31">
        <f t="shared" si="29"/>
        <v>9.6666666666666661</v>
      </c>
      <c r="I324" s="32">
        <f t="shared" si="30"/>
        <v>0.27216552697590868</v>
      </c>
      <c r="L324" s="6">
        <v>319</v>
      </c>
      <c r="M324">
        <f t="shared" si="31"/>
        <v>90</v>
      </c>
      <c r="N324">
        <f t="shared" si="32"/>
        <v>100</v>
      </c>
      <c r="O324">
        <f t="shared" si="33"/>
        <v>100</v>
      </c>
      <c r="P324" s="31">
        <f t="shared" si="34"/>
        <v>96.666666666666671</v>
      </c>
      <c r="Q324" s="32">
        <f t="shared" si="35"/>
        <v>2.7216552697590863</v>
      </c>
    </row>
    <row r="325" spans="1:17" ht="15.6" x14ac:dyDescent="0.3">
      <c r="A325" s="7" t="s">
        <v>519</v>
      </c>
      <c r="B325" s="7" t="s">
        <v>514</v>
      </c>
      <c r="C325" s="8" t="s">
        <v>514</v>
      </c>
      <c r="D325" s="6">
        <v>320</v>
      </c>
      <c r="E325">
        <v>7</v>
      </c>
      <c r="F325">
        <v>8</v>
      </c>
      <c r="G325">
        <v>8</v>
      </c>
      <c r="H325" s="31">
        <f t="shared" si="29"/>
        <v>7.666666666666667</v>
      </c>
      <c r="I325" s="32">
        <f t="shared" si="30"/>
        <v>0.27216552697590868</v>
      </c>
      <c r="L325" s="6">
        <v>320</v>
      </c>
      <c r="M325">
        <f t="shared" si="31"/>
        <v>70</v>
      </c>
      <c r="N325">
        <f t="shared" si="32"/>
        <v>80</v>
      </c>
      <c r="O325">
        <f t="shared" si="33"/>
        <v>80</v>
      </c>
      <c r="P325" s="31">
        <f t="shared" si="34"/>
        <v>76.666666666666671</v>
      </c>
      <c r="Q325" s="32">
        <f t="shared" si="35"/>
        <v>2.7216552697590863</v>
      </c>
    </row>
    <row r="326" spans="1:17" ht="15.6" x14ac:dyDescent="0.3">
      <c r="A326" s="7" t="s">
        <v>515</v>
      </c>
      <c r="B326" s="19"/>
      <c r="C326" s="20"/>
      <c r="D326" s="6">
        <v>321</v>
      </c>
      <c r="E326">
        <v>9</v>
      </c>
      <c r="F326">
        <v>8</v>
      </c>
      <c r="G326">
        <v>7</v>
      </c>
      <c r="H326" s="31">
        <f t="shared" si="29"/>
        <v>8</v>
      </c>
      <c r="I326" s="32">
        <f t="shared" si="30"/>
        <v>0.47140452079103173</v>
      </c>
      <c r="L326" s="6">
        <v>321</v>
      </c>
      <c r="M326">
        <f t="shared" si="31"/>
        <v>90</v>
      </c>
      <c r="N326">
        <f t="shared" si="32"/>
        <v>80</v>
      </c>
      <c r="O326">
        <f t="shared" si="33"/>
        <v>70</v>
      </c>
      <c r="P326" s="31">
        <f t="shared" si="34"/>
        <v>80</v>
      </c>
      <c r="Q326" s="32">
        <f t="shared" si="35"/>
        <v>4.714045207910317</v>
      </c>
    </row>
    <row r="327" spans="1:17" ht="15.6" x14ac:dyDescent="0.3">
      <c r="A327" s="7" t="s">
        <v>388</v>
      </c>
      <c r="B327" s="19"/>
      <c r="C327" s="12" t="s">
        <v>389</v>
      </c>
      <c r="D327" s="6">
        <v>322</v>
      </c>
      <c r="E327">
        <v>10</v>
      </c>
      <c r="F327">
        <v>10</v>
      </c>
      <c r="G327">
        <v>10</v>
      </c>
      <c r="H327" s="31">
        <f t="shared" ref="H327:H329" si="36">AVERAGE(E327:G327)</f>
        <v>10</v>
      </c>
      <c r="I327" s="32">
        <f t="shared" ref="I327:I329" si="37">_xlfn.STDEV.P(E327:G327)/SQRT(3)</f>
        <v>0</v>
      </c>
      <c r="L327" s="6">
        <v>322</v>
      </c>
      <c r="M327">
        <f t="shared" ref="M327:M329" si="38">(E327/10)*100</f>
        <v>100</v>
      </c>
      <c r="N327">
        <f t="shared" ref="N327:N329" si="39">(F327/10)*100</f>
        <v>100</v>
      </c>
      <c r="O327">
        <f t="shared" ref="O327:O329" si="40">(G327/10)*100</f>
        <v>100</v>
      </c>
      <c r="P327" s="31">
        <f t="shared" ref="P327:P329" si="41">AVERAGE(M327:O327)</f>
        <v>100</v>
      </c>
      <c r="Q327" s="32">
        <f t="shared" ref="Q327:Q329" si="42">_xlfn.STDEV.P(M327:O327)/SQRT(3)</f>
        <v>0</v>
      </c>
    </row>
    <row r="328" spans="1:17" ht="15.6" x14ac:dyDescent="0.3">
      <c r="A328" s="7" t="s">
        <v>516</v>
      </c>
      <c r="B328" s="19"/>
      <c r="C328" s="21"/>
      <c r="D328" s="6">
        <v>323</v>
      </c>
      <c r="E328" s="26">
        <v>4</v>
      </c>
      <c r="F328">
        <v>7</v>
      </c>
      <c r="G328" s="26">
        <v>5</v>
      </c>
      <c r="H328" s="31">
        <f t="shared" si="36"/>
        <v>5.333333333333333</v>
      </c>
      <c r="I328" s="32">
        <f t="shared" si="37"/>
        <v>0.72008229982309557</v>
      </c>
      <c r="L328" s="6">
        <v>323</v>
      </c>
      <c r="M328">
        <f t="shared" si="38"/>
        <v>40</v>
      </c>
      <c r="N328">
        <f t="shared" si="39"/>
        <v>70</v>
      </c>
      <c r="O328">
        <f t="shared" si="40"/>
        <v>50</v>
      </c>
      <c r="P328" s="31">
        <f t="shared" si="41"/>
        <v>53.333333333333336</v>
      </c>
      <c r="Q328" s="32">
        <f t="shared" si="42"/>
        <v>7.2008229982309562</v>
      </c>
    </row>
    <row r="329" spans="1:17" ht="16.2" thickBot="1" x14ac:dyDescent="0.35">
      <c r="A329" s="23" t="s">
        <v>517</v>
      </c>
      <c r="B329" s="24"/>
      <c r="C329" s="25"/>
      <c r="D329" s="22">
        <v>324</v>
      </c>
      <c r="E329">
        <v>6</v>
      </c>
      <c r="F329">
        <v>11</v>
      </c>
      <c r="G329">
        <v>7</v>
      </c>
      <c r="H329" s="31">
        <f t="shared" si="36"/>
        <v>8</v>
      </c>
      <c r="I329" s="32">
        <f t="shared" si="37"/>
        <v>1.2472191289246473</v>
      </c>
      <c r="L329" s="22">
        <v>324</v>
      </c>
      <c r="M329">
        <f t="shared" si="38"/>
        <v>60</v>
      </c>
      <c r="N329">
        <f t="shared" si="39"/>
        <v>110.00000000000001</v>
      </c>
      <c r="O329">
        <f t="shared" si="40"/>
        <v>70</v>
      </c>
      <c r="P329" s="31">
        <f t="shared" si="41"/>
        <v>80</v>
      </c>
      <c r="Q329" s="32">
        <f t="shared" si="42"/>
        <v>12.472191289246494</v>
      </c>
    </row>
  </sheetData>
  <mergeCells count="1">
    <mergeCell ref="E4:G4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G36"/>
  <sheetViews>
    <sheetView workbookViewId="0">
      <selection activeCell="E29" sqref="E29"/>
    </sheetView>
  </sheetViews>
  <sheetFormatPr baseColWidth="10" defaultRowHeight="14.4" x14ac:dyDescent="0.3"/>
  <sheetData>
    <row r="4" spans="1:7" x14ac:dyDescent="0.3">
      <c r="B4" s="170" t="s">
        <v>523</v>
      </c>
      <c r="C4" s="170"/>
      <c r="D4" s="170"/>
    </row>
    <row r="5" spans="1:7" ht="15.6" x14ac:dyDescent="0.3">
      <c r="B5">
        <v>1</v>
      </c>
      <c r="C5">
        <v>2</v>
      </c>
      <c r="D5">
        <v>3</v>
      </c>
      <c r="E5" s="31" t="s">
        <v>520</v>
      </c>
      <c r="F5" s="32" t="s">
        <v>521</v>
      </c>
      <c r="G5" t="s">
        <v>524</v>
      </c>
    </row>
    <row r="6" spans="1:7" ht="15.6" x14ac:dyDescent="0.3">
      <c r="B6">
        <v>10</v>
      </c>
      <c r="C6" s="27">
        <v>9</v>
      </c>
      <c r="D6" s="27">
        <v>7</v>
      </c>
      <c r="E6" s="31">
        <f>AVERAGE(B6:D6)</f>
        <v>8.6666666666666661</v>
      </c>
      <c r="F6" s="32">
        <f>_xlfn.STDEV.P(B6:D6)/SQRT(3)</f>
        <v>0.72008229982309557</v>
      </c>
    </row>
    <row r="7" spans="1:7" x14ac:dyDescent="0.3">
      <c r="A7" t="s">
        <v>529</v>
      </c>
    </row>
    <row r="8" spans="1:7" x14ac:dyDescent="0.3">
      <c r="A8" t="s">
        <v>530</v>
      </c>
    </row>
    <row r="9" spans="1:7" x14ac:dyDescent="0.3">
      <c r="A9" t="s">
        <v>531</v>
      </c>
    </row>
    <row r="10" spans="1:7" x14ac:dyDescent="0.3">
      <c r="A10" t="s">
        <v>532</v>
      </c>
    </row>
    <row r="11" spans="1:7" x14ac:dyDescent="0.3">
      <c r="A11" t="s">
        <v>533</v>
      </c>
    </row>
    <row r="12" spans="1:7" x14ac:dyDescent="0.3">
      <c r="A12" t="s">
        <v>534</v>
      </c>
    </row>
    <row r="13" spans="1:7" x14ac:dyDescent="0.3">
      <c r="A13" t="s">
        <v>535</v>
      </c>
    </row>
    <row r="14" spans="1:7" x14ac:dyDescent="0.3">
      <c r="A14" t="s">
        <v>536</v>
      </c>
    </row>
    <row r="15" spans="1:7" x14ac:dyDescent="0.3">
      <c r="A15" t="s">
        <v>537</v>
      </c>
    </row>
    <row r="16" spans="1:7" x14ac:dyDescent="0.3">
      <c r="A16" t="s">
        <v>538</v>
      </c>
    </row>
    <row r="17" spans="1:1" x14ac:dyDescent="0.3">
      <c r="A17" t="s">
        <v>539</v>
      </c>
    </row>
    <row r="18" spans="1:1" x14ac:dyDescent="0.3">
      <c r="A18" t="s">
        <v>540</v>
      </c>
    </row>
    <row r="19" spans="1:1" x14ac:dyDescent="0.3">
      <c r="A19" t="s">
        <v>541</v>
      </c>
    </row>
    <row r="20" spans="1:1" x14ac:dyDescent="0.3">
      <c r="A20" t="s">
        <v>544</v>
      </c>
    </row>
    <row r="21" spans="1:1" x14ac:dyDescent="0.3">
      <c r="A21" t="s">
        <v>542</v>
      </c>
    </row>
    <row r="22" spans="1:1" x14ac:dyDescent="0.3">
      <c r="A22" t="s">
        <v>543</v>
      </c>
    </row>
    <row r="23" spans="1:1" x14ac:dyDescent="0.3">
      <c r="A23" t="s">
        <v>545</v>
      </c>
    </row>
    <row r="24" spans="1:1" x14ac:dyDescent="0.3">
      <c r="A24" t="s">
        <v>546</v>
      </c>
    </row>
    <row r="25" spans="1:1" x14ac:dyDescent="0.3">
      <c r="A25" t="s">
        <v>547</v>
      </c>
    </row>
    <row r="26" spans="1:1" x14ac:dyDescent="0.3">
      <c r="A26" t="s">
        <v>548</v>
      </c>
    </row>
    <row r="27" spans="1:1" x14ac:dyDescent="0.3">
      <c r="A27" t="s">
        <v>549</v>
      </c>
    </row>
    <row r="28" spans="1:1" x14ac:dyDescent="0.3">
      <c r="A28" t="s">
        <v>550</v>
      </c>
    </row>
    <row r="29" spans="1:1" x14ac:dyDescent="0.3">
      <c r="A29" t="s">
        <v>551</v>
      </c>
    </row>
    <row r="30" spans="1:1" x14ac:dyDescent="0.3">
      <c r="A30" t="s">
        <v>552</v>
      </c>
    </row>
    <row r="31" spans="1:1" x14ac:dyDescent="0.3">
      <c r="A31" t="s">
        <v>553</v>
      </c>
    </row>
    <row r="32" spans="1:1" x14ac:dyDescent="0.3">
      <c r="A32" t="s">
        <v>554</v>
      </c>
    </row>
    <row r="33" spans="1:1" x14ac:dyDescent="0.3">
      <c r="A33" t="s">
        <v>555</v>
      </c>
    </row>
    <row r="34" spans="1:1" x14ac:dyDescent="0.3">
      <c r="A34" t="s">
        <v>556</v>
      </c>
    </row>
    <row r="35" spans="1:1" x14ac:dyDescent="0.3">
      <c r="A35" t="s">
        <v>557</v>
      </c>
    </row>
    <row r="36" spans="1:1" x14ac:dyDescent="0.3">
      <c r="A36" t="s">
        <v>558</v>
      </c>
    </row>
  </sheetData>
  <mergeCells count="1">
    <mergeCell ref="B4:D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90"/>
  <sheetViews>
    <sheetView zoomScaleNormal="100" workbookViewId="0">
      <pane ySplit="1" topLeftCell="A2" activePane="bottomLeft" state="frozen"/>
      <selection pane="bottomLeft" activeCell="H1" sqref="H1:J1048576"/>
    </sheetView>
  </sheetViews>
  <sheetFormatPr baseColWidth="10" defaultColWidth="11.44140625" defaultRowHeight="14.4" x14ac:dyDescent="0.3"/>
  <cols>
    <col min="1" max="1" width="4.21875" style="34" bestFit="1" customWidth="1"/>
    <col min="2" max="2" width="6.33203125" style="33" bestFit="1" customWidth="1"/>
    <col min="3" max="3" width="3.77734375" style="34" bestFit="1" customWidth="1"/>
    <col min="4" max="4" width="7.5546875" style="159" bestFit="1" customWidth="1"/>
    <col min="5" max="7" width="11.44140625" style="33"/>
    <col min="8" max="8" width="14" style="33" customWidth="1"/>
    <col min="9" max="9" width="12.33203125" style="33" bestFit="1" customWidth="1"/>
    <col min="10" max="10" width="9.88671875" style="33" bestFit="1" customWidth="1"/>
    <col min="14" max="14" width="16.77734375" style="159" bestFit="1" customWidth="1"/>
    <col min="15" max="15" width="4.21875" style="34" bestFit="1" customWidth="1"/>
    <col min="16" max="16" width="6.33203125" style="33" bestFit="1" customWidth="1"/>
    <col min="17" max="17" width="3.77734375" style="34" bestFit="1" customWidth="1"/>
    <col min="18" max="20" width="12" style="33" bestFit="1" customWidth="1"/>
    <col min="21" max="16384" width="11.44140625" style="33"/>
  </cols>
  <sheetData>
    <row r="1" spans="1:22" x14ac:dyDescent="0.3">
      <c r="A1" s="34" t="s">
        <v>560</v>
      </c>
      <c r="B1" s="34" t="s">
        <v>18</v>
      </c>
      <c r="C1" s="34" t="s">
        <v>559</v>
      </c>
      <c r="D1" s="159" t="s">
        <v>561</v>
      </c>
      <c r="E1" s="33" t="s">
        <v>562</v>
      </c>
      <c r="F1" s="33" t="s">
        <v>563</v>
      </c>
      <c r="G1" s="33" t="s">
        <v>564</v>
      </c>
      <c r="H1" s="29" t="s">
        <v>570</v>
      </c>
      <c r="I1" s="29" t="s">
        <v>571</v>
      </c>
      <c r="J1" s="29" t="s">
        <v>572</v>
      </c>
      <c r="P1" s="34"/>
      <c r="R1" s="34" t="s">
        <v>569</v>
      </c>
      <c r="T1" s="44">
        <v>43073</v>
      </c>
      <c r="U1" s="159"/>
      <c r="V1" s="33" t="s">
        <v>565</v>
      </c>
    </row>
    <row r="2" spans="1:22" x14ac:dyDescent="0.3">
      <c r="A2" s="34">
        <v>1</v>
      </c>
      <c r="B2" s="34">
        <v>1</v>
      </c>
      <c r="C2" s="34">
        <v>1</v>
      </c>
      <c r="D2" s="159" t="s">
        <v>20</v>
      </c>
      <c r="E2" s="36">
        <v>43187</v>
      </c>
      <c r="F2" s="36">
        <v>43201</v>
      </c>
      <c r="G2" s="36">
        <v>43208</v>
      </c>
      <c r="H2" s="33">
        <f>E2-$T$1</f>
        <v>114</v>
      </c>
      <c r="I2" s="33">
        <f>F2-$T$1</f>
        <v>128</v>
      </c>
      <c r="J2" s="33">
        <f>G2-$T$1</f>
        <v>135</v>
      </c>
      <c r="M2" s="33"/>
      <c r="N2" s="33"/>
      <c r="O2" s="33"/>
      <c r="Q2" s="33"/>
    </row>
    <row r="3" spans="1:22" x14ac:dyDescent="0.3">
      <c r="A3" s="34">
        <v>1</v>
      </c>
      <c r="B3" s="34">
        <v>2</v>
      </c>
      <c r="C3" s="34">
        <v>1</v>
      </c>
      <c r="D3" s="159">
        <v>224</v>
      </c>
      <c r="E3" s="37">
        <v>43159</v>
      </c>
      <c r="F3" s="37">
        <v>43173</v>
      </c>
      <c r="G3" s="36">
        <v>43180</v>
      </c>
      <c r="H3" s="33">
        <f>E3-$T$1</f>
        <v>86</v>
      </c>
      <c r="I3" s="33">
        <f>F3-$T$1</f>
        <v>100</v>
      </c>
      <c r="J3" s="33">
        <f>G3-$T$1</f>
        <v>107</v>
      </c>
      <c r="P3" s="34"/>
    </row>
    <row r="4" spans="1:22" x14ac:dyDescent="0.3">
      <c r="A4" s="34">
        <v>1</v>
      </c>
      <c r="B4" s="34">
        <v>3</v>
      </c>
      <c r="C4" s="34">
        <v>1</v>
      </c>
      <c r="D4" s="159">
        <v>194</v>
      </c>
      <c r="E4" s="37">
        <v>43166</v>
      </c>
      <c r="F4" s="36">
        <v>43180</v>
      </c>
      <c r="G4" s="36">
        <v>43201</v>
      </c>
      <c r="H4" s="33">
        <f>E4-$T$1</f>
        <v>93</v>
      </c>
      <c r="I4" s="33">
        <f>F4-$T$1</f>
        <v>107</v>
      </c>
      <c r="J4" s="33">
        <f>G4-$T$1</f>
        <v>128</v>
      </c>
      <c r="P4" s="34"/>
    </row>
    <row r="5" spans="1:22" x14ac:dyDescent="0.3">
      <c r="A5" s="34">
        <v>1</v>
      </c>
      <c r="B5" s="34">
        <v>4</v>
      </c>
      <c r="C5" s="34">
        <v>1</v>
      </c>
      <c r="D5" s="159">
        <v>323</v>
      </c>
      <c r="E5" s="36">
        <v>43180</v>
      </c>
      <c r="F5" s="36">
        <v>43201</v>
      </c>
      <c r="G5" s="36">
        <v>43208</v>
      </c>
      <c r="H5" s="33">
        <f>E5-$T$1</f>
        <v>107</v>
      </c>
      <c r="I5" s="33">
        <f>F5-$T$1</f>
        <v>128</v>
      </c>
      <c r="J5" s="33">
        <f>G5-$T$1</f>
        <v>135</v>
      </c>
      <c r="P5" s="34"/>
    </row>
    <row r="6" spans="1:22" x14ac:dyDescent="0.3">
      <c r="A6" s="34">
        <v>1</v>
      </c>
      <c r="B6" s="34">
        <v>5</v>
      </c>
      <c r="C6" s="34">
        <v>1</v>
      </c>
      <c r="D6" s="159">
        <v>69</v>
      </c>
      <c r="E6" s="36">
        <v>43180</v>
      </c>
      <c r="F6" s="37">
        <v>43194</v>
      </c>
      <c r="G6" s="36">
        <v>43201</v>
      </c>
      <c r="H6" s="33">
        <f>E6-$T$1</f>
        <v>107</v>
      </c>
      <c r="I6" s="33">
        <f>F6-$T$1</f>
        <v>121</v>
      </c>
      <c r="J6" s="33">
        <f>G6-$T$1</f>
        <v>128</v>
      </c>
      <c r="P6" s="34"/>
    </row>
    <row r="7" spans="1:22" x14ac:dyDescent="0.3">
      <c r="A7" s="34">
        <v>1</v>
      </c>
      <c r="B7" s="34">
        <v>6</v>
      </c>
      <c r="C7" s="34">
        <v>1</v>
      </c>
      <c r="D7" s="159">
        <v>21</v>
      </c>
      <c r="E7" s="37">
        <v>43173</v>
      </c>
      <c r="F7" s="37">
        <v>43183</v>
      </c>
      <c r="G7" s="36">
        <v>43187</v>
      </c>
      <c r="H7" s="33">
        <f>E7-$T$1</f>
        <v>100</v>
      </c>
      <c r="I7" s="33">
        <f>F7-$T$1</f>
        <v>110</v>
      </c>
      <c r="J7" s="33">
        <f>G7-$T$1</f>
        <v>114</v>
      </c>
      <c r="P7" s="34"/>
    </row>
    <row r="8" spans="1:22" x14ac:dyDescent="0.3">
      <c r="A8" s="34">
        <v>1</v>
      </c>
      <c r="B8" s="34">
        <v>7</v>
      </c>
      <c r="C8" s="34">
        <v>1</v>
      </c>
      <c r="D8" s="159">
        <v>117</v>
      </c>
      <c r="E8" s="36" t="s">
        <v>567</v>
      </c>
      <c r="H8" s="45"/>
      <c r="I8" s="45"/>
      <c r="J8" s="45"/>
      <c r="P8" s="34"/>
    </row>
    <row r="9" spans="1:22" x14ac:dyDescent="0.3">
      <c r="A9" s="34">
        <v>1</v>
      </c>
      <c r="B9" s="34">
        <v>8</v>
      </c>
      <c r="C9" s="34">
        <v>1</v>
      </c>
      <c r="D9" s="159">
        <v>38</v>
      </c>
      <c r="E9" s="36">
        <v>43180</v>
      </c>
      <c r="F9" s="37">
        <v>43194</v>
      </c>
      <c r="G9" s="36">
        <v>43201</v>
      </c>
      <c r="H9" s="33">
        <f>E9-$T$1</f>
        <v>107</v>
      </c>
      <c r="I9" s="33">
        <f>F9-$T$1</f>
        <v>121</v>
      </c>
      <c r="J9" s="33">
        <f>G9-$T$1</f>
        <v>128</v>
      </c>
      <c r="P9" s="34"/>
    </row>
    <row r="10" spans="1:22" x14ac:dyDescent="0.3">
      <c r="A10" s="34">
        <v>1</v>
      </c>
      <c r="B10" s="34">
        <v>9</v>
      </c>
      <c r="C10" s="34">
        <v>1</v>
      </c>
      <c r="D10" s="159">
        <v>170</v>
      </c>
      <c r="E10" s="36">
        <v>43187</v>
      </c>
      <c r="F10" s="37">
        <v>43205</v>
      </c>
      <c r="G10" s="36">
        <v>43208</v>
      </c>
      <c r="H10" s="33">
        <f>E10-$T$1</f>
        <v>114</v>
      </c>
      <c r="I10" s="33">
        <f>F10-$T$1</f>
        <v>132</v>
      </c>
      <c r="J10" s="33">
        <f>G10-$T$1</f>
        <v>135</v>
      </c>
      <c r="P10" s="34"/>
    </row>
    <row r="11" spans="1:22" x14ac:dyDescent="0.3">
      <c r="A11" s="34">
        <v>1</v>
      </c>
      <c r="B11" s="34">
        <v>10</v>
      </c>
      <c r="C11" s="34">
        <v>1</v>
      </c>
      <c r="D11" s="159">
        <v>271</v>
      </c>
      <c r="E11" s="36" t="s">
        <v>567</v>
      </c>
      <c r="H11" s="45"/>
      <c r="I11" s="45"/>
      <c r="J11" s="45"/>
      <c r="P11" s="34"/>
    </row>
    <row r="12" spans="1:22" x14ac:dyDescent="0.3">
      <c r="A12" s="34">
        <v>1</v>
      </c>
      <c r="B12" s="34">
        <v>11</v>
      </c>
      <c r="C12" s="34">
        <v>1</v>
      </c>
      <c r="D12" s="159">
        <v>211</v>
      </c>
      <c r="E12" s="38">
        <v>43187</v>
      </c>
      <c r="F12" s="36">
        <v>43208</v>
      </c>
      <c r="G12" s="36">
        <v>43215</v>
      </c>
      <c r="H12" s="33">
        <f>E12-$T$1</f>
        <v>114</v>
      </c>
      <c r="I12" s="33">
        <f>F12-$T$1</f>
        <v>135</v>
      </c>
      <c r="J12" s="33">
        <f>G12-$T$1</f>
        <v>142</v>
      </c>
      <c r="P12" s="34"/>
    </row>
    <row r="13" spans="1:22" x14ac:dyDescent="0.3">
      <c r="A13" s="34">
        <v>1</v>
      </c>
      <c r="B13" s="34">
        <v>12</v>
      </c>
      <c r="C13" s="34">
        <v>1</v>
      </c>
      <c r="D13" s="159">
        <v>152</v>
      </c>
      <c r="E13" s="37">
        <v>43159</v>
      </c>
      <c r="F13" s="37">
        <v>43173</v>
      </c>
      <c r="G13" s="36">
        <v>43180</v>
      </c>
      <c r="H13" s="33">
        <f>E13-$T$1</f>
        <v>86</v>
      </c>
      <c r="I13" s="33">
        <f>F13-$T$1</f>
        <v>100</v>
      </c>
      <c r="J13" s="33">
        <f>G13-$T$1</f>
        <v>107</v>
      </c>
      <c r="P13" s="34"/>
    </row>
    <row r="14" spans="1:22" x14ac:dyDescent="0.3">
      <c r="A14" s="34">
        <v>1</v>
      </c>
      <c r="B14" s="34">
        <v>13</v>
      </c>
      <c r="C14" s="34">
        <v>1</v>
      </c>
      <c r="D14" s="159">
        <v>252</v>
      </c>
      <c r="E14" s="36">
        <v>43208</v>
      </c>
      <c r="F14" s="36">
        <v>43215</v>
      </c>
      <c r="G14" s="37">
        <v>43222</v>
      </c>
      <c r="H14" s="33">
        <f>E14-$T$1</f>
        <v>135</v>
      </c>
      <c r="I14" s="33">
        <f>F14-$T$1</f>
        <v>142</v>
      </c>
      <c r="J14" s="33">
        <f>G14-$T$1</f>
        <v>149</v>
      </c>
      <c r="P14" s="34"/>
    </row>
    <row r="15" spans="1:22" x14ac:dyDescent="0.3">
      <c r="A15" s="34">
        <v>1</v>
      </c>
      <c r="B15" s="34">
        <v>14</v>
      </c>
      <c r="C15" s="34">
        <v>1</v>
      </c>
      <c r="D15" s="159">
        <v>137</v>
      </c>
      <c r="E15" s="36">
        <v>43152</v>
      </c>
      <c r="F15" s="37">
        <v>43166</v>
      </c>
      <c r="G15" s="37">
        <v>43173</v>
      </c>
      <c r="H15" s="33">
        <f>E15-$T$1</f>
        <v>79</v>
      </c>
      <c r="I15" s="33">
        <f>F15-$T$1</f>
        <v>93</v>
      </c>
      <c r="J15" s="33">
        <f>G15-$T$1</f>
        <v>100</v>
      </c>
      <c r="P15" s="34"/>
    </row>
    <row r="16" spans="1:22" x14ac:dyDescent="0.3">
      <c r="A16" s="34">
        <v>1</v>
      </c>
      <c r="B16" s="34">
        <v>15</v>
      </c>
      <c r="C16" s="34">
        <v>1</v>
      </c>
      <c r="D16" s="159">
        <v>6</v>
      </c>
      <c r="E16" s="37">
        <v>43173</v>
      </c>
      <c r="F16" s="36">
        <v>43187</v>
      </c>
      <c r="G16" s="37">
        <v>43194</v>
      </c>
      <c r="H16" s="33">
        <f>E16-$T$1</f>
        <v>100</v>
      </c>
      <c r="I16" s="33">
        <f>F16-$T$1</f>
        <v>114</v>
      </c>
      <c r="J16" s="33">
        <f>G16-$T$1</f>
        <v>121</v>
      </c>
      <c r="P16" s="34"/>
    </row>
    <row r="17" spans="1:16" x14ac:dyDescent="0.3">
      <c r="A17" s="34">
        <v>1</v>
      </c>
      <c r="B17" s="34">
        <v>16</v>
      </c>
      <c r="C17" s="34">
        <v>1</v>
      </c>
      <c r="D17" s="159">
        <v>89</v>
      </c>
      <c r="E17" s="37">
        <v>43173</v>
      </c>
      <c r="F17" s="36">
        <v>43187</v>
      </c>
      <c r="G17" s="37">
        <v>43194</v>
      </c>
      <c r="H17" s="33">
        <f>E17-$T$1</f>
        <v>100</v>
      </c>
      <c r="I17" s="33">
        <f>F17-$T$1</f>
        <v>114</v>
      </c>
      <c r="J17" s="33">
        <f>G17-$T$1</f>
        <v>121</v>
      </c>
      <c r="P17" s="34"/>
    </row>
    <row r="18" spans="1:16" x14ac:dyDescent="0.3">
      <c r="A18" s="34">
        <v>1</v>
      </c>
      <c r="B18" s="34">
        <v>17</v>
      </c>
      <c r="C18" s="34">
        <v>1</v>
      </c>
      <c r="D18" s="159">
        <v>99</v>
      </c>
      <c r="E18" s="37">
        <v>43159</v>
      </c>
      <c r="F18" s="37">
        <v>43173</v>
      </c>
      <c r="G18" s="36">
        <v>43180</v>
      </c>
      <c r="H18" s="33">
        <f>E18-$T$1</f>
        <v>86</v>
      </c>
      <c r="I18" s="33">
        <f>F18-$T$1</f>
        <v>100</v>
      </c>
      <c r="J18" s="33">
        <f>G18-$T$1</f>
        <v>107</v>
      </c>
      <c r="P18" s="34"/>
    </row>
    <row r="19" spans="1:16" x14ac:dyDescent="0.3">
      <c r="A19" s="34">
        <v>1</v>
      </c>
      <c r="B19" s="34">
        <v>18</v>
      </c>
      <c r="C19" s="34">
        <v>1</v>
      </c>
      <c r="D19" s="159">
        <v>264</v>
      </c>
      <c r="E19" s="37">
        <v>43194</v>
      </c>
      <c r="F19" s="36">
        <v>43208</v>
      </c>
      <c r="G19" s="36">
        <v>43215</v>
      </c>
      <c r="H19" s="33">
        <f>E19-$T$1</f>
        <v>121</v>
      </c>
      <c r="I19" s="33">
        <f>F19-$T$1</f>
        <v>135</v>
      </c>
      <c r="J19" s="33">
        <f>G19-$T$1</f>
        <v>142</v>
      </c>
      <c r="P19" s="34"/>
    </row>
    <row r="20" spans="1:16" x14ac:dyDescent="0.3">
      <c r="A20" s="34">
        <v>1</v>
      </c>
      <c r="B20" s="34">
        <v>19</v>
      </c>
      <c r="C20" s="34">
        <v>1</v>
      </c>
      <c r="D20" s="159" t="s">
        <v>20</v>
      </c>
      <c r="E20" s="36">
        <v>43180</v>
      </c>
      <c r="F20" s="37">
        <v>43194</v>
      </c>
      <c r="G20" s="36">
        <v>43201</v>
      </c>
      <c r="H20" s="33">
        <f>E20-$T$1</f>
        <v>107</v>
      </c>
      <c r="I20" s="33">
        <f>F20-$T$1</f>
        <v>121</v>
      </c>
      <c r="J20" s="33">
        <f>G20-$T$1</f>
        <v>128</v>
      </c>
      <c r="P20" s="34"/>
    </row>
    <row r="21" spans="1:16" x14ac:dyDescent="0.3">
      <c r="A21" s="34">
        <v>1</v>
      </c>
      <c r="B21" s="34">
        <v>1</v>
      </c>
      <c r="C21" s="34">
        <v>2</v>
      </c>
      <c r="D21" s="159">
        <v>295</v>
      </c>
      <c r="E21" s="36">
        <v>43187</v>
      </c>
      <c r="F21" s="37">
        <v>43197</v>
      </c>
      <c r="G21" s="36">
        <v>43201</v>
      </c>
      <c r="H21" s="33">
        <f>E21-$T$1</f>
        <v>114</v>
      </c>
      <c r="I21" s="33">
        <f>F21-$T$1</f>
        <v>124</v>
      </c>
      <c r="J21" s="33">
        <f>G21-$T$1</f>
        <v>128</v>
      </c>
      <c r="P21" s="34"/>
    </row>
    <row r="22" spans="1:16" x14ac:dyDescent="0.3">
      <c r="A22" s="34">
        <v>1</v>
      </c>
      <c r="B22" s="34">
        <v>2</v>
      </c>
      <c r="C22" s="34">
        <v>2</v>
      </c>
      <c r="D22" s="159" t="s">
        <v>20</v>
      </c>
      <c r="E22" s="36">
        <v>43190</v>
      </c>
      <c r="F22" s="36">
        <v>43201</v>
      </c>
      <c r="G22" s="36">
        <v>43208</v>
      </c>
      <c r="H22" s="33">
        <f>E22-$T$1</f>
        <v>117</v>
      </c>
      <c r="I22" s="33">
        <f>F22-$T$1</f>
        <v>128</v>
      </c>
      <c r="J22" s="33">
        <f>G22-$T$1</f>
        <v>135</v>
      </c>
      <c r="P22" s="34"/>
    </row>
    <row r="23" spans="1:16" x14ac:dyDescent="0.3">
      <c r="A23" s="34">
        <v>1</v>
      </c>
      <c r="B23" s="34">
        <v>3</v>
      </c>
      <c r="C23" s="34">
        <v>2</v>
      </c>
      <c r="D23" s="159">
        <v>198</v>
      </c>
      <c r="E23" s="36" t="s">
        <v>567</v>
      </c>
      <c r="H23" s="45"/>
      <c r="I23" s="45"/>
      <c r="J23" s="45"/>
      <c r="P23" s="34"/>
    </row>
    <row r="24" spans="1:16" x14ac:dyDescent="0.3">
      <c r="A24" s="34">
        <v>1</v>
      </c>
      <c r="B24" s="34">
        <v>4</v>
      </c>
      <c r="C24" s="34">
        <v>2</v>
      </c>
      <c r="D24" s="159">
        <v>309</v>
      </c>
      <c r="E24" s="36">
        <v>43180</v>
      </c>
      <c r="F24" s="37">
        <v>43194</v>
      </c>
      <c r="G24" s="36">
        <v>43201</v>
      </c>
      <c r="H24" s="33">
        <f>E24-$T$1</f>
        <v>107</v>
      </c>
      <c r="I24" s="33">
        <f>F24-$T$1</f>
        <v>121</v>
      </c>
      <c r="J24" s="33">
        <f>G24-$T$1</f>
        <v>128</v>
      </c>
      <c r="P24" s="34"/>
    </row>
    <row r="25" spans="1:16" x14ac:dyDescent="0.3">
      <c r="A25" s="34">
        <v>1</v>
      </c>
      <c r="B25" s="34">
        <v>5</v>
      </c>
      <c r="C25" s="34">
        <v>2</v>
      </c>
      <c r="D25" s="159">
        <v>66</v>
      </c>
      <c r="E25" s="36">
        <v>43187</v>
      </c>
      <c r="F25" s="37">
        <v>43197</v>
      </c>
      <c r="G25" s="36">
        <v>43201</v>
      </c>
      <c r="H25" s="33">
        <f>E25-$T$1</f>
        <v>114</v>
      </c>
      <c r="I25" s="33">
        <f>F25-$T$1</f>
        <v>124</v>
      </c>
      <c r="J25" s="33">
        <f>G25-$T$1</f>
        <v>128</v>
      </c>
      <c r="P25" s="34"/>
    </row>
    <row r="26" spans="1:16" x14ac:dyDescent="0.3">
      <c r="A26" s="34">
        <v>1</v>
      </c>
      <c r="B26" s="34">
        <v>6</v>
      </c>
      <c r="C26" s="34">
        <v>2</v>
      </c>
      <c r="D26" s="159">
        <v>24</v>
      </c>
      <c r="E26" s="36">
        <v>43183</v>
      </c>
      <c r="F26" s="37">
        <v>43197</v>
      </c>
      <c r="G26" s="36">
        <v>43201</v>
      </c>
      <c r="H26" s="33">
        <f>E26-$T$1</f>
        <v>110</v>
      </c>
      <c r="I26" s="33">
        <f>F26-$T$1</f>
        <v>124</v>
      </c>
      <c r="J26" s="33">
        <f>G26-$T$1</f>
        <v>128</v>
      </c>
      <c r="P26" s="34"/>
    </row>
    <row r="27" spans="1:16" x14ac:dyDescent="0.3">
      <c r="A27" s="34">
        <v>1</v>
      </c>
      <c r="B27" s="34">
        <v>7</v>
      </c>
      <c r="C27" s="34">
        <v>2</v>
      </c>
      <c r="D27" s="159">
        <v>110</v>
      </c>
      <c r="E27" s="36">
        <v>43201</v>
      </c>
      <c r="F27" s="33" t="s">
        <v>568</v>
      </c>
      <c r="H27" s="33">
        <f>E27-$T$1</f>
        <v>128</v>
      </c>
      <c r="I27" s="45"/>
      <c r="J27" s="45"/>
      <c r="P27" s="34"/>
    </row>
    <row r="28" spans="1:16" x14ac:dyDescent="0.3">
      <c r="A28" s="34">
        <v>1</v>
      </c>
      <c r="B28" s="34">
        <v>8</v>
      </c>
      <c r="C28" s="34">
        <v>2</v>
      </c>
      <c r="D28" s="159">
        <v>53</v>
      </c>
      <c r="E28" s="36">
        <v>43180</v>
      </c>
      <c r="F28" s="36">
        <v>43201</v>
      </c>
      <c r="G28" s="36">
        <v>43215</v>
      </c>
      <c r="H28" s="33">
        <f>E28-$T$1</f>
        <v>107</v>
      </c>
      <c r="I28" s="33">
        <f>F28-$T$1</f>
        <v>128</v>
      </c>
      <c r="J28" s="33">
        <f>G28-$T$1</f>
        <v>142</v>
      </c>
      <c r="P28" s="34"/>
    </row>
    <row r="29" spans="1:16" x14ac:dyDescent="0.3">
      <c r="A29" s="34">
        <v>1</v>
      </c>
      <c r="B29" s="34">
        <v>9</v>
      </c>
      <c r="C29" s="34">
        <v>2</v>
      </c>
      <c r="D29" s="159">
        <v>180</v>
      </c>
      <c r="E29" s="36">
        <v>43180</v>
      </c>
      <c r="F29" s="37">
        <v>43194</v>
      </c>
      <c r="G29" s="36">
        <v>43201</v>
      </c>
      <c r="H29" s="33">
        <f>E29-$T$1</f>
        <v>107</v>
      </c>
      <c r="I29" s="33">
        <f>F29-$T$1</f>
        <v>121</v>
      </c>
      <c r="J29" s="33">
        <f>G29-$T$1</f>
        <v>128</v>
      </c>
      <c r="P29" s="34"/>
    </row>
    <row r="30" spans="1:16" x14ac:dyDescent="0.3">
      <c r="A30" s="34">
        <v>1</v>
      </c>
      <c r="B30" s="34">
        <v>10</v>
      </c>
      <c r="C30" s="34">
        <v>2</v>
      </c>
      <c r="D30" s="159">
        <v>276</v>
      </c>
      <c r="E30" s="36">
        <v>43180</v>
      </c>
      <c r="F30" s="36">
        <v>43208</v>
      </c>
      <c r="G30" s="36">
        <v>43215</v>
      </c>
      <c r="H30" s="33">
        <f>E30-$T$1</f>
        <v>107</v>
      </c>
      <c r="I30" s="33">
        <f>F30-$T$1</f>
        <v>135</v>
      </c>
      <c r="J30" s="33">
        <f>G30-$T$1</f>
        <v>142</v>
      </c>
      <c r="P30" s="34"/>
    </row>
    <row r="31" spans="1:16" x14ac:dyDescent="0.3">
      <c r="A31" s="34">
        <v>1</v>
      </c>
      <c r="B31" s="34">
        <v>11</v>
      </c>
      <c r="C31" s="34">
        <v>2</v>
      </c>
      <c r="D31" s="159">
        <v>213</v>
      </c>
      <c r="E31" s="36">
        <v>43180</v>
      </c>
      <c r="F31" s="37">
        <v>43194</v>
      </c>
      <c r="G31" s="36">
        <v>43201</v>
      </c>
      <c r="H31" s="33">
        <f>E31-$T$1</f>
        <v>107</v>
      </c>
      <c r="I31" s="33">
        <f>F31-$T$1</f>
        <v>121</v>
      </c>
      <c r="J31" s="33">
        <f>G31-$T$1</f>
        <v>128</v>
      </c>
      <c r="P31" s="34"/>
    </row>
    <row r="32" spans="1:16" x14ac:dyDescent="0.3">
      <c r="A32" s="34">
        <v>1</v>
      </c>
      <c r="B32" s="34">
        <v>12</v>
      </c>
      <c r="C32" s="34">
        <v>2</v>
      </c>
      <c r="D32" s="159">
        <v>147</v>
      </c>
      <c r="E32" s="36">
        <v>43180</v>
      </c>
      <c r="F32" s="37">
        <v>43194</v>
      </c>
      <c r="G32" s="36">
        <v>43201</v>
      </c>
      <c r="H32" s="33">
        <f>E32-$T$1</f>
        <v>107</v>
      </c>
      <c r="I32" s="33">
        <f>F32-$T$1</f>
        <v>121</v>
      </c>
      <c r="J32" s="33">
        <f>G32-$T$1</f>
        <v>128</v>
      </c>
      <c r="P32" s="34"/>
    </row>
    <row r="33" spans="1:16" x14ac:dyDescent="0.3">
      <c r="A33" s="34">
        <v>1</v>
      </c>
      <c r="B33" s="34">
        <v>13</v>
      </c>
      <c r="C33" s="34">
        <v>2</v>
      </c>
      <c r="D33" s="159">
        <v>249</v>
      </c>
      <c r="E33" s="36">
        <v>43208</v>
      </c>
      <c r="F33" s="36">
        <v>43215</v>
      </c>
      <c r="G33" s="37">
        <v>43222</v>
      </c>
      <c r="H33" s="33">
        <f>E33-$T$1</f>
        <v>135</v>
      </c>
      <c r="I33" s="33">
        <f>F33-$T$1</f>
        <v>142</v>
      </c>
      <c r="J33" s="33">
        <f>G33-$T$1</f>
        <v>149</v>
      </c>
      <c r="P33" s="34"/>
    </row>
    <row r="34" spans="1:16" x14ac:dyDescent="0.3">
      <c r="A34" s="34">
        <v>1</v>
      </c>
      <c r="B34" s="34">
        <v>14</v>
      </c>
      <c r="C34" s="34">
        <v>2</v>
      </c>
      <c r="D34" s="159">
        <v>143</v>
      </c>
      <c r="E34" s="37">
        <v>43204</v>
      </c>
      <c r="F34" s="36">
        <v>43215</v>
      </c>
      <c r="G34" s="36">
        <v>43218</v>
      </c>
      <c r="H34" s="33">
        <f>E34-$T$1</f>
        <v>131</v>
      </c>
      <c r="I34" s="33">
        <f>F34-$T$1</f>
        <v>142</v>
      </c>
      <c r="J34" s="33">
        <f>G34-$T$1</f>
        <v>145</v>
      </c>
      <c r="P34" s="34"/>
    </row>
    <row r="35" spans="1:16" x14ac:dyDescent="0.3">
      <c r="A35" s="34">
        <v>1</v>
      </c>
      <c r="B35" s="34">
        <v>15</v>
      </c>
      <c r="C35" s="34">
        <v>2</v>
      </c>
      <c r="D35" s="159">
        <v>12</v>
      </c>
      <c r="E35" s="36">
        <v>43180</v>
      </c>
      <c r="F35" s="37">
        <v>43194</v>
      </c>
      <c r="G35" s="36">
        <v>43201</v>
      </c>
      <c r="H35" s="33">
        <f>E35-$T$1</f>
        <v>107</v>
      </c>
      <c r="I35" s="33">
        <f>F35-$T$1</f>
        <v>121</v>
      </c>
      <c r="J35" s="33">
        <f>G35-$T$1</f>
        <v>128</v>
      </c>
      <c r="P35" s="34"/>
    </row>
    <row r="36" spans="1:16" x14ac:dyDescent="0.3">
      <c r="A36" s="34">
        <v>1</v>
      </c>
      <c r="B36" s="34">
        <v>16</v>
      </c>
      <c r="C36" s="34">
        <v>2</v>
      </c>
      <c r="D36" s="159">
        <v>90</v>
      </c>
      <c r="E36" s="37">
        <v>43166</v>
      </c>
      <c r="F36" s="36">
        <v>43180</v>
      </c>
      <c r="G36" s="36">
        <v>43187</v>
      </c>
      <c r="H36" s="33">
        <f>E36-$T$1</f>
        <v>93</v>
      </c>
      <c r="I36" s="33">
        <f>F36-$T$1</f>
        <v>107</v>
      </c>
      <c r="J36" s="33">
        <f>G36-$T$1</f>
        <v>114</v>
      </c>
      <c r="P36" s="34"/>
    </row>
    <row r="37" spans="1:16" x14ac:dyDescent="0.3">
      <c r="A37" s="34">
        <v>1</v>
      </c>
      <c r="B37" s="34">
        <v>17</v>
      </c>
      <c r="C37" s="34">
        <v>2</v>
      </c>
      <c r="D37" s="159">
        <v>106</v>
      </c>
      <c r="E37" s="37">
        <v>43166</v>
      </c>
      <c r="F37" s="36">
        <v>43180</v>
      </c>
      <c r="G37" s="36">
        <v>43187</v>
      </c>
      <c r="H37" s="33">
        <f>E37-$T$1</f>
        <v>93</v>
      </c>
      <c r="I37" s="33">
        <f>F37-$T$1</f>
        <v>107</v>
      </c>
      <c r="J37" s="33">
        <f>G37-$T$1</f>
        <v>114</v>
      </c>
      <c r="P37" s="34"/>
    </row>
    <row r="38" spans="1:16" x14ac:dyDescent="0.3">
      <c r="A38" s="34">
        <v>1</v>
      </c>
      <c r="B38" s="34">
        <v>18</v>
      </c>
      <c r="C38" s="34">
        <v>2</v>
      </c>
      <c r="D38" s="159" t="s">
        <v>20</v>
      </c>
      <c r="E38" s="36">
        <v>43180</v>
      </c>
      <c r="F38" s="36">
        <v>43201</v>
      </c>
      <c r="G38" s="36">
        <v>43208</v>
      </c>
      <c r="H38" s="33">
        <f>E38-$T$1</f>
        <v>107</v>
      </c>
      <c r="I38" s="33">
        <f>F38-$T$1</f>
        <v>128</v>
      </c>
      <c r="J38" s="33">
        <f>G38-$T$1</f>
        <v>135</v>
      </c>
      <c r="P38" s="34"/>
    </row>
    <row r="39" spans="1:16" x14ac:dyDescent="0.3">
      <c r="A39" s="34">
        <v>1</v>
      </c>
      <c r="B39" s="34">
        <v>19</v>
      </c>
      <c r="C39" s="34">
        <v>2</v>
      </c>
      <c r="D39" s="159">
        <v>268</v>
      </c>
      <c r="E39" s="37">
        <v>43229</v>
      </c>
      <c r="F39" s="37">
        <v>43239</v>
      </c>
      <c r="G39" s="37">
        <v>43243</v>
      </c>
      <c r="H39" s="33">
        <f>E39-$T$1</f>
        <v>156</v>
      </c>
      <c r="I39" s="33">
        <f>F39-$T$1</f>
        <v>166</v>
      </c>
      <c r="J39" s="33">
        <f>G39-$T$1</f>
        <v>170</v>
      </c>
      <c r="P39" s="34"/>
    </row>
    <row r="40" spans="1:16" x14ac:dyDescent="0.3">
      <c r="A40" s="34">
        <v>1</v>
      </c>
      <c r="B40" s="34">
        <v>1</v>
      </c>
      <c r="C40" s="34">
        <v>3</v>
      </c>
      <c r="D40" s="159">
        <v>299</v>
      </c>
      <c r="E40" s="36">
        <v>43187</v>
      </c>
      <c r="F40" s="36">
        <v>43201</v>
      </c>
      <c r="G40" s="36">
        <v>43208</v>
      </c>
      <c r="H40" s="33">
        <f>E40-$T$1</f>
        <v>114</v>
      </c>
      <c r="I40" s="33">
        <f>F40-$T$1</f>
        <v>128</v>
      </c>
      <c r="J40" s="33">
        <f>G40-$T$1</f>
        <v>135</v>
      </c>
      <c r="P40" s="34"/>
    </row>
    <row r="41" spans="1:16" x14ac:dyDescent="0.3">
      <c r="A41" s="34">
        <v>1</v>
      </c>
      <c r="B41" s="34">
        <v>2</v>
      </c>
      <c r="C41" s="34">
        <v>3</v>
      </c>
      <c r="D41" s="159">
        <v>228</v>
      </c>
      <c r="E41" s="36">
        <v>43180</v>
      </c>
      <c r="F41" s="37">
        <v>43194</v>
      </c>
      <c r="G41" s="36">
        <v>43201</v>
      </c>
      <c r="H41" s="33">
        <f>E41-$T$1</f>
        <v>107</v>
      </c>
      <c r="I41" s="33">
        <f>F41-$T$1</f>
        <v>121</v>
      </c>
      <c r="J41" s="33">
        <f>G41-$T$1</f>
        <v>128</v>
      </c>
      <c r="P41" s="34"/>
    </row>
    <row r="42" spans="1:16" x14ac:dyDescent="0.3">
      <c r="A42" s="34">
        <v>1</v>
      </c>
      <c r="B42" s="34">
        <v>3</v>
      </c>
      <c r="C42" s="34">
        <v>3</v>
      </c>
      <c r="D42" s="159" t="s">
        <v>20</v>
      </c>
      <c r="E42" s="37">
        <v>43173</v>
      </c>
      <c r="F42" s="36">
        <v>43187</v>
      </c>
      <c r="G42" s="37">
        <v>43194</v>
      </c>
      <c r="H42" s="33">
        <f>E42-$T$1</f>
        <v>100</v>
      </c>
      <c r="I42" s="33">
        <f>F42-$T$1</f>
        <v>114</v>
      </c>
      <c r="J42" s="33">
        <f>G42-$T$1</f>
        <v>121</v>
      </c>
      <c r="P42" s="34"/>
    </row>
    <row r="43" spans="1:16" x14ac:dyDescent="0.3">
      <c r="A43" s="34">
        <v>1</v>
      </c>
      <c r="B43" s="34">
        <v>4</v>
      </c>
      <c r="C43" s="34">
        <v>3</v>
      </c>
      <c r="D43" s="159">
        <v>320</v>
      </c>
      <c r="E43" s="36">
        <v>43180</v>
      </c>
      <c r="F43" s="37">
        <v>43194</v>
      </c>
      <c r="G43" s="36">
        <v>43201</v>
      </c>
      <c r="H43" s="33">
        <f>E43-$T$1</f>
        <v>107</v>
      </c>
      <c r="I43" s="33">
        <f>F43-$T$1</f>
        <v>121</v>
      </c>
      <c r="J43" s="33">
        <f>G43-$T$1</f>
        <v>128</v>
      </c>
      <c r="P43" s="34"/>
    </row>
    <row r="44" spans="1:16" x14ac:dyDescent="0.3">
      <c r="A44" s="34">
        <v>1</v>
      </c>
      <c r="B44" s="34">
        <v>5</v>
      </c>
      <c r="C44" s="34">
        <v>3</v>
      </c>
      <c r="D44" s="159">
        <v>60</v>
      </c>
      <c r="E44" s="37">
        <v>43190</v>
      </c>
      <c r="F44" s="37">
        <v>43197</v>
      </c>
      <c r="G44" s="36">
        <v>43208</v>
      </c>
      <c r="H44" s="33">
        <f>E44-$T$1</f>
        <v>117</v>
      </c>
      <c r="I44" s="33">
        <f>F44-$T$1</f>
        <v>124</v>
      </c>
      <c r="J44" s="33">
        <f>G44-$T$1</f>
        <v>135</v>
      </c>
      <c r="P44" s="34"/>
    </row>
    <row r="45" spans="1:16" x14ac:dyDescent="0.3">
      <c r="A45" s="34">
        <v>1</v>
      </c>
      <c r="B45" s="34">
        <v>6</v>
      </c>
      <c r="C45" s="34">
        <v>3</v>
      </c>
      <c r="D45" s="159">
        <v>33</v>
      </c>
      <c r="E45" s="36" t="s">
        <v>567</v>
      </c>
      <c r="H45" s="45"/>
      <c r="I45" s="45"/>
      <c r="J45" s="45"/>
      <c r="P45" s="34"/>
    </row>
    <row r="46" spans="1:16" x14ac:dyDescent="0.3">
      <c r="A46" s="34">
        <v>1</v>
      </c>
      <c r="B46" s="34">
        <v>7</v>
      </c>
      <c r="C46" s="34">
        <v>3</v>
      </c>
      <c r="D46" s="159">
        <v>122</v>
      </c>
      <c r="E46" s="36">
        <v>43152</v>
      </c>
      <c r="F46" s="37">
        <v>43166</v>
      </c>
      <c r="G46" s="37">
        <v>43173</v>
      </c>
      <c r="H46" s="33">
        <f>E46-$T$1</f>
        <v>79</v>
      </c>
      <c r="I46" s="33">
        <f>F46-$T$1</f>
        <v>93</v>
      </c>
      <c r="J46" s="33">
        <f>G46-$T$1</f>
        <v>100</v>
      </c>
      <c r="P46" s="34"/>
    </row>
    <row r="47" spans="1:16" x14ac:dyDescent="0.3">
      <c r="A47" s="34">
        <v>1</v>
      </c>
      <c r="B47" s="34">
        <v>8</v>
      </c>
      <c r="C47" s="34">
        <v>3</v>
      </c>
      <c r="D47" s="159">
        <v>39</v>
      </c>
      <c r="E47" s="37">
        <v>43166</v>
      </c>
      <c r="F47" s="37">
        <v>43183</v>
      </c>
      <c r="G47" s="36">
        <v>43187</v>
      </c>
      <c r="H47" s="33">
        <f>E47-$T$1</f>
        <v>93</v>
      </c>
      <c r="I47" s="33">
        <f>F47-$T$1</f>
        <v>110</v>
      </c>
      <c r="J47" s="33">
        <f>G47-$T$1</f>
        <v>114</v>
      </c>
      <c r="P47" s="34"/>
    </row>
    <row r="48" spans="1:16" x14ac:dyDescent="0.3">
      <c r="A48" s="34">
        <v>1</v>
      </c>
      <c r="B48" s="34">
        <v>9</v>
      </c>
      <c r="C48" s="34">
        <v>3</v>
      </c>
      <c r="D48" s="159">
        <v>173</v>
      </c>
      <c r="E48" s="36">
        <v>43215</v>
      </c>
      <c r="F48" s="33" t="s">
        <v>568</v>
      </c>
      <c r="H48" s="33">
        <f>E48-$T$1</f>
        <v>142</v>
      </c>
      <c r="I48" s="45"/>
      <c r="J48" s="45"/>
      <c r="P48" s="34"/>
    </row>
    <row r="49" spans="1:16" x14ac:dyDescent="0.3">
      <c r="A49" s="34">
        <v>1</v>
      </c>
      <c r="B49" s="34">
        <v>10</v>
      </c>
      <c r="C49" s="34">
        <v>3</v>
      </c>
      <c r="D49" s="159">
        <v>277</v>
      </c>
      <c r="E49" s="36">
        <v>43201</v>
      </c>
      <c r="F49" s="36">
        <v>43215</v>
      </c>
      <c r="G49" s="36">
        <v>43222</v>
      </c>
      <c r="H49" s="33">
        <f>E49-$T$1</f>
        <v>128</v>
      </c>
      <c r="I49" s="33">
        <f>F49-$T$1</f>
        <v>142</v>
      </c>
      <c r="J49" s="33">
        <f>G49-$T$1</f>
        <v>149</v>
      </c>
      <c r="P49" s="34"/>
    </row>
    <row r="50" spans="1:16" x14ac:dyDescent="0.3">
      <c r="A50" s="34">
        <v>1</v>
      </c>
      <c r="B50" s="34">
        <v>11</v>
      </c>
      <c r="C50" s="34">
        <v>3</v>
      </c>
      <c r="D50" s="159">
        <v>200</v>
      </c>
      <c r="E50" s="36">
        <v>43187</v>
      </c>
      <c r="F50" s="36">
        <v>43201</v>
      </c>
      <c r="G50" s="36">
        <v>43208</v>
      </c>
      <c r="H50" s="33">
        <f>E50-$T$1</f>
        <v>114</v>
      </c>
      <c r="I50" s="33">
        <f>F50-$T$1</f>
        <v>128</v>
      </c>
      <c r="J50" s="33">
        <f>G50-$T$1</f>
        <v>135</v>
      </c>
      <c r="P50" s="34"/>
    </row>
    <row r="51" spans="1:16" x14ac:dyDescent="0.3">
      <c r="A51" s="34">
        <v>1</v>
      </c>
      <c r="B51" s="34">
        <v>12</v>
      </c>
      <c r="C51" s="34">
        <v>3</v>
      </c>
      <c r="D51" s="159">
        <v>145</v>
      </c>
      <c r="E51" s="36">
        <v>43201</v>
      </c>
      <c r="F51" s="36">
        <v>43215</v>
      </c>
      <c r="G51" s="36">
        <v>43222</v>
      </c>
      <c r="H51" s="33">
        <f>E51-$T$1</f>
        <v>128</v>
      </c>
      <c r="I51" s="33">
        <f>F51-$T$1</f>
        <v>142</v>
      </c>
      <c r="J51" s="33">
        <f>G51-$T$1</f>
        <v>149</v>
      </c>
      <c r="P51" s="34"/>
    </row>
    <row r="52" spans="1:16" x14ac:dyDescent="0.3">
      <c r="A52" s="34">
        <v>1</v>
      </c>
      <c r="B52" s="34">
        <v>13</v>
      </c>
      <c r="C52" s="34">
        <v>3</v>
      </c>
      <c r="D52" s="159">
        <v>243</v>
      </c>
      <c r="E52" s="36">
        <v>43180</v>
      </c>
      <c r="F52" s="37">
        <v>43194</v>
      </c>
      <c r="G52" s="36">
        <v>43201</v>
      </c>
      <c r="H52" s="33">
        <f>E52-$T$1</f>
        <v>107</v>
      </c>
      <c r="I52" s="33">
        <f>F52-$T$1</f>
        <v>121</v>
      </c>
      <c r="J52" s="33">
        <f>G52-$T$1</f>
        <v>128</v>
      </c>
      <c r="P52" s="34"/>
    </row>
    <row r="53" spans="1:16" x14ac:dyDescent="0.3">
      <c r="A53" s="34">
        <v>1</v>
      </c>
      <c r="B53" s="34">
        <v>14</v>
      </c>
      <c r="C53" s="34">
        <v>3</v>
      </c>
      <c r="D53" s="159">
        <v>138</v>
      </c>
      <c r="E53" s="36">
        <v>43187</v>
      </c>
      <c r="F53" s="37">
        <v>43197</v>
      </c>
      <c r="G53" s="36">
        <v>43201</v>
      </c>
      <c r="H53" s="33">
        <f>E53-$T$1</f>
        <v>114</v>
      </c>
      <c r="I53" s="33">
        <f>F53-$T$1</f>
        <v>124</v>
      </c>
      <c r="J53" s="33">
        <f>G53-$T$1</f>
        <v>128</v>
      </c>
      <c r="P53" s="34"/>
    </row>
    <row r="54" spans="1:16" x14ac:dyDescent="0.3">
      <c r="A54" s="34">
        <v>1</v>
      </c>
      <c r="B54" s="34">
        <v>15</v>
      </c>
      <c r="C54" s="34">
        <v>3</v>
      </c>
      <c r="D54" s="159">
        <v>11</v>
      </c>
      <c r="E54" s="36">
        <v>43180</v>
      </c>
      <c r="F54" s="37">
        <v>43194</v>
      </c>
      <c r="G54" s="36">
        <v>43201</v>
      </c>
      <c r="H54" s="33">
        <f>E54-$T$1</f>
        <v>107</v>
      </c>
      <c r="I54" s="33">
        <f>F54-$T$1</f>
        <v>121</v>
      </c>
      <c r="J54" s="33">
        <f>G54-$T$1</f>
        <v>128</v>
      </c>
      <c r="P54" s="34"/>
    </row>
    <row r="55" spans="1:16" x14ac:dyDescent="0.3">
      <c r="A55" s="34">
        <v>1</v>
      </c>
      <c r="B55" s="34">
        <v>16</v>
      </c>
      <c r="C55" s="34">
        <v>3</v>
      </c>
      <c r="D55" s="159">
        <v>80</v>
      </c>
      <c r="E55" s="36">
        <v>43180</v>
      </c>
      <c r="F55" s="37">
        <v>43194</v>
      </c>
      <c r="G55" s="36">
        <v>43201</v>
      </c>
      <c r="H55" s="33">
        <f>E55-$T$1</f>
        <v>107</v>
      </c>
      <c r="I55" s="33">
        <f>F55-$T$1</f>
        <v>121</v>
      </c>
      <c r="J55" s="33">
        <f>G55-$T$1</f>
        <v>128</v>
      </c>
      <c r="P55" s="34"/>
    </row>
    <row r="56" spans="1:16" x14ac:dyDescent="0.3">
      <c r="A56" s="34">
        <v>1</v>
      </c>
      <c r="B56" s="34">
        <v>17</v>
      </c>
      <c r="C56" s="34">
        <v>3</v>
      </c>
      <c r="D56" s="159" t="s">
        <v>20</v>
      </c>
      <c r="E56" s="36">
        <v>43187</v>
      </c>
      <c r="F56" s="37">
        <v>43197</v>
      </c>
      <c r="G56" s="36">
        <v>43201</v>
      </c>
      <c r="H56" s="33">
        <f>E56-$T$1</f>
        <v>114</v>
      </c>
      <c r="I56" s="33">
        <f>F56-$T$1</f>
        <v>124</v>
      </c>
      <c r="J56" s="33">
        <f>G56-$T$1</f>
        <v>128</v>
      </c>
      <c r="P56" s="34"/>
    </row>
    <row r="57" spans="1:16" x14ac:dyDescent="0.3">
      <c r="A57" s="34">
        <v>1</v>
      </c>
      <c r="B57" s="34">
        <v>18</v>
      </c>
      <c r="C57" s="34">
        <v>3</v>
      </c>
      <c r="D57" s="159">
        <v>105</v>
      </c>
      <c r="E57" s="37">
        <v>43190</v>
      </c>
      <c r="F57" s="36">
        <v>43201</v>
      </c>
      <c r="G57" s="36">
        <v>43208</v>
      </c>
      <c r="H57" s="33">
        <f>E57-$T$1</f>
        <v>117</v>
      </c>
      <c r="I57" s="33">
        <f>F57-$T$1</f>
        <v>128</v>
      </c>
      <c r="J57" s="33">
        <f>G57-$T$1</f>
        <v>135</v>
      </c>
      <c r="P57" s="34"/>
    </row>
    <row r="58" spans="1:16" x14ac:dyDescent="0.3">
      <c r="A58" s="34">
        <v>1</v>
      </c>
      <c r="B58" s="34">
        <v>19</v>
      </c>
      <c r="C58" s="34">
        <v>3</v>
      </c>
      <c r="D58" s="159">
        <v>270</v>
      </c>
      <c r="E58" s="36">
        <v>43187</v>
      </c>
      <c r="F58" s="37">
        <v>43197</v>
      </c>
      <c r="G58" s="36">
        <v>43201</v>
      </c>
      <c r="H58" s="33">
        <f>E58-$T$1</f>
        <v>114</v>
      </c>
      <c r="I58" s="33">
        <f>F58-$T$1</f>
        <v>124</v>
      </c>
      <c r="J58" s="33">
        <f>G58-$T$1</f>
        <v>128</v>
      </c>
      <c r="P58" s="34"/>
    </row>
    <row r="59" spans="1:16" x14ac:dyDescent="0.3">
      <c r="A59" s="34">
        <v>1</v>
      </c>
      <c r="B59" s="34">
        <v>1</v>
      </c>
      <c r="C59" s="34">
        <v>4</v>
      </c>
      <c r="D59" s="159">
        <v>293</v>
      </c>
      <c r="E59" s="37">
        <v>43190</v>
      </c>
      <c r="F59" s="36">
        <v>43201</v>
      </c>
      <c r="G59" s="36">
        <v>43208</v>
      </c>
      <c r="H59" s="33">
        <f>E59-$T$1</f>
        <v>117</v>
      </c>
      <c r="I59" s="33">
        <f>F59-$T$1</f>
        <v>128</v>
      </c>
      <c r="J59" s="33">
        <f>G59-$T$1</f>
        <v>135</v>
      </c>
      <c r="P59" s="34"/>
    </row>
    <row r="60" spans="1:16" x14ac:dyDescent="0.3">
      <c r="A60" s="34">
        <v>1</v>
      </c>
      <c r="B60" s="34">
        <v>2</v>
      </c>
      <c r="C60" s="34">
        <v>4</v>
      </c>
      <c r="D60" s="159">
        <v>230</v>
      </c>
      <c r="E60" s="36">
        <v>43180</v>
      </c>
      <c r="F60" s="37">
        <v>43194</v>
      </c>
      <c r="G60" s="36">
        <v>43201</v>
      </c>
      <c r="H60" s="33">
        <f>E60-$T$1</f>
        <v>107</v>
      </c>
      <c r="I60" s="33">
        <f>F60-$T$1</f>
        <v>121</v>
      </c>
      <c r="J60" s="33">
        <f>G60-$T$1</f>
        <v>128</v>
      </c>
      <c r="P60" s="34"/>
    </row>
    <row r="61" spans="1:16" x14ac:dyDescent="0.3">
      <c r="A61" s="34">
        <v>1</v>
      </c>
      <c r="B61" s="34">
        <v>3</v>
      </c>
      <c r="C61" s="34">
        <v>4</v>
      </c>
      <c r="D61" s="159">
        <v>192</v>
      </c>
      <c r="E61" s="36">
        <v>43180</v>
      </c>
      <c r="F61" s="37">
        <v>43194</v>
      </c>
      <c r="G61" s="36">
        <v>43201</v>
      </c>
      <c r="H61" s="33">
        <f>E61-$T$1</f>
        <v>107</v>
      </c>
      <c r="I61" s="33">
        <f>F61-$T$1</f>
        <v>121</v>
      </c>
      <c r="J61" s="33">
        <f>G61-$T$1</f>
        <v>128</v>
      </c>
      <c r="P61" s="34"/>
    </row>
    <row r="62" spans="1:16" x14ac:dyDescent="0.3">
      <c r="A62" s="34">
        <v>1</v>
      </c>
      <c r="B62" s="34">
        <v>4</v>
      </c>
      <c r="C62" s="34">
        <v>4</v>
      </c>
      <c r="D62" s="159" t="s">
        <v>20</v>
      </c>
      <c r="E62" s="36">
        <v>43187</v>
      </c>
      <c r="F62" s="37">
        <v>43197</v>
      </c>
      <c r="G62" s="36">
        <v>43201</v>
      </c>
      <c r="H62" s="33">
        <f>E62-$T$1</f>
        <v>114</v>
      </c>
      <c r="I62" s="33">
        <f>F62-$T$1</f>
        <v>124</v>
      </c>
      <c r="J62" s="33">
        <f>G62-$T$1</f>
        <v>128</v>
      </c>
      <c r="P62" s="34"/>
    </row>
    <row r="63" spans="1:16" x14ac:dyDescent="0.3">
      <c r="A63" s="34">
        <v>1</v>
      </c>
      <c r="B63" s="34">
        <v>5</v>
      </c>
      <c r="C63" s="34">
        <v>4</v>
      </c>
      <c r="D63" s="159">
        <v>67</v>
      </c>
      <c r="E63" s="37">
        <v>43190</v>
      </c>
      <c r="F63" s="36">
        <v>43201</v>
      </c>
      <c r="G63" s="36">
        <v>43208</v>
      </c>
      <c r="H63" s="33">
        <f>E63-$T$1</f>
        <v>117</v>
      </c>
      <c r="I63" s="33">
        <f>F63-$T$1</f>
        <v>128</v>
      </c>
      <c r="J63" s="33">
        <f>G63-$T$1</f>
        <v>135</v>
      </c>
      <c r="P63" s="34"/>
    </row>
    <row r="64" spans="1:16" x14ac:dyDescent="0.3">
      <c r="A64" s="34">
        <v>1</v>
      </c>
      <c r="B64" s="34">
        <v>6</v>
      </c>
      <c r="C64" s="34">
        <v>4</v>
      </c>
      <c r="D64" s="159">
        <v>29</v>
      </c>
      <c r="E64" s="36">
        <v>43208</v>
      </c>
      <c r="F64" s="36">
        <v>43222</v>
      </c>
      <c r="G64" s="36">
        <v>43229</v>
      </c>
      <c r="H64" s="33">
        <f>E64-$T$1</f>
        <v>135</v>
      </c>
      <c r="I64" s="33">
        <f>F64-$T$1</f>
        <v>149</v>
      </c>
      <c r="J64" s="33">
        <f>G64-$T$1</f>
        <v>156</v>
      </c>
      <c r="P64" s="34"/>
    </row>
    <row r="65" spans="1:16" x14ac:dyDescent="0.3">
      <c r="A65" s="34">
        <v>1</v>
      </c>
      <c r="B65" s="34">
        <v>7</v>
      </c>
      <c r="C65" s="34">
        <v>4</v>
      </c>
      <c r="D65" s="159">
        <v>114</v>
      </c>
      <c r="E65" s="36" t="s">
        <v>567</v>
      </c>
      <c r="H65" s="45"/>
      <c r="I65" s="45"/>
      <c r="J65" s="45"/>
      <c r="P65" s="34"/>
    </row>
    <row r="66" spans="1:16" x14ac:dyDescent="0.3">
      <c r="A66" s="34">
        <v>1</v>
      </c>
      <c r="B66" s="34">
        <v>8</v>
      </c>
      <c r="C66" s="34">
        <v>4</v>
      </c>
      <c r="D66" s="159">
        <v>47</v>
      </c>
      <c r="E66" s="37">
        <v>43183</v>
      </c>
      <c r="F66" s="36">
        <v>43201</v>
      </c>
      <c r="G66" s="36">
        <v>43208</v>
      </c>
      <c r="H66" s="33">
        <f>E66-$T$1</f>
        <v>110</v>
      </c>
      <c r="I66" s="33">
        <f>F66-$T$1</f>
        <v>128</v>
      </c>
      <c r="J66" s="33">
        <f>G66-$T$1</f>
        <v>135</v>
      </c>
      <c r="P66" s="34"/>
    </row>
    <row r="67" spans="1:16" x14ac:dyDescent="0.3">
      <c r="A67" s="34">
        <v>1</v>
      </c>
      <c r="B67" s="34">
        <v>9</v>
      </c>
      <c r="C67" s="34">
        <v>4</v>
      </c>
      <c r="D67" s="159">
        <v>164</v>
      </c>
      <c r="E67" s="36" t="s">
        <v>567</v>
      </c>
      <c r="H67" s="45"/>
      <c r="I67" s="45"/>
      <c r="J67" s="45"/>
      <c r="P67" s="34"/>
    </row>
    <row r="68" spans="1:16" x14ac:dyDescent="0.3">
      <c r="A68" s="34">
        <v>1</v>
      </c>
      <c r="B68" s="34">
        <v>10</v>
      </c>
      <c r="C68" s="34">
        <v>4</v>
      </c>
      <c r="D68" s="159">
        <v>274</v>
      </c>
      <c r="E68" s="36">
        <v>43187</v>
      </c>
      <c r="F68" s="37">
        <v>43197</v>
      </c>
      <c r="G68" s="36">
        <v>43201</v>
      </c>
      <c r="H68" s="33">
        <f>E68-$T$1</f>
        <v>114</v>
      </c>
      <c r="I68" s="33">
        <f>F68-$T$1</f>
        <v>124</v>
      </c>
      <c r="J68" s="33">
        <f>G68-$T$1</f>
        <v>128</v>
      </c>
      <c r="P68" s="34"/>
    </row>
    <row r="69" spans="1:16" x14ac:dyDescent="0.3">
      <c r="A69" s="34">
        <v>1</v>
      </c>
      <c r="B69" s="34">
        <v>11</v>
      </c>
      <c r="C69" s="34">
        <v>4</v>
      </c>
      <c r="D69" s="159">
        <v>205</v>
      </c>
      <c r="E69" s="37">
        <v>43197</v>
      </c>
      <c r="F69" s="36">
        <v>43208</v>
      </c>
      <c r="G69" s="36">
        <v>43215</v>
      </c>
      <c r="H69" s="33">
        <f>E69-$T$1</f>
        <v>124</v>
      </c>
      <c r="I69" s="33">
        <f>F69-$T$1</f>
        <v>135</v>
      </c>
      <c r="J69" s="33">
        <f>G69-$T$1</f>
        <v>142</v>
      </c>
      <c r="P69" s="34"/>
    </row>
    <row r="70" spans="1:16" x14ac:dyDescent="0.3">
      <c r="A70" s="34">
        <v>1</v>
      </c>
      <c r="B70" s="34">
        <v>12</v>
      </c>
      <c r="C70" s="34">
        <v>4</v>
      </c>
      <c r="D70" s="159">
        <v>156</v>
      </c>
      <c r="E70" s="37">
        <v>43218</v>
      </c>
      <c r="F70" s="33" t="s">
        <v>568</v>
      </c>
      <c r="H70" s="33">
        <f>E70-$T$1</f>
        <v>145</v>
      </c>
      <c r="I70" s="45">
        <v>152</v>
      </c>
      <c r="J70" s="45">
        <v>160</v>
      </c>
      <c r="P70" s="34"/>
    </row>
    <row r="71" spans="1:16" x14ac:dyDescent="0.3">
      <c r="A71" s="34">
        <v>1</v>
      </c>
      <c r="B71" s="34">
        <v>13</v>
      </c>
      <c r="C71" s="34">
        <v>4</v>
      </c>
      <c r="D71" s="159">
        <v>247</v>
      </c>
      <c r="E71" s="36">
        <v>43180</v>
      </c>
      <c r="F71" s="37">
        <v>43194</v>
      </c>
      <c r="G71" s="36">
        <v>43201</v>
      </c>
      <c r="H71" s="33">
        <f>E71-$T$1</f>
        <v>107</v>
      </c>
      <c r="I71" s="33">
        <f>F71-$T$1</f>
        <v>121</v>
      </c>
      <c r="J71" s="33">
        <f>G71-$T$1</f>
        <v>128</v>
      </c>
      <c r="P71" s="34"/>
    </row>
    <row r="72" spans="1:16" x14ac:dyDescent="0.3">
      <c r="A72" s="34">
        <v>1</v>
      </c>
      <c r="B72" s="34">
        <v>14</v>
      </c>
      <c r="C72" s="34">
        <v>4</v>
      </c>
      <c r="D72" s="159">
        <v>139</v>
      </c>
      <c r="E72" s="37">
        <v>43222</v>
      </c>
      <c r="F72" s="37">
        <v>43232</v>
      </c>
      <c r="G72" s="36">
        <v>43236</v>
      </c>
      <c r="H72" s="33">
        <f>E72-$T$1</f>
        <v>149</v>
      </c>
      <c r="I72" s="33">
        <f>F72-$T$1</f>
        <v>159</v>
      </c>
      <c r="J72" s="33">
        <f>G72-$T$1</f>
        <v>163</v>
      </c>
      <c r="P72" s="34"/>
    </row>
    <row r="73" spans="1:16" x14ac:dyDescent="0.3">
      <c r="A73" s="34">
        <v>1</v>
      </c>
      <c r="B73" s="34">
        <v>15</v>
      </c>
      <c r="C73" s="34">
        <v>4</v>
      </c>
      <c r="D73" s="159">
        <v>1</v>
      </c>
      <c r="E73" s="36">
        <v>43187</v>
      </c>
      <c r="F73" s="37">
        <v>43197</v>
      </c>
      <c r="G73" s="36">
        <v>43201</v>
      </c>
      <c r="H73" s="33">
        <f>E73-$T$1</f>
        <v>114</v>
      </c>
      <c r="I73" s="33">
        <f>F73-$T$1</f>
        <v>124</v>
      </c>
      <c r="J73" s="33">
        <f>G73-$T$1</f>
        <v>128</v>
      </c>
      <c r="P73" s="34"/>
    </row>
    <row r="74" spans="1:16" x14ac:dyDescent="0.3">
      <c r="A74" s="34">
        <v>1</v>
      </c>
      <c r="B74" s="34">
        <v>16</v>
      </c>
      <c r="C74" s="34">
        <v>4</v>
      </c>
      <c r="D74" s="159" t="s">
        <v>20</v>
      </c>
      <c r="E74" s="36">
        <v>43187</v>
      </c>
      <c r="F74" s="37">
        <v>43197</v>
      </c>
      <c r="G74" s="36">
        <v>43201</v>
      </c>
      <c r="H74" s="33">
        <f>E74-$T$1</f>
        <v>114</v>
      </c>
      <c r="I74" s="33">
        <f>F74-$T$1</f>
        <v>124</v>
      </c>
      <c r="J74" s="33">
        <f>G74-$T$1</f>
        <v>128</v>
      </c>
      <c r="P74" s="34"/>
    </row>
    <row r="75" spans="1:16" x14ac:dyDescent="0.3">
      <c r="A75" s="34">
        <v>1</v>
      </c>
      <c r="B75" s="34">
        <v>17</v>
      </c>
      <c r="C75" s="34">
        <v>4</v>
      </c>
      <c r="D75" s="159">
        <v>85</v>
      </c>
      <c r="E75" s="36">
        <v>43180</v>
      </c>
      <c r="F75" s="37">
        <v>43194</v>
      </c>
      <c r="G75" s="36">
        <v>43201</v>
      </c>
      <c r="H75" s="33">
        <f>E75-$T$1</f>
        <v>107</v>
      </c>
      <c r="I75" s="33">
        <f>F75-$T$1</f>
        <v>121</v>
      </c>
      <c r="J75" s="33">
        <f>G75-$T$1</f>
        <v>128</v>
      </c>
      <c r="P75" s="34"/>
    </row>
    <row r="76" spans="1:16" x14ac:dyDescent="0.3">
      <c r="A76" s="34">
        <v>1</v>
      </c>
      <c r="B76" s="34">
        <v>18</v>
      </c>
      <c r="C76" s="34">
        <v>4</v>
      </c>
      <c r="D76" s="159">
        <v>100</v>
      </c>
      <c r="E76" s="36">
        <v>43208</v>
      </c>
      <c r="F76" s="36">
        <v>43222</v>
      </c>
      <c r="G76" s="36">
        <v>43229</v>
      </c>
      <c r="H76" s="33">
        <f>E76-$T$1</f>
        <v>135</v>
      </c>
      <c r="I76" s="33">
        <f>F76-$T$1</f>
        <v>149</v>
      </c>
      <c r="J76" s="33">
        <f>G76-$T$1</f>
        <v>156</v>
      </c>
      <c r="P76" s="34"/>
    </row>
    <row r="77" spans="1:16" x14ac:dyDescent="0.3">
      <c r="A77" s="34">
        <v>1</v>
      </c>
      <c r="B77" s="34">
        <v>19</v>
      </c>
      <c r="C77" s="34">
        <v>4</v>
      </c>
      <c r="D77" s="159">
        <v>267</v>
      </c>
      <c r="E77" s="36">
        <v>43180</v>
      </c>
      <c r="F77" s="36">
        <v>43201</v>
      </c>
      <c r="G77" s="36">
        <v>43208</v>
      </c>
      <c r="H77" s="33">
        <f>E77-$T$1</f>
        <v>107</v>
      </c>
      <c r="I77" s="33">
        <f>F77-$T$1</f>
        <v>128</v>
      </c>
      <c r="J77" s="33">
        <f>G77-$T$1</f>
        <v>135</v>
      </c>
      <c r="P77" s="34"/>
    </row>
    <row r="78" spans="1:16" x14ac:dyDescent="0.3">
      <c r="A78" s="34">
        <v>1</v>
      </c>
      <c r="B78" s="34">
        <v>1</v>
      </c>
      <c r="C78" s="34">
        <v>5</v>
      </c>
      <c r="D78" s="159">
        <v>289</v>
      </c>
      <c r="E78" s="36">
        <v>43180</v>
      </c>
      <c r="F78" s="37">
        <v>43194</v>
      </c>
      <c r="G78" s="36">
        <v>43201</v>
      </c>
      <c r="H78" s="33">
        <f>E78-$T$1</f>
        <v>107</v>
      </c>
      <c r="I78" s="33">
        <f>F78-$T$1</f>
        <v>121</v>
      </c>
      <c r="J78" s="33">
        <f>G78-$T$1</f>
        <v>128</v>
      </c>
      <c r="P78" s="34"/>
    </row>
    <row r="79" spans="1:16" x14ac:dyDescent="0.3">
      <c r="A79" s="34">
        <v>1</v>
      </c>
      <c r="B79" s="34">
        <v>2</v>
      </c>
      <c r="C79" s="34">
        <v>5</v>
      </c>
      <c r="D79" s="159">
        <v>222</v>
      </c>
      <c r="E79" s="36">
        <v>43187</v>
      </c>
      <c r="F79" s="37">
        <v>43197</v>
      </c>
      <c r="G79" s="36">
        <v>43201</v>
      </c>
      <c r="H79" s="33">
        <f>E79-$T$1</f>
        <v>114</v>
      </c>
      <c r="I79" s="33">
        <f>F79-$T$1</f>
        <v>124</v>
      </c>
      <c r="J79" s="33">
        <f>G79-$T$1</f>
        <v>128</v>
      </c>
      <c r="P79" s="34"/>
    </row>
    <row r="80" spans="1:16" x14ac:dyDescent="0.3">
      <c r="A80" s="34">
        <v>1</v>
      </c>
      <c r="B80" s="34">
        <v>3</v>
      </c>
      <c r="C80" s="34">
        <v>5</v>
      </c>
      <c r="D80" s="159">
        <v>188</v>
      </c>
      <c r="E80" s="36">
        <v>43180</v>
      </c>
      <c r="F80" s="37">
        <v>43194</v>
      </c>
      <c r="G80" s="36">
        <v>43201</v>
      </c>
      <c r="H80" s="33">
        <f>E80-$T$1</f>
        <v>107</v>
      </c>
      <c r="I80" s="33">
        <f>F80-$T$1</f>
        <v>121</v>
      </c>
      <c r="J80" s="33">
        <f>G80-$T$1</f>
        <v>128</v>
      </c>
      <c r="P80" s="34"/>
    </row>
    <row r="81" spans="1:16" x14ac:dyDescent="0.3">
      <c r="A81" s="34">
        <v>1</v>
      </c>
      <c r="B81" s="34">
        <v>4</v>
      </c>
      <c r="C81" s="34">
        <v>5</v>
      </c>
      <c r="D81" s="159">
        <v>307</v>
      </c>
      <c r="E81" s="37">
        <v>43190</v>
      </c>
      <c r="F81" s="36">
        <v>43201</v>
      </c>
      <c r="G81" s="36">
        <v>43208</v>
      </c>
      <c r="H81" s="33">
        <f>E81-$T$1</f>
        <v>117</v>
      </c>
      <c r="I81" s="33">
        <f>F81-$T$1</f>
        <v>128</v>
      </c>
      <c r="J81" s="33">
        <f>G81-$T$1</f>
        <v>135</v>
      </c>
      <c r="P81" s="34"/>
    </row>
    <row r="82" spans="1:16" x14ac:dyDescent="0.3">
      <c r="A82" s="34">
        <v>1</v>
      </c>
      <c r="B82" s="34">
        <v>5</v>
      </c>
      <c r="C82" s="34">
        <v>5</v>
      </c>
      <c r="D82" s="159" t="s">
        <v>20</v>
      </c>
      <c r="E82" s="36">
        <v>43180</v>
      </c>
      <c r="F82" s="37">
        <v>43194</v>
      </c>
      <c r="G82" s="36">
        <v>43201</v>
      </c>
      <c r="H82" s="33">
        <f>E82-$T$1</f>
        <v>107</v>
      </c>
      <c r="I82" s="33">
        <f>F82-$T$1</f>
        <v>121</v>
      </c>
      <c r="J82" s="33">
        <f>G82-$T$1</f>
        <v>128</v>
      </c>
      <c r="P82" s="34"/>
    </row>
    <row r="83" spans="1:16" x14ac:dyDescent="0.3">
      <c r="A83" s="34">
        <v>1</v>
      </c>
      <c r="B83" s="34">
        <v>6</v>
      </c>
      <c r="C83" s="34">
        <v>5</v>
      </c>
      <c r="D83" s="159">
        <v>31</v>
      </c>
      <c r="E83" s="36">
        <v>43180</v>
      </c>
      <c r="F83" s="36">
        <v>43201</v>
      </c>
      <c r="G83" s="36">
        <v>43208</v>
      </c>
      <c r="H83" s="33">
        <f>E83-$T$1</f>
        <v>107</v>
      </c>
      <c r="I83" s="33">
        <f>F83-$T$1</f>
        <v>128</v>
      </c>
      <c r="J83" s="33">
        <f>G83-$T$1</f>
        <v>135</v>
      </c>
      <c r="P83" s="34"/>
    </row>
    <row r="84" spans="1:16" x14ac:dyDescent="0.3">
      <c r="A84" s="34">
        <v>1</v>
      </c>
      <c r="B84" s="34">
        <v>7</v>
      </c>
      <c r="C84" s="34">
        <v>5</v>
      </c>
      <c r="D84" s="159">
        <v>121</v>
      </c>
      <c r="E84" s="36">
        <v>43180</v>
      </c>
      <c r="F84" s="37">
        <v>43194</v>
      </c>
      <c r="G84" s="36">
        <v>43201</v>
      </c>
      <c r="H84" s="33">
        <f>E84-$T$1</f>
        <v>107</v>
      </c>
      <c r="I84" s="33">
        <f>F84-$T$1</f>
        <v>121</v>
      </c>
      <c r="J84" s="33">
        <f>G84-$T$1</f>
        <v>128</v>
      </c>
      <c r="P84" s="34"/>
    </row>
    <row r="85" spans="1:16" x14ac:dyDescent="0.3">
      <c r="A85" s="34">
        <v>1</v>
      </c>
      <c r="B85" s="34">
        <v>8</v>
      </c>
      <c r="C85" s="34">
        <v>5</v>
      </c>
      <c r="D85" s="159">
        <v>44</v>
      </c>
      <c r="E85" s="36">
        <v>43201</v>
      </c>
      <c r="F85" s="37">
        <v>43211</v>
      </c>
      <c r="G85" s="36">
        <v>43215</v>
      </c>
      <c r="H85" s="33">
        <f>E85-$T$1</f>
        <v>128</v>
      </c>
      <c r="I85" s="33">
        <f>F85-$T$1</f>
        <v>138</v>
      </c>
      <c r="J85" s="33">
        <f>G85-$T$1</f>
        <v>142</v>
      </c>
      <c r="P85" s="34"/>
    </row>
    <row r="86" spans="1:16" x14ac:dyDescent="0.3">
      <c r="A86" s="34">
        <v>1</v>
      </c>
      <c r="B86" s="34">
        <v>9</v>
      </c>
      <c r="C86" s="34">
        <v>5</v>
      </c>
      <c r="D86" s="159">
        <v>171</v>
      </c>
      <c r="E86" s="36">
        <v>43215</v>
      </c>
      <c r="F86" s="33" t="s">
        <v>568</v>
      </c>
      <c r="H86" s="33">
        <f>E86-$T$1</f>
        <v>142</v>
      </c>
      <c r="I86" s="45">
        <v>145</v>
      </c>
      <c r="J86" s="45">
        <v>150</v>
      </c>
      <c r="P86" s="34"/>
    </row>
    <row r="87" spans="1:16" x14ac:dyDescent="0.3">
      <c r="A87" s="34">
        <v>1</v>
      </c>
      <c r="B87" s="34">
        <v>10</v>
      </c>
      <c r="C87" s="34">
        <v>5</v>
      </c>
      <c r="D87" s="159">
        <v>279</v>
      </c>
      <c r="E87" s="36">
        <v>43208</v>
      </c>
      <c r="F87" s="36">
        <v>43222</v>
      </c>
      <c r="G87" s="36">
        <v>43229</v>
      </c>
      <c r="H87" s="33">
        <f>E87-$T$1</f>
        <v>135</v>
      </c>
      <c r="I87" s="33">
        <f>F87-$T$1</f>
        <v>149</v>
      </c>
      <c r="J87" s="33">
        <f>G87-$T$1</f>
        <v>156</v>
      </c>
      <c r="P87" s="34"/>
    </row>
    <row r="88" spans="1:16" x14ac:dyDescent="0.3">
      <c r="A88" s="34">
        <v>1</v>
      </c>
      <c r="B88" s="34">
        <v>11</v>
      </c>
      <c r="C88" s="34">
        <v>5</v>
      </c>
      <c r="D88" s="159">
        <v>201</v>
      </c>
      <c r="E88" s="36">
        <v>43187</v>
      </c>
      <c r="F88" s="39">
        <v>43197</v>
      </c>
      <c r="G88" s="36">
        <v>43201</v>
      </c>
      <c r="H88" s="33">
        <f>E88-$T$1</f>
        <v>114</v>
      </c>
      <c r="I88" s="33">
        <f>F88-$T$1</f>
        <v>124</v>
      </c>
      <c r="J88" s="33">
        <f>G88-$T$1</f>
        <v>128</v>
      </c>
      <c r="P88" s="34"/>
    </row>
    <row r="89" spans="1:16" x14ac:dyDescent="0.3">
      <c r="A89" s="34">
        <v>1</v>
      </c>
      <c r="B89" s="34">
        <v>12</v>
      </c>
      <c r="C89" s="34">
        <v>5</v>
      </c>
      <c r="D89" s="159">
        <v>159</v>
      </c>
      <c r="E89" s="36">
        <v>43180</v>
      </c>
      <c r="F89" s="37">
        <v>43194</v>
      </c>
      <c r="G89" s="36">
        <v>43201</v>
      </c>
      <c r="H89" s="33">
        <f>E89-$T$1</f>
        <v>107</v>
      </c>
      <c r="I89" s="33">
        <f>F89-$T$1</f>
        <v>121</v>
      </c>
      <c r="J89" s="33">
        <f>G89-$T$1</f>
        <v>128</v>
      </c>
      <c r="P89" s="34"/>
    </row>
    <row r="90" spans="1:16" x14ac:dyDescent="0.3">
      <c r="A90" s="34">
        <v>1</v>
      </c>
      <c r="B90" s="34">
        <v>13</v>
      </c>
      <c r="C90" s="34">
        <v>5</v>
      </c>
      <c r="D90" s="159">
        <v>246</v>
      </c>
      <c r="E90" s="36">
        <v>43201</v>
      </c>
      <c r="F90" s="36">
        <v>43215</v>
      </c>
      <c r="G90" s="36">
        <v>43222</v>
      </c>
      <c r="H90" s="33">
        <f>E90-$T$1</f>
        <v>128</v>
      </c>
      <c r="I90" s="33">
        <f>F90-$T$1</f>
        <v>142</v>
      </c>
      <c r="J90" s="33">
        <f>G90-$T$1</f>
        <v>149</v>
      </c>
      <c r="P90" s="34"/>
    </row>
    <row r="91" spans="1:16" x14ac:dyDescent="0.3">
      <c r="A91" s="34">
        <v>1</v>
      </c>
      <c r="B91" s="34">
        <v>14</v>
      </c>
      <c r="C91" s="34">
        <v>5</v>
      </c>
      <c r="D91" s="159">
        <v>141</v>
      </c>
      <c r="E91" s="36">
        <v>43187</v>
      </c>
      <c r="F91" s="37">
        <v>43197</v>
      </c>
      <c r="G91" s="36">
        <v>43201</v>
      </c>
      <c r="H91" s="33">
        <f>E91-$T$1</f>
        <v>114</v>
      </c>
      <c r="I91" s="33">
        <f>F91-$T$1</f>
        <v>124</v>
      </c>
      <c r="J91" s="33">
        <f>G91-$T$1</f>
        <v>128</v>
      </c>
      <c r="P91" s="34"/>
    </row>
    <row r="92" spans="1:16" x14ac:dyDescent="0.3">
      <c r="A92" s="34">
        <v>1</v>
      </c>
      <c r="B92" s="34">
        <v>15</v>
      </c>
      <c r="C92" s="34">
        <v>5</v>
      </c>
      <c r="D92" s="159" t="s">
        <v>20</v>
      </c>
      <c r="E92" s="37">
        <v>43183</v>
      </c>
      <c r="F92" s="37">
        <v>43194</v>
      </c>
      <c r="G92" s="36">
        <v>43201</v>
      </c>
      <c r="H92" s="33">
        <f>E92-$T$1</f>
        <v>110</v>
      </c>
      <c r="I92" s="33">
        <f>F92-$T$1</f>
        <v>121</v>
      </c>
      <c r="J92" s="33">
        <f>G92-$T$1</f>
        <v>128</v>
      </c>
      <c r="P92" s="34"/>
    </row>
    <row r="93" spans="1:16" x14ac:dyDescent="0.3">
      <c r="A93" s="34">
        <v>1</v>
      </c>
      <c r="B93" s="34">
        <v>16</v>
      </c>
      <c r="C93" s="34">
        <v>5</v>
      </c>
      <c r="D93" s="159">
        <v>10</v>
      </c>
      <c r="E93" s="37">
        <v>43173</v>
      </c>
      <c r="F93" s="37">
        <v>43183</v>
      </c>
      <c r="G93" s="36">
        <v>43187</v>
      </c>
      <c r="H93" s="33">
        <f>E93-$T$1</f>
        <v>100</v>
      </c>
      <c r="I93" s="33">
        <f>F93-$T$1</f>
        <v>110</v>
      </c>
      <c r="J93" s="33">
        <f>G93-$T$1</f>
        <v>114</v>
      </c>
      <c r="P93" s="34"/>
    </row>
    <row r="94" spans="1:16" x14ac:dyDescent="0.3">
      <c r="A94" s="34">
        <v>1</v>
      </c>
      <c r="B94" s="34">
        <v>17</v>
      </c>
      <c r="C94" s="34">
        <v>5</v>
      </c>
      <c r="D94" s="159">
        <v>88</v>
      </c>
      <c r="E94" s="36">
        <v>43187</v>
      </c>
      <c r="F94" s="37">
        <v>43197</v>
      </c>
      <c r="G94" s="36">
        <v>43201</v>
      </c>
      <c r="H94" s="33">
        <f>E94-$T$1</f>
        <v>114</v>
      </c>
      <c r="I94" s="33">
        <f>F94-$T$1</f>
        <v>124</v>
      </c>
      <c r="J94" s="33">
        <f>G94-$T$1</f>
        <v>128</v>
      </c>
      <c r="P94" s="34"/>
    </row>
    <row r="95" spans="1:16" x14ac:dyDescent="0.3">
      <c r="A95" s="34">
        <v>1</v>
      </c>
      <c r="B95" s="34">
        <v>18</v>
      </c>
      <c r="C95" s="34">
        <v>5</v>
      </c>
      <c r="D95" s="159">
        <v>103</v>
      </c>
      <c r="E95" s="37">
        <v>43204</v>
      </c>
      <c r="F95" s="37">
        <v>43211</v>
      </c>
      <c r="G95" s="36">
        <v>43215</v>
      </c>
      <c r="H95" s="33">
        <f>E95-$T$1</f>
        <v>131</v>
      </c>
      <c r="I95" s="33">
        <f>F95-$T$1</f>
        <v>138</v>
      </c>
      <c r="J95" s="33">
        <f>G95-$T$1</f>
        <v>142</v>
      </c>
      <c r="P95" s="34"/>
    </row>
    <row r="96" spans="1:16" x14ac:dyDescent="0.3">
      <c r="A96" s="34">
        <v>1</v>
      </c>
      <c r="B96" s="34">
        <v>19</v>
      </c>
      <c r="C96" s="34">
        <v>5</v>
      </c>
      <c r="D96" s="159">
        <v>261</v>
      </c>
      <c r="E96" s="37">
        <v>43194</v>
      </c>
      <c r="F96" s="36">
        <v>43208</v>
      </c>
      <c r="G96" s="36">
        <v>43215</v>
      </c>
      <c r="H96" s="33">
        <f>E96-$T$1</f>
        <v>121</v>
      </c>
      <c r="I96" s="33">
        <f>F96-$T$1</f>
        <v>135</v>
      </c>
      <c r="J96" s="33">
        <f>G96-$T$1</f>
        <v>142</v>
      </c>
      <c r="P96" s="34"/>
    </row>
    <row r="97" spans="1:16" x14ac:dyDescent="0.3">
      <c r="A97" s="34">
        <v>1</v>
      </c>
      <c r="B97" s="34">
        <v>1</v>
      </c>
      <c r="C97" s="34">
        <v>6</v>
      </c>
      <c r="D97" s="159">
        <v>298</v>
      </c>
      <c r="E97" s="36">
        <v>43180</v>
      </c>
      <c r="F97" s="37">
        <v>43194</v>
      </c>
      <c r="G97" s="36">
        <v>43201</v>
      </c>
      <c r="H97" s="33">
        <f>E97-$T$1</f>
        <v>107</v>
      </c>
      <c r="I97" s="33">
        <f>F97-$T$1</f>
        <v>121</v>
      </c>
      <c r="J97" s="33">
        <f>G97-$T$1</f>
        <v>128</v>
      </c>
      <c r="P97" s="34"/>
    </row>
    <row r="98" spans="1:16" x14ac:dyDescent="0.3">
      <c r="A98" s="34">
        <v>1</v>
      </c>
      <c r="B98" s="34">
        <v>2</v>
      </c>
      <c r="C98" s="34">
        <v>6</v>
      </c>
      <c r="D98" s="159">
        <v>219</v>
      </c>
      <c r="E98" s="36">
        <v>43180</v>
      </c>
      <c r="F98" s="37">
        <v>43194</v>
      </c>
      <c r="G98" s="36">
        <v>43201</v>
      </c>
      <c r="H98" s="33">
        <f>E98-$T$1</f>
        <v>107</v>
      </c>
      <c r="I98" s="33">
        <f>F98-$T$1</f>
        <v>121</v>
      </c>
      <c r="J98" s="33">
        <f>G98-$T$1</f>
        <v>128</v>
      </c>
      <c r="P98" s="34"/>
    </row>
    <row r="99" spans="1:16" x14ac:dyDescent="0.3">
      <c r="A99" s="34">
        <v>1</v>
      </c>
      <c r="B99" s="34">
        <v>3</v>
      </c>
      <c r="C99" s="34">
        <v>6</v>
      </c>
      <c r="D99" s="159">
        <v>189</v>
      </c>
      <c r="E99" s="36">
        <v>43180</v>
      </c>
      <c r="F99" s="37">
        <v>43194</v>
      </c>
      <c r="G99" s="36">
        <v>43201</v>
      </c>
      <c r="H99" s="33">
        <f>E99-$T$1</f>
        <v>107</v>
      </c>
      <c r="I99" s="33">
        <f>F99-$T$1</f>
        <v>121</v>
      </c>
      <c r="J99" s="33">
        <f>G99-$T$1</f>
        <v>128</v>
      </c>
      <c r="P99" s="34"/>
    </row>
    <row r="100" spans="1:16" x14ac:dyDescent="0.3">
      <c r="A100" s="34">
        <v>1</v>
      </c>
      <c r="B100" s="34">
        <v>4</v>
      </c>
      <c r="C100" s="34">
        <v>6</v>
      </c>
      <c r="D100" s="159">
        <v>321</v>
      </c>
      <c r="E100" s="36">
        <v>43187</v>
      </c>
      <c r="F100" s="37">
        <v>43197</v>
      </c>
      <c r="G100" s="36">
        <v>43201</v>
      </c>
      <c r="H100" s="33">
        <f>E100-$T$1</f>
        <v>114</v>
      </c>
      <c r="I100" s="33">
        <f>F100-$T$1</f>
        <v>124</v>
      </c>
      <c r="J100" s="33">
        <f>G100-$T$1</f>
        <v>128</v>
      </c>
      <c r="P100" s="34"/>
    </row>
    <row r="101" spans="1:16" x14ac:dyDescent="0.3">
      <c r="A101" s="34">
        <v>1</v>
      </c>
      <c r="B101" s="34">
        <v>5</v>
      </c>
      <c r="C101" s="34">
        <v>6</v>
      </c>
      <c r="D101" s="159">
        <v>59</v>
      </c>
      <c r="E101" s="36">
        <v>43187</v>
      </c>
      <c r="F101" s="36">
        <v>43201</v>
      </c>
      <c r="G101" s="36">
        <v>43208</v>
      </c>
      <c r="H101" s="33">
        <f>E101-$T$1</f>
        <v>114</v>
      </c>
      <c r="I101" s="33">
        <f>F101-$T$1</f>
        <v>128</v>
      </c>
      <c r="J101" s="33">
        <f>G101-$T$1</f>
        <v>135</v>
      </c>
      <c r="P101" s="34"/>
    </row>
    <row r="102" spans="1:16" x14ac:dyDescent="0.3">
      <c r="A102" s="34">
        <v>1</v>
      </c>
      <c r="B102" s="34">
        <v>6</v>
      </c>
      <c r="C102" s="34">
        <v>6</v>
      </c>
      <c r="D102" s="159" t="s">
        <v>20</v>
      </c>
      <c r="E102" s="37">
        <v>43183</v>
      </c>
      <c r="F102" s="37">
        <v>43194</v>
      </c>
      <c r="G102" s="36">
        <v>43201</v>
      </c>
      <c r="H102" s="33">
        <f>E102-$T$1</f>
        <v>110</v>
      </c>
      <c r="I102" s="33">
        <f>F102-$T$1</f>
        <v>121</v>
      </c>
      <c r="J102" s="33">
        <f>G102-$T$1</f>
        <v>128</v>
      </c>
      <c r="P102" s="34"/>
    </row>
    <row r="103" spans="1:16" x14ac:dyDescent="0.3">
      <c r="A103" s="34">
        <v>1</v>
      </c>
      <c r="B103" s="34">
        <v>7</v>
      </c>
      <c r="C103" s="34">
        <v>6</v>
      </c>
      <c r="D103" s="159">
        <v>118</v>
      </c>
      <c r="E103" s="37">
        <v>43194</v>
      </c>
      <c r="F103" s="36">
        <v>43208</v>
      </c>
      <c r="G103" s="36">
        <v>43215</v>
      </c>
      <c r="H103" s="33">
        <f>E103-$T$1</f>
        <v>121</v>
      </c>
      <c r="I103" s="33">
        <f>F103-$T$1</f>
        <v>135</v>
      </c>
      <c r="J103" s="33">
        <f>G103-$T$1</f>
        <v>142</v>
      </c>
      <c r="P103" s="34"/>
    </row>
    <row r="104" spans="1:16" x14ac:dyDescent="0.3">
      <c r="A104" s="34">
        <v>1</v>
      </c>
      <c r="B104" s="34">
        <v>8</v>
      </c>
      <c r="C104" s="34">
        <v>6</v>
      </c>
      <c r="D104" s="159">
        <v>42</v>
      </c>
      <c r="E104" s="36">
        <v>43187</v>
      </c>
      <c r="F104" s="37">
        <v>43197</v>
      </c>
      <c r="G104" s="36">
        <v>43201</v>
      </c>
      <c r="H104" s="33">
        <f>E104-$T$1</f>
        <v>114</v>
      </c>
      <c r="I104" s="33">
        <f>F104-$T$1</f>
        <v>124</v>
      </c>
      <c r="J104" s="33">
        <f>G104-$T$1</f>
        <v>128</v>
      </c>
      <c r="P104" s="34"/>
    </row>
    <row r="105" spans="1:16" x14ac:dyDescent="0.3">
      <c r="A105" s="34">
        <v>1</v>
      </c>
      <c r="B105" s="34">
        <v>9</v>
      </c>
      <c r="C105" s="34">
        <v>6</v>
      </c>
      <c r="D105" s="159">
        <v>163</v>
      </c>
      <c r="E105" s="36">
        <v>43187</v>
      </c>
      <c r="F105" s="37">
        <v>43197</v>
      </c>
      <c r="G105" s="36">
        <v>43201</v>
      </c>
      <c r="H105" s="33">
        <f>E105-$T$1</f>
        <v>114</v>
      </c>
      <c r="I105" s="33">
        <f>F105-$T$1</f>
        <v>124</v>
      </c>
      <c r="J105" s="33">
        <f>G105-$T$1</f>
        <v>128</v>
      </c>
      <c r="P105" s="34"/>
    </row>
    <row r="106" spans="1:16" x14ac:dyDescent="0.3">
      <c r="A106" s="34">
        <v>1</v>
      </c>
      <c r="B106" s="34">
        <v>10</v>
      </c>
      <c r="C106" s="34">
        <v>6</v>
      </c>
      <c r="D106" s="159">
        <v>283</v>
      </c>
      <c r="E106" s="37">
        <v>43190</v>
      </c>
      <c r="F106" s="37">
        <v>43204</v>
      </c>
      <c r="G106" s="38">
        <v>43208</v>
      </c>
      <c r="H106" s="33">
        <f>E106-$T$1</f>
        <v>117</v>
      </c>
      <c r="I106" s="33">
        <f>F106-$T$1</f>
        <v>131</v>
      </c>
      <c r="J106" s="33">
        <f>G106-$T$1</f>
        <v>135</v>
      </c>
      <c r="P106" s="34"/>
    </row>
    <row r="107" spans="1:16" x14ac:dyDescent="0.3">
      <c r="A107" s="34">
        <v>1</v>
      </c>
      <c r="B107" s="34">
        <v>11</v>
      </c>
      <c r="C107" s="34">
        <v>6</v>
      </c>
      <c r="D107" s="159">
        <v>204</v>
      </c>
      <c r="E107" s="37">
        <v>43190</v>
      </c>
      <c r="F107" s="40">
        <v>43204</v>
      </c>
      <c r="G107" s="36">
        <v>43208</v>
      </c>
      <c r="H107" s="33">
        <f>E107-$T$1</f>
        <v>117</v>
      </c>
      <c r="I107" s="33">
        <f>F107-$T$1</f>
        <v>131</v>
      </c>
      <c r="J107" s="33">
        <f>G107-$T$1</f>
        <v>135</v>
      </c>
      <c r="P107" s="34"/>
    </row>
    <row r="108" spans="1:16" x14ac:dyDescent="0.3">
      <c r="A108" s="34">
        <v>1</v>
      </c>
      <c r="B108" s="34">
        <v>12</v>
      </c>
      <c r="C108" s="34">
        <v>6</v>
      </c>
      <c r="D108" s="159">
        <v>146</v>
      </c>
      <c r="E108" s="37">
        <v>43190</v>
      </c>
      <c r="F108" s="37">
        <v>43204</v>
      </c>
      <c r="G108" s="36">
        <v>43208</v>
      </c>
      <c r="H108" s="33">
        <f>E108-$T$1</f>
        <v>117</v>
      </c>
      <c r="I108" s="33">
        <f>F108-$T$1</f>
        <v>131</v>
      </c>
      <c r="J108" s="33">
        <f>G108-$T$1</f>
        <v>135</v>
      </c>
      <c r="P108" s="34"/>
    </row>
    <row r="109" spans="1:16" x14ac:dyDescent="0.3">
      <c r="A109" s="34">
        <v>1</v>
      </c>
      <c r="B109" s="34">
        <v>13</v>
      </c>
      <c r="C109" s="34">
        <v>6</v>
      </c>
      <c r="D109" s="159">
        <v>248</v>
      </c>
      <c r="E109" s="37">
        <v>43204</v>
      </c>
      <c r="F109" s="37">
        <v>43211</v>
      </c>
      <c r="G109" s="36">
        <v>43215</v>
      </c>
      <c r="H109" s="33">
        <f>E109-$T$1</f>
        <v>131</v>
      </c>
      <c r="I109" s="33">
        <f>F109-$T$1</f>
        <v>138</v>
      </c>
      <c r="J109" s="33">
        <f>G109-$T$1</f>
        <v>142</v>
      </c>
      <c r="P109" s="34"/>
    </row>
    <row r="110" spans="1:16" x14ac:dyDescent="0.3">
      <c r="A110" s="34">
        <v>1</v>
      </c>
      <c r="B110" s="34">
        <v>14</v>
      </c>
      <c r="C110" s="34">
        <v>6</v>
      </c>
      <c r="D110" s="159" t="s">
        <v>20</v>
      </c>
      <c r="E110" s="37">
        <v>43183</v>
      </c>
      <c r="F110" s="37">
        <v>43194</v>
      </c>
      <c r="G110" s="36">
        <v>43201</v>
      </c>
      <c r="H110" s="33">
        <f>E110-$T$1</f>
        <v>110</v>
      </c>
      <c r="I110" s="33">
        <f>F110-$T$1</f>
        <v>121</v>
      </c>
      <c r="J110" s="33">
        <f>G110-$T$1</f>
        <v>128</v>
      </c>
      <c r="P110" s="34"/>
    </row>
    <row r="111" spans="1:16" x14ac:dyDescent="0.3">
      <c r="A111" s="34">
        <v>1</v>
      </c>
      <c r="B111" s="34">
        <v>15</v>
      </c>
      <c r="C111" s="34">
        <v>6</v>
      </c>
      <c r="D111" s="159">
        <v>140</v>
      </c>
      <c r="E111" s="36">
        <v>43215</v>
      </c>
      <c r="F111" s="36">
        <v>43225</v>
      </c>
      <c r="G111" s="36">
        <v>43229</v>
      </c>
      <c r="H111" s="33">
        <f>E111-$T$1</f>
        <v>142</v>
      </c>
      <c r="I111" s="33">
        <f>F111-$T$1</f>
        <v>152</v>
      </c>
      <c r="J111" s="33">
        <f>G111-$T$1</f>
        <v>156</v>
      </c>
      <c r="P111" s="34"/>
    </row>
    <row r="112" spans="1:16" x14ac:dyDescent="0.3">
      <c r="A112" s="34">
        <v>1</v>
      </c>
      <c r="B112" s="34">
        <v>16</v>
      </c>
      <c r="C112" s="34">
        <v>6</v>
      </c>
      <c r="D112" s="159">
        <v>15</v>
      </c>
      <c r="E112" s="36">
        <v>43180</v>
      </c>
      <c r="F112" s="37">
        <v>43194</v>
      </c>
      <c r="G112" s="36">
        <v>43201</v>
      </c>
      <c r="H112" s="33">
        <f>E112-$T$1</f>
        <v>107</v>
      </c>
      <c r="I112" s="33">
        <f>F112-$T$1</f>
        <v>121</v>
      </c>
      <c r="J112" s="33">
        <f>G112-$T$1</f>
        <v>128</v>
      </c>
      <c r="P112" s="34"/>
    </row>
    <row r="113" spans="1:16" x14ac:dyDescent="0.3">
      <c r="A113" s="34">
        <v>1</v>
      </c>
      <c r="B113" s="34">
        <v>17</v>
      </c>
      <c r="C113" s="34">
        <v>6</v>
      </c>
      <c r="D113" s="159">
        <v>87</v>
      </c>
      <c r="E113" s="36">
        <v>43180</v>
      </c>
      <c r="F113" s="37">
        <v>43194</v>
      </c>
      <c r="G113" s="36">
        <v>43201</v>
      </c>
      <c r="H113" s="33">
        <f>E113-$T$1</f>
        <v>107</v>
      </c>
      <c r="I113" s="33">
        <f>F113-$T$1</f>
        <v>121</v>
      </c>
      <c r="J113" s="33">
        <f>G113-$T$1</f>
        <v>128</v>
      </c>
      <c r="P113" s="34"/>
    </row>
    <row r="114" spans="1:16" x14ac:dyDescent="0.3">
      <c r="A114" s="34">
        <v>1</v>
      </c>
      <c r="B114" s="34">
        <v>18</v>
      </c>
      <c r="C114" s="34">
        <v>6</v>
      </c>
      <c r="D114" s="159">
        <v>98</v>
      </c>
      <c r="E114" s="36">
        <v>43180</v>
      </c>
      <c r="F114" s="37">
        <v>43194</v>
      </c>
      <c r="G114" s="36">
        <v>43201</v>
      </c>
      <c r="H114" s="33">
        <f>E114-$T$1</f>
        <v>107</v>
      </c>
      <c r="I114" s="33">
        <f>F114-$T$1</f>
        <v>121</v>
      </c>
      <c r="J114" s="33">
        <f>G114-$T$1</f>
        <v>128</v>
      </c>
      <c r="P114" s="34"/>
    </row>
    <row r="115" spans="1:16" x14ac:dyDescent="0.3">
      <c r="A115" s="34">
        <v>1</v>
      </c>
      <c r="B115" s="34">
        <v>19</v>
      </c>
      <c r="C115" s="34">
        <v>6</v>
      </c>
      <c r="D115" s="159">
        <v>263</v>
      </c>
      <c r="E115" s="36">
        <v>43201</v>
      </c>
      <c r="F115" s="36">
        <v>43218</v>
      </c>
      <c r="G115" s="36">
        <v>43222</v>
      </c>
      <c r="H115" s="33">
        <f>E115-$T$1</f>
        <v>128</v>
      </c>
      <c r="I115" s="33">
        <f>F115-$T$1</f>
        <v>145</v>
      </c>
      <c r="J115" s="33">
        <f>G115-$T$1</f>
        <v>149</v>
      </c>
      <c r="P115" s="34"/>
    </row>
    <row r="116" spans="1:16" x14ac:dyDescent="0.3">
      <c r="A116" s="34">
        <v>1</v>
      </c>
      <c r="B116" s="34">
        <v>1</v>
      </c>
      <c r="C116" s="34">
        <v>7</v>
      </c>
      <c r="D116" s="159">
        <v>291</v>
      </c>
      <c r="E116" s="36">
        <v>43180</v>
      </c>
      <c r="F116" s="37">
        <v>43194</v>
      </c>
      <c r="G116" s="36">
        <v>43201</v>
      </c>
      <c r="H116" s="33">
        <f>E116-$T$1</f>
        <v>107</v>
      </c>
      <c r="I116" s="33">
        <f>F116-$T$1</f>
        <v>121</v>
      </c>
      <c r="J116" s="33">
        <f>G116-$T$1</f>
        <v>128</v>
      </c>
      <c r="P116" s="34"/>
    </row>
    <row r="117" spans="1:16" x14ac:dyDescent="0.3">
      <c r="A117" s="34">
        <v>1</v>
      </c>
      <c r="B117" s="34">
        <v>2</v>
      </c>
      <c r="C117" s="34">
        <v>7</v>
      </c>
      <c r="D117" s="159">
        <v>221</v>
      </c>
      <c r="E117" s="36">
        <v>43180</v>
      </c>
      <c r="F117" s="37">
        <v>43194</v>
      </c>
      <c r="G117" s="36">
        <v>43201</v>
      </c>
      <c r="H117" s="33">
        <f>E117-$T$1</f>
        <v>107</v>
      </c>
      <c r="I117" s="33">
        <f>F117-$T$1</f>
        <v>121</v>
      </c>
      <c r="J117" s="33">
        <f>G117-$T$1</f>
        <v>128</v>
      </c>
      <c r="P117" s="34"/>
    </row>
    <row r="118" spans="1:16" x14ac:dyDescent="0.3">
      <c r="A118" s="34">
        <v>1</v>
      </c>
      <c r="B118" s="34">
        <v>3</v>
      </c>
      <c r="C118" s="34">
        <v>7</v>
      </c>
      <c r="D118" s="159">
        <v>183</v>
      </c>
      <c r="E118" s="36" t="s">
        <v>567</v>
      </c>
      <c r="H118" s="45"/>
      <c r="I118" s="45"/>
      <c r="J118" s="45"/>
      <c r="P118" s="34"/>
    </row>
    <row r="119" spans="1:16" x14ac:dyDescent="0.3">
      <c r="A119" s="34">
        <v>1</v>
      </c>
      <c r="B119" s="34">
        <v>4</v>
      </c>
      <c r="C119" s="34">
        <v>7</v>
      </c>
      <c r="D119" s="159">
        <v>318</v>
      </c>
      <c r="E119" s="36">
        <v>43208</v>
      </c>
      <c r="F119" s="33" t="s">
        <v>568</v>
      </c>
      <c r="H119" s="33">
        <f>E119-$T$1</f>
        <v>135</v>
      </c>
      <c r="I119" s="45"/>
      <c r="J119" s="45"/>
      <c r="P119" s="34"/>
    </row>
    <row r="120" spans="1:16" x14ac:dyDescent="0.3">
      <c r="A120" s="34">
        <v>1</v>
      </c>
      <c r="B120" s="34">
        <v>5</v>
      </c>
      <c r="C120" s="34">
        <v>7</v>
      </c>
      <c r="D120" s="159">
        <v>71</v>
      </c>
      <c r="E120" s="37">
        <v>43218</v>
      </c>
      <c r="F120" s="36">
        <v>43229</v>
      </c>
      <c r="G120" s="36">
        <v>43236</v>
      </c>
      <c r="H120" s="33">
        <f>E120-$T$1</f>
        <v>145</v>
      </c>
      <c r="I120" s="33">
        <f>F120-$T$1</f>
        <v>156</v>
      </c>
      <c r="J120" s="33">
        <f>G120-$T$1</f>
        <v>163</v>
      </c>
      <c r="P120" s="34"/>
    </row>
    <row r="121" spans="1:16" x14ac:dyDescent="0.3">
      <c r="A121" s="34">
        <v>1</v>
      </c>
      <c r="B121" s="34">
        <v>6</v>
      </c>
      <c r="C121" s="34">
        <v>7</v>
      </c>
      <c r="D121" s="159">
        <v>32</v>
      </c>
      <c r="E121" s="36">
        <v>43180</v>
      </c>
      <c r="F121" s="37">
        <v>43194</v>
      </c>
      <c r="G121" s="36">
        <v>43201</v>
      </c>
      <c r="H121" s="33">
        <f>E121-$T$1</f>
        <v>107</v>
      </c>
      <c r="I121" s="33">
        <f>F121-$T$1</f>
        <v>121</v>
      </c>
      <c r="J121" s="33">
        <f>G121-$T$1</f>
        <v>128</v>
      </c>
      <c r="P121" s="34"/>
    </row>
    <row r="122" spans="1:16" x14ac:dyDescent="0.3">
      <c r="A122" s="34">
        <v>1</v>
      </c>
      <c r="B122" s="34">
        <v>7</v>
      </c>
      <c r="C122" s="34">
        <v>7</v>
      </c>
      <c r="D122" s="159" t="s">
        <v>20</v>
      </c>
      <c r="E122" s="37">
        <v>43183</v>
      </c>
      <c r="F122" s="37">
        <v>43194</v>
      </c>
      <c r="G122" s="36">
        <v>43201</v>
      </c>
      <c r="H122" s="33">
        <f>E122-$T$1</f>
        <v>110</v>
      </c>
      <c r="I122" s="33">
        <f>F122-$T$1</f>
        <v>121</v>
      </c>
      <c r="J122" s="33">
        <f>G122-$T$1</f>
        <v>128</v>
      </c>
      <c r="P122" s="34"/>
    </row>
    <row r="123" spans="1:16" x14ac:dyDescent="0.3">
      <c r="A123" s="34">
        <v>1</v>
      </c>
      <c r="B123" s="34">
        <v>8</v>
      </c>
      <c r="C123" s="34">
        <v>7</v>
      </c>
      <c r="D123" s="159">
        <v>37</v>
      </c>
      <c r="E123" s="37">
        <v>43183</v>
      </c>
      <c r="F123" s="37">
        <v>43194</v>
      </c>
      <c r="G123" s="36">
        <v>43201</v>
      </c>
      <c r="H123" s="33">
        <f>E123-$T$1</f>
        <v>110</v>
      </c>
      <c r="I123" s="33">
        <f>F123-$T$1</f>
        <v>121</v>
      </c>
      <c r="J123" s="33">
        <f>G123-$T$1</f>
        <v>128</v>
      </c>
      <c r="P123" s="34"/>
    </row>
    <row r="124" spans="1:16" x14ac:dyDescent="0.3">
      <c r="A124" s="34">
        <v>1</v>
      </c>
      <c r="B124" s="34">
        <v>9</v>
      </c>
      <c r="C124" s="34">
        <v>7</v>
      </c>
      <c r="D124" s="159">
        <v>178</v>
      </c>
      <c r="E124" s="37">
        <v>43173</v>
      </c>
      <c r="F124" s="37">
        <v>43183</v>
      </c>
      <c r="G124" s="36">
        <v>43187</v>
      </c>
      <c r="H124" s="33">
        <f>E124-$T$1</f>
        <v>100</v>
      </c>
      <c r="I124" s="33">
        <f>F124-$T$1</f>
        <v>110</v>
      </c>
      <c r="J124" s="33">
        <f>G124-$T$1</f>
        <v>114</v>
      </c>
      <c r="P124" s="34"/>
    </row>
    <row r="125" spans="1:16" x14ac:dyDescent="0.3">
      <c r="A125" s="34">
        <v>1</v>
      </c>
      <c r="B125" s="34">
        <v>10</v>
      </c>
      <c r="C125" s="34">
        <v>7</v>
      </c>
      <c r="D125" s="159">
        <v>282</v>
      </c>
      <c r="E125" s="36">
        <v>43229</v>
      </c>
      <c r="F125" s="37">
        <v>43239</v>
      </c>
      <c r="G125" s="37">
        <v>43243</v>
      </c>
      <c r="H125" s="33">
        <f>E125-$T$1</f>
        <v>156</v>
      </c>
      <c r="I125" s="33">
        <f>F125-$T$1</f>
        <v>166</v>
      </c>
      <c r="J125" s="33">
        <f>G125-$T$1</f>
        <v>170</v>
      </c>
      <c r="P125" s="34"/>
    </row>
    <row r="126" spans="1:16" x14ac:dyDescent="0.3">
      <c r="A126" s="34">
        <v>1</v>
      </c>
      <c r="B126" s="34">
        <v>11</v>
      </c>
      <c r="C126" s="34">
        <v>7</v>
      </c>
      <c r="D126" s="159">
        <v>202</v>
      </c>
      <c r="E126" s="37">
        <v>43173</v>
      </c>
      <c r="F126" s="36">
        <v>43187</v>
      </c>
      <c r="G126" s="37">
        <v>43194</v>
      </c>
      <c r="H126" s="33">
        <f>E126-$T$1</f>
        <v>100</v>
      </c>
      <c r="I126" s="33">
        <f>F126-$T$1</f>
        <v>114</v>
      </c>
      <c r="J126" s="33">
        <f>G126-$T$1</f>
        <v>121</v>
      </c>
      <c r="P126" s="34"/>
    </row>
    <row r="127" spans="1:16" x14ac:dyDescent="0.3">
      <c r="A127" s="34">
        <v>1</v>
      </c>
      <c r="B127" s="34">
        <v>12</v>
      </c>
      <c r="C127" s="34">
        <v>7</v>
      </c>
      <c r="D127" s="159">
        <v>148</v>
      </c>
      <c r="E127" s="37">
        <v>43194</v>
      </c>
      <c r="F127" s="37">
        <v>43204</v>
      </c>
      <c r="G127" s="36">
        <v>43208</v>
      </c>
      <c r="H127" s="33">
        <f>E127-$T$1</f>
        <v>121</v>
      </c>
      <c r="I127" s="33">
        <f>F127-$T$1</f>
        <v>131</v>
      </c>
      <c r="J127" s="33">
        <f>G127-$T$1</f>
        <v>135</v>
      </c>
      <c r="P127" s="34"/>
    </row>
    <row r="128" spans="1:16" x14ac:dyDescent="0.3">
      <c r="A128" s="34">
        <v>1</v>
      </c>
      <c r="B128" s="34">
        <v>13</v>
      </c>
      <c r="C128" s="34">
        <v>7</v>
      </c>
      <c r="D128" s="159" t="s">
        <v>20</v>
      </c>
      <c r="E128" s="37">
        <v>43190</v>
      </c>
      <c r="F128" s="37">
        <v>43197</v>
      </c>
      <c r="G128" s="36">
        <v>43201</v>
      </c>
      <c r="H128" s="33">
        <f>E128-$T$1</f>
        <v>117</v>
      </c>
      <c r="I128" s="33">
        <f>F128-$T$1</f>
        <v>124</v>
      </c>
      <c r="J128" s="33">
        <f>G128-$T$1</f>
        <v>128</v>
      </c>
      <c r="P128" s="34"/>
    </row>
    <row r="129" spans="1:16" x14ac:dyDescent="0.3">
      <c r="A129" s="34">
        <v>1</v>
      </c>
      <c r="B129" s="34">
        <v>14</v>
      </c>
      <c r="C129" s="34">
        <v>7</v>
      </c>
      <c r="D129" s="159">
        <v>237</v>
      </c>
      <c r="E129" s="37">
        <v>43159</v>
      </c>
      <c r="F129" s="37">
        <v>43173</v>
      </c>
      <c r="G129" s="36">
        <v>43180</v>
      </c>
      <c r="H129" s="33">
        <f>E129-$T$1</f>
        <v>86</v>
      </c>
      <c r="I129" s="33">
        <f>F129-$T$1</f>
        <v>100</v>
      </c>
      <c r="J129" s="33">
        <f>G129-$T$1</f>
        <v>107</v>
      </c>
      <c r="P129" s="34"/>
    </row>
    <row r="130" spans="1:16" x14ac:dyDescent="0.3">
      <c r="A130" s="34">
        <v>1</v>
      </c>
      <c r="B130" s="34">
        <v>15</v>
      </c>
      <c r="C130" s="34">
        <v>7</v>
      </c>
      <c r="D130" s="159">
        <v>136</v>
      </c>
      <c r="E130" s="36">
        <v>43180</v>
      </c>
      <c r="F130" s="37">
        <v>43194</v>
      </c>
      <c r="G130" s="36">
        <v>43201</v>
      </c>
      <c r="H130" s="33">
        <f>E130-$T$1</f>
        <v>107</v>
      </c>
      <c r="I130" s="33">
        <f>F130-$T$1</f>
        <v>121</v>
      </c>
      <c r="J130" s="33">
        <f>G130-$T$1</f>
        <v>128</v>
      </c>
      <c r="P130" s="34"/>
    </row>
    <row r="131" spans="1:16" x14ac:dyDescent="0.3">
      <c r="A131" s="34">
        <v>1</v>
      </c>
      <c r="B131" s="34">
        <v>16</v>
      </c>
      <c r="C131" s="34">
        <v>7</v>
      </c>
      <c r="D131" s="159">
        <v>3</v>
      </c>
      <c r="E131" s="37">
        <v>43173</v>
      </c>
      <c r="F131" s="36">
        <v>43187</v>
      </c>
      <c r="G131" s="37">
        <v>43194</v>
      </c>
      <c r="H131" s="33">
        <f>E131-$T$1</f>
        <v>100</v>
      </c>
      <c r="I131" s="33">
        <f>F131-$T$1</f>
        <v>114</v>
      </c>
      <c r="J131" s="33">
        <f>G131-$T$1</f>
        <v>121</v>
      </c>
      <c r="P131" s="34"/>
    </row>
    <row r="132" spans="1:16" x14ac:dyDescent="0.3">
      <c r="A132" s="34">
        <v>1</v>
      </c>
      <c r="B132" s="34">
        <v>17</v>
      </c>
      <c r="C132" s="34">
        <v>7</v>
      </c>
      <c r="D132" s="159">
        <v>86</v>
      </c>
      <c r="E132" s="36">
        <v>43180</v>
      </c>
      <c r="F132" s="37">
        <v>43194</v>
      </c>
      <c r="G132" s="36">
        <v>43201</v>
      </c>
      <c r="H132" s="33">
        <f>E132-$T$1</f>
        <v>107</v>
      </c>
      <c r="I132" s="33">
        <f>F132-$T$1</f>
        <v>121</v>
      </c>
      <c r="J132" s="33">
        <f>G132-$T$1</f>
        <v>128</v>
      </c>
      <c r="P132" s="34"/>
    </row>
    <row r="133" spans="1:16" x14ac:dyDescent="0.3">
      <c r="A133" s="34">
        <v>1</v>
      </c>
      <c r="B133" s="34">
        <v>18</v>
      </c>
      <c r="C133" s="34">
        <v>7</v>
      </c>
      <c r="D133" s="159">
        <v>108</v>
      </c>
      <c r="E133" s="36">
        <v>43229</v>
      </c>
      <c r="F133" s="37">
        <v>43239</v>
      </c>
      <c r="G133" s="37">
        <v>43243</v>
      </c>
      <c r="H133" s="33">
        <f>E133-$T$1</f>
        <v>156</v>
      </c>
      <c r="I133" s="33">
        <f>F133-$T$1</f>
        <v>166</v>
      </c>
      <c r="J133" s="33">
        <f>G133-$T$1</f>
        <v>170</v>
      </c>
      <c r="P133" s="34"/>
    </row>
    <row r="134" spans="1:16" x14ac:dyDescent="0.3">
      <c r="A134" s="34">
        <v>1</v>
      </c>
      <c r="B134" s="34">
        <v>19</v>
      </c>
      <c r="C134" s="34">
        <v>7</v>
      </c>
      <c r="D134" s="159">
        <v>265</v>
      </c>
      <c r="E134" s="37">
        <v>43194</v>
      </c>
      <c r="F134" s="36">
        <v>43208</v>
      </c>
      <c r="G134" s="36">
        <v>43215</v>
      </c>
      <c r="H134" s="33">
        <f>E134-$T$1</f>
        <v>121</v>
      </c>
      <c r="I134" s="33">
        <f>F134-$T$1</f>
        <v>135</v>
      </c>
      <c r="J134" s="33">
        <f>G134-$T$1</f>
        <v>142</v>
      </c>
      <c r="P134" s="34"/>
    </row>
    <row r="135" spans="1:16" x14ac:dyDescent="0.3">
      <c r="A135" s="34">
        <v>1</v>
      </c>
      <c r="B135" s="34">
        <v>1</v>
      </c>
      <c r="C135" s="34">
        <v>8</v>
      </c>
      <c r="D135" s="159">
        <v>290</v>
      </c>
      <c r="E135" s="36">
        <v>43180</v>
      </c>
      <c r="F135" s="37">
        <v>43194</v>
      </c>
      <c r="G135" s="36">
        <v>43201</v>
      </c>
      <c r="H135" s="33">
        <f>E135-$T$1</f>
        <v>107</v>
      </c>
      <c r="I135" s="33">
        <f>F135-$T$1</f>
        <v>121</v>
      </c>
      <c r="J135" s="33">
        <f>G135-$T$1</f>
        <v>128</v>
      </c>
      <c r="P135" s="34"/>
    </row>
    <row r="136" spans="1:16" x14ac:dyDescent="0.3">
      <c r="A136" s="34">
        <v>1</v>
      </c>
      <c r="B136" s="34">
        <v>2</v>
      </c>
      <c r="C136" s="34">
        <v>8</v>
      </c>
      <c r="D136" s="159">
        <v>233</v>
      </c>
      <c r="E136" s="36">
        <v>43180</v>
      </c>
      <c r="F136" s="37">
        <v>43194</v>
      </c>
      <c r="G136" s="36">
        <v>43201</v>
      </c>
      <c r="H136" s="33">
        <f>E136-$T$1</f>
        <v>107</v>
      </c>
      <c r="I136" s="33">
        <f>F136-$T$1</f>
        <v>121</v>
      </c>
      <c r="J136" s="33">
        <f>G136-$T$1</f>
        <v>128</v>
      </c>
      <c r="P136" s="34"/>
    </row>
    <row r="137" spans="1:16" x14ac:dyDescent="0.3">
      <c r="A137" s="34">
        <v>1</v>
      </c>
      <c r="B137" s="34">
        <v>3</v>
      </c>
      <c r="C137" s="34">
        <v>8</v>
      </c>
      <c r="D137" s="159">
        <v>184</v>
      </c>
      <c r="E137" s="36">
        <v>43187</v>
      </c>
      <c r="F137" s="37">
        <v>43204</v>
      </c>
      <c r="G137" s="36">
        <v>43208</v>
      </c>
      <c r="H137" s="33">
        <f>E137-$T$1</f>
        <v>114</v>
      </c>
      <c r="I137" s="33">
        <f>F137-$T$1</f>
        <v>131</v>
      </c>
      <c r="J137" s="33">
        <f>G137-$T$1</f>
        <v>135</v>
      </c>
      <c r="P137" s="34"/>
    </row>
    <row r="138" spans="1:16" x14ac:dyDescent="0.3">
      <c r="A138" s="34">
        <v>1</v>
      </c>
      <c r="B138" s="34">
        <v>4</v>
      </c>
      <c r="C138" s="34">
        <v>8</v>
      </c>
      <c r="D138" s="159">
        <v>312</v>
      </c>
      <c r="E138" s="36">
        <v>43180</v>
      </c>
      <c r="F138" s="37">
        <v>43194</v>
      </c>
      <c r="G138" s="36">
        <v>43201</v>
      </c>
      <c r="H138" s="33">
        <f>E138-$T$1</f>
        <v>107</v>
      </c>
      <c r="I138" s="33">
        <f>F138-$T$1</f>
        <v>121</v>
      </c>
      <c r="J138" s="33">
        <f>G138-$T$1</f>
        <v>128</v>
      </c>
      <c r="P138" s="34"/>
    </row>
    <row r="139" spans="1:16" x14ac:dyDescent="0.3">
      <c r="A139" s="34">
        <v>1</v>
      </c>
      <c r="B139" s="34">
        <v>5</v>
      </c>
      <c r="C139" s="34">
        <v>8</v>
      </c>
      <c r="D139" s="159">
        <v>61</v>
      </c>
      <c r="E139" s="36">
        <v>43187</v>
      </c>
      <c r="F139" s="37">
        <v>43197</v>
      </c>
      <c r="G139" s="36">
        <v>43201</v>
      </c>
      <c r="H139" s="33">
        <f>E139-$T$1</f>
        <v>114</v>
      </c>
      <c r="I139" s="33">
        <f>F139-$T$1</f>
        <v>124</v>
      </c>
      <c r="J139" s="33">
        <f>G139-$T$1</f>
        <v>128</v>
      </c>
      <c r="P139" s="34"/>
    </row>
    <row r="140" spans="1:16" x14ac:dyDescent="0.3">
      <c r="A140" s="34">
        <v>1</v>
      </c>
      <c r="B140" s="34">
        <v>6</v>
      </c>
      <c r="C140" s="34">
        <v>8</v>
      </c>
      <c r="D140" s="159">
        <v>27</v>
      </c>
      <c r="E140" s="37">
        <v>43190</v>
      </c>
      <c r="F140" s="36">
        <v>43215</v>
      </c>
      <c r="G140" s="36">
        <v>43222</v>
      </c>
      <c r="H140" s="33">
        <f>E140-$T$1</f>
        <v>117</v>
      </c>
      <c r="I140" s="33">
        <f>F140-$T$1</f>
        <v>142</v>
      </c>
      <c r="J140" s="33">
        <f>G140-$T$1</f>
        <v>149</v>
      </c>
      <c r="P140" s="34"/>
    </row>
    <row r="141" spans="1:16" x14ac:dyDescent="0.3">
      <c r="A141" s="34">
        <v>1</v>
      </c>
      <c r="B141" s="34">
        <v>7</v>
      </c>
      <c r="C141" s="34">
        <v>8</v>
      </c>
      <c r="D141" s="159">
        <v>124</v>
      </c>
      <c r="E141" s="36">
        <v>43201</v>
      </c>
      <c r="F141" s="37">
        <v>43211</v>
      </c>
      <c r="G141" s="36">
        <v>43215</v>
      </c>
      <c r="H141" s="33">
        <f>E141-$T$1</f>
        <v>128</v>
      </c>
      <c r="I141" s="33">
        <f>F141-$T$1</f>
        <v>138</v>
      </c>
      <c r="J141" s="33">
        <f>G141-$T$1</f>
        <v>142</v>
      </c>
      <c r="P141" s="34"/>
    </row>
    <row r="142" spans="1:16" x14ac:dyDescent="0.3">
      <c r="A142" s="34">
        <v>1</v>
      </c>
      <c r="B142" s="34">
        <v>8</v>
      </c>
      <c r="C142" s="34">
        <v>8</v>
      </c>
      <c r="D142" s="159" t="s">
        <v>20</v>
      </c>
      <c r="E142" s="37">
        <v>43190</v>
      </c>
      <c r="F142" s="37">
        <v>43197</v>
      </c>
      <c r="G142" s="36">
        <v>43201</v>
      </c>
      <c r="H142" s="33">
        <f>E142-$T$1</f>
        <v>117</v>
      </c>
      <c r="I142" s="33">
        <f>F142-$T$1</f>
        <v>124</v>
      </c>
      <c r="J142" s="33">
        <f>G142-$T$1</f>
        <v>128</v>
      </c>
      <c r="P142" s="34"/>
    </row>
    <row r="143" spans="1:16" x14ac:dyDescent="0.3">
      <c r="A143" s="34">
        <v>1</v>
      </c>
      <c r="B143" s="34">
        <v>9</v>
      </c>
      <c r="C143" s="34">
        <v>8</v>
      </c>
      <c r="D143" s="159">
        <v>169</v>
      </c>
      <c r="E143" s="36">
        <v>43201</v>
      </c>
      <c r="F143" s="36">
        <v>43215</v>
      </c>
      <c r="G143" s="36">
        <v>43222</v>
      </c>
      <c r="H143" s="33">
        <f>E143-$T$1</f>
        <v>128</v>
      </c>
      <c r="I143" s="33">
        <f>F143-$T$1</f>
        <v>142</v>
      </c>
      <c r="J143" s="33">
        <f>G143-$T$1</f>
        <v>149</v>
      </c>
      <c r="P143" s="34"/>
    </row>
    <row r="144" spans="1:16" x14ac:dyDescent="0.3">
      <c r="A144" s="34">
        <v>1</v>
      </c>
      <c r="B144" s="34">
        <v>10</v>
      </c>
      <c r="C144" s="34">
        <v>8</v>
      </c>
      <c r="D144" s="159">
        <v>285</v>
      </c>
      <c r="E144" s="36">
        <v>43180</v>
      </c>
      <c r="F144" s="37">
        <v>43194</v>
      </c>
      <c r="G144" s="36">
        <v>43201</v>
      </c>
      <c r="H144" s="33">
        <f>E144-$T$1</f>
        <v>107</v>
      </c>
      <c r="I144" s="33">
        <f>F144-$T$1</f>
        <v>121</v>
      </c>
      <c r="J144" s="33">
        <f>G144-$T$1</f>
        <v>128</v>
      </c>
      <c r="P144" s="34"/>
    </row>
    <row r="145" spans="1:16" x14ac:dyDescent="0.3">
      <c r="A145" s="34">
        <v>1</v>
      </c>
      <c r="B145" s="34">
        <v>11</v>
      </c>
      <c r="C145" s="34">
        <v>8</v>
      </c>
      <c r="D145" s="159">
        <v>209</v>
      </c>
      <c r="E145" s="36">
        <v>43180</v>
      </c>
      <c r="F145" s="37">
        <v>43194</v>
      </c>
      <c r="G145" s="36">
        <v>43201</v>
      </c>
      <c r="H145" s="33">
        <f>E145-$T$1</f>
        <v>107</v>
      </c>
      <c r="I145" s="33">
        <f>F145-$T$1</f>
        <v>121</v>
      </c>
      <c r="J145" s="33">
        <f>G145-$T$1</f>
        <v>128</v>
      </c>
      <c r="P145" s="34"/>
    </row>
    <row r="146" spans="1:16" x14ac:dyDescent="0.3">
      <c r="A146" s="34">
        <v>1</v>
      </c>
      <c r="B146" s="34">
        <v>12</v>
      </c>
      <c r="C146" s="34">
        <v>8</v>
      </c>
      <c r="D146" s="159" t="s">
        <v>20</v>
      </c>
      <c r="E146" s="36">
        <v>43187</v>
      </c>
      <c r="F146" s="37">
        <v>43197</v>
      </c>
      <c r="G146" s="36">
        <v>43201</v>
      </c>
      <c r="H146" s="33">
        <f>E146-$T$1</f>
        <v>114</v>
      </c>
      <c r="I146" s="33">
        <f>F146-$T$1</f>
        <v>124</v>
      </c>
      <c r="J146" s="33">
        <f>G146-$T$1</f>
        <v>128</v>
      </c>
      <c r="P146" s="34"/>
    </row>
    <row r="147" spans="1:16" x14ac:dyDescent="0.3">
      <c r="A147" s="34">
        <v>1</v>
      </c>
      <c r="B147" s="34">
        <v>13</v>
      </c>
      <c r="C147" s="34">
        <v>8</v>
      </c>
      <c r="D147" s="159">
        <v>157</v>
      </c>
      <c r="E147" s="36">
        <v>43201</v>
      </c>
      <c r="F147" s="37">
        <v>43211</v>
      </c>
      <c r="G147" s="36">
        <v>43215</v>
      </c>
      <c r="H147" s="33">
        <f>E147-$T$1</f>
        <v>128</v>
      </c>
      <c r="I147" s="33">
        <f>F147-$T$1</f>
        <v>138</v>
      </c>
      <c r="J147" s="33">
        <f>G147-$T$1</f>
        <v>142</v>
      </c>
      <c r="P147" s="34"/>
    </row>
    <row r="148" spans="1:16" x14ac:dyDescent="0.3">
      <c r="A148" s="34">
        <v>1</v>
      </c>
      <c r="B148" s="34">
        <v>14</v>
      </c>
      <c r="C148" s="34">
        <v>8</v>
      </c>
      <c r="D148" s="159">
        <v>242</v>
      </c>
      <c r="E148" s="36">
        <v>43180</v>
      </c>
      <c r="F148" s="37">
        <v>43194</v>
      </c>
      <c r="G148" s="36">
        <v>43201</v>
      </c>
      <c r="H148" s="33">
        <f>E148-$T$1</f>
        <v>107</v>
      </c>
      <c r="I148" s="33">
        <f>F148-$T$1</f>
        <v>121</v>
      </c>
      <c r="J148" s="33">
        <f>G148-$T$1</f>
        <v>128</v>
      </c>
      <c r="P148" s="34"/>
    </row>
    <row r="149" spans="1:16" x14ac:dyDescent="0.3">
      <c r="A149" s="34">
        <v>1</v>
      </c>
      <c r="B149" s="34">
        <v>15</v>
      </c>
      <c r="C149" s="34">
        <v>8</v>
      </c>
      <c r="D149" s="159">
        <v>135</v>
      </c>
      <c r="E149" s="37">
        <v>43183</v>
      </c>
      <c r="F149" s="37">
        <v>43194</v>
      </c>
      <c r="G149" s="36">
        <v>43201</v>
      </c>
      <c r="H149" s="33">
        <f>E149-$T$1</f>
        <v>110</v>
      </c>
      <c r="I149" s="33">
        <f>F149-$T$1</f>
        <v>121</v>
      </c>
      <c r="J149" s="33">
        <f>G149-$T$1</f>
        <v>128</v>
      </c>
      <c r="P149" s="34"/>
    </row>
    <row r="150" spans="1:16" x14ac:dyDescent="0.3">
      <c r="A150" s="34">
        <v>1</v>
      </c>
      <c r="B150" s="34">
        <v>16</v>
      </c>
      <c r="C150" s="34">
        <v>8</v>
      </c>
      <c r="D150" s="159">
        <v>17</v>
      </c>
      <c r="E150" s="36">
        <v>43180</v>
      </c>
      <c r="F150" s="37">
        <v>43194</v>
      </c>
      <c r="G150" s="36">
        <v>43201</v>
      </c>
      <c r="H150" s="33">
        <f>E150-$T$1</f>
        <v>107</v>
      </c>
      <c r="I150" s="33">
        <f>F150-$T$1</f>
        <v>121</v>
      </c>
      <c r="J150" s="33">
        <f>G150-$T$1</f>
        <v>128</v>
      </c>
      <c r="P150" s="34"/>
    </row>
    <row r="151" spans="1:16" x14ac:dyDescent="0.3">
      <c r="A151" s="34">
        <v>1</v>
      </c>
      <c r="B151" s="34">
        <v>17</v>
      </c>
      <c r="C151" s="34">
        <v>8</v>
      </c>
      <c r="D151" s="159">
        <v>77</v>
      </c>
      <c r="E151" s="36">
        <v>43187</v>
      </c>
      <c r="F151" s="37">
        <v>43197</v>
      </c>
      <c r="G151" s="36">
        <v>43201</v>
      </c>
      <c r="H151" s="33">
        <f>E151-$T$1</f>
        <v>114</v>
      </c>
      <c r="I151" s="33">
        <f>F151-$T$1</f>
        <v>124</v>
      </c>
      <c r="J151" s="33">
        <f>G151-$T$1</f>
        <v>128</v>
      </c>
      <c r="P151" s="34"/>
    </row>
    <row r="152" spans="1:16" x14ac:dyDescent="0.3">
      <c r="A152" s="34">
        <v>1</v>
      </c>
      <c r="B152" s="34">
        <v>18</v>
      </c>
      <c r="C152" s="34">
        <v>8</v>
      </c>
      <c r="D152" s="159">
        <v>96</v>
      </c>
      <c r="E152" s="36">
        <v>43180</v>
      </c>
      <c r="F152" s="37">
        <v>43194</v>
      </c>
      <c r="G152" s="36">
        <v>43201</v>
      </c>
      <c r="H152" s="33">
        <f>E152-$T$1</f>
        <v>107</v>
      </c>
      <c r="I152" s="33">
        <f>F152-$T$1</f>
        <v>121</v>
      </c>
      <c r="J152" s="33">
        <f>G152-$T$1</f>
        <v>128</v>
      </c>
      <c r="P152" s="34"/>
    </row>
    <row r="153" spans="1:16" x14ac:dyDescent="0.3">
      <c r="A153" s="34">
        <v>1</v>
      </c>
      <c r="B153" s="34">
        <v>19</v>
      </c>
      <c r="C153" s="34">
        <v>8</v>
      </c>
      <c r="D153" s="159">
        <v>256</v>
      </c>
      <c r="E153" s="36">
        <v>43201</v>
      </c>
      <c r="F153" s="36">
        <v>43215</v>
      </c>
      <c r="G153" s="36">
        <v>43222</v>
      </c>
      <c r="H153" s="33">
        <f>E153-$T$1</f>
        <v>128</v>
      </c>
      <c r="I153" s="33">
        <f>F153-$T$1</f>
        <v>142</v>
      </c>
      <c r="J153" s="33">
        <f>G153-$T$1</f>
        <v>149</v>
      </c>
      <c r="P153" s="34"/>
    </row>
    <row r="154" spans="1:16" x14ac:dyDescent="0.3">
      <c r="A154" s="34">
        <v>1</v>
      </c>
      <c r="B154" s="34">
        <v>1</v>
      </c>
      <c r="C154" s="34">
        <v>9</v>
      </c>
      <c r="D154" s="159">
        <v>294</v>
      </c>
      <c r="E154" s="36">
        <v>43180</v>
      </c>
      <c r="F154" s="37">
        <v>43194</v>
      </c>
      <c r="G154" s="36">
        <v>43201</v>
      </c>
      <c r="H154" s="33">
        <f>E154-$T$1</f>
        <v>107</v>
      </c>
      <c r="I154" s="33">
        <f>F154-$T$1</f>
        <v>121</v>
      </c>
      <c r="J154" s="33">
        <f>G154-$T$1</f>
        <v>128</v>
      </c>
      <c r="P154" s="34"/>
    </row>
    <row r="155" spans="1:16" x14ac:dyDescent="0.3">
      <c r="A155" s="34">
        <v>1</v>
      </c>
      <c r="B155" s="34">
        <v>2</v>
      </c>
      <c r="C155" s="34">
        <v>9</v>
      </c>
      <c r="D155" s="159">
        <v>226</v>
      </c>
      <c r="E155" s="36">
        <v>43215</v>
      </c>
      <c r="F155" s="36">
        <v>43229</v>
      </c>
      <c r="G155" s="36">
        <v>43236</v>
      </c>
      <c r="H155" s="33">
        <f>E155-$T$1</f>
        <v>142</v>
      </c>
      <c r="I155" s="33">
        <f>F155-$T$1</f>
        <v>156</v>
      </c>
      <c r="J155" s="33">
        <f>G155-$T$1</f>
        <v>163</v>
      </c>
      <c r="P155" s="34"/>
    </row>
    <row r="156" spans="1:16" x14ac:dyDescent="0.3">
      <c r="A156" s="34">
        <v>1</v>
      </c>
      <c r="B156" s="34">
        <v>3</v>
      </c>
      <c r="C156" s="34">
        <v>9</v>
      </c>
      <c r="D156" s="159">
        <v>197</v>
      </c>
      <c r="E156" s="37">
        <v>43173</v>
      </c>
      <c r="F156" s="37">
        <v>43183</v>
      </c>
      <c r="G156" s="36">
        <v>43187</v>
      </c>
      <c r="H156" s="33">
        <f>E156-$T$1</f>
        <v>100</v>
      </c>
      <c r="I156" s="33">
        <f>F156-$T$1</f>
        <v>110</v>
      </c>
      <c r="J156" s="33">
        <f>G156-$T$1</f>
        <v>114</v>
      </c>
      <c r="P156" s="34"/>
    </row>
    <row r="157" spans="1:16" x14ac:dyDescent="0.3">
      <c r="A157" s="34">
        <v>1</v>
      </c>
      <c r="B157" s="34">
        <v>4</v>
      </c>
      <c r="C157" s="34">
        <v>9</v>
      </c>
      <c r="D157" s="159">
        <v>313</v>
      </c>
      <c r="E157" s="37">
        <v>43194</v>
      </c>
      <c r="F157" s="36">
        <v>43208</v>
      </c>
      <c r="G157" s="36">
        <v>43215</v>
      </c>
      <c r="H157" s="33">
        <f>E157-$T$1</f>
        <v>121</v>
      </c>
      <c r="I157" s="33">
        <f>F157-$T$1</f>
        <v>135</v>
      </c>
      <c r="J157" s="33">
        <f>G157-$T$1</f>
        <v>142</v>
      </c>
      <c r="P157" s="34"/>
    </row>
    <row r="158" spans="1:16" x14ac:dyDescent="0.3">
      <c r="A158" s="34">
        <v>1</v>
      </c>
      <c r="B158" s="34">
        <v>5</v>
      </c>
      <c r="C158" s="34">
        <v>9</v>
      </c>
      <c r="D158" s="159">
        <v>64</v>
      </c>
      <c r="E158" s="36">
        <v>43187</v>
      </c>
      <c r="F158" s="37">
        <v>43197</v>
      </c>
      <c r="G158" s="36">
        <v>43201</v>
      </c>
      <c r="H158" s="33">
        <f>E158-$T$1</f>
        <v>114</v>
      </c>
      <c r="I158" s="33">
        <f>F158-$T$1</f>
        <v>124</v>
      </c>
      <c r="J158" s="33">
        <f>G158-$T$1</f>
        <v>128</v>
      </c>
      <c r="P158" s="34"/>
    </row>
    <row r="159" spans="1:16" x14ac:dyDescent="0.3">
      <c r="A159" s="34">
        <v>1</v>
      </c>
      <c r="B159" s="34">
        <v>6</v>
      </c>
      <c r="C159" s="34">
        <v>9</v>
      </c>
      <c r="D159" s="159">
        <v>22</v>
      </c>
      <c r="E159" s="37">
        <v>43183</v>
      </c>
      <c r="F159" s="37">
        <v>43194</v>
      </c>
      <c r="G159" s="36">
        <v>43201</v>
      </c>
      <c r="H159" s="33">
        <f>E159-$T$1</f>
        <v>110</v>
      </c>
      <c r="I159" s="33">
        <f>F159-$T$1</f>
        <v>121</v>
      </c>
      <c r="J159" s="33">
        <f>G159-$T$1</f>
        <v>128</v>
      </c>
      <c r="P159" s="34"/>
    </row>
    <row r="160" spans="1:16" x14ac:dyDescent="0.3">
      <c r="A160" s="34">
        <v>1</v>
      </c>
      <c r="B160" s="34">
        <v>7</v>
      </c>
      <c r="C160" s="34">
        <v>9</v>
      </c>
      <c r="D160" s="159">
        <v>115</v>
      </c>
      <c r="E160" s="37">
        <v>43190</v>
      </c>
      <c r="F160" s="37">
        <v>43197</v>
      </c>
      <c r="G160" s="36">
        <v>43201</v>
      </c>
      <c r="H160" s="33">
        <f>E160-$T$1</f>
        <v>117</v>
      </c>
      <c r="I160" s="33">
        <f>F160-$T$1</f>
        <v>124</v>
      </c>
      <c r="J160" s="33">
        <f>G160-$T$1</f>
        <v>128</v>
      </c>
      <c r="P160" s="34"/>
    </row>
    <row r="161" spans="1:16" x14ac:dyDescent="0.3">
      <c r="A161" s="34">
        <v>1</v>
      </c>
      <c r="B161" s="34">
        <v>8</v>
      </c>
      <c r="C161" s="34">
        <v>9</v>
      </c>
      <c r="D161" s="159">
        <v>50</v>
      </c>
      <c r="E161" s="36">
        <v>43180</v>
      </c>
      <c r="F161" s="37">
        <v>43194</v>
      </c>
      <c r="G161" s="36">
        <v>43201</v>
      </c>
      <c r="H161" s="33">
        <f>E161-$T$1</f>
        <v>107</v>
      </c>
      <c r="I161" s="33">
        <f>F161-$T$1</f>
        <v>121</v>
      </c>
      <c r="J161" s="33">
        <f>G161-$T$1</f>
        <v>128</v>
      </c>
      <c r="P161" s="34"/>
    </row>
    <row r="162" spans="1:16" x14ac:dyDescent="0.3">
      <c r="A162" s="34">
        <v>1</v>
      </c>
      <c r="B162" s="34">
        <v>9</v>
      </c>
      <c r="C162" s="34">
        <v>9</v>
      </c>
      <c r="D162" s="159" t="s">
        <v>20</v>
      </c>
      <c r="E162" s="36">
        <v>43187</v>
      </c>
      <c r="F162" s="37">
        <v>43197</v>
      </c>
      <c r="G162" s="36">
        <v>43201</v>
      </c>
      <c r="H162" s="33">
        <f>E162-$T$1</f>
        <v>114</v>
      </c>
      <c r="I162" s="33">
        <f>F162-$T$1</f>
        <v>124</v>
      </c>
      <c r="J162" s="33">
        <f>G162-$T$1</f>
        <v>128</v>
      </c>
      <c r="P162" s="34"/>
    </row>
    <row r="163" spans="1:16" x14ac:dyDescent="0.3">
      <c r="A163" s="34">
        <v>1</v>
      </c>
      <c r="B163" s="34">
        <v>10</v>
      </c>
      <c r="C163" s="34">
        <v>9</v>
      </c>
      <c r="D163" s="159">
        <v>287</v>
      </c>
      <c r="E163" s="36">
        <v>43180</v>
      </c>
      <c r="F163" s="37">
        <v>43194</v>
      </c>
      <c r="G163" s="36">
        <v>43201</v>
      </c>
      <c r="H163" s="33">
        <f>E163-$T$1</f>
        <v>107</v>
      </c>
      <c r="I163" s="33">
        <f>F163-$T$1</f>
        <v>121</v>
      </c>
      <c r="J163" s="33">
        <f>G163-$T$1</f>
        <v>128</v>
      </c>
      <c r="P163" s="34"/>
    </row>
    <row r="164" spans="1:16" x14ac:dyDescent="0.3">
      <c r="A164" s="34">
        <v>1</v>
      </c>
      <c r="B164" s="34">
        <v>11</v>
      </c>
      <c r="C164" s="34">
        <v>9</v>
      </c>
      <c r="D164" s="159" t="s">
        <v>20</v>
      </c>
      <c r="E164" s="36">
        <v>43187</v>
      </c>
      <c r="F164" s="37">
        <v>43197</v>
      </c>
      <c r="G164" s="36">
        <v>43201</v>
      </c>
      <c r="H164" s="33">
        <f>E164-$T$1</f>
        <v>114</v>
      </c>
      <c r="I164" s="33">
        <f>F164-$T$1</f>
        <v>124</v>
      </c>
      <c r="J164" s="33">
        <f>G164-$T$1</f>
        <v>128</v>
      </c>
      <c r="P164" s="34"/>
    </row>
    <row r="165" spans="1:16" x14ac:dyDescent="0.3">
      <c r="A165" s="34">
        <v>1</v>
      </c>
      <c r="B165" s="34">
        <v>12</v>
      </c>
      <c r="C165" s="34">
        <v>9</v>
      </c>
      <c r="D165" s="159">
        <v>208</v>
      </c>
      <c r="E165" s="45"/>
      <c r="F165" s="45"/>
      <c r="G165" s="45"/>
      <c r="H165" s="45"/>
      <c r="I165" s="45"/>
      <c r="J165" s="45"/>
      <c r="P165" s="34"/>
    </row>
    <row r="166" spans="1:16" x14ac:dyDescent="0.3">
      <c r="A166" s="34">
        <v>1</v>
      </c>
      <c r="B166" s="34">
        <v>13</v>
      </c>
      <c r="C166" s="34">
        <v>9</v>
      </c>
      <c r="D166" s="159">
        <v>150</v>
      </c>
      <c r="E166" s="36">
        <v>43201</v>
      </c>
      <c r="F166" s="37">
        <v>43211</v>
      </c>
      <c r="G166" s="36">
        <v>43215</v>
      </c>
      <c r="H166" s="33">
        <f>E166-$T$1</f>
        <v>128</v>
      </c>
      <c r="I166" s="33">
        <f>F166-$T$1</f>
        <v>138</v>
      </c>
      <c r="J166" s="33">
        <f>G166-$T$1</f>
        <v>142</v>
      </c>
      <c r="P166" s="34"/>
    </row>
    <row r="167" spans="1:16" x14ac:dyDescent="0.3">
      <c r="A167" s="34">
        <v>1</v>
      </c>
      <c r="B167" s="34">
        <v>14</v>
      </c>
      <c r="C167" s="34">
        <v>9</v>
      </c>
      <c r="D167" s="159">
        <v>241</v>
      </c>
      <c r="E167" s="37">
        <v>43190</v>
      </c>
      <c r="F167" s="36">
        <v>43201</v>
      </c>
      <c r="G167" s="36">
        <v>43208</v>
      </c>
      <c r="H167" s="33">
        <f>E167-$T$1</f>
        <v>117</v>
      </c>
      <c r="I167" s="33">
        <f>F167-$T$1</f>
        <v>128</v>
      </c>
      <c r="J167" s="33">
        <f>G167-$T$1</f>
        <v>135</v>
      </c>
      <c r="P167" s="34"/>
    </row>
    <row r="168" spans="1:16" x14ac:dyDescent="0.3">
      <c r="A168" s="34">
        <v>1</v>
      </c>
      <c r="B168" s="34">
        <v>15</v>
      </c>
      <c r="C168" s="34">
        <v>9</v>
      </c>
      <c r="D168" s="159">
        <v>130</v>
      </c>
      <c r="E168" s="37">
        <v>43173</v>
      </c>
      <c r="F168" s="37">
        <v>43183</v>
      </c>
      <c r="G168" s="36">
        <v>43187</v>
      </c>
      <c r="H168" s="33">
        <f>E168-$T$1</f>
        <v>100</v>
      </c>
      <c r="I168" s="33">
        <f>F168-$T$1</f>
        <v>110</v>
      </c>
      <c r="J168" s="33">
        <f>G168-$T$1</f>
        <v>114</v>
      </c>
      <c r="P168" s="34"/>
    </row>
    <row r="169" spans="1:16" x14ac:dyDescent="0.3">
      <c r="A169" s="34">
        <v>1</v>
      </c>
      <c r="B169" s="34">
        <v>16</v>
      </c>
      <c r="C169" s="34">
        <v>9</v>
      </c>
      <c r="D169" s="159">
        <v>5</v>
      </c>
      <c r="E169" s="36">
        <v>43180</v>
      </c>
      <c r="F169" s="37">
        <v>43194</v>
      </c>
      <c r="G169" s="36">
        <v>43201</v>
      </c>
      <c r="H169" s="33">
        <f>E169-$T$1</f>
        <v>107</v>
      </c>
      <c r="I169" s="33">
        <f>F169-$T$1</f>
        <v>121</v>
      </c>
      <c r="J169" s="33">
        <f>G169-$T$1</f>
        <v>128</v>
      </c>
      <c r="P169" s="34"/>
    </row>
    <row r="170" spans="1:16" x14ac:dyDescent="0.3">
      <c r="A170" s="34">
        <v>1</v>
      </c>
      <c r="B170" s="34">
        <v>17</v>
      </c>
      <c r="C170" s="34">
        <v>9</v>
      </c>
      <c r="D170" s="159">
        <v>81</v>
      </c>
      <c r="E170" s="36">
        <v>43187</v>
      </c>
      <c r="F170" s="37">
        <v>43197</v>
      </c>
      <c r="G170" s="36">
        <v>43201</v>
      </c>
      <c r="H170" s="33">
        <f>E170-$T$1</f>
        <v>114</v>
      </c>
      <c r="I170" s="33">
        <f>F170-$T$1</f>
        <v>124</v>
      </c>
      <c r="J170" s="33">
        <f>G170-$T$1</f>
        <v>128</v>
      </c>
      <c r="P170" s="34"/>
    </row>
    <row r="171" spans="1:16" x14ac:dyDescent="0.3">
      <c r="A171" s="34">
        <v>1</v>
      </c>
      <c r="B171" s="34">
        <v>18</v>
      </c>
      <c r="C171" s="34">
        <v>9</v>
      </c>
      <c r="D171" s="159">
        <v>101</v>
      </c>
      <c r="E171" s="37">
        <v>43211</v>
      </c>
      <c r="F171" s="37">
        <v>43218</v>
      </c>
      <c r="G171" s="36">
        <v>43222</v>
      </c>
      <c r="H171" s="33">
        <f>E171-$T$1</f>
        <v>138</v>
      </c>
      <c r="I171" s="33">
        <f>F171-$T$1</f>
        <v>145</v>
      </c>
      <c r="J171" s="33">
        <f>G171-$T$1</f>
        <v>149</v>
      </c>
      <c r="P171" s="34"/>
    </row>
    <row r="172" spans="1:16" x14ac:dyDescent="0.3">
      <c r="A172" s="34">
        <v>1</v>
      </c>
      <c r="B172" s="34">
        <v>19</v>
      </c>
      <c r="C172" s="34">
        <v>9</v>
      </c>
      <c r="D172" s="159">
        <v>254</v>
      </c>
      <c r="E172" s="37">
        <v>43194</v>
      </c>
      <c r="F172" s="36">
        <v>43208</v>
      </c>
      <c r="G172" s="36">
        <v>43218</v>
      </c>
      <c r="H172" s="33">
        <f>E172-$T$1</f>
        <v>121</v>
      </c>
      <c r="I172" s="33">
        <f>F172-$T$1</f>
        <v>135</v>
      </c>
      <c r="J172" s="33">
        <f>G172-$T$1</f>
        <v>145</v>
      </c>
      <c r="P172" s="34"/>
    </row>
    <row r="173" spans="1:16" x14ac:dyDescent="0.3">
      <c r="A173" s="34">
        <v>1</v>
      </c>
      <c r="B173" s="34">
        <v>1</v>
      </c>
      <c r="C173" s="34">
        <v>10</v>
      </c>
      <c r="D173" s="159">
        <v>304</v>
      </c>
      <c r="E173" s="37">
        <v>43211</v>
      </c>
      <c r="F173" s="37">
        <v>43218</v>
      </c>
      <c r="G173" s="36">
        <v>43222</v>
      </c>
      <c r="H173" s="33">
        <f>E173-$T$1</f>
        <v>138</v>
      </c>
      <c r="I173" s="33">
        <f>F173-$T$1</f>
        <v>145</v>
      </c>
      <c r="J173" s="33">
        <f>G173-$T$1</f>
        <v>149</v>
      </c>
      <c r="P173" s="34"/>
    </row>
    <row r="174" spans="1:16" x14ac:dyDescent="0.3">
      <c r="A174" s="34">
        <v>1</v>
      </c>
      <c r="B174" s="34">
        <v>2</v>
      </c>
      <c r="C174" s="34">
        <v>10</v>
      </c>
      <c r="D174" s="159">
        <v>220</v>
      </c>
      <c r="E174" s="37">
        <v>43173</v>
      </c>
      <c r="F174" s="36">
        <v>43187</v>
      </c>
      <c r="G174" s="37">
        <v>43194</v>
      </c>
      <c r="H174" s="33">
        <f>E174-$T$1</f>
        <v>100</v>
      </c>
      <c r="I174" s="33">
        <f>F174-$T$1</f>
        <v>114</v>
      </c>
      <c r="J174" s="33">
        <f>G174-$T$1</f>
        <v>121</v>
      </c>
      <c r="P174" s="34"/>
    </row>
    <row r="175" spans="1:16" x14ac:dyDescent="0.3">
      <c r="A175" s="34">
        <v>1</v>
      </c>
      <c r="B175" s="34">
        <v>3</v>
      </c>
      <c r="C175" s="34">
        <v>10</v>
      </c>
      <c r="D175" s="159">
        <v>187</v>
      </c>
      <c r="E175" s="37">
        <v>43211</v>
      </c>
      <c r="F175" s="36">
        <v>43222</v>
      </c>
      <c r="G175" s="36">
        <v>43229</v>
      </c>
      <c r="H175" s="33">
        <f>E175-$T$1</f>
        <v>138</v>
      </c>
      <c r="I175" s="33">
        <f>F175-$T$1</f>
        <v>149</v>
      </c>
      <c r="J175" s="33">
        <f>G175-$T$1</f>
        <v>156</v>
      </c>
      <c r="P175" s="34"/>
    </row>
    <row r="176" spans="1:16" x14ac:dyDescent="0.3">
      <c r="A176" s="34">
        <v>1</v>
      </c>
      <c r="B176" s="34">
        <v>4</v>
      </c>
      <c r="C176" s="34">
        <v>10</v>
      </c>
      <c r="D176" s="159">
        <v>315</v>
      </c>
      <c r="E176" s="37">
        <v>43194</v>
      </c>
      <c r="F176" s="37">
        <v>43204</v>
      </c>
      <c r="G176" s="36">
        <v>43208</v>
      </c>
      <c r="H176" s="33">
        <f>E176-$T$1</f>
        <v>121</v>
      </c>
      <c r="I176" s="33">
        <f>F176-$T$1</f>
        <v>131</v>
      </c>
      <c r="J176" s="33">
        <f>G176-$T$1</f>
        <v>135</v>
      </c>
      <c r="P176" s="34"/>
    </row>
    <row r="177" spans="1:16" x14ac:dyDescent="0.3">
      <c r="A177" s="34">
        <v>1</v>
      </c>
      <c r="B177" s="34">
        <v>5</v>
      </c>
      <c r="C177" s="34">
        <v>10</v>
      </c>
      <c r="D177" s="159">
        <v>57</v>
      </c>
      <c r="E177" s="36">
        <v>43187</v>
      </c>
      <c r="F177" s="36">
        <v>43201</v>
      </c>
      <c r="G177" s="36">
        <v>43208</v>
      </c>
      <c r="H177" s="33">
        <f>E177-$T$1</f>
        <v>114</v>
      </c>
      <c r="I177" s="33">
        <f>F177-$T$1</f>
        <v>128</v>
      </c>
      <c r="J177" s="33">
        <f>G177-$T$1</f>
        <v>135</v>
      </c>
      <c r="P177" s="34"/>
    </row>
    <row r="178" spans="1:16" x14ac:dyDescent="0.3">
      <c r="A178" s="34">
        <v>1</v>
      </c>
      <c r="B178" s="34">
        <v>6</v>
      </c>
      <c r="C178" s="34">
        <v>10</v>
      </c>
      <c r="D178" s="159">
        <v>35</v>
      </c>
      <c r="E178" s="37">
        <v>43204</v>
      </c>
      <c r="F178" s="36">
        <v>43222</v>
      </c>
      <c r="G178" s="36">
        <v>43229</v>
      </c>
      <c r="H178" s="33">
        <f>E178-$T$1</f>
        <v>131</v>
      </c>
      <c r="I178" s="33">
        <f>F178-$T$1</f>
        <v>149</v>
      </c>
      <c r="J178" s="33">
        <f>G178-$T$1</f>
        <v>156</v>
      </c>
      <c r="P178" s="34"/>
    </row>
    <row r="179" spans="1:16" x14ac:dyDescent="0.3">
      <c r="A179" s="34">
        <v>1</v>
      </c>
      <c r="B179" s="34">
        <v>7</v>
      </c>
      <c r="C179" s="34">
        <v>10</v>
      </c>
      <c r="D179" s="159">
        <v>112</v>
      </c>
      <c r="E179" s="37">
        <v>43183</v>
      </c>
      <c r="F179" s="36">
        <v>43201</v>
      </c>
      <c r="G179" s="36">
        <v>43208</v>
      </c>
      <c r="H179" s="33">
        <f>E179-$T$1</f>
        <v>110</v>
      </c>
      <c r="I179" s="33">
        <f>F179-$T$1</f>
        <v>128</v>
      </c>
      <c r="J179" s="33">
        <f>G179-$T$1</f>
        <v>135</v>
      </c>
      <c r="P179" s="34"/>
    </row>
    <row r="180" spans="1:16" x14ac:dyDescent="0.3">
      <c r="A180" s="34">
        <v>1</v>
      </c>
      <c r="B180" s="34">
        <v>8</v>
      </c>
      <c r="C180" s="34">
        <v>10</v>
      </c>
      <c r="D180" s="159">
        <v>48</v>
      </c>
      <c r="E180" s="37">
        <v>43183</v>
      </c>
      <c r="F180" s="37">
        <v>43194</v>
      </c>
      <c r="G180" s="36">
        <v>43201</v>
      </c>
      <c r="H180" s="33">
        <f>E180-$T$1</f>
        <v>110</v>
      </c>
      <c r="I180" s="33">
        <f>F180-$T$1</f>
        <v>121</v>
      </c>
      <c r="J180" s="33">
        <f>G180-$T$1</f>
        <v>128</v>
      </c>
      <c r="P180" s="34"/>
    </row>
    <row r="181" spans="1:16" x14ac:dyDescent="0.3">
      <c r="A181" s="34">
        <v>1</v>
      </c>
      <c r="B181" s="34">
        <v>9</v>
      </c>
      <c r="C181" s="34">
        <v>10</v>
      </c>
      <c r="D181" s="159">
        <v>172</v>
      </c>
      <c r="E181" s="36">
        <v>43187</v>
      </c>
      <c r="F181" s="37">
        <v>43197</v>
      </c>
      <c r="G181" s="36">
        <v>43201</v>
      </c>
      <c r="H181" s="33">
        <f>E181-$T$1</f>
        <v>114</v>
      </c>
      <c r="I181" s="33">
        <f>F181-$T$1</f>
        <v>124</v>
      </c>
      <c r="J181" s="33">
        <f>G181-$T$1</f>
        <v>128</v>
      </c>
      <c r="P181" s="34"/>
    </row>
    <row r="182" spans="1:16" x14ac:dyDescent="0.3">
      <c r="A182" s="34">
        <v>1</v>
      </c>
      <c r="B182" s="34">
        <v>10</v>
      </c>
      <c r="C182" s="34">
        <v>10</v>
      </c>
      <c r="D182" s="159" t="s">
        <v>20</v>
      </c>
      <c r="E182" s="37">
        <v>43190</v>
      </c>
      <c r="F182" s="37">
        <v>43197</v>
      </c>
      <c r="G182" s="36">
        <v>43201</v>
      </c>
      <c r="H182" s="33">
        <f>E182-$T$1</f>
        <v>117</v>
      </c>
      <c r="I182" s="33">
        <f>F182-$T$1</f>
        <v>124</v>
      </c>
      <c r="J182" s="33">
        <f>G182-$T$1</f>
        <v>128</v>
      </c>
      <c r="P182" s="34"/>
    </row>
    <row r="183" spans="1:16" x14ac:dyDescent="0.3">
      <c r="A183" s="34">
        <v>1</v>
      </c>
      <c r="B183" s="34">
        <v>11</v>
      </c>
      <c r="C183" s="34">
        <v>10</v>
      </c>
      <c r="D183" s="159">
        <v>210</v>
      </c>
      <c r="E183" s="37">
        <v>43173</v>
      </c>
      <c r="F183" s="37">
        <v>43183</v>
      </c>
      <c r="G183" s="36">
        <v>43187</v>
      </c>
      <c r="H183" s="33">
        <f>E183-$T$1</f>
        <v>100</v>
      </c>
      <c r="I183" s="33">
        <f>F183-$T$1</f>
        <v>110</v>
      </c>
      <c r="J183" s="33">
        <f>G183-$T$1</f>
        <v>114</v>
      </c>
      <c r="P183" s="34"/>
    </row>
    <row r="184" spans="1:16" x14ac:dyDescent="0.3">
      <c r="A184" s="34">
        <v>1</v>
      </c>
      <c r="B184" s="34">
        <v>12</v>
      </c>
      <c r="C184" s="34">
        <v>10</v>
      </c>
      <c r="D184" s="159">
        <v>154</v>
      </c>
      <c r="E184" s="37">
        <v>43173</v>
      </c>
      <c r="F184" s="37">
        <v>43183</v>
      </c>
      <c r="G184" s="36">
        <v>43187</v>
      </c>
      <c r="H184" s="33">
        <f>E184-$T$1</f>
        <v>100</v>
      </c>
      <c r="I184" s="33">
        <f>F184-$T$1</f>
        <v>110</v>
      </c>
      <c r="J184" s="33">
        <f>G184-$T$1</f>
        <v>114</v>
      </c>
      <c r="P184" s="34"/>
    </row>
    <row r="185" spans="1:16" x14ac:dyDescent="0.3">
      <c r="A185" s="34">
        <v>1</v>
      </c>
      <c r="B185" s="34">
        <v>13</v>
      </c>
      <c r="C185" s="34">
        <v>10</v>
      </c>
      <c r="D185" s="159">
        <v>250</v>
      </c>
      <c r="E185" s="37">
        <v>43211</v>
      </c>
      <c r="F185" s="36">
        <v>43222</v>
      </c>
      <c r="G185" s="36">
        <v>43229</v>
      </c>
      <c r="H185" s="33">
        <f>E185-$T$1</f>
        <v>138</v>
      </c>
      <c r="I185" s="33">
        <f>F185-$T$1</f>
        <v>149</v>
      </c>
      <c r="J185" s="33">
        <f>G185-$T$1</f>
        <v>156</v>
      </c>
      <c r="P185" s="34"/>
    </row>
    <row r="186" spans="1:16" x14ac:dyDescent="0.3">
      <c r="A186" s="34">
        <v>1</v>
      </c>
      <c r="B186" s="34">
        <v>14</v>
      </c>
      <c r="C186" s="34">
        <v>10</v>
      </c>
      <c r="D186" s="159">
        <v>144</v>
      </c>
      <c r="E186" s="37">
        <v>43194</v>
      </c>
      <c r="F186" s="37">
        <v>43204</v>
      </c>
      <c r="G186" s="36">
        <v>43208</v>
      </c>
      <c r="H186" s="33">
        <f>E186-$T$1</f>
        <v>121</v>
      </c>
      <c r="I186" s="33">
        <f>F186-$T$1</f>
        <v>131</v>
      </c>
      <c r="J186" s="33">
        <f>G186-$T$1</f>
        <v>135</v>
      </c>
      <c r="P186" s="34"/>
    </row>
    <row r="187" spans="1:16" x14ac:dyDescent="0.3">
      <c r="A187" s="34">
        <v>1</v>
      </c>
      <c r="B187" s="34">
        <v>15</v>
      </c>
      <c r="C187" s="34">
        <v>10</v>
      </c>
      <c r="D187" s="159">
        <v>2</v>
      </c>
      <c r="E187" s="37">
        <v>43183</v>
      </c>
      <c r="F187" s="37">
        <v>43194</v>
      </c>
      <c r="G187" s="36">
        <v>43201</v>
      </c>
      <c r="H187" s="33">
        <f>E187-$T$1</f>
        <v>110</v>
      </c>
      <c r="I187" s="33">
        <f>F187-$T$1</f>
        <v>121</v>
      </c>
      <c r="J187" s="33">
        <f>G187-$T$1</f>
        <v>128</v>
      </c>
      <c r="P187" s="34"/>
    </row>
    <row r="188" spans="1:16" x14ac:dyDescent="0.3">
      <c r="A188" s="34">
        <v>1</v>
      </c>
      <c r="B188" s="34">
        <v>16</v>
      </c>
      <c r="C188" s="34">
        <v>10</v>
      </c>
      <c r="D188" s="159">
        <v>75</v>
      </c>
      <c r="E188" s="37">
        <v>43183</v>
      </c>
      <c r="F188" s="37">
        <v>43194</v>
      </c>
      <c r="G188" s="36">
        <v>43201</v>
      </c>
      <c r="H188" s="33">
        <f>E188-$T$1</f>
        <v>110</v>
      </c>
      <c r="I188" s="33">
        <f>F188-$T$1</f>
        <v>121</v>
      </c>
      <c r="J188" s="33">
        <f>G188-$T$1</f>
        <v>128</v>
      </c>
      <c r="P188" s="34"/>
    </row>
    <row r="189" spans="1:16" x14ac:dyDescent="0.3">
      <c r="A189" s="34">
        <v>1</v>
      </c>
      <c r="B189" s="34">
        <v>17</v>
      </c>
      <c r="C189" s="34">
        <v>10</v>
      </c>
      <c r="D189" s="159">
        <v>91</v>
      </c>
      <c r="E189" s="36">
        <v>43180</v>
      </c>
      <c r="F189" s="37">
        <v>43194</v>
      </c>
      <c r="G189" s="36">
        <v>43201</v>
      </c>
      <c r="H189" s="33">
        <f>E189-$T$1</f>
        <v>107</v>
      </c>
      <c r="I189" s="33">
        <f>F189-$T$1</f>
        <v>121</v>
      </c>
      <c r="J189" s="33">
        <f>G189-$T$1</f>
        <v>128</v>
      </c>
      <c r="P189" s="34"/>
    </row>
    <row r="190" spans="1:16" x14ac:dyDescent="0.3">
      <c r="A190" s="34">
        <v>1</v>
      </c>
      <c r="B190" s="34">
        <v>18</v>
      </c>
      <c r="C190" s="34">
        <v>10</v>
      </c>
      <c r="D190" s="159">
        <v>257</v>
      </c>
      <c r="E190" s="37">
        <v>43204</v>
      </c>
      <c r="F190" s="36">
        <v>43222</v>
      </c>
      <c r="G190" s="36">
        <v>43229</v>
      </c>
      <c r="H190" s="33">
        <f>E190-$T$1</f>
        <v>131</v>
      </c>
      <c r="I190" s="33">
        <f>F190-$T$1</f>
        <v>149</v>
      </c>
      <c r="J190" s="33">
        <f>G190-$T$1</f>
        <v>156</v>
      </c>
      <c r="P190" s="34"/>
    </row>
    <row r="191" spans="1:16" x14ac:dyDescent="0.3">
      <c r="A191" s="34">
        <v>1</v>
      </c>
      <c r="B191" s="34">
        <v>19</v>
      </c>
      <c r="C191" s="34">
        <v>10</v>
      </c>
      <c r="D191" s="159">
        <v>305</v>
      </c>
      <c r="E191" s="36">
        <v>43180</v>
      </c>
      <c r="F191" s="37">
        <v>43194</v>
      </c>
      <c r="G191" s="36">
        <v>43201</v>
      </c>
      <c r="H191" s="33">
        <f>E191-$T$1</f>
        <v>107</v>
      </c>
      <c r="I191" s="33">
        <f>F191-$T$1</f>
        <v>121</v>
      </c>
      <c r="J191" s="33">
        <f>G191-$T$1</f>
        <v>128</v>
      </c>
      <c r="P191" s="34"/>
    </row>
    <row r="192" spans="1:16" x14ac:dyDescent="0.3">
      <c r="A192" s="34">
        <v>1</v>
      </c>
      <c r="B192" s="34">
        <v>1</v>
      </c>
      <c r="C192" s="34">
        <v>11</v>
      </c>
      <c r="D192" s="159">
        <v>300</v>
      </c>
      <c r="E192" s="36">
        <v>43180</v>
      </c>
      <c r="F192" s="37">
        <v>43194</v>
      </c>
      <c r="G192" s="36">
        <v>43201</v>
      </c>
      <c r="H192" s="33">
        <f>E192-$T$1</f>
        <v>107</v>
      </c>
      <c r="I192" s="33">
        <f>F192-$T$1</f>
        <v>121</v>
      </c>
      <c r="J192" s="33">
        <f>G192-$T$1</f>
        <v>128</v>
      </c>
      <c r="P192" s="34"/>
    </row>
    <row r="193" spans="1:16" x14ac:dyDescent="0.3">
      <c r="A193" s="34">
        <v>1</v>
      </c>
      <c r="B193" s="34">
        <v>2</v>
      </c>
      <c r="C193" s="34">
        <v>11</v>
      </c>
      <c r="D193" s="159">
        <v>232</v>
      </c>
      <c r="E193" s="37">
        <v>43183</v>
      </c>
      <c r="F193" s="37">
        <v>43194</v>
      </c>
      <c r="G193" s="36">
        <v>43201</v>
      </c>
      <c r="H193" s="33">
        <f>E193-$T$1</f>
        <v>110</v>
      </c>
      <c r="I193" s="33">
        <f>F193-$T$1</f>
        <v>121</v>
      </c>
      <c r="J193" s="33">
        <f>G193-$T$1</f>
        <v>128</v>
      </c>
      <c r="P193" s="34"/>
    </row>
    <row r="194" spans="1:16" x14ac:dyDescent="0.3">
      <c r="A194" s="34">
        <v>1</v>
      </c>
      <c r="B194" s="34">
        <v>3</v>
      </c>
      <c r="C194" s="34">
        <v>11</v>
      </c>
      <c r="D194" s="159">
        <v>190</v>
      </c>
      <c r="E194" s="36">
        <v>43208</v>
      </c>
      <c r="F194" s="37">
        <v>43218</v>
      </c>
      <c r="G194" s="36">
        <v>43222</v>
      </c>
      <c r="H194" s="33">
        <f>E194-$T$1</f>
        <v>135</v>
      </c>
      <c r="I194" s="33">
        <f>F194-$T$1</f>
        <v>145</v>
      </c>
      <c r="J194" s="33">
        <f>G194-$T$1</f>
        <v>149</v>
      </c>
      <c r="P194" s="34"/>
    </row>
    <row r="195" spans="1:16" x14ac:dyDescent="0.3">
      <c r="A195" s="34">
        <v>1</v>
      </c>
      <c r="B195" s="34">
        <v>4</v>
      </c>
      <c r="C195" s="34">
        <v>11</v>
      </c>
      <c r="D195" s="159">
        <v>324</v>
      </c>
      <c r="E195" s="36">
        <v>43180</v>
      </c>
      <c r="F195" s="37">
        <v>43194</v>
      </c>
      <c r="G195" s="36">
        <v>43201</v>
      </c>
      <c r="H195" s="33">
        <f>E195-$T$1</f>
        <v>107</v>
      </c>
      <c r="I195" s="33">
        <f>F195-$T$1</f>
        <v>121</v>
      </c>
      <c r="J195" s="33">
        <f>G195-$T$1</f>
        <v>128</v>
      </c>
      <c r="P195" s="34"/>
    </row>
    <row r="196" spans="1:16" x14ac:dyDescent="0.3">
      <c r="A196" s="34">
        <v>1</v>
      </c>
      <c r="B196" s="34">
        <v>5</v>
      </c>
      <c r="C196" s="34">
        <v>11</v>
      </c>
      <c r="D196" s="159">
        <v>70</v>
      </c>
      <c r="E196" s="36">
        <v>43183</v>
      </c>
      <c r="F196" s="36">
        <v>43201</v>
      </c>
      <c r="G196" s="36">
        <v>43208</v>
      </c>
      <c r="H196" s="33">
        <f>E196-$T$1</f>
        <v>110</v>
      </c>
      <c r="I196" s="33">
        <f>F196-$T$1</f>
        <v>128</v>
      </c>
      <c r="J196" s="33">
        <f>G196-$T$1</f>
        <v>135</v>
      </c>
      <c r="P196" s="34"/>
    </row>
    <row r="197" spans="1:16" x14ac:dyDescent="0.3">
      <c r="A197" s="34">
        <v>1</v>
      </c>
      <c r="B197" s="34">
        <v>6</v>
      </c>
      <c r="C197" s="34">
        <v>11</v>
      </c>
      <c r="D197" s="159">
        <v>28</v>
      </c>
      <c r="E197" s="37">
        <v>43190</v>
      </c>
      <c r="F197" s="37">
        <v>43197</v>
      </c>
      <c r="G197" s="36">
        <v>43201</v>
      </c>
      <c r="H197" s="33">
        <f>E197-$T$1</f>
        <v>117</v>
      </c>
      <c r="I197" s="33">
        <f>F197-$T$1</f>
        <v>124</v>
      </c>
      <c r="J197" s="33">
        <f>G197-$T$1</f>
        <v>128</v>
      </c>
      <c r="P197" s="34"/>
    </row>
    <row r="198" spans="1:16" x14ac:dyDescent="0.3">
      <c r="A198" s="34">
        <v>1</v>
      </c>
      <c r="B198" s="34">
        <v>7</v>
      </c>
      <c r="C198" s="34">
        <v>11</v>
      </c>
      <c r="D198" s="159">
        <v>111</v>
      </c>
      <c r="E198" s="37">
        <v>43190</v>
      </c>
      <c r="F198" s="37">
        <v>43204</v>
      </c>
      <c r="G198" s="36">
        <v>43208</v>
      </c>
      <c r="H198" s="33">
        <f>E198-$T$1</f>
        <v>117</v>
      </c>
      <c r="I198" s="33">
        <f>F198-$T$1</f>
        <v>131</v>
      </c>
      <c r="J198" s="33">
        <f>G198-$T$1</f>
        <v>135</v>
      </c>
      <c r="P198" s="34"/>
    </row>
    <row r="199" spans="1:16" x14ac:dyDescent="0.3">
      <c r="A199" s="34">
        <v>1</v>
      </c>
      <c r="B199" s="34">
        <v>8</v>
      </c>
      <c r="C199" s="34">
        <v>11</v>
      </c>
      <c r="D199" s="159">
        <v>51</v>
      </c>
      <c r="E199" s="36">
        <v>43180</v>
      </c>
      <c r="F199" s="37">
        <v>43194</v>
      </c>
      <c r="G199" s="36">
        <v>43201</v>
      </c>
      <c r="H199" s="33">
        <f>E199-$T$1</f>
        <v>107</v>
      </c>
      <c r="I199" s="33">
        <f>F199-$T$1</f>
        <v>121</v>
      </c>
      <c r="J199" s="33">
        <f>G199-$T$1</f>
        <v>128</v>
      </c>
      <c r="P199" s="34"/>
    </row>
    <row r="200" spans="1:16" x14ac:dyDescent="0.3">
      <c r="A200" s="34">
        <v>1</v>
      </c>
      <c r="B200" s="34">
        <v>9</v>
      </c>
      <c r="C200" s="34">
        <v>11</v>
      </c>
      <c r="D200" s="159" t="s">
        <v>20</v>
      </c>
      <c r="E200" s="37">
        <v>43190</v>
      </c>
      <c r="F200" s="36">
        <v>43201</v>
      </c>
      <c r="G200" s="36">
        <v>43208</v>
      </c>
      <c r="H200" s="33">
        <f>E200-$T$1</f>
        <v>117</v>
      </c>
      <c r="I200" s="33">
        <f>F200-$T$1</f>
        <v>128</v>
      </c>
      <c r="J200" s="33">
        <f>G200-$T$1</f>
        <v>135</v>
      </c>
      <c r="P200" s="34"/>
    </row>
    <row r="201" spans="1:16" x14ac:dyDescent="0.3">
      <c r="A201" s="34">
        <v>1</v>
      </c>
      <c r="B201" s="34">
        <v>10</v>
      </c>
      <c r="C201" s="34">
        <v>11</v>
      </c>
      <c r="D201" s="159">
        <v>281</v>
      </c>
      <c r="E201" s="36">
        <v>43180</v>
      </c>
      <c r="F201" s="37">
        <v>43194</v>
      </c>
      <c r="G201" s="36">
        <v>43201</v>
      </c>
      <c r="H201" s="33">
        <f>E201-$T$1</f>
        <v>107</v>
      </c>
      <c r="I201" s="33">
        <f>F201-$T$1</f>
        <v>121</v>
      </c>
      <c r="J201" s="33">
        <f>G201-$T$1</f>
        <v>128</v>
      </c>
      <c r="P201" s="34"/>
    </row>
    <row r="202" spans="1:16" x14ac:dyDescent="0.3">
      <c r="A202" s="34">
        <v>1</v>
      </c>
      <c r="B202" s="34">
        <v>11</v>
      </c>
      <c r="C202" s="34">
        <v>11</v>
      </c>
      <c r="D202" s="159" t="s">
        <v>20</v>
      </c>
      <c r="E202" s="37">
        <v>43190</v>
      </c>
      <c r="F202" s="37">
        <v>43197</v>
      </c>
      <c r="G202" s="36">
        <v>43201</v>
      </c>
      <c r="H202" s="33">
        <f>E202-$T$1</f>
        <v>117</v>
      </c>
      <c r="I202" s="33">
        <f>F202-$T$1</f>
        <v>124</v>
      </c>
      <c r="J202" s="33">
        <f>G202-$T$1</f>
        <v>128</v>
      </c>
      <c r="P202" s="34"/>
    </row>
    <row r="203" spans="1:16" x14ac:dyDescent="0.3">
      <c r="A203" s="34">
        <v>1</v>
      </c>
      <c r="B203" s="34">
        <v>12</v>
      </c>
      <c r="C203" s="34">
        <v>11</v>
      </c>
      <c r="D203" s="159">
        <v>155</v>
      </c>
      <c r="E203" s="36">
        <v>43187</v>
      </c>
      <c r="F203" s="37">
        <v>43197</v>
      </c>
      <c r="G203" s="36">
        <v>43201</v>
      </c>
      <c r="H203" s="33">
        <f>E203-$T$1</f>
        <v>114</v>
      </c>
      <c r="I203" s="33">
        <f>F203-$T$1</f>
        <v>124</v>
      </c>
      <c r="J203" s="33">
        <f>G203-$T$1</f>
        <v>128</v>
      </c>
      <c r="P203" s="34"/>
    </row>
    <row r="204" spans="1:16" x14ac:dyDescent="0.3">
      <c r="A204" s="34">
        <v>1</v>
      </c>
      <c r="B204" s="34">
        <v>13</v>
      </c>
      <c r="C204" s="34">
        <v>11</v>
      </c>
      <c r="D204" s="159">
        <v>239</v>
      </c>
      <c r="E204" s="37">
        <v>43173</v>
      </c>
      <c r="F204" s="37">
        <v>43183</v>
      </c>
      <c r="G204" s="36">
        <v>43187</v>
      </c>
      <c r="H204" s="33">
        <f>E204-$T$1</f>
        <v>100</v>
      </c>
      <c r="I204" s="33">
        <f>F204-$T$1</f>
        <v>110</v>
      </c>
      <c r="J204" s="33">
        <f>G204-$T$1</f>
        <v>114</v>
      </c>
      <c r="P204" s="34"/>
    </row>
    <row r="205" spans="1:16" x14ac:dyDescent="0.3">
      <c r="A205" s="34">
        <v>1</v>
      </c>
      <c r="B205" s="34">
        <v>14</v>
      </c>
      <c r="C205" s="34">
        <v>11</v>
      </c>
      <c r="D205" s="159">
        <v>133</v>
      </c>
      <c r="E205" s="37">
        <v>43194</v>
      </c>
      <c r="F205" s="36">
        <v>43208</v>
      </c>
      <c r="G205" s="36">
        <v>43215</v>
      </c>
      <c r="H205" s="33">
        <f>E205-$T$1</f>
        <v>121</v>
      </c>
      <c r="I205" s="33">
        <f>F205-$T$1</f>
        <v>135</v>
      </c>
      <c r="J205" s="33">
        <f>G205-$T$1</f>
        <v>142</v>
      </c>
      <c r="P205" s="34"/>
    </row>
    <row r="206" spans="1:16" x14ac:dyDescent="0.3">
      <c r="A206" s="34">
        <v>1</v>
      </c>
      <c r="B206" s="34">
        <v>15</v>
      </c>
      <c r="C206" s="34">
        <v>11</v>
      </c>
      <c r="D206" s="159">
        <v>18</v>
      </c>
      <c r="E206" s="37">
        <v>43194</v>
      </c>
      <c r="F206" s="36">
        <v>43208</v>
      </c>
      <c r="G206" s="36">
        <v>43215</v>
      </c>
      <c r="H206" s="33">
        <f>E206-$T$1</f>
        <v>121</v>
      </c>
      <c r="I206" s="33">
        <f>F206-$T$1</f>
        <v>135</v>
      </c>
      <c r="J206" s="33">
        <f>G206-$T$1</f>
        <v>142</v>
      </c>
      <c r="P206" s="34"/>
    </row>
    <row r="207" spans="1:16" x14ac:dyDescent="0.3">
      <c r="A207" s="34">
        <v>1</v>
      </c>
      <c r="B207" s="34">
        <v>16</v>
      </c>
      <c r="C207" s="34">
        <v>11</v>
      </c>
      <c r="D207" s="159">
        <v>74</v>
      </c>
      <c r="E207" s="37">
        <v>43183</v>
      </c>
      <c r="F207" s="37">
        <v>43194</v>
      </c>
      <c r="G207" s="36">
        <v>43201</v>
      </c>
      <c r="H207" s="33">
        <f>E207-$T$1</f>
        <v>110</v>
      </c>
      <c r="I207" s="33">
        <f>F207-$T$1</f>
        <v>121</v>
      </c>
      <c r="J207" s="33">
        <f>G207-$T$1</f>
        <v>128</v>
      </c>
      <c r="P207" s="34"/>
    </row>
    <row r="208" spans="1:16" x14ac:dyDescent="0.3">
      <c r="A208" s="34">
        <v>1</v>
      </c>
      <c r="B208" s="34">
        <v>17</v>
      </c>
      <c r="C208" s="34">
        <v>11</v>
      </c>
      <c r="D208" s="159">
        <v>107</v>
      </c>
      <c r="E208" s="37">
        <v>43173</v>
      </c>
      <c r="F208" s="37">
        <v>43183</v>
      </c>
      <c r="G208" s="36">
        <v>43187</v>
      </c>
      <c r="H208" s="33">
        <f>E208-$T$1</f>
        <v>100</v>
      </c>
      <c r="I208" s="33">
        <f>F208-$T$1</f>
        <v>110</v>
      </c>
      <c r="J208" s="33">
        <f>G208-$T$1</f>
        <v>114</v>
      </c>
      <c r="P208" s="34"/>
    </row>
    <row r="209" spans="1:16" x14ac:dyDescent="0.3">
      <c r="A209" s="34">
        <v>1</v>
      </c>
      <c r="B209" s="34">
        <v>18</v>
      </c>
      <c r="C209" s="34">
        <v>11</v>
      </c>
      <c r="D209" s="159">
        <v>266</v>
      </c>
      <c r="E209" s="37">
        <v>43183</v>
      </c>
      <c r="F209" s="37">
        <v>43194</v>
      </c>
      <c r="G209" s="36">
        <v>43201</v>
      </c>
      <c r="H209" s="33">
        <f>E209-$T$1</f>
        <v>110</v>
      </c>
      <c r="I209" s="33">
        <f>F209-$T$1</f>
        <v>121</v>
      </c>
      <c r="J209" s="33">
        <f>G209-$T$1</f>
        <v>128</v>
      </c>
      <c r="P209" s="34"/>
    </row>
    <row r="210" spans="1:16" x14ac:dyDescent="0.3">
      <c r="A210" s="34">
        <v>1</v>
      </c>
      <c r="B210" s="34">
        <v>19</v>
      </c>
      <c r="C210" s="34">
        <v>11</v>
      </c>
      <c r="D210" s="159">
        <v>175</v>
      </c>
      <c r="E210" s="37">
        <v>43190</v>
      </c>
      <c r="F210" s="37">
        <v>43197</v>
      </c>
      <c r="G210" s="36">
        <v>43201</v>
      </c>
      <c r="H210" s="33">
        <f>E210-$T$1</f>
        <v>117</v>
      </c>
      <c r="I210" s="33">
        <f>F210-$T$1</f>
        <v>124</v>
      </c>
      <c r="J210" s="33">
        <f>G210-$T$1</f>
        <v>128</v>
      </c>
      <c r="P210" s="34"/>
    </row>
    <row r="211" spans="1:16" x14ac:dyDescent="0.3">
      <c r="A211" s="34">
        <v>1</v>
      </c>
      <c r="B211" s="34">
        <v>1</v>
      </c>
      <c r="C211" s="34">
        <v>12</v>
      </c>
      <c r="D211" s="159">
        <v>306</v>
      </c>
      <c r="E211" s="37">
        <v>43194</v>
      </c>
      <c r="F211" s="36">
        <v>43208</v>
      </c>
      <c r="G211" s="36">
        <v>43215</v>
      </c>
      <c r="H211" s="33">
        <f>E211-$T$1</f>
        <v>121</v>
      </c>
      <c r="I211" s="33">
        <f>F211-$T$1</f>
        <v>135</v>
      </c>
      <c r="J211" s="33">
        <f>G211-$T$1</f>
        <v>142</v>
      </c>
      <c r="P211" s="34"/>
    </row>
    <row r="212" spans="1:16" x14ac:dyDescent="0.3">
      <c r="A212" s="34">
        <v>1</v>
      </c>
      <c r="B212" s="34">
        <v>2</v>
      </c>
      <c r="C212" s="34">
        <v>12</v>
      </c>
      <c r="D212" s="159">
        <v>234</v>
      </c>
      <c r="E212" s="37">
        <v>43173</v>
      </c>
      <c r="F212" s="37">
        <v>43183</v>
      </c>
      <c r="G212" s="36">
        <v>43187</v>
      </c>
      <c r="H212" s="33">
        <f>E212-$T$1</f>
        <v>100</v>
      </c>
      <c r="I212" s="33">
        <f>F212-$T$1</f>
        <v>110</v>
      </c>
      <c r="J212" s="33">
        <f>G212-$T$1</f>
        <v>114</v>
      </c>
      <c r="P212" s="34"/>
    </row>
    <row r="213" spans="1:16" x14ac:dyDescent="0.3">
      <c r="A213" s="34">
        <v>1</v>
      </c>
      <c r="B213" s="34">
        <v>3</v>
      </c>
      <c r="C213" s="34">
        <v>12</v>
      </c>
      <c r="D213" s="159">
        <v>181</v>
      </c>
      <c r="E213" s="36">
        <v>43180</v>
      </c>
      <c r="F213" s="37">
        <v>43194</v>
      </c>
      <c r="G213" s="36">
        <v>43201</v>
      </c>
      <c r="H213" s="33">
        <f>E213-$T$1</f>
        <v>107</v>
      </c>
      <c r="I213" s="33">
        <f>F213-$T$1</f>
        <v>121</v>
      </c>
      <c r="J213" s="33">
        <f>G213-$T$1</f>
        <v>128</v>
      </c>
      <c r="P213" s="34"/>
    </row>
    <row r="214" spans="1:16" x14ac:dyDescent="0.3">
      <c r="A214" s="34">
        <v>1</v>
      </c>
      <c r="B214" s="34">
        <v>4</v>
      </c>
      <c r="C214" s="34">
        <v>12</v>
      </c>
      <c r="D214" s="159">
        <v>322</v>
      </c>
      <c r="E214" s="37">
        <v>43204</v>
      </c>
      <c r="F214" s="36">
        <v>43225</v>
      </c>
      <c r="G214" s="36">
        <v>43229</v>
      </c>
      <c r="H214" s="33">
        <f>E214-$T$1</f>
        <v>131</v>
      </c>
      <c r="I214" s="33">
        <f>F214-$T$1</f>
        <v>152</v>
      </c>
      <c r="J214" s="33">
        <f>G214-$T$1</f>
        <v>156</v>
      </c>
      <c r="P214" s="34"/>
    </row>
    <row r="215" spans="1:16" x14ac:dyDescent="0.3">
      <c r="A215" s="34">
        <v>1</v>
      </c>
      <c r="B215" s="34">
        <v>5</v>
      </c>
      <c r="C215" s="34">
        <v>12</v>
      </c>
      <c r="D215" s="159">
        <v>63</v>
      </c>
      <c r="E215" s="36">
        <v>43187</v>
      </c>
      <c r="F215" s="37">
        <v>43204</v>
      </c>
      <c r="G215" s="36">
        <v>43208</v>
      </c>
      <c r="H215" s="33">
        <f>E215-$T$1</f>
        <v>114</v>
      </c>
      <c r="I215" s="33">
        <f>F215-$T$1</f>
        <v>131</v>
      </c>
      <c r="J215" s="33">
        <f>G215-$T$1</f>
        <v>135</v>
      </c>
      <c r="P215" s="34"/>
    </row>
    <row r="216" spans="1:16" x14ac:dyDescent="0.3">
      <c r="A216" s="34">
        <v>1</v>
      </c>
      <c r="B216" s="34">
        <v>6</v>
      </c>
      <c r="C216" s="34">
        <v>12</v>
      </c>
      <c r="D216" s="159">
        <v>25</v>
      </c>
      <c r="E216" s="37">
        <v>43211</v>
      </c>
      <c r="F216" s="36">
        <v>43222</v>
      </c>
      <c r="G216" s="36">
        <v>43229</v>
      </c>
      <c r="H216" s="33">
        <f>E216-$T$1</f>
        <v>138</v>
      </c>
      <c r="I216" s="33">
        <f>F216-$T$1</f>
        <v>149</v>
      </c>
      <c r="J216" s="33">
        <f>G216-$T$1</f>
        <v>156</v>
      </c>
      <c r="P216" s="34"/>
    </row>
    <row r="217" spans="1:16" x14ac:dyDescent="0.3">
      <c r="A217" s="34">
        <v>1</v>
      </c>
      <c r="B217" s="34">
        <v>7</v>
      </c>
      <c r="C217" s="34">
        <v>12</v>
      </c>
      <c r="D217" s="159">
        <v>116</v>
      </c>
      <c r="E217" s="36">
        <v>43187</v>
      </c>
      <c r="F217" s="37">
        <v>43197</v>
      </c>
      <c r="G217" s="36">
        <v>43201</v>
      </c>
      <c r="H217" s="33">
        <f>E217-$T$1</f>
        <v>114</v>
      </c>
      <c r="I217" s="33">
        <f>F217-$T$1</f>
        <v>124</v>
      </c>
      <c r="J217" s="33">
        <f>G217-$T$1</f>
        <v>128</v>
      </c>
      <c r="P217" s="34"/>
    </row>
    <row r="218" spans="1:16" x14ac:dyDescent="0.3">
      <c r="A218" s="34">
        <v>1</v>
      </c>
      <c r="B218" s="34">
        <v>8</v>
      </c>
      <c r="C218" s="34">
        <v>12</v>
      </c>
      <c r="D218" s="159" t="s">
        <v>20</v>
      </c>
      <c r="E218" s="36">
        <v>43187</v>
      </c>
      <c r="F218" s="37">
        <v>43197</v>
      </c>
      <c r="G218" s="36">
        <v>43201</v>
      </c>
      <c r="H218" s="33">
        <f>E218-$T$1</f>
        <v>114</v>
      </c>
      <c r="I218" s="33">
        <f>F218-$T$1</f>
        <v>124</v>
      </c>
      <c r="J218" s="33">
        <f>G218-$T$1</f>
        <v>128</v>
      </c>
      <c r="P218" s="34"/>
    </row>
    <row r="219" spans="1:16" x14ac:dyDescent="0.3">
      <c r="A219" s="34">
        <v>1</v>
      </c>
      <c r="B219" s="34">
        <v>9</v>
      </c>
      <c r="C219" s="34">
        <v>12</v>
      </c>
      <c r="D219" s="159">
        <v>168</v>
      </c>
      <c r="E219" s="37">
        <v>43183</v>
      </c>
      <c r="F219" s="37">
        <v>43194</v>
      </c>
      <c r="G219" s="36">
        <v>43201</v>
      </c>
      <c r="H219" s="33">
        <f>E219-$T$1</f>
        <v>110</v>
      </c>
      <c r="I219" s="33">
        <f>F219-$T$1</f>
        <v>121</v>
      </c>
      <c r="J219" s="33">
        <f>G219-$T$1</f>
        <v>128</v>
      </c>
      <c r="P219" s="34"/>
    </row>
    <row r="220" spans="1:16" x14ac:dyDescent="0.3">
      <c r="A220" s="34">
        <v>1</v>
      </c>
      <c r="B220" s="34">
        <v>10</v>
      </c>
      <c r="C220" s="34">
        <v>12</v>
      </c>
      <c r="D220" s="159">
        <v>272</v>
      </c>
      <c r="E220" s="37">
        <v>43204</v>
      </c>
      <c r="F220" s="37">
        <v>43218</v>
      </c>
      <c r="G220" s="36">
        <v>43222</v>
      </c>
      <c r="H220" s="33">
        <f>E220-$T$1</f>
        <v>131</v>
      </c>
      <c r="I220" s="33">
        <f>F220-$T$1</f>
        <v>145</v>
      </c>
      <c r="J220" s="33">
        <f>G220-$T$1</f>
        <v>149</v>
      </c>
      <c r="P220" s="34"/>
    </row>
    <row r="221" spans="1:16" x14ac:dyDescent="0.3">
      <c r="A221" s="34">
        <v>1</v>
      </c>
      <c r="B221" s="34">
        <v>11</v>
      </c>
      <c r="C221" s="34">
        <v>12</v>
      </c>
      <c r="D221" s="159">
        <v>216</v>
      </c>
      <c r="E221" s="36">
        <v>43180</v>
      </c>
      <c r="F221" s="37">
        <v>43194</v>
      </c>
      <c r="G221" s="36">
        <v>43201</v>
      </c>
      <c r="H221" s="33">
        <f>E221-$T$1</f>
        <v>107</v>
      </c>
      <c r="I221" s="33">
        <f>F221-$T$1</f>
        <v>121</v>
      </c>
      <c r="J221" s="33">
        <f>G221-$T$1</f>
        <v>128</v>
      </c>
      <c r="P221" s="34"/>
    </row>
    <row r="222" spans="1:16" x14ac:dyDescent="0.3">
      <c r="A222" s="34">
        <v>1</v>
      </c>
      <c r="B222" s="34">
        <v>12</v>
      </c>
      <c r="C222" s="34">
        <v>12</v>
      </c>
      <c r="D222" s="159" t="s">
        <v>20</v>
      </c>
      <c r="E222" s="36">
        <v>43187</v>
      </c>
      <c r="F222" s="37">
        <v>43197</v>
      </c>
      <c r="G222" s="36">
        <v>43201</v>
      </c>
      <c r="H222" s="33">
        <f>E222-$T$1</f>
        <v>114</v>
      </c>
      <c r="I222" s="33">
        <f>F222-$T$1</f>
        <v>124</v>
      </c>
      <c r="J222" s="33">
        <f>G222-$T$1</f>
        <v>128</v>
      </c>
      <c r="P222" s="34"/>
    </row>
    <row r="223" spans="1:16" x14ac:dyDescent="0.3">
      <c r="A223" s="34">
        <v>1</v>
      </c>
      <c r="B223" s="34">
        <v>13</v>
      </c>
      <c r="C223" s="34">
        <v>12</v>
      </c>
      <c r="D223" s="159">
        <v>240</v>
      </c>
      <c r="E223" s="37">
        <v>43211</v>
      </c>
      <c r="F223" s="36">
        <v>43222</v>
      </c>
      <c r="G223" s="36">
        <v>43229</v>
      </c>
      <c r="H223" s="33">
        <f>E223-$T$1</f>
        <v>138</v>
      </c>
      <c r="I223" s="33">
        <f>F223-$T$1</f>
        <v>149</v>
      </c>
      <c r="J223" s="33">
        <f>G223-$T$1</f>
        <v>156</v>
      </c>
      <c r="P223" s="34"/>
    </row>
    <row r="224" spans="1:16" x14ac:dyDescent="0.3">
      <c r="A224" s="34">
        <v>1</v>
      </c>
      <c r="B224" s="34">
        <v>14</v>
      </c>
      <c r="C224" s="34">
        <v>12</v>
      </c>
      <c r="D224" s="159">
        <v>142</v>
      </c>
      <c r="E224" s="37">
        <v>43173</v>
      </c>
      <c r="F224" s="36">
        <v>43187</v>
      </c>
      <c r="G224" s="37">
        <v>43194</v>
      </c>
      <c r="H224" s="33">
        <f>E224-$T$1</f>
        <v>100</v>
      </c>
      <c r="I224" s="33">
        <f>F224-$T$1</f>
        <v>114</v>
      </c>
      <c r="J224" s="33">
        <f>G224-$T$1</f>
        <v>121</v>
      </c>
      <c r="P224" s="34"/>
    </row>
    <row r="225" spans="1:16" x14ac:dyDescent="0.3">
      <c r="A225" s="34">
        <v>1</v>
      </c>
      <c r="B225" s="34">
        <v>15</v>
      </c>
      <c r="C225" s="34">
        <v>12</v>
      </c>
      <c r="D225" s="159">
        <v>14</v>
      </c>
      <c r="E225" s="37">
        <v>43183</v>
      </c>
      <c r="F225" s="37">
        <v>43194</v>
      </c>
      <c r="G225" s="36">
        <v>43201</v>
      </c>
      <c r="H225" s="33">
        <f>E225-$T$1</f>
        <v>110</v>
      </c>
      <c r="I225" s="33">
        <f>F225-$T$1</f>
        <v>121</v>
      </c>
      <c r="J225" s="33">
        <f>G225-$T$1</f>
        <v>128</v>
      </c>
      <c r="P225" s="34"/>
    </row>
    <row r="226" spans="1:16" x14ac:dyDescent="0.3">
      <c r="A226" s="34">
        <v>1</v>
      </c>
      <c r="B226" s="34">
        <v>16</v>
      </c>
      <c r="C226" s="34">
        <v>12</v>
      </c>
      <c r="D226" s="159">
        <v>79</v>
      </c>
      <c r="E226" s="37">
        <v>43173</v>
      </c>
      <c r="F226" s="36">
        <v>43187</v>
      </c>
      <c r="G226" s="37">
        <v>43194</v>
      </c>
      <c r="H226" s="33">
        <f>E226-$T$1</f>
        <v>100</v>
      </c>
      <c r="I226" s="33">
        <f>F226-$T$1</f>
        <v>114</v>
      </c>
      <c r="J226" s="33">
        <f>G226-$T$1</f>
        <v>121</v>
      </c>
      <c r="P226" s="34"/>
    </row>
    <row r="227" spans="1:16" x14ac:dyDescent="0.3">
      <c r="A227" s="34">
        <v>1</v>
      </c>
      <c r="B227" s="34">
        <v>17</v>
      </c>
      <c r="C227" s="34">
        <v>12</v>
      </c>
      <c r="D227" s="159">
        <v>102</v>
      </c>
      <c r="E227" s="37">
        <v>43194</v>
      </c>
      <c r="F227" s="36">
        <v>43208</v>
      </c>
      <c r="G227" s="36">
        <v>43215</v>
      </c>
      <c r="H227" s="33">
        <f>E227-$T$1</f>
        <v>121</v>
      </c>
      <c r="I227" s="33">
        <f>F227-$T$1</f>
        <v>135</v>
      </c>
      <c r="J227" s="33">
        <f>G227-$T$1</f>
        <v>142</v>
      </c>
      <c r="P227" s="34"/>
    </row>
    <row r="228" spans="1:16" x14ac:dyDescent="0.3">
      <c r="A228" s="34">
        <v>1</v>
      </c>
      <c r="B228" s="34">
        <v>18</v>
      </c>
      <c r="C228" s="34">
        <v>12</v>
      </c>
      <c r="D228" s="159">
        <v>260</v>
      </c>
      <c r="E228" s="36">
        <v>43187</v>
      </c>
      <c r="F228" s="36">
        <v>43201</v>
      </c>
      <c r="G228" s="36">
        <v>43208</v>
      </c>
      <c r="H228" s="33">
        <f>E228-$T$1</f>
        <v>114</v>
      </c>
      <c r="I228" s="33">
        <f>F228-$T$1</f>
        <v>128</v>
      </c>
      <c r="J228" s="33">
        <f>G228-$T$1</f>
        <v>135</v>
      </c>
      <c r="P228" s="34"/>
    </row>
    <row r="229" spans="1:16" x14ac:dyDescent="0.3">
      <c r="A229" s="34">
        <v>1</v>
      </c>
      <c r="B229" s="34">
        <v>19</v>
      </c>
      <c r="C229" s="34">
        <v>12</v>
      </c>
      <c r="D229" s="159">
        <v>45</v>
      </c>
      <c r="E229" s="36">
        <v>43187</v>
      </c>
      <c r="F229" s="36">
        <v>43201</v>
      </c>
      <c r="G229" s="36">
        <v>43208</v>
      </c>
      <c r="H229" s="33">
        <f>E229-$T$1</f>
        <v>114</v>
      </c>
      <c r="I229" s="33">
        <f>F229-$T$1</f>
        <v>128</v>
      </c>
      <c r="J229" s="33">
        <f>G229-$T$1</f>
        <v>135</v>
      </c>
      <c r="P229" s="34"/>
    </row>
    <row r="230" spans="1:16" x14ac:dyDescent="0.3">
      <c r="A230" s="34">
        <v>1</v>
      </c>
      <c r="B230" s="34">
        <v>1</v>
      </c>
      <c r="C230" s="34">
        <v>13</v>
      </c>
      <c r="D230" s="159">
        <v>296</v>
      </c>
      <c r="E230" s="36">
        <v>43180</v>
      </c>
      <c r="F230" s="37">
        <v>43194</v>
      </c>
      <c r="G230" s="36">
        <v>43201</v>
      </c>
      <c r="H230" s="33">
        <f>E230-$T$1</f>
        <v>107</v>
      </c>
      <c r="I230" s="33">
        <f>F230-$T$1</f>
        <v>121</v>
      </c>
      <c r="J230" s="33">
        <f>G230-$T$1</f>
        <v>128</v>
      </c>
      <c r="P230" s="34"/>
    </row>
    <row r="231" spans="1:16" x14ac:dyDescent="0.3">
      <c r="A231" s="34">
        <v>1</v>
      </c>
      <c r="B231" s="34">
        <v>2</v>
      </c>
      <c r="C231" s="34">
        <v>13</v>
      </c>
      <c r="D231" s="159">
        <v>223</v>
      </c>
      <c r="E231" s="37">
        <v>43173</v>
      </c>
      <c r="F231" s="36">
        <v>43187</v>
      </c>
      <c r="G231" s="37">
        <v>43194</v>
      </c>
      <c r="H231" s="33">
        <f>E231-$T$1</f>
        <v>100</v>
      </c>
      <c r="I231" s="33">
        <f>F231-$T$1</f>
        <v>114</v>
      </c>
      <c r="J231" s="33">
        <f>G231-$T$1</f>
        <v>121</v>
      </c>
      <c r="P231" s="34"/>
    </row>
    <row r="232" spans="1:16" x14ac:dyDescent="0.3">
      <c r="A232" s="34">
        <v>1</v>
      </c>
      <c r="B232" s="34">
        <v>3</v>
      </c>
      <c r="C232" s="34">
        <v>13</v>
      </c>
      <c r="D232" s="159">
        <v>186</v>
      </c>
      <c r="E232" s="36">
        <v>43180</v>
      </c>
      <c r="F232" s="37">
        <v>43194</v>
      </c>
      <c r="G232" s="36">
        <v>43201</v>
      </c>
      <c r="H232" s="33">
        <f>E232-$T$1</f>
        <v>107</v>
      </c>
      <c r="I232" s="33">
        <f>F232-$T$1</f>
        <v>121</v>
      </c>
      <c r="J232" s="33">
        <f>G232-$T$1</f>
        <v>128</v>
      </c>
      <c r="P232" s="34"/>
    </row>
    <row r="233" spans="1:16" x14ac:dyDescent="0.3">
      <c r="A233" s="34">
        <v>1</v>
      </c>
      <c r="B233" s="34">
        <v>4</v>
      </c>
      <c r="C233" s="34">
        <v>13</v>
      </c>
      <c r="D233" s="159">
        <v>310</v>
      </c>
      <c r="E233" s="36">
        <v>43180</v>
      </c>
      <c r="F233" s="37">
        <v>43194</v>
      </c>
      <c r="G233" s="36">
        <v>43201</v>
      </c>
      <c r="H233" s="33">
        <f>E233-$T$1</f>
        <v>107</v>
      </c>
      <c r="I233" s="33">
        <f>F233-$T$1</f>
        <v>121</v>
      </c>
      <c r="J233" s="33">
        <f>G233-$T$1</f>
        <v>128</v>
      </c>
      <c r="P233" s="34"/>
    </row>
    <row r="234" spans="1:16" x14ac:dyDescent="0.3">
      <c r="A234" s="34">
        <v>1</v>
      </c>
      <c r="B234" s="34">
        <v>5</v>
      </c>
      <c r="C234" s="34">
        <v>13</v>
      </c>
      <c r="D234" s="159">
        <v>68</v>
      </c>
      <c r="E234" s="36">
        <v>43187</v>
      </c>
      <c r="F234" s="37">
        <v>43197</v>
      </c>
      <c r="G234" s="36">
        <v>43201</v>
      </c>
      <c r="H234" s="33">
        <f>E234-$T$1</f>
        <v>114</v>
      </c>
      <c r="I234" s="33">
        <f>F234-$T$1</f>
        <v>124</v>
      </c>
      <c r="J234" s="33">
        <f>G234-$T$1</f>
        <v>128</v>
      </c>
      <c r="P234" s="34"/>
    </row>
    <row r="235" spans="1:16" x14ac:dyDescent="0.3">
      <c r="A235" s="34">
        <v>1</v>
      </c>
      <c r="B235" s="34">
        <v>6</v>
      </c>
      <c r="C235" s="34">
        <v>13</v>
      </c>
      <c r="D235" s="159">
        <v>34</v>
      </c>
      <c r="E235" s="37">
        <v>43173</v>
      </c>
      <c r="F235" s="36">
        <v>43187</v>
      </c>
      <c r="G235" s="37">
        <v>43194</v>
      </c>
      <c r="H235" s="33">
        <f>E235-$T$1</f>
        <v>100</v>
      </c>
      <c r="I235" s="33">
        <f>F235-$T$1</f>
        <v>114</v>
      </c>
      <c r="J235" s="33">
        <f>G235-$T$1</f>
        <v>121</v>
      </c>
      <c r="P235" s="34"/>
    </row>
    <row r="236" spans="1:16" x14ac:dyDescent="0.3">
      <c r="A236" s="34">
        <v>1</v>
      </c>
      <c r="B236" s="34">
        <v>7</v>
      </c>
      <c r="C236" s="34">
        <v>13</v>
      </c>
      <c r="D236" s="159" t="s">
        <v>20</v>
      </c>
      <c r="E236" s="36">
        <v>43187</v>
      </c>
      <c r="F236" s="37">
        <v>43197</v>
      </c>
      <c r="G236" s="36">
        <v>43201</v>
      </c>
      <c r="H236" s="33">
        <f>E236-$T$1</f>
        <v>114</v>
      </c>
      <c r="I236" s="33">
        <f>F236-$T$1</f>
        <v>124</v>
      </c>
      <c r="J236" s="33">
        <f>G236-$T$1</f>
        <v>128</v>
      </c>
      <c r="P236" s="34"/>
    </row>
    <row r="237" spans="1:16" x14ac:dyDescent="0.3">
      <c r="A237" s="34">
        <v>1</v>
      </c>
      <c r="B237" s="34">
        <v>8</v>
      </c>
      <c r="C237" s="34">
        <v>13</v>
      </c>
      <c r="D237" s="159">
        <v>49</v>
      </c>
      <c r="E237" s="36">
        <v>43180</v>
      </c>
      <c r="F237" s="37">
        <v>43194</v>
      </c>
      <c r="G237" s="36">
        <v>43201</v>
      </c>
      <c r="H237" s="33">
        <f>E237-$T$1</f>
        <v>107</v>
      </c>
      <c r="I237" s="33">
        <f>F237-$T$1</f>
        <v>121</v>
      </c>
      <c r="J237" s="33">
        <f>G237-$T$1</f>
        <v>128</v>
      </c>
      <c r="P237" s="34"/>
    </row>
    <row r="238" spans="1:16" x14ac:dyDescent="0.3">
      <c r="A238" s="34">
        <v>1</v>
      </c>
      <c r="B238" s="34">
        <v>9</v>
      </c>
      <c r="C238" s="34">
        <v>13</v>
      </c>
      <c r="D238" s="159">
        <v>174</v>
      </c>
      <c r="E238" s="36">
        <v>43225</v>
      </c>
      <c r="F238" s="36">
        <v>43236</v>
      </c>
      <c r="G238" s="36">
        <v>43243</v>
      </c>
      <c r="H238" s="33">
        <f>E238-$T$1</f>
        <v>152</v>
      </c>
      <c r="I238" s="33">
        <f>F238-$T$1</f>
        <v>163</v>
      </c>
      <c r="J238" s="33">
        <f>G238-$T$1</f>
        <v>170</v>
      </c>
      <c r="P238" s="34"/>
    </row>
    <row r="239" spans="1:16" x14ac:dyDescent="0.3">
      <c r="A239" s="34">
        <v>1</v>
      </c>
      <c r="B239" s="34">
        <v>10</v>
      </c>
      <c r="C239" s="34">
        <v>13</v>
      </c>
      <c r="D239" s="159">
        <v>280</v>
      </c>
      <c r="E239" s="36">
        <v>43180</v>
      </c>
      <c r="F239" s="37">
        <v>43194</v>
      </c>
      <c r="G239" s="36">
        <v>43201</v>
      </c>
      <c r="H239" s="33">
        <f>E239-$T$1</f>
        <v>107</v>
      </c>
      <c r="I239" s="33">
        <f>F239-$T$1</f>
        <v>121</v>
      </c>
      <c r="J239" s="33">
        <f>G239-$T$1</f>
        <v>128</v>
      </c>
      <c r="P239" s="34"/>
    </row>
    <row r="240" spans="1:16" x14ac:dyDescent="0.3">
      <c r="A240" s="34">
        <v>1</v>
      </c>
      <c r="B240" s="34">
        <v>11</v>
      </c>
      <c r="C240" s="34">
        <v>13</v>
      </c>
      <c r="D240" s="159">
        <v>214</v>
      </c>
      <c r="E240" s="36">
        <v>43187</v>
      </c>
      <c r="F240" s="37">
        <v>43197</v>
      </c>
      <c r="G240" s="36">
        <v>43201</v>
      </c>
      <c r="H240" s="33">
        <f>E240-$T$1</f>
        <v>114</v>
      </c>
      <c r="I240" s="33">
        <f>F240-$T$1</f>
        <v>124</v>
      </c>
      <c r="J240" s="33">
        <f>G240-$T$1</f>
        <v>128</v>
      </c>
      <c r="P240" s="34"/>
    </row>
    <row r="241" spans="1:16" x14ac:dyDescent="0.3">
      <c r="A241" s="34">
        <v>1</v>
      </c>
      <c r="B241" s="34">
        <v>12</v>
      </c>
      <c r="C241" s="34">
        <v>13</v>
      </c>
      <c r="D241" s="159">
        <v>158</v>
      </c>
      <c r="E241" s="36">
        <v>43180</v>
      </c>
      <c r="F241" s="37">
        <v>43204</v>
      </c>
      <c r="G241" s="36">
        <v>43208</v>
      </c>
      <c r="H241" s="33">
        <f>E241-$T$1</f>
        <v>107</v>
      </c>
      <c r="I241" s="33">
        <f>F241-$T$1</f>
        <v>131</v>
      </c>
      <c r="J241" s="33">
        <f>G241-$T$1</f>
        <v>135</v>
      </c>
      <c r="P241" s="34"/>
    </row>
    <row r="242" spans="1:16" x14ac:dyDescent="0.3">
      <c r="A242" s="34">
        <v>1</v>
      </c>
      <c r="B242" s="34">
        <v>13</v>
      </c>
      <c r="C242" s="34">
        <v>13</v>
      </c>
      <c r="D242" s="159" t="s">
        <v>20</v>
      </c>
      <c r="E242" s="37">
        <v>43183</v>
      </c>
      <c r="F242" s="37">
        <v>43194</v>
      </c>
      <c r="G242" s="36">
        <v>43201</v>
      </c>
      <c r="H242" s="33">
        <f>E242-$T$1</f>
        <v>110</v>
      </c>
      <c r="I242" s="33">
        <f>F242-$T$1</f>
        <v>121</v>
      </c>
      <c r="J242" s="33">
        <f>G242-$T$1</f>
        <v>128</v>
      </c>
      <c r="P242" s="34"/>
    </row>
    <row r="243" spans="1:16" x14ac:dyDescent="0.3">
      <c r="A243" s="34">
        <v>1</v>
      </c>
      <c r="B243" s="34">
        <v>14</v>
      </c>
      <c r="C243" s="34">
        <v>13</v>
      </c>
      <c r="D243" s="159">
        <v>132</v>
      </c>
      <c r="E243" s="37">
        <v>43183</v>
      </c>
      <c r="F243" s="37">
        <v>43194</v>
      </c>
      <c r="G243" s="36">
        <v>43201</v>
      </c>
      <c r="H243" s="33">
        <f>E243-$T$1</f>
        <v>110</v>
      </c>
      <c r="I243" s="33">
        <f>F243-$T$1</f>
        <v>121</v>
      </c>
      <c r="J243" s="33">
        <f>G243-$T$1</f>
        <v>128</v>
      </c>
      <c r="P243" s="34"/>
    </row>
    <row r="244" spans="1:16" x14ac:dyDescent="0.3">
      <c r="A244" s="34">
        <v>1</v>
      </c>
      <c r="B244" s="34">
        <v>15</v>
      </c>
      <c r="C244" s="34">
        <v>13</v>
      </c>
      <c r="D244" s="159">
        <v>8</v>
      </c>
      <c r="E244" s="37">
        <v>43211</v>
      </c>
      <c r="F244" s="37">
        <v>43218</v>
      </c>
      <c r="G244" s="36">
        <v>43222</v>
      </c>
      <c r="H244" s="33">
        <f>E244-$T$1</f>
        <v>138</v>
      </c>
      <c r="I244" s="33">
        <f>F244-$T$1</f>
        <v>145</v>
      </c>
      <c r="J244" s="33">
        <f>G244-$T$1</f>
        <v>149</v>
      </c>
      <c r="P244" s="34"/>
    </row>
    <row r="245" spans="1:16" x14ac:dyDescent="0.3">
      <c r="A245" s="34">
        <v>1</v>
      </c>
      <c r="B245" s="34">
        <v>16</v>
      </c>
      <c r="C245" s="34">
        <v>13</v>
      </c>
      <c r="D245" s="159">
        <v>78</v>
      </c>
      <c r="E245" s="36">
        <v>43187</v>
      </c>
      <c r="F245" s="37">
        <v>43197</v>
      </c>
      <c r="G245" s="36">
        <v>43201</v>
      </c>
      <c r="H245" s="33">
        <f>E245-$T$1</f>
        <v>114</v>
      </c>
      <c r="I245" s="33">
        <f>F245-$T$1</f>
        <v>124</v>
      </c>
      <c r="J245" s="33">
        <f>G245-$T$1</f>
        <v>128</v>
      </c>
      <c r="P245" s="34"/>
    </row>
    <row r="246" spans="1:16" x14ac:dyDescent="0.3">
      <c r="A246" s="34">
        <v>1</v>
      </c>
      <c r="B246" s="34">
        <v>17</v>
      </c>
      <c r="C246" s="34">
        <v>13</v>
      </c>
      <c r="D246" s="159">
        <v>95</v>
      </c>
      <c r="E246" s="37">
        <v>43173</v>
      </c>
      <c r="F246" s="37">
        <v>43183</v>
      </c>
      <c r="G246" s="41">
        <v>43187</v>
      </c>
      <c r="H246" s="33">
        <f>E246-$T$1</f>
        <v>100</v>
      </c>
      <c r="I246" s="33">
        <f>F246-$T$1</f>
        <v>110</v>
      </c>
      <c r="J246" s="33">
        <f>G246-$T$1</f>
        <v>114</v>
      </c>
      <c r="P246" s="34"/>
    </row>
    <row r="247" spans="1:16" x14ac:dyDescent="0.3">
      <c r="A247" s="34">
        <v>1</v>
      </c>
      <c r="B247" s="34">
        <v>18</v>
      </c>
      <c r="C247" s="34">
        <v>13</v>
      </c>
      <c r="D247" s="159">
        <v>259</v>
      </c>
      <c r="E247" s="37">
        <v>43173</v>
      </c>
      <c r="F247" s="36">
        <v>43187</v>
      </c>
      <c r="G247" s="37">
        <v>43194</v>
      </c>
      <c r="H247" s="33">
        <f>E247-$T$1</f>
        <v>100</v>
      </c>
      <c r="I247" s="33">
        <f>F247-$T$1</f>
        <v>114</v>
      </c>
      <c r="J247" s="33">
        <f>G247-$T$1</f>
        <v>121</v>
      </c>
      <c r="P247" s="34"/>
    </row>
    <row r="248" spans="1:16" x14ac:dyDescent="0.3">
      <c r="A248" s="34">
        <v>1</v>
      </c>
      <c r="B248" s="34">
        <v>19</v>
      </c>
      <c r="C248" s="34">
        <v>13</v>
      </c>
      <c r="D248" s="159">
        <v>113</v>
      </c>
      <c r="E248" s="37">
        <v>43173</v>
      </c>
      <c r="F248" s="37">
        <v>43183</v>
      </c>
      <c r="G248" s="41">
        <v>43187</v>
      </c>
      <c r="H248" s="33">
        <f>E248-$T$1</f>
        <v>100</v>
      </c>
      <c r="I248" s="33">
        <f>F248-$T$1</f>
        <v>110</v>
      </c>
      <c r="J248" s="33">
        <f>G248-$T$1</f>
        <v>114</v>
      </c>
      <c r="P248" s="34"/>
    </row>
    <row r="249" spans="1:16" x14ac:dyDescent="0.3">
      <c r="A249" s="34">
        <v>1</v>
      </c>
      <c r="B249" s="34">
        <v>1</v>
      </c>
      <c r="C249" s="34">
        <v>14</v>
      </c>
      <c r="D249" s="159">
        <v>302</v>
      </c>
      <c r="E249" s="37">
        <v>43173</v>
      </c>
      <c r="F249" s="37">
        <v>43183</v>
      </c>
      <c r="G249" s="41">
        <v>43187</v>
      </c>
      <c r="H249" s="33">
        <f>E249-$T$1</f>
        <v>100</v>
      </c>
      <c r="I249" s="33">
        <f>F249-$T$1</f>
        <v>110</v>
      </c>
      <c r="J249" s="33">
        <f>G249-$T$1</f>
        <v>114</v>
      </c>
      <c r="P249" s="34"/>
    </row>
    <row r="250" spans="1:16" x14ac:dyDescent="0.3">
      <c r="A250" s="34">
        <v>1</v>
      </c>
      <c r="B250" s="34">
        <v>2</v>
      </c>
      <c r="C250" s="34">
        <v>14</v>
      </c>
      <c r="D250" s="159">
        <v>229</v>
      </c>
      <c r="E250" s="36">
        <v>43180</v>
      </c>
      <c r="F250" s="37">
        <v>43194</v>
      </c>
      <c r="G250" s="36">
        <v>43201</v>
      </c>
      <c r="H250" s="33">
        <f>E250-$T$1</f>
        <v>107</v>
      </c>
      <c r="I250" s="33">
        <f>F250-$T$1</f>
        <v>121</v>
      </c>
      <c r="J250" s="33">
        <f>G250-$T$1</f>
        <v>128</v>
      </c>
      <c r="P250" s="34"/>
    </row>
    <row r="251" spans="1:16" x14ac:dyDescent="0.3">
      <c r="A251" s="34">
        <v>1</v>
      </c>
      <c r="B251" s="34">
        <v>3</v>
      </c>
      <c r="C251" s="34">
        <v>14</v>
      </c>
      <c r="D251" s="159">
        <v>193</v>
      </c>
      <c r="E251" s="37">
        <v>43173</v>
      </c>
      <c r="F251" s="37">
        <v>43183</v>
      </c>
      <c r="G251" s="41">
        <v>43187</v>
      </c>
      <c r="H251" s="33">
        <f>E251-$T$1</f>
        <v>100</v>
      </c>
      <c r="I251" s="33">
        <f>F251-$T$1</f>
        <v>110</v>
      </c>
      <c r="J251" s="33">
        <f>G251-$T$1</f>
        <v>114</v>
      </c>
      <c r="P251" s="34"/>
    </row>
    <row r="252" spans="1:16" x14ac:dyDescent="0.3">
      <c r="A252" s="34">
        <v>1</v>
      </c>
      <c r="B252" s="34">
        <v>4</v>
      </c>
      <c r="C252" s="34">
        <v>14</v>
      </c>
      <c r="D252" s="159">
        <v>314</v>
      </c>
      <c r="E252" s="37">
        <v>43190</v>
      </c>
      <c r="F252" s="37">
        <v>43204</v>
      </c>
      <c r="G252" s="36">
        <v>43208</v>
      </c>
      <c r="H252" s="33">
        <f>E252-$T$1</f>
        <v>117</v>
      </c>
      <c r="I252" s="33">
        <f>F252-$T$1</f>
        <v>131</v>
      </c>
      <c r="J252" s="33">
        <f>G252-$T$1</f>
        <v>135</v>
      </c>
      <c r="P252" s="34"/>
    </row>
    <row r="253" spans="1:16" x14ac:dyDescent="0.3">
      <c r="A253" s="34">
        <v>1</v>
      </c>
      <c r="B253" s="34">
        <v>5</v>
      </c>
      <c r="C253" s="34">
        <v>14</v>
      </c>
      <c r="D253" s="159">
        <v>58</v>
      </c>
      <c r="E253" s="36">
        <v>43180</v>
      </c>
      <c r="F253" s="37">
        <v>43194</v>
      </c>
      <c r="G253" s="36">
        <v>43201</v>
      </c>
      <c r="H253" s="33">
        <f>E253-$T$1</f>
        <v>107</v>
      </c>
      <c r="I253" s="33">
        <f>F253-$T$1</f>
        <v>121</v>
      </c>
      <c r="J253" s="33">
        <f>G253-$T$1</f>
        <v>128</v>
      </c>
      <c r="P253" s="34"/>
    </row>
    <row r="254" spans="1:16" x14ac:dyDescent="0.3">
      <c r="A254" s="34">
        <v>1</v>
      </c>
      <c r="B254" s="34">
        <v>6</v>
      </c>
      <c r="C254" s="34">
        <v>14</v>
      </c>
      <c r="D254" s="159" t="s">
        <v>20</v>
      </c>
      <c r="E254" s="36">
        <v>43187</v>
      </c>
      <c r="F254" s="37">
        <v>43197</v>
      </c>
      <c r="G254" s="36">
        <v>43201</v>
      </c>
      <c r="H254" s="33">
        <f>E254-$T$1</f>
        <v>114</v>
      </c>
      <c r="I254" s="33">
        <f>F254-$T$1</f>
        <v>124</v>
      </c>
      <c r="J254" s="33">
        <f>G254-$T$1</f>
        <v>128</v>
      </c>
      <c r="P254" s="34"/>
    </row>
    <row r="255" spans="1:16" x14ac:dyDescent="0.3">
      <c r="A255" s="34">
        <v>1</v>
      </c>
      <c r="B255" s="34">
        <v>7</v>
      </c>
      <c r="C255" s="34">
        <v>14</v>
      </c>
      <c r="D255" s="159">
        <v>123</v>
      </c>
      <c r="E255" s="37">
        <v>43204</v>
      </c>
      <c r="F255" s="36">
        <v>43222</v>
      </c>
      <c r="G255" s="36">
        <v>43229</v>
      </c>
      <c r="H255" s="33">
        <f>E255-$T$1</f>
        <v>131</v>
      </c>
      <c r="I255" s="33">
        <f>F255-$T$1</f>
        <v>149</v>
      </c>
      <c r="J255" s="33">
        <f>G255-$T$1</f>
        <v>156</v>
      </c>
      <c r="P255" s="34"/>
    </row>
    <row r="256" spans="1:16" x14ac:dyDescent="0.3">
      <c r="A256" s="34">
        <v>1</v>
      </c>
      <c r="B256" s="34">
        <v>8</v>
      </c>
      <c r="C256" s="34">
        <v>14</v>
      </c>
      <c r="D256" s="159">
        <v>46</v>
      </c>
      <c r="E256" s="37">
        <v>43173</v>
      </c>
      <c r="F256" s="37">
        <v>43183</v>
      </c>
      <c r="G256" s="41">
        <v>43187</v>
      </c>
      <c r="H256" s="33">
        <f>E256-$T$1</f>
        <v>100</v>
      </c>
      <c r="I256" s="33">
        <f>F256-$T$1</f>
        <v>110</v>
      </c>
      <c r="J256" s="33">
        <f>G256-$T$1</f>
        <v>114</v>
      </c>
      <c r="P256" s="34"/>
    </row>
    <row r="257" spans="1:16" x14ac:dyDescent="0.3">
      <c r="A257" s="34">
        <v>1</v>
      </c>
      <c r="B257" s="34">
        <v>9</v>
      </c>
      <c r="C257" s="34">
        <v>14</v>
      </c>
      <c r="D257" s="159">
        <v>179</v>
      </c>
      <c r="E257" s="37">
        <v>43173</v>
      </c>
      <c r="F257" s="37">
        <v>43183</v>
      </c>
      <c r="G257" s="41">
        <v>43187</v>
      </c>
      <c r="H257" s="33">
        <f>E257-$T$1</f>
        <v>100</v>
      </c>
      <c r="I257" s="33">
        <f>F257-$T$1</f>
        <v>110</v>
      </c>
      <c r="J257" s="33">
        <f>G257-$T$1</f>
        <v>114</v>
      </c>
      <c r="P257" s="34"/>
    </row>
    <row r="258" spans="1:16" x14ac:dyDescent="0.3">
      <c r="A258" s="34">
        <v>1</v>
      </c>
      <c r="B258" s="34">
        <v>10</v>
      </c>
      <c r="C258" s="34">
        <v>14</v>
      </c>
      <c r="D258" s="159">
        <v>273</v>
      </c>
      <c r="E258" s="36">
        <v>43222</v>
      </c>
      <c r="F258" s="36">
        <v>43232</v>
      </c>
      <c r="G258" s="36">
        <v>43236</v>
      </c>
      <c r="H258" s="33">
        <f>E258-$T$1</f>
        <v>149</v>
      </c>
      <c r="I258" s="33">
        <f>F258-$T$1</f>
        <v>159</v>
      </c>
      <c r="J258" s="33">
        <f>G258-$T$1</f>
        <v>163</v>
      </c>
      <c r="P258" s="34"/>
    </row>
    <row r="259" spans="1:16" x14ac:dyDescent="0.3">
      <c r="A259" s="34">
        <v>1</v>
      </c>
      <c r="B259" s="34">
        <v>11</v>
      </c>
      <c r="C259" s="34">
        <v>14</v>
      </c>
      <c r="D259" s="159">
        <v>212</v>
      </c>
      <c r="E259" s="36">
        <v>43180</v>
      </c>
      <c r="F259" s="37">
        <v>43194</v>
      </c>
      <c r="G259" s="36">
        <v>43201</v>
      </c>
      <c r="H259" s="33">
        <f>E259-$T$1</f>
        <v>107</v>
      </c>
      <c r="I259" s="33">
        <f>F259-$T$1</f>
        <v>121</v>
      </c>
      <c r="J259" s="33">
        <f>G259-$T$1</f>
        <v>128</v>
      </c>
      <c r="P259" s="34"/>
    </row>
    <row r="260" spans="1:16" x14ac:dyDescent="0.3">
      <c r="A260" s="34">
        <v>1</v>
      </c>
      <c r="B260" s="34">
        <v>12</v>
      </c>
      <c r="C260" s="34">
        <v>14</v>
      </c>
      <c r="D260" s="159">
        <v>151</v>
      </c>
      <c r="E260" s="37">
        <v>43183</v>
      </c>
      <c r="F260" s="37">
        <v>43194</v>
      </c>
      <c r="G260" s="36">
        <v>43201</v>
      </c>
      <c r="H260" s="33">
        <f>E260-$T$1</f>
        <v>110</v>
      </c>
      <c r="I260" s="33">
        <f>F260-$T$1</f>
        <v>121</v>
      </c>
      <c r="J260" s="33">
        <f>G260-$T$1</f>
        <v>128</v>
      </c>
      <c r="P260" s="34"/>
    </row>
    <row r="261" spans="1:16" x14ac:dyDescent="0.3">
      <c r="A261" s="34">
        <v>1</v>
      </c>
      <c r="B261" s="34">
        <v>13</v>
      </c>
      <c r="C261" s="34">
        <v>14</v>
      </c>
      <c r="D261" s="159">
        <v>236</v>
      </c>
      <c r="E261" s="36">
        <v>43152</v>
      </c>
      <c r="F261" s="37">
        <v>43166</v>
      </c>
      <c r="G261" s="37">
        <v>43173</v>
      </c>
      <c r="H261" s="33">
        <f>E261-$T$1</f>
        <v>79</v>
      </c>
      <c r="I261" s="33">
        <f>F261-$T$1</f>
        <v>93</v>
      </c>
      <c r="J261" s="33">
        <f>G261-$T$1</f>
        <v>100</v>
      </c>
      <c r="P261" s="34"/>
    </row>
    <row r="262" spans="1:16" x14ac:dyDescent="0.3">
      <c r="A262" s="34">
        <v>1</v>
      </c>
      <c r="B262" s="34">
        <v>14</v>
      </c>
      <c r="C262" s="34">
        <v>14</v>
      </c>
      <c r="D262" s="159" t="s">
        <v>20</v>
      </c>
      <c r="E262" s="37">
        <v>43183</v>
      </c>
      <c r="F262" s="37">
        <v>43194</v>
      </c>
      <c r="G262" s="36">
        <v>43201</v>
      </c>
      <c r="H262" s="33">
        <f>E262-$T$1</f>
        <v>110</v>
      </c>
      <c r="I262" s="33">
        <f>F262-$T$1</f>
        <v>121</v>
      </c>
      <c r="J262" s="33">
        <f>G262-$T$1</f>
        <v>128</v>
      </c>
      <c r="P262" s="34"/>
    </row>
    <row r="263" spans="1:16" x14ac:dyDescent="0.3">
      <c r="A263" s="34">
        <v>1</v>
      </c>
      <c r="B263" s="34">
        <v>15</v>
      </c>
      <c r="C263" s="34">
        <v>14</v>
      </c>
      <c r="D263" s="159">
        <v>4</v>
      </c>
      <c r="E263" s="36">
        <v>43180</v>
      </c>
      <c r="F263" s="37">
        <v>43194</v>
      </c>
      <c r="G263" s="36">
        <v>43201</v>
      </c>
      <c r="H263" s="33">
        <f>E263-$T$1</f>
        <v>107</v>
      </c>
      <c r="I263" s="33">
        <f>F263-$T$1</f>
        <v>121</v>
      </c>
      <c r="J263" s="33">
        <f>G263-$T$1</f>
        <v>128</v>
      </c>
      <c r="P263" s="34"/>
    </row>
    <row r="264" spans="1:16" x14ac:dyDescent="0.3">
      <c r="A264" s="34">
        <v>1</v>
      </c>
      <c r="B264" s="34">
        <v>16</v>
      </c>
      <c r="C264" s="34">
        <v>14</v>
      </c>
      <c r="D264" s="159">
        <v>82</v>
      </c>
      <c r="E264" s="36">
        <v>43180</v>
      </c>
      <c r="F264" s="37">
        <v>43194</v>
      </c>
      <c r="G264" s="36">
        <v>43201</v>
      </c>
      <c r="H264" s="33">
        <f>E264-$T$1</f>
        <v>107</v>
      </c>
      <c r="I264" s="33">
        <f>F264-$T$1</f>
        <v>121</v>
      </c>
      <c r="J264" s="33">
        <f>G264-$T$1</f>
        <v>128</v>
      </c>
      <c r="P264" s="34"/>
    </row>
    <row r="265" spans="1:16" x14ac:dyDescent="0.3">
      <c r="A265" s="34">
        <v>1</v>
      </c>
      <c r="B265" s="34">
        <v>17</v>
      </c>
      <c r="C265" s="34">
        <v>14</v>
      </c>
      <c r="D265" s="159">
        <v>97</v>
      </c>
      <c r="E265" s="37">
        <v>43173</v>
      </c>
      <c r="F265" s="36">
        <v>43187</v>
      </c>
      <c r="G265" s="37">
        <v>43194</v>
      </c>
      <c r="H265" s="33">
        <f>E265-$T$1</f>
        <v>100</v>
      </c>
      <c r="I265" s="33">
        <f>F265-$T$1</f>
        <v>114</v>
      </c>
      <c r="J265" s="33">
        <f>G265-$T$1</f>
        <v>121</v>
      </c>
      <c r="P265" s="34"/>
    </row>
    <row r="266" spans="1:16" x14ac:dyDescent="0.3">
      <c r="A266" s="34">
        <v>1</v>
      </c>
      <c r="B266" s="34">
        <v>18</v>
      </c>
      <c r="C266" s="34">
        <v>14</v>
      </c>
      <c r="D266" s="159">
        <v>253</v>
      </c>
      <c r="E266" s="37">
        <v>43194</v>
      </c>
      <c r="F266" s="37">
        <v>43204</v>
      </c>
      <c r="G266" s="36">
        <v>43208</v>
      </c>
      <c r="H266" s="33">
        <f>E266-$T$1</f>
        <v>121</v>
      </c>
      <c r="I266" s="33">
        <f>F266-$T$1</f>
        <v>131</v>
      </c>
      <c r="J266" s="33">
        <f>G266-$T$1</f>
        <v>135</v>
      </c>
      <c r="P266" s="34"/>
    </row>
    <row r="267" spans="1:16" x14ac:dyDescent="0.3">
      <c r="A267" s="34">
        <v>1</v>
      </c>
      <c r="B267" s="34">
        <v>19</v>
      </c>
      <c r="C267" s="34">
        <v>14</v>
      </c>
      <c r="D267" s="159">
        <v>36</v>
      </c>
      <c r="E267" s="36">
        <v>43180</v>
      </c>
      <c r="F267" s="37">
        <v>43194</v>
      </c>
      <c r="G267" s="36">
        <v>43201</v>
      </c>
      <c r="H267" s="33">
        <f>E267-$T$1</f>
        <v>107</v>
      </c>
      <c r="I267" s="33">
        <f>F267-$T$1</f>
        <v>121</v>
      </c>
      <c r="J267" s="33">
        <f>G267-$T$1</f>
        <v>128</v>
      </c>
      <c r="P267" s="34"/>
    </row>
    <row r="268" spans="1:16" x14ac:dyDescent="0.3">
      <c r="A268" s="34">
        <v>1</v>
      </c>
      <c r="B268" s="34">
        <v>1</v>
      </c>
      <c r="C268" s="34">
        <v>15</v>
      </c>
      <c r="D268" s="159">
        <v>301</v>
      </c>
      <c r="E268" s="36">
        <v>43187</v>
      </c>
      <c r="F268" s="37">
        <v>43211</v>
      </c>
      <c r="G268" s="36">
        <v>43218</v>
      </c>
      <c r="H268" s="33">
        <f>E268-$T$1</f>
        <v>114</v>
      </c>
      <c r="I268" s="33">
        <f>F268-$T$1</f>
        <v>138</v>
      </c>
      <c r="J268" s="33">
        <f>G268-$T$1</f>
        <v>145</v>
      </c>
      <c r="P268" s="34"/>
    </row>
    <row r="269" spans="1:16" x14ac:dyDescent="0.3">
      <c r="A269" s="34">
        <v>1</v>
      </c>
      <c r="B269" s="34">
        <v>2</v>
      </c>
      <c r="C269" s="34">
        <v>15</v>
      </c>
      <c r="D269" s="159">
        <v>218</v>
      </c>
      <c r="E269" s="37">
        <v>43173</v>
      </c>
      <c r="F269" s="37">
        <v>43183</v>
      </c>
      <c r="G269" s="41">
        <v>43187</v>
      </c>
      <c r="H269" s="33">
        <f>E269-$T$1</f>
        <v>100</v>
      </c>
      <c r="I269" s="33">
        <f>F269-$T$1</f>
        <v>110</v>
      </c>
      <c r="J269" s="33">
        <f>G269-$T$1</f>
        <v>114</v>
      </c>
      <c r="P269" s="34"/>
    </row>
    <row r="270" spans="1:16" x14ac:dyDescent="0.3">
      <c r="A270" s="34">
        <v>1</v>
      </c>
      <c r="B270" s="34">
        <v>3</v>
      </c>
      <c r="C270" s="34">
        <v>15</v>
      </c>
      <c r="D270" s="159">
        <v>185</v>
      </c>
      <c r="E270" s="37">
        <v>43183</v>
      </c>
      <c r="F270" s="37">
        <v>43194</v>
      </c>
      <c r="G270" s="36">
        <v>43201</v>
      </c>
      <c r="H270" s="33">
        <f>E270-$T$1</f>
        <v>110</v>
      </c>
      <c r="I270" s="33">
        <f>F270-$T$1</f>
        <v>121</v>
      </c>
      <c r="J270" s="33">
        <f>G270-$T$1</f>
        <v>128</v>
      </c>
      <c r="P270" s="34"/>
    </row>
    <row r="271" spans="1:16" x14ac:dyDescent="0.3">
      <c r="A271" s="34">
        <v>1</v>
      </c>
      <c r="B271" s="34">
        <v>4</v>
      </c>
      <c r="C271" s="34">
        <v>15</v>
      </c>
      <c r="D271" s="159">
        <v>319</v>
      </c>
      <c r="E271" s="37">
        <v>43173</v>
      </c>
      <c r="F271" s="37">
        <v>43183</v>
      </c>
      <c r="G271" s="41">
        <v>43187</v>
      </c>
      <c r="H271" s="33">
        <f>E271-$T$1</f>
        <v>100</v>
      </c>
      <c r="I271" s="33">
        <f>F271-$T$1</f>
        <v>110</v>
      </c>
      <c r="J271" s="33">
        <f>G271-$T$1</f>
        <v>114</v>
      </c>
      <c r="P271" s="34"/>
    </row>
    <row r="272" spans="1:16" x14ac:dyDescent="0.3">
      <c r="A272" s="34">
        <v>1</v>
      </c>
      <c r="B272" s="34">
        <v>5</v>
      </c>
      <c r="C272" s="34">
        <v>15</v>
      </c>
      <c r="D272" s="159" t="s">
        <v>20</v>
      </c>
      <c r="E272" s="37">
        <v>43190</v>
      </c>
      <c r="F272" s="37">
        <v>43197</v>
      </c>
      <c r="G272" s="36">
        <v>43201</v>
      </c>
      <c r="H272" s="33">
        <f>E272-$T$1</f>
        <v>117</v>
      </c>
      <c r="I272" s="33">
        <f>F272-$T$1</f>
        <v>124</v>
      </c>
      <c r="J272" s="33">
        <f>G272-$T$1</f>
        <v>128</v>
      </c>
      <c r="P272" s="34"/>
    </row>
    <row r="273" spans="1:16" x14ac:dyDescent="0.3">
      <c r="A273" s="34">
        <v>1</v>
      </c>
      <c r="B273" s="34">
        <v>6</v>
      </c>
      <c r="C273" s="34">
        <v>15</v>
      </c>
      <c r="D273" s="159">
        <v>30</v>
      </c>
      <c r="E273" s="36">
        <v>43180</v>
      </c>
      <c r="F273" s="37">
        <v>43194</v>
      </c>
      <c r="G273" s="36">
        <v>43201</v>
      </c>
      <c r="H273" s="33">
        <f>E273-$T$1</f>
        <v>107</v>
      </c>
      <c r="I273" s="33">
        <f>F273-$T$1</f>
        <v>121</v>
      </c>
      <c r="J273" s="33">
        <f>G273-$T$1</f>
        <v>128</v>
      </c>
      <c r="P273" s="34"/>
    </row>
    <row r="274" spans="1:16" x14ac:dyDescent="0.3">
      <c r="A274" s="34">
        <v>1</v>
      </c>
      <c r="B274" s="34">
        <v>7</v>
      </c>
      <c r="C274" s="34">
        <v>15</v>
      </c>
      <c r="D274" s="159">
        <v>120</v>
      </c>
      <c r="E274" s="37">
        <v>43183</v>
      </c>
      <c r="F274" s="37">
        <v>43194</v>
      </c>
      <c r="G274" s="36">
        <v>43201</v>
      </c>
      <c r="H274" s="33">
        <f>E274-$T$1</f>
        <v>110</v>
      </c>
      <c r="I274" s="33">
        <f>F274-$T$1</f>
        <v>121</v>
      </c>
      <c r="J274" s="33">
        <f>G274-$T$1</f>
        <v>128</v>
      </c>
      <c r="P274" s="34"/>
    </row>
    <row r="275" spans="1:16" x14ac:dyDescent="0.3">
      <c r="A275" s="34">
        <v>1</v>
      </c>
      <c r="B275" s="34">
        <v>8</v>
      </c>
      <c r="C275" s="34">
        <v>15</v>
      </c>
      <c r="D275" s="159">
        <v>52</v>
      </c>
      <c r="E275" s="36">
        <v>43180</v>
      </c>
      <c r="F275" s="37">
        <v>43194</v>
      </c>
      <c r="G275" s="36">
        <v>43201</v>
      </c>
      <c r="H275" s="33">
        <f>E275-$T$1</f>
        <v>107</v>
      </c>
      <c r="I275" s="33">
        <f>F275-$T$1</f>
        <v>121</v>
      </c>
      <c r="J275" s="33">
        <f>G275-$T$1</f>
        <v>128</v>
      </c>
      <c r="P275" s="34"/>
    </row>
    <row r="276" spans="1:16" x14ac:dyDescent="0.3">
      <c r="A276" s="34">
        <v>1</v>
      </c>
      <c r="B276" s="34">
        <v>9</v>
      </c>
      <c r="C276" s="34">
        <v>15</v>
      </c>
      <c r="D276" s="159">
        <v>177</v>
      </c>
      <c r="E276" s="36">
        <v>43222</v>
      </c>
      <c r="F276" s="36">
        <v>43232</v>
      </c>
      <c r="G276" s="36">
        <v>43236</v>
      </c>
      <c r="H276" s="33">
        <f>E276-$T$1</f>
        <v>149</v>
      </c>
      <c r="I276" s="33">
        <f>F276-$T$1</f>
        <v>159</v>
      </c>
      <c r="J276" s="33">
        <f>G276-$T$1</f>
        <v>163</v>
      </c>
      <c r="P276" s="34"/>
    </row>
    <row r="277" spans="1:16" x14ac:dyDescent="0.3">
      <c r="A277" s="34">
        <v>1</v>
      </c>
      <c r="B277" s="34">
        <v>10</v>
      </c>
      <c r="C277" s="34">
        <v>15</v>
      </c>
      <c r="D277" s="159">
        <v>284</v>
      </c>
      <c r="E277" s="36">
        <v>43180</v>
      </c>
      <c r="F277" s="36">
        <v>43201</v>
      </c>
      <c r="G277" s="36">
        <v>43208</v>
      </c>
      <c r="H277" s="33">
        <f>E277-$T$1</f>
        <v>107</v>
      </c>
      <c r="I277" s="33">
        <f>F277-$T$1</f>
        <v>128</v>
      </c>
      <c r="J277" s="33">
        <f>G277-$T$1</f>
        <v>135</v>
      </c>
      <c r="P277" s="34"/>
    </row>
    <row r="278" spans="1:16" x14ac:dyDescent="0.3">
      <c r="A278" s="34">
        <v>1</v>
      </c>
      <c r="B278" s="34">
        <v>11</v>
      </c>
      <c r="C278" s="34">
        <v>15</v>
      </c>
      <c r="D278" s="159">
        <v>203</v>
      </c>
      <c r="E278" s="37">
        <v>43173</v>
      </c>
      <c r="F278" s="36">
        <v>43218</v>
      </c>
      <c r="G278" s="37">
        <v>43194</v>
      </c>
      <c r="H278" s="33">
        <f>E278-$T$1</f>
        <v>100</v>
      </c>
      <c r="I278" s="33">
        <f>F278-$T$1</f>
        <v>145</v>
      </c>
      <c r="J278" s="33">
        <f>G278-$T$1</f>
        <v>121</v>
      </c>
      <c r="P278" s="34"/>
    </row>
    <row r="279" spans="1:16" x14ac:dyDescent="0.3">
      <c r="A279" s="34">
        <v>1</v>
      </c>
      <c r="B279" s="34">
        <v>12</v>
      </c>
      <c r="C279" s="34">
        <v>15</v>
      </c>
      <c r="D279" s="159">
        <v>149</v>
      </c>
      <c r="E279" s="36">
        <v>43180</v>
      </c>
      <c r="F279" s="37">
        <v>43194</v>
      </c>
      <c r="G279" s="36">
        <v>43201</v>
      </c>
      <c r="H279" s="33">
        <f>E279-$T$1</f>
        <v>107</v>
      </c>
      <c r="I279" s="33">
        <f>F279-$T$1</f>
        <v>121</v>
      </c>
      <c r="J279" s="33">
        <f>G279-$T$1</f>
        <v>128</v>
      </c>
      <c r="P279" s="34"/>
    </row>
    <row r="280" spans="1:16" x14ac:dyDescent="0.3">
      <c r="A280" s="34">
        <v>1</v>
      </c>
      <c r="B280" s="34">
        <v>13</v>
      </c>
      <c r="C280" s="34">
        <v>15</v>
      </c>
      <c r="D280" s="159">
        <v>251</v>
      </c>
      <c r="E280" s="37">
        <v>43183</v>
      </c>
      <c r="F280" s="37">
        <v>43204</v>
      </c>
      <c r="G280" s="36">
        <v>43208</v>
      </c>
      <c r="H280" s="33">
        <f>E280-$T$1</f>
        <v>110</v>
      </c>
      <c r="I280" s="33">
        <f>F280-$T$1</f>
        <v>131</v>
      </c>
      <c r="J280" s="33">
        <f>G280-$T$1</f>
        <v>135</v>
      </c>
      <c r="P280" s="34"/>
    </row>
    <row r="281" spans="1:16" x14ac:dyDescent="0.3">
      <c r="A281" s="34">
        <v>1</v>
      </c>
      <c r="B281" s="34">
        <v>14</v>
      </c>
      <c r="C281" s="34">
        <v>15</v>
      </c>
      <c r="D281" s="159">
        <v>128</v>
      </c>
      <c r="E281" s="37">
        <v>43194</v>
      </c>
      <c r="F281" s="37">
        <v>43204</v>
      </c>
      <c r="G281" s="36">
        <v>43208</v>
      </c>
      <c r="H281" s="33">
        <f>E281-$T$1</f>
        <v>121</v>
      </c>
      <c r="I281" s="33">
        <f>F281-$T$1</f>
        <v>131</v>
      </c>
      <c r="J281" s="33">
        <f>G281-$T$1</f>
        <v>135</v>
      </c>
      <c r="P281" s="34"/>
    </row>
    <row r="282" spans="1:16" x14ac:dyDescent="0.3">
      <c r="A282" s="34">
        <v>1</v>
      </c>
      <c r="B282" s="34">
        <v>15</v>
      </c>
      <c r="C282" s="34">
        <v>15</v>
      </c>
      <c r="D282" s="159" t="s">
        <v>20</v>
      </c>
      <c r="E282" s="36">
        <v>43187</v>
      </c>
      <c r="F282" s="37">
        <v>43197</v>
      </c>
      <c r="G282" s="36">
        <v>43201</v>
      </c>
      <c r="H282" s="33">
        <f>E282-$T$1</f>
        <v>114</v>
      </c>
      <c r="I282" s="33">
        <f>F282-$T$1</f>
        <v>124</v>
      </c>
      <c r="J282" s="33">
        <f>G282-$T$1</f>
        <v>128</v>
      </c>
      <c r="P282" s="34"/>
    </row>
    <row r="283" spans="1:16" x14ac:dyDescent="0.3">
      <c r="A283" s="34">
        <v>1</v>
      </c>
      <c r="B283" s="34">
        <v>16</v>
      </c>
      <c r="C283" s="34">
        <v>15</v>
      </c>
      <c r="D283" s="159">
        <v>73</v>
      </c>
      <c r="E283" s="36">
        <v>43187</v>
      </c>
      <c r="F283" s="37">
        <v>43197</v>
      </c>
      <c r="G283" s="36">
        <v>43201</v>
      </c>
      <c r="H283" s="33">
        <f>E283-$T$1</f>
        <v>114</v>
      </c>
      <c r="I283" s="33">
        <f>F283-$T$1</f>
        <v>124</v>
      </c>
      <c r="J283" s="33">
        <f>G283-$T$1</f>
        <v>128</v>
      </c>
      <c r="P283" s="34"/>
    </row>
    <row r="284" spans="1:16" x14ac:dyDescent="0.3">
      <c r="A284" s="34">
        <v>1</v>
      </c>
      <c r="B284" s="34">
        <v>17</v>
      </c>
      <c r="C284" s="34">
        <v>15</v>
      </c>
      <c r="D284" s="159">
        <v>104</v>
      </c>
      <c r="E284" s="37">
        <v>43183</v>
      </c>
      <c r="F284" s="37">
        <v>43194</v>
      </c>
      <c r="G284" s="36">
        <v>43201</v>
      </c>
      <c r="H284" s="33">
        <f>E284-$T$1</f>
        <v>110</v>
      </c>
      <c r="I284" s="33">
        <f>F284-$T$1</f>
        <v>121</v>
      </c>
      <c r="J284" s="33">
        <f>G284-$T$1</f>
        <v>128</v>
      </c>
      <c r="P284" s="34"/>
    </row>
    <row r="285" spans="1:16" x14ac:dyDescent="0.3">
      <c r="A285" s="34">
        <v>1</v>
      </c>
      <c r="B285" s="34">
        <v>18</v>
      </c>
      <c r="C285" s="34">
        <v>15</v>
      </c>
      <c r="D285" s="159">
        <v>255</v>
      </c>
      <c r="E285" s="36">
        <v>43187</v>
      </c>
      <c r="F285" s="37">
        <v>43197</v>
      </c>
      <c r="G285" s="36">
        <v>43201</v>
      </c>
      <c r="H285" s="33">
        <f>E285-$T$1</f>
        <v>114</v>
      </c>
      <c r="I285" s="33">
        <f>F285-$T$1</f>
        <v>124</v>
      </c>
      <c r="J285" s="33">
        <f>G285-$T$1</f>
        <v>128</v>
      </c>
      <c r="P285" s="34"/>
    </row>
    <row r="286" spans="1:16" x14ac:dyDescent="0.3">
      <c r="A286" s="34">
        <v>1</v>
      </c>
      <c r="B286" s="34">
        <v>19</v>
      </c>
      <c r="C286" s="34">
        <v>15</v>
      </c>
      <c r="D286" s="159">
        <v>62</v>
      </c>
      <c r="E286" s="37">
        <v>43190</v>
      </c>
      <c r="F286" s="37">
        <v>43197</v>
      </c>
      <c r="G286" s="36">
        <v>43201</v>
      </c>
      <c r="H286" s="33">
        <f>E286-$T$1</f>
        <v>117</v>
      </c>
      <c r="I286" s="33">
        <f>F286-$T$1</f>
        <v>124</v>
      </c>
      <c r="J286" s="33">
        <f>G286-$T$1</f>
        <v>128</v>
      </c>
      <c r="P286" s="34"/>
    </row>
    <row r="287" spans="1:16" x14ac:dyDescent="0.3">
      <c r="A287" s="34">
        <v>1</v>
      </c>
      <c r="B287" s="34">
        <v>1</v>
      </c>
      <c r="C287" s="34">
        <v>16</v>
      </c>
      <c r="D287" s="159">
        <v>303</v>
      </c>
      <c r="E287" s="37">
        <v>43204</v>
      </c>
      <c r="F287" s="36">
        <v>43225</v>
      </c>
      <c r="G287" s="36">
        <v>43229</v>
      </c>
      <c r="H287" s="33">
        <f>E287-$T$1</f>
        <v>131</v>
      </c>
      <c r="I287" s="33">
        <f>F287-$T$1</f>
        <v>152</v>
      </c>
      <c r="J287" s="33">
        <f>G287-$T$1</f>
        <v>156</v>
      </c>
      <c r="P287" s="34"/>
    </row>
    <row r="288" spans="1:16" x14ac:dyDescent="0.3">
      <c r="A288" s="34">
        <v>1</v>
      </c>
      <c r="B288" s="34">
        <v>2</v>
      </c>
      <c r="C288" s="34">
        <v>16</v>
      </c>
      <c r="D288" s="159">
        <v>231</v>
      </c>
      <c r="E288" s="37">
        <v>43173</v>
      </c>
      <c r="F288" s="37">
        <v>43183</v>
      </c>
      <c r="G288" s="41">
        <v>43187</v>
      </c>
      <c r="H288" s="33">
        <f>E288-$T$1</f>
        <v>100</v>
      </c>
      <c r="I288" s="33">
        <f>F288-$T$1</f>
        <v>110</v>
      </c>
      <c r="J288" s="33">
        <f>G288-$T$1</f>
        <v>114</v>
      </c>
      <c r="P288" s="34"/>
    </row>
    <row r="289" spans="1:16" x14ac:dyDescent="0.3">
      <c r="A289" s="34">
        <v>1</v>
      </c>
      <c r="B289" s="34">
        <v>3</v>
      </c>
      <c r="C289" s="34">
        <v>16</v>
      </c>
      <c r="D289" s="159">
        <v>196</v>
      </c>
      <c r="E289" s="37">
        <v>43194</v>
      </c>
      <c r="F289" s="36">
        <v>43208</v>
      </c>
      <c r="G289" s="36">
        <v>43215</v>
      </c>
      <c r="H289" s="33">
        <f>E289-$T$1</f>
        <v>121</v>
      </c>
      <c r="I289" s="33">
        <f>F289-$T$1</f>
        <v>135</v>
      </c>
      <c r="J289" s="33">
        <f>G289-$T$1</f>
        <v>142</v>
      </c>
      <c r="P289" s="34"/>
    </row>
    <row r="290" spans="1:16" x14ac:dyDescent="0.3">
      <c r="A290" s="34">
        <v>1</v>
      </c>
      <c r="B290" s="34">
        <v>4</v>
      </c>
      <c r="C290" s="34">
        <v>16</v>
      </c>
      <c r="D290" s="159" t="s">
        <v>20</v>
      </c>
      <c r="E290" s="36">
        <v>43180</v>
      </c>
      <c r="F290" s="37">
        <v>43194</v>
      </c>
      <c r="G290" s="36">
        <v>43201</v>
      </c>
      <c r="H290" s="33">
        <f>E290-$T$1</f>
        <v>107</v>
      </c>
      <c r="I290" s="33">
        <f>F290-$T$1</f>
        <v>121</v>
      </c>
      <c r="J290" s="33">
        <f>G290-$T$1</f>
        <v>128</v>
      </c>
      <c r="P290" s="34"/>
    </row>
    <row r="291" spans="1:16" x14ac:dyDescent="0.3">
      <c r="A291" s="34">
        <v>1</v>
      </c>
      <c r="B291" s="34">
        <v>5</v>
      </c>
      <c r="C291" s="34">
        <v>16</v>
      </c>
      <c r="D291" s="159">
        <v>72</v>
      </c>
      <c r="E291" s="36">
        <v>43187</v>
      </c>
      <c r="F291" s="37">
        <v>43197</v>
      </c>
      <c r="G291" s="36">
        <v>43201</v>
      </c>
      <c r="H291" s="33">
        <f>E291-$T$1</f>
        <v>114</v>
      </c>
      <c r="I291" s="33">
        <f>F291-$T$1</f>
        <v>124</v>
      </c>
      <c r="J291" s="33">
        <f>G291-$T$1</f>
        <v>128</v>
      </c>
      <c r="P291" s="34"/>
    </row>
    <row r="292" spans="1:16" x14ac:dyDescent="0.3">
      <c r="A292" s="34">
        <v>1</v>
      </c>
      <c r="B292" s="34">
        <v>6</v>
      </c>
      <c r="C292" s="34">
        <v>16</v>
      </c>
      <c r="D292" s="159">
        <v>23</v>
      </c>
      <c r="E292" s="36">
        <v>43215</v>
      </c>
      <c r="F292" s="36">
        <v>43229</v>
      </c>
      <c r="G292" s="36">
        <v>43236</v>
      </c>
      <c r="H292" s="33">
        <f>E292-$T$1</f>
        <v>142</v>
      </c>
      <c r="I292" s="33">
        <f>F292-$T$1</f>
        <v>156</v>
      </c>
      <c r="J292" s="33">
        <f>G292-$T$1</f>
        <v>163</v>
      </c>
      <c r="P292" s="34"/>
    </row>
    <row r="293" spans="1:16" x14ac:dyDescent="0.3">
      <c r="A293" s="34">
        <v>1</v>
      </c>
      <c r="B293" s="34">
        <v>7</v>
      </c>
      <c r="C293" s="34">
        <v>16</v>
      </c>
      <c r="D293" s="159">
        <v>109</v>
      </c>
      <c r="E293" s="37">
        <v>43173</v>
      </c>
      <c r="F293" s="36">
        <v>43187</v>
      </c>
      <c r="G293" s="37">
        <v>43194</v>
      </c>
      <c r="H293" s="33">
        <f>E293-$T$1</f>
        <v>100</v>
      </c>
      <c r="I293" s="33">
        <f>F293-$T$1</f>
        <v>114</v>
      </c>
      <c r="J293" s="33">
        <f>G293-$T$1</f>
        <v>121</v>
      </c>
      <c r="P293" s="34"/>
    </row>
    <row r="294" spans="1:16" x14ac:dyDescent="0.3">
      <c r="A294" s="34">
        <v>1</v>
      </c>
      <c r="B294" s="34">
        <v>8</v>
      </c>
      <c r="C294" s="34">
        <v>16</v>
      </c>
      <c r="D294" s="159">
        <v>43</v>
      </c>
      <c r="E294" s="36">
        <v>43215</v>
      </c>
      <c r="F294" s="36">
        <v>43225</v>
      </c>
      <c r="G294" s="36">
        <v>43229</v>
      </c>
      <c r="H294" s="33">
        <f>E294-$T$1</f>
        <v>142</v>
      </c>
      <c r="I294" s="33">
        <f>F294-$T$1</f>
        <v>152</v>
      </c>
      <c r="J294" s="33">
        <f>G294-$T$1</f>
        <v>156</v>
      </c>
      <c r="P294" s="34"/>
    </row>
    <row r="295" spans="1:16" x14ac:dyDescent="0.3">
      <c r="A295" s="34">
        <v>1</v>
      </c>
      <c r="B295" s="34">
        <v>9</v>
      </c>
      <c r="C295" s="34">
        <v>16</v>
      </c>
      <c r="D295" s="159">
        <v>165</v>
      </c>
      <c r="E295" s="37">
        <v>43194</v>
      </c>
      <c r="F295" s="36">
        <v>43208</v>
      </c>
      <c r="G295" s="36">
        <v>43215</v>
      </c>
      <c r="H295" s="33">
        <f>E295-$T$1</f>
        <v>121</v>
      </c>
      <c r="I295" s="33">
        <f>F295-$T$1</f>
        <v>135</v>
      </c>
      <c r="J295" s="33">
        <f>G295-$T$1</f>
        <v>142</v>
      </c>
      <c r="P295" s="34"/>
    </row>
    <row r="296" spans="1:16" x14ac:dyDescent="0.3">
      <c r="A296" s="34">
        <v>1</v>
      </c>
      <c r="B296" s="34">
        <v>10</v>
      </c>
      <c r="C296" s="34">
        <v>16</v>
      </c>
      <c r="D296" s="159">
        <v>286</v>
      </c>
      <c r="E296" s="36">
        <v>43187</v>
      </c>
      <c r="F296" s="37">
        <v>43197</v>
      </c>
      <c r="G296" s="36">
        <v>43201</v>
      </c>
      <c r="H296" s="33">
        <f>E296-$T$1</f>
        <v>114</v>
      </c>
      <c r="I296" s="33">
        <f>F296-$T$1</f>
        <v>124</v>
      </c>
      <c r="J296" s="33">
        <f>G296-$T$1</f>
        <v>128</v>
      </c>
      <c r="P296" s="34"/>
    </row>
    <row r="297" spans="1:16" x14ac:dyDescent="0.3">
      <c r="A297" s="34">
        <v>1</v>
      </c>
      <c r="B297" s="34">
        <v>11</v>
      </c>
      <c r="C297" s="34">
        <v>16</v>
      </c>
      <c r="D297" s="159">
        <v>206</v>
      </c>
      <c r="E297" s="36">
        <v>43180</v>
      </c>
      <c r="F297" s="37">
        <v>43194</v>
      </c>
      <c r="G297" s="36">
        <v>43201</v>
      </c>
      <c r="H297" s="33">
        <f>E297-$T$1</f>
        <v>107</v>
      </c>
      <c r="I297" s="33">
        <f>F297-$T$1</f>
        <v>121</v>
      </c>
      <c r="J297" s="33">
        <f>G297-$T$1</f>
        <v>128</v>
      </c>
      <c r="P297" s="34"/>
    </row>
    <row r="298" spans="1:16" x14ac:dyDescent="0.3">
      <c r="A298" s="34">
        <v>1</v>
      </c>
      <c r="B298" s="34">
        <v>12</v>
      </c>
      <c r="C298" s="34">
        <v>16</v>
      </c>
      <c r="D298" s="159">
        <v>153</v>
      </c>
      <c r="E298" s="37">
        <v>43215</v>
      </c>
      <c r="F298" s="36">
        <v>43225</v>
      </c>
      <c r="G298" s="37">
        <v>43229</v>
      </c>
      <c r="H298" s="33">
        <f>E298-$T$1</f>
        <v>142</v>
      </c>
      <c r="I298" s="33">
        <f>F298-$T$1</f>
        <v>152</v>
      </c>
      <c r="J298" s="33">
        <f>G298-$T$1</f>
        <v>156</v>
      </c>
      <c r="P298" s="34"/>
    </row>
    <row r="299" spans="1:16" x14ac:dyDescent="0.3">
      <c r="A299" s="34">
        <v>1</v>
      </c>
      <c r="B299" s="34">
        <v>13</v>
      </c>
      <c r="C299" s="34">
        <v>16</v>
      </c>
      <c r="D299" s="159">
        <v>238</v>
      </c>
      <c r="E299" s="37">
        <v>43173</v>
      </c>
      <c r="F299" s="36">
        <v>43187</v>
      </c>
      <c r="G299" s="37">
        <v>43194</v>
      </c>
      <c r="H299" s="33">
        <f>E299-$T$1</f>
        <v>100</v>
      </c>
      <c r="I299" s="33">
        <f>F299-$T$1</f>
        <v>114</v>
      </c>
      <c r="J299" s="33">
        <f>G299-$T$1</f>
        <v>121</v>
      </c>
      <c r="P299" s="34"/>
    </row>
    <row r="300" spans="1:16" x14ac:dyDescent="0.3">
      <c r="A300" s="34">
        <v>1</v>
      </c>
      <c r="B300" s="34">
        <v>14</v>
      </c>
      <c r="C300" s="34">
        <v>16</v>
      </c>
      <c r="D300" s="159">
        <v>134</v>
      </c>
      <c r="E300" s="37">
        <v>43190</v>
      </c>
      <c r="F300" s="37">
        <v>43204</v>
      </c>
      <c r="G300" s="36">
        <v>43208</v>
      </c>
      <c r="H300" s="33">
        <f>E300-$T$1</f>
        <v>117</v>
      </c>
      <c r="I300" s="33">
        <f>F300-$T$1</f>
        <v>131</v>
      </c>
      <c r="J300" s="33">
        <f>G300-$T$1</f>
        <v>135</v>
      </c>
      <c r="P300" s="34"/>
    </row>
    <row r="301" spans="1:16" x14ac:dyDescent="0.3">
      <c r="A301" s="34">
        <v>1</v>
      </c>
      <c r="B301" s="34">
        <v>15</v>
      </c>
      <c r="C301" s="34">
        <v>16</v>
      </c>
      <c r="D301" s="159">
        <v>16</v>
      </c>
      <c r="E301" s="37">
        <v>43173</v>
      </c>
      <c r="F301" s="36">
        <v>43187</v>
      </c>
      <c r="G301" s="37">
        <v>43194</v>
      </c>
      <c r="H301" s="33">
        <f>E301-$T$1</f>
        <v>100</v>
      </c>
      <c r="I301" s="33">
        <f>F301-$T$1</f>
        <v>114</v>
      </c>
      <c r="J301" s="33">
        <f>G301-$T$1</f>
        <v>121</v>
      </c>
      <c r="P301" s="34"/>
    </row>
    <row r="302" spans="1:16" x14ac:dyDescent="0.3">
      <c r="A302" s="34">
        <v>1</v>
      </c>
      <c r="B302" s="34">
        <v>16</v>
      </c>
      <c r="C302" s="34">
        <v>16</v>
      </c>
      <c r="D302" s="159" t="s">
        <v>20</v>
      </c>
      <c r="E302" s="36">
        <v>43187</v>
      </c>
      <c r="F302" s="37">
        <v>43197</v>
      </c>
      <c r="G302" s="36">
        <v>43201</v>
      </c>
      <c r="H302" s="33">
        <f>E302-$T$1</f>
        <v>114</v>
      </c>
      <c r="I302" s="33">
        <f>F302-$T$1</f>
        <v>124</v>
      </c>
      <c r="J302" s="33">
        <f>G302-$T$1</f>
        <v>128</v>
      </c>
      <c r="P302" s="34"/>
    </row>
    <row r="303" spans="1:16" x14ac:dyDescent="0.3">
      <c r="A303" s="34">
        <v>1</v>
      </c>
      <c r="B303" s="34">
        <v>17</v>
      </c>
      <c r="C303" s="34">
        <v>16</v>
      </c>
      <c r="D303" s="159">
        <v>92</v>
      </c>
      <c r="E303" s="37">
        <v>43173</v>
      </c>
      <c r="F303" s="37">
        <v>43183</v>
      </c>
      <c r="G303" s="41">
        <v>43187</v>
      </c>
      <c r="H303" s="33">
        <f>E303-$T$1</f>
        <v>100</v>
      </c>
      <c r="I303" s="33">
        <f>F303-$T$1</f>
        <v>110</v>
      </c>
      <c r="J303" s="33">
        <f>G303-$T$1</f>
        <v>114</v>
      </c>
      <c r="P303" s="34"/>
    </row>
    <row r="304" spans="1:16" x14ac:dyDescent="0.3">
      <c r="A304" s="34">
        <v>1</v>
      </c>
      <c r="B304" s="34">
        <v>18</v>
      </c>
      <c r="C304" s="34">
        <v>16</v>
      </c>
      <c r="D304" s="159">
        <v>262</v>
      </c>
      <c r="E304" s="37">
        <v>43204</v>
      </c>
      <c r="F304" s="36">
        <v>43218</v>
      </c>
      <c r="G304" s="36">
        <v>43222</v>
      </c>
      <c r="H304" s="33">
        <f>E304-$T$1</f>
        <v>131</v>
      </c>
      <c r="I304" s="33">
        <f>F304-$T$1</f>
        <v>145</v>
      </c>
      <c r="J304" s="33">
        <f>G304-$T$1</f>
        <v>149</v>
      </c>
      <c r="P304" s="34"/>
    </row>
    <row r="305" spans="1:16" x14ac:dyDescent="0.3">
      <c r="A305" s="34">
        <v>1</v>
      </c>
      <c r="B305" s="34">
        <v>19</v>
      </c>
      <c r="C305" s="34">
        <v>16</v>
      </c>
      <c r="D305" s="159">
        <v>317</v>
      </c>
      <c r="E305" s="37">
        <v>43204</v>
      </c>
      <c r="F305" s="36">
        <v>43218</v>
      </c>
      <c r="G305" s="36">
        <v>43222</v>
      </c>
      <c r="H305" s="33">
        <f>E305-$T$1</f>
        <v>131</v>
      </c>
      <c r="I305" s="33">
        <f>F305-$T$1</f>
        <v>145</v>
      </c>
      <c r="J305" s="33">
        <f>G305-$T$1</f>
        <v>149</v>
      </c>
      <c r="P305" s="34"/>
    </row>
    <row r="306" spans="1:16" x14ac:dyDescent="0.3">
      <c r="A306" s="34">
        <v>1</v>
      </c>
      <c r="B306" s="34">
        <v>1</v>
      </c>
      <c r="C306" s="34">
        <v>17</v>
      </c>
      <c r="D306" s="159">
        <v>292</v>
      </c>
      <c r="E306" s="36">
        <v>43180</v>
      </c>
      <c r="F306" s="37">
        <v>43204</v>
      </c>
      <c r="G306" s="36">
        <v>43208</v>
      </c>
      <c r="H306" s="33">
        <f>E306-$T$1</f>
        <v>107</v>
      </c>
      <c r="I306" s="33">
        <f>F306-$T$1</f>
        <v>131</v>
      </c>
      <c r="J306" s="33">
        <f>G306-$T$1</f>
        <v>135</v>
      </c>
      <c r="P306" s="34"/>
    </row>
    <row r="307" spans="1:16" x14ac:dyDescent="0.3">
      <c r="A307" s="34">
        <v>1</v>
      </c>
      <c r="B307" s="34">
        <v>2</v>
      </c>
      <c r="C307" s="34">
        <v>17</v>
      </c>
      <c r="D307" s="159">
        <v>225</v>
      </c>
      <c r="E307" s="36">
        <v>43152</v>
      </c>
      <c r="F307" s="37">
        <v>43166</v>
      </c>
      <c r="G307" s="37">
        <v>43173</v>
      </c>
      <c r="H307" s="33">
        <f>E307-$T$1</f>
        <v>79</v>
      </c>
      <c r="I307" s="33">
        <f>F307-$T$1</f>
        <v>93</v>
      </c>
      <c r="J307" s="33">
        <f>G307-$T$1</f>
        <v>100</v>
      </c>
      <c r="P307" s="34"/>
    </row>
    <row r="308" spans="1:16" x14ac:dyDescent="0.3">
      <c r="A308" s="34">
        <v>1</v>
      </c>
      <c r="B308" s="34">
        <v>3</v>
      </c>
      <c r="C308" s="34">
        <v>17</v>
      </c>
      <c r="D308" s="159" t="s">
        <v>20</v>
      </c>
      <c r="E308" s="36">
        <v>43187</v>
      </c>
      <c r="F308" s="37">
        <v>43197</v>
      </c>
      <c r="G308" s="36">
        <v>43201</v>
      </c>
      <c r="H308" s="33">
        <f>E308-$T$1</f>
        <v>114</v>
      </c>
      <c r="I308" s="33">
        <f>F308-$T$1</f>
        <v>124</v>
      </c>
      <c r="J308" s="33">
        <f>G308-$T$1</f>
        <v>128</v>
      </c>
      <c r="P308" s="34"/>
    </row>
    <row r="309" spans="1:16" x14ac:dyDescent="0.3">
      <c r="A309" s="34">
        <v>1</v>
      </c>
      <c r="B309" s="34">
        <v>4</v>
      </c>
      <c r="C309" s="34">
        <v>17</v>
      </c>
      <c r="D309" s="159">
        <v>316</v>
      </c>
      <c r="E309" s="36">
        <v>43208</v>
      </c>
      <c r="F309" s="36">
        <v>43218</v>
      </c>
      <c r="G309" s="36">
        <v>43222</v>
      </c>
      <c r="H309" s="33">
        <f>E309-$T$1</f>
        <v>135</v>
      </c>
      <c r="I309" s="33">
        <f>F309-$T$1</f>
        <v>145</v>
      </c>
      <c r="J309" s="33">
        <f>G309-$T$1</f>
        <v>149</v>
      </c>
      <c r="P309" s="34"/>
    </row>
    <row r="310" spans="1:16" x14ac:dyDescent="0.3">
      <c r="A310" s="34">
        <v>1</v>
      </c>
      <c r="B310" s="34">
        <v>5</v>
      </c>
      <c r="C310" s="34">
        <v>17</v>
      </c>
      <c r="D310" s="159">
        <v>55</v>
      </c>
      <c r="E310" s="36">
        <v>43187</v>
      </c>
      <c r="F310" s="37">
        <v>43197</v>
      </c>
      <c r="G310" s="36">
        <v>43201</v>
      </c>
      <c r="H310" s="33">
        <f>E310-$T$1</f>
        <v>114</v>
      </c>
      <c r="I310" s="33">
        <f>F310-$T$1</f>
        <v>124</v>
      </c>
      <c r="J310" s="33">
        <f>G310-$T$1</f>
        <v>128</v>
      </c>
      <c r="P310" s="34"/>
    </row>
    <row r="311" spans="1:16" x14ac:dyDescent="0.3">
      <c r="A311" s="34">
        <v>1</v>
      </c>
      <c r="B311" s="34">
        <v>6</v>
      </c>
      <c r="C311" s="34">
        <v>17</v>
      </c>
      <c r="D311" s="159">
        <v>20</v>
      </c>
      <c r="E311" s="37">
        <v>43194</v>
      </c>
      <c r="F311" s="36">
        <v>43208</v>
      </c>
      <c r="G311" s="36">
        <v>43215</v>
      </c>
      <c r="H311" s="33">
        <f>E311-$T$1</f>
        <v>121</v>
      </c>
      <c r="I311" s="33">
        <f>F311-$T$1</f>
        <v>135</v>
      </c>
      <c r="J311" s="33">
        <f>G311-$T$1</f>
        <v>142</v>
      </c>
      <c r="P311" s="34"/>
    </row>
    <row r="312" spans="1:16" x14ac:dyDescent="0.3">
      <c r="A312" s="34">
        <v>1</v>
      </c>
      <c r="B312" s="34">
        <v>7</v>
      </c>
      <c r="C312" s="34">
        <v>17</v>
      </c>
      <c r="D312" s="159">
        <v>125</v>
      </c>
      <c r="E312" s="37">
        <v>43173</v>
      </c>
      <c r="F312" s="36">
        <v>43187</v>
      </c>
      <c r="G312" s="37">
        <v>43194</v>
      </c>
      <c r="H312" s="33">
        <f>E312-$T$1</f>
        <v>100</v>
      </c>
      <c r="I312" s="33">
        <f>F312-$T$1</f>
        <v>114</v>
      </c>
      <c r="J312" s="33">
        <f>G312-$T$1</f>
        <v>121</v>
      </c>
      <c r="P312" s="34"/>
    </row>
    <row r="313" spans="1:16" x14ac:dyDescent="0.3">
      <c r="A313" s="34">
        <v>1</v>
      </c>
      <c r="B313" s="34">
        <v>8</v>
      </c>
      <c r="C313" s="34">
        <v>17</v>
      </c>
      <c r="D313" s="159">
        <v>54</v>
      </c>
      <c r="E313" s="36">
        <v>43187</v>
      </c>
      <c r="F313" s="37">
        <v>43204</v>
      </c>
      <c r="G313" s="36">
        <v>43208</v>
      </c>
      <c r="H313" s="33">
        <f>E313-$T$1</f>
        <v>114</v>
      </c>
      <c r="I313" s="33">
        <f>F313-$T$1</f>
        <v>131</v>
      </c>
      <c r="J313" s="33">
        <f>G313-$T$1</f>
        <v>135</v>
      </c>
      <c r="P313" s="34"/>
    </row>
    <row r="314" spans="1:16" x14ac:dyDescent="0.3">
      <c r="A314" s="34">
        <v>1</v>
      </c>
      <c r="B314" s="34">
        <v>9</v>
      </c>
      <c r="C314" s="34">
        <v>17</v>
      </c>
      <c r="D314" s="159">
        <v>167</v>
      </c>
      <c r="E314" s="36">
        <v>43180</v>
      </c>
      <c r="F314" s="37">
        <v>43204</v>
      </c>
      <c r="G314" s="36">
        <v>43208</v>
      </c>
      <c r="H314" s="33">
        <f>E314-$T$1</f>
        <v>107</v>
      </c>
      <c r="I314" s="33">
        <f>F314-$T$1</f>
        <v>131</v>
      </c>
      <c r="J314" s="33">
        <f>G314-$T$1</f>
        <v>135</v>
      </c>
      <c r="P314" s="34"/>
    </row>
    <row r="315" spans="1:16" x14ac:dyDescent="0.3">
      <c r="A315" s="34">
        <v>1</v>
      </c>
      <c r="B315" s="34">
        <v>10</v>
      </c>
      <c r="C315" s="34">
        <v>17</v>
      </c>
      <c r="D315" s="159">
        <v>275</v>
      </c>
      <c r="E315" s="36">
        <v>43180</v>
      </c>
      <c r="F315" s="37">
        <v>43194</v>
      </c>
      <c r="G315" s="36">
        <v>43201</v>
      </c>
      <c r="H315" s="33">
        <f>E315-$T$1</f>
        <v>107</v>
      </c>
      <c r="I315" s="33">
        <f>F315-$T$1</f>
        <v>121</v>
      </c>
      <c r="J315" s="33">
        <f>G315-$T$1</f>
        <v>128</v>
      </c>
      <c r="P315" s="34"/>
    </row>
    <row r="316" spans="1:16" x14ac:dyDescent="0.3">
      <c r="A316" s="34">
        <v>1</v>
      </c>
      <c r="B316" s="34">
        <v>11</v>
      </c>
      <c r="C316" s="34">
        <v>17</v>
      </c>
      <c r="D316" s="159">
        <v>207</v>
      </c>
      <c r="E316" s="37">
        <v>43173</v>
      </c>
      <c r="F316" s="36">
        <v>43187</v>
      </c>
      <c r="G316" s="37">
        <v>43194</v>
      </c>
      <c r="H316" s="33">
        <f>E316-$T$1</f>
        <v>100</v>
      </c>
      <c r="I316" s="33">
        <f>F316-$T$1</f>
        <v>114</v>
      </c>
      <c r="J316" s="33">
        <f>G316-$T$1</f>
        <v>121</v>
      </c>
      <c r="P316" s="34"/>
    </row>
    <row r="317" spans="1:16" x14ac:dyDescent="0.3">
      <c r="A317" s="34">
        <v>1</v>
      </c>
      <c r="B317" s="34">
        <v>12</v>
      </c>
      <c r="C317" s="34">
        <v>17</v>
      </c>
      <c r="D317" s="159">
        <v>160</v>
      </c>
      <c r="E317" s="36">
        <v>43208</v>
      </c>
      <c r="F317" s="36">
        <v>43225</v>
      </c>
      <c r="G317" s="36">
        <v>43229</v>
      </c>
      <c r="H317" s="33">
        <f>E317-$T$1</f>
        <v>135</v>
      </c>
      <c r="I317" s="33">
        <f>F317-$T$1</f>
        <v>152</v>
      </c>
      <c r="J317" s="33">
        <f>G317-$T$1</f>
        <v>156</v>
      </c>
      <c r="P317" s="34"/>
    </row>
    <row r="318" spans="1:16" x14ac:dyDescent="0.3">
      <c r="A318" s="34">
        <v>1</v>
      </c>
      <c r="B318" s="34">
        <v>13</v>
      </c>
      <c r="C318" s="34">
        <v>17</v>
      </c>
      <c r="D318" s="159">
        <v>235</v>
      </c>
      <c r="E318" s="36">
        <v>43180</v>
      </c>
      <c r="F318" s="37">
        <v>43194</v>
      </c>
      <c r="G318" s="36">
        <v>43201</v>
      </c>
      <c r="H318" s="33">
        <f>E318-$T$1</f>
        <v>107</v>
      </c>
      <c r="I318" s="33">
        <f>F318-$T$1</f>
        <v>121</v>
      </c>
      <c r="J318" s="33">
        <f>G318-$T$1</f>
        <v>128</v>
      </c>
      <c r="P318" s="34"/>
    </row>
    <row r="319" spans="1:16" x14ac:dyDescent="0.3">
      <c r="A319" s="34">
        <v>1</v>
      </c>
      <c r="B319" s="34">
        <v>14</v>
      </c>
      <c r="C319" s="34">
        <v>17</v>
      </c>
      <c r="D319" s="159">
        <v>131</v>
      </c>
      <c r="E319" s="37">
        <v>43173</v>
      </c>
      <c r="F319" s="36">
        <v>43187</v>
      </c>
      <c r="G319" s="37">
        <v>43194</v>
      </c>
      <c r="H319" s="33">
        <f>E319-$T$1</f>
        <v>100</v>
      </c>
      <c r="I319" s="33">
        <f>F319-$T$1</f>
        <v>114</v>
      </c>
      <c r="J319" s="33">
        <f>G319-$T$1</f>
        <v>121</v>
      </c>
      <c r="P319" s="34"/>
    </row>
    <row r="320" spans="1:16" x14ac:dyDescent="0.3">
      <c r="A320" s="34">
        <v>1</v>
      </c>
      <c r="B320" s="34">
        <v>15</v>
      </c>
      <c r="C320" s="34">
        <v>17</v>
      </c>
      <c r="D320" s="159">
        <v>7</v>
      </c>
      <c r="E320" s="36">
        <v>43180</v>
      </c>
      <c r="F320" s="37">
        <v>43194</v>
      </c>
      <c r="G320" s="36">
        <v>43201</v>
      </c>
      <c r="H320" s="33">
        <f>E320-$T$1</f>
        <v>107</v>
      </c>
      <c r="I320" s="33">
        <f>F320-$T$1</f>
        <v>121</v>
      </c>
      <c r="J320" s="33">
        <f>G320-$T$1</f>
        <v>128</v>
      </c>
      <c r="P320" s="34"/>
    </row>
    <row r="321" spans="1:16" x14ac:dyDescent="0.3">
      <c r="A321" s="34">
        <v>1</v>
      </c>
      <c r="B321" s="34">
        <v>16</v>
      </c>
      <c r="C321" s="34">
        <v>17</v>
      </c>
      <c r="D321" s="159">
        <v>84</v>
      </c>
      <c r="E321" s="36">
        <v>43187</v>
      </c>
      <c r="F321" s="37">
        <v>43197</v>
      </c>
      <c r="G321" s="36">
        <v>43201</v>
      </c>
      <c r="H321" s="33">
        <f>E321-$T$1</f>
        <v>114</v>
      </c>
      <c r="I321" s="33">
        <f>F321-$T$1</f>
        <v>124</v>
      </c>
      <c r="J321" s="33">
        <f>G321-$T$1</f>
        <v>128</v>
      </c>
      <c r="P321" s="34"/>
    </row>
    <row r="322" spans="1:16" x14ac:dyDescent="0.3">
      <c r="A322" s="34">
        <v>1</v>
      </c>
      <c r="B322" s="34">
        <v>17</v>
      </c>
      <c r="C322" s="34">
        <v>17</v>
      </c>
      <c r="D322" s="159" t="s">
        <v>20</v>
      </c>
      <c r="E322" s="36">
        <v>43187</v>
      </c>
      <c r="F322" s="37">
        <v>43197</v>
      </c>
      <c r="G322" s="36">
        <v>43201</v>
      </c>
      <c r="H322" s="33">
        <f>E322-$T$1</f>
        <v>114</v>
      </c>
      <c r="I322" s="33">
        <f>F322-$T$1</f>
        <v>124</v>
      </c>
      <c r="J322" s="33">
        <f>G322-$T$1</f>
        <v>128</v>
      </c>
      <c r="P322" s="34"/>
    </row>
    <row r="323" spans="1:16" x14ac:dyDescent="0.3">
      <c r="A323" s="34">
        <v>1</v>
      </c>
      <c r="B323" s="34">
        <v>18</v>
      </c>
      <c r="C323" s="34">
        <v>17</v>
      </c>
      <c r="D323" s="159">
        <v>258</v>
      </c>
      <c r="E323" s="37">
        <v>43204</v>
      </c>
      <c r="F323" s="36">
        <v>43218</v>
      </c>
      <c r="G323" s="36">
        <v>43222</v>
      </c>
      <c r="H323" s="33">
        <f>E323-$T$1</f>
        <v>131</v>
      </c>
      <c r="I323" s="33">
        <f>F323-$T$1</f>
        <v>145</v>
      </c>
      <c r="J323" s="33">
        <f>G323-$T$1</f>
        <v>149</v>
      </c>
      <c r="P323" s="34"/>
    </row>
    <row r="324" spans="1:16" x14ac:dyDescent="0.3">
      <c r="A324" s="34">
        <v>1</v>
      </c>
      <c r="B324" s="34">
        <v>19</v>
      </c>
      <c r="C324" s="34">
        <v>17</v>
      </c>
      <c r="D324" s="159">
        <v>191</v>
      </c>
      <c r="E324" s="36">
        <v>43187</v>
      </c>
      <c r="F324" s="37">
        <v>43211</v>
      </c>
      <c r="G324" s="36">
        <v>43218</v>
      </c>
      <c r="H324" s="33">
        <f>E324-$T$1</f>
        <v>114</v>
      </c>
      <c r="I324" s="33">
        <f>F324-$T$1</f>
        <v>138</v>
      </c>
      <c r="J324" s="33">
        <f>G324-$T$1</f>
        <v>145</v>
      </c>
      <c r="P324" s="34"/>
    </row>
    <row r="325" spans="1:16" x14ac:dyDescent="0.3">
      <c r="A325" s="34">
        <v>1</v>
      </c>
      <c r="B325" s="34">
        <v>1</v>
      </c>
      <c r="C325" s="34">
        <v>18</v>
      </c>
      <c r="D325" s="159">
        <v>297</v>
      </c>
      <c r="E325" s="37">
        <v>43173</v>
      </c>
      <c r="F325" s="36">
        <v>43187</v>
      </c>
      <c r="G325" s="37">
        <v>43194</v>
      </c>
      <c r="H325" s="33">
        <f>E325-$T$1</f>
        <v>100</v>
      </c>
      <c r="I325" s="33">
        <f>F325-$T$1</f>
        <v>114</v>
      </c>
      <c r="J325" s="33">
        <f>G325-$T$1</f>
        <v>121</v>
      </c>
      <c r="P325" s="34"/>
    </row>
    <row r="326" spans="1:16" x14ac:dyDescent="0.3">
      <c r="A326" s="34">
        <v>1</v>
      </c>
      <c r="B326" s="34">
        <v>2</v>
      </c>
      <c r="C326" s="34">
        <v>18</v>
      </c>
      <c r="D326" s="159" t="s">
        <v>20</v>
      </c>
      <c r="E326" s="37">
        <v>43183</v>
      </c>
      <c r="F326" s="37">
        <v>43194</v>
      </c>
      <c r="G326" s="36">
        <v>43201</v>
      </c>
      <c r="H326" s="33">
        <f>E326-$T$1</f>
        <v>110</v>
      </c>
      <c r="I326" s="33">
        <f>F326-$T$1</f>
        <v>121</v>
      </c>
      <c r="J326" s="33">
        <f>G326-$T$1</f>
        <v>128</v>
      </c>
      <c r="P326" s="34"/>
    </row>
    <row r="327" spans="1:16" x14ac:dyDescent="0.3">
      <c r="A327" s="34">
        <v>1</v>
      </c>
      <c r="B327" s="34">
        <v>3</v>
      </c>
      <c r="C327" s="34">
        <v>18</v>
      </c>
      <c r="D327" s="159">
        <v>195</v>
      </c>
      <c r="E327" s="37">
        <v>43194</v>
      </c>
      <c r="F327" s="37">
        <v>43204</v>
      </c>
      <c r="G327" s="36">
        <v>43208</v>
      </c>
      <c r="H327" s="33">
        <f>E327-$T$1</f>
        <v>121</v>
      </c>
      <c r="I327" s="33">
        <f>F327-$T$1</f>
        <v>131</v>
      </c>
      <c r="J327" s="33">
        <f>G327-$T$1</f>
        <v>135</v>
      </c>
      <c r="P327" s="34"/>
    </row>
    <row r="328" spans="1:16" x14ac:dyDescent="0.3">
      <c r="A328" s="34">
        <v>1</v>
      </c>
      <c r="B328" s="34">
        <v>4</v>
      </c>
      <c r="C328" s="34">
        <v>18</v>
      </c>
      <c r="D328" s="159">
        <v>308</v>
      </c>
      <c r="E328" s="37">
        <v>43173</v>
      </c>
      <c r="F328" s="37">
        <v>43183</v>
      </c>
      <c r="G328" s="41">
        <v>43187</v>
      </c>
      <c r="H328" s="33">
        <f>E328-$T$1</f>
        <v>100</v>
      </c>
      <c r="I328" s="33">
        <f>F328-$T$1</f>
        <v>110</v>
      </c>
      <c r="J328" s="33">
        <f>G328-$T$1</f>
        <v>114</v>
      </c>
      <c r="P328" s="34"/>
    </row>
    <row r="329" spans="1:16" x14ac:dyDescent="0.3">
      <c r="A329" s="34">
        <v>1</v>
      </c>
      <c r="B329" s="34">
        <v>5</v>
      </c>
      <c r="C329" s="34">
        <v>18</v>
      </c>
      <c r="D329" s="159">
        <v>56</v>
      </c>
      <c r="E329" s="36">
        <v>43187</v>
      </c>
      <c r="F329" s="37">
        <v>43197</v>
      </c>
      <c r="G329" s="36">
        <v>43201</v>
      </c>
      <c r="H329" s="33">
        <f>E329-$T$1</f>
        <v>114</v>
      </c>
      <c r="I329" s="33">
        <f>F329-$T$1</f>
        <v>124</v>
      </c>
      <c r="J329" s="33">
        <f>G329-$T$1</f>
        <v>128</v>
      </c>
      <c r="P329" s="34"/>
    </row>
    <row r="330" spans="1:16" x14ac:dyDescent="0.3">
      <c r="A330" s="34">
        <v>1</v>
      </c>
      <c r="B330" s="34">
        <v>6</v>
      </c>
      <c r="C330" s="34">
        <v>18</v>
      </c>
      <c r="D330" s="159">
        <v>26</v>
      </c>
      <c r="E330" s="37">
        <v>43173</v>
      </c>
      <c r="F330" s="37">
        <v>43183</v>
      </c>
      <c r="G330" s="41">
        <v>43187</v>
      </c>
      <c r="H330" s="33">
        <f>E330-$T$1</f>
        <v>100</v>
      </c>
      <c r="I330" s="33">
        <f>F330-$T$1</f>
        <v>110</v>
      </c>
      <c r="J330" s="33">
        <f>G330-$T$1</f>
        <v>114</v>
      </c>
      <c r="P330" s="34"/>
    </row>
    <row r="331" spans="1:16" x14ac:dyDescent="0.3">
      <c r="A331" s="34">
        <v>1</v>
      </c>
      <c r="B331" s="34">
        <v>7</v>
      </c>
      <c r="C331" s="34">
        <v>18</v>
      </c>
      <c r="D331" s="159">
        <v>119</v>
      </c>
      <c r="E331" s="36">
        <v>43180</v>
      </c>
      <c r="F331" s="37">
        <v>43194</v>
      </c>
      <c r="G331" s="36">
        <v>43201</v>
      </c>
      <c r="H331" s="33">
        <f>E331-$T$1</f>
        <v>107</v>
      </c>
      <c r="I331" s="33">
        <f>F331-$T$1</f>
        <v>121</v>
      </c>
      <c r="J331" s="33">
        <f>G331-$T$1</f>
        <v>128</v>
      </c>
      <c r="P331" s="34"/>
    </row>
    <row r="332" spans="1:16" x14ac:dyDescent="0.3">
      <c r="A332" s="34">
        <v>1</v>
      </c>
      <c r="B332" s="34">
        <v>8</v>
      </c>
      <c r="C332" s="34">
        <v>18</v>
      </c>
      <c r="D332" s="159">
        <v>40</v>
      </c>
      <c r="E332" s="36">
        <v>43225</v>
      </c>
      <c r="F332" s="36">
        <v>43236</v>
      </c>
      <c r="G332" s="36">
        <v>43243</v>
      </c>
      <c r="H332" s="33">
        <f>E332-$T$1</f>
        <v>152</v>
      </c>
      <c r="I332" s="33">
        <f>F332-$T$1</f>
        <v>163</v>
      </c>
      <c r="J332" s="33">
        <f>G332-$T$1</f>
        <v>170</v>
      </c>
      <c r="P332" s="34"/>
    </row>
    <row r="333" spans="1:16" x14ac:dyDescent="0.3">
      <c r="A333" s="34">
        <v>1</v>
      </c>
      <c r="B333" s="34">
        <v>9</v>
      </c>
      <c r="C333" s="34">
        <v>18</v>
      </c>
      <c r="D333" s="159">
        <v>176</v>
      </c>
      <c r="E333" s="36">
        <v>43201</v>
      </c>
      <c r="F333" s="37">
        <v>43211</v>
      </c>
      <c r="G333" s="36">
        <v>43215</v>
      </c>
      <c r="H333" s="33">
        <f>E333-$T$1</f>
        <v>128</v>
      </c>
      <c r="I333" s="33">
        <f>F333-$T$1</f>
        <v>138</v>
      </c>
      <c r="J333" s="33">
        <f>G333-$T$1</f>
        <v>142</v>
      </c>
      <c r="P333" s="34"/>
    </row>
    <row r="334" spans="1:16" x14ac:dyDescent="0.3">
      <c r="A334" s="34">
        <v>1</v>
      </c>
      <c r="B334" s="34">
        <v>10</v>
      </c>
      <c r="C334" s="34">
        <v>18</v>
      </c>
      <c r="D334" s="159">
        <v>278</v>
      </c>
      <c r="E334" s="36">
        <v>43201</v>
      </c>
      <c r="F334" s="36">
        <v>43225</v>
      </c>
      <c r="G334" s="36">
        <v>43229</v>
      </c>
      <c r="H334" s="33">
        <f>E334-$T$1</f>
        <v>128</v>
      </c>
      <c r="I334" s="33">
        <f>F334-$T$1</f>
        <v>152</v>
      </c>
      <c r="J334" s="33">
        <f>G334-$T$1</f>
        <v>156</v>
      </c>
      <c r="P334" s="34"/>
    </row>
    <row r="335" spans="1:16" x14ac:dyDescent="0.3">
      <c r="A335" s="34">
        <v>1</v>
      </c>
      <c r="B335" s="34">
        <v>11</v>
      </c>
      <c r="C335" s="34">
        <v>18</v>
      </c>
      <c r="D335" s="159">
        <v>199</v>
      </c>
      <c r="E335" s="37">
        <v>43173</v>
      </c>
      <c r="F335" s="36">
        <v>43187</v>
      </c>
      <c r="G335" s="37">
        <v>43194</v>
      </c>
      <c r="H335" s="33">
        <f>E335-$T$1</f>
        <v>100</v>
      </c>
      <c r="I335" s="33">
        <f>F335-$T$1</f>
        <v>114</v>
      </c>
      <c r="J335" s="33">
        <f>G335-$T$1</f>
        <v>121</v>
      </c>
      <c r="P335" s="34"/>
    </row>
    <row r="336" spans="1:16" x14ac:dyDescent="0.3">
      <c r="A336" s="34">
        <v>1</v>
      </c>
      <c r="B336" s="34">
        <v>12</v>
      </c>
      <c r="C336" s="34">
        <v>18</v>
      </c>
      <c r="D336" s="159">
        <v>162</v>
      </c>
      <c r="E336" s="36">
        <v>43215</v>
      </c>
      <c r="F336" s="36">
        <v>43229</v>
      </c>
      <c r="G336" s="36">
        <v>43236</v>
      </c>
      <c r="H336" s="33">
        <f>E336-$T$1</f>
        <v>142</v>
      </c>
      <c r="I336" s="33">
        <f>F336-$T$1</f>
        <v>156</v>
      </c>
      <c r="J336" s="33">
        <f>G336-$T$1</f>
        <v>163</v>
      </c>
      <c r="P336" s="34"/>
    </row>
    <row r="337" spans="1:16" x14ac:dyDescent="0.3">
      <c r="A337" s="34">
        <v>1</v>
      </c>
      <c r="B337" s="34">
        <v>13</v>
      </c>
      <c r="C337" s="34">
        <v>18</v>
      </c>
      <c r="D337" s="159">
        <v>245</v>
      </c>
      <c r="E337" s="36">
        <v>43208</v>
      </c>
      <c r="F337" s="36">
        <v>43218</v>
      </c>
      <c r="G337" s="36">
        <v>43222</v>
      </c>
      <c r="H337" s="33">
        <f>E337-$T$1</f>
        <v>135</v>
      </c>
      <c r="I337" s="33">
        <f>F337-$T$1</f>
        <v>145</v>
      </c>
      <c r="J337" s="33">
        <f>G337-$T$1</f>
        <v>149</v>
      </c>
      <c r="P337" s="34"/>
    </row>
    <row r="338" spans="1:16" x14ac:dyDescent="0.3">
      <c r="A338" s="34">
        <v>1</v>
      </c>
      <c r="B338" s="34">
        <v>14</v>
      </c>
      <c r="C338" s="34">
        <v>18</v>
      </c>
      <c r="D338" s="159">
        <v>129</v>
      </c>
      <c r="E338" s="36">
        <v>43215</v>
      </c>
      <c r="F338" s="36">
        <v>43229</v>
      </c>
      <c r="G338" s="36">
        <v>43236</v>
      </c>
      <c r="H338" s="33">
        <f>E338-$T$1</f>
        <v>142</v>
      </c>
      <c r="I338" s="33">
        <f>F338-$T$1</f>
        <v>156</v>
      </c>
      <c r="J338" s="33">
        <f>G338-$T$1</f>
        <v>163</v>
      </c>
      <c r="P338" s="34"/>
    </row>
    <row r="339" spans="1:16" x14ac:dyDescent="0.3">
      <c r="A339" s="34">
        <v>1</v>
      </c>
      <c r="B339" s="34">
        <v>15</v>
      </c>
      <c r="C339" s="34">
        <v>18</v>
      </c>
      <c r="D339" s="159">
        <v>9</v>
      </c>
      <c r="E339" s="36">
        <v>43180</v>
      </c>
      <c r="F339" s="37">
        <v>43194</v>
      </c>
      <c r="G339" s="36">
        <v>43201</v>
      </c>
      <c r="H339" s="33">
        <f>E339-$T$1</f>
        <v>107</v>
      </c>
      <c r="I339" s="33">
        <f>F339-$T$1</f>
        <v>121</v>
      </c>
      <c r="J339" s="33">
        <f>G339-$T$1</f>
        <v>128</v>
      </c>
      <c r="P339" s="34"/>
    </row>
    <row r="340" spans="1:16" x14ac:dyDescent="0.3">
      <c r="A340" s="34">
        <v>1</v>
      </c>
      <c r="B340" s="34">
        <v>16</v>
      </c>
      <c r="C340" s="34">
        <v>18</v>
      </c>
      <c r="D340" s="159">
        <v>76</v>
      </c>
      <c r="E340" s="36">
        <v>43187</v>
      </c>
      <c r="F340" s="37">
        <v>43197</v>
      </c>
      <c r="G340" s="36">
        <v>43201</v>
      </c>
      <c r="H340" s="33">
        <f>E340-$T$1</f>
        <v>114</v>
      </c>
      <c r="I340" s="33">
        <f>F340-$T$1</f>
        <v>124</v>
      </c>
      <c r="J340" s="33">
        <f>G340-$T$1</f>
        <v>128</v>
      </c>
      <c r="P340" s="34"/>
    </row>
    <row r="341" spans="1:16" x14ac:dyDescent="0.3">
      <c r="A341" s="34">
        <v>1</v>
      </c>
      <c r="B341" s="34">
        <v>17</v>
      </c>
      <c r="C341" s="34">
        <v>18</v>
      </c>
      <c r="D341" s="159">
        <v>93</v>
      </c>
      <c r="E341" s="36">
        <v>43152</v>
      </c>
      <c r="F341" s="37">
        <v>43166</v>
      </c>
      <c r="G341" s="37">
        <v>43173</v>
      </c>
      <c r="H341" s="33">
        <f>E341-$T$1</f>
        <v>79</v>
      </c>
      <c r="I341" s="33">
        <f>F341-$T$1</f>
        <v>93</v>
      </c>
      <c r="J341" s="33">
        <f>G341-$T$1</f>
        <v>100</v>
      </c>
      <c r="P341" s="34"/>
    </row>
    <row r="342" spans="1:16" x14ac:dyDescent="0.3">
      <c r="A342" s="34">
        <v>1</v>
      </c>
      <c r="B342" s="34">
        <v>18</v>
      </c>
      <c r="C342" s="34">
        <v>18</v>
      </c>
      <c r="D342" s="159" t="s">
        <v>20</v>
      </c>
      <c r="E342" s="36">
        <v>43180</v>
      </c>
      <c r="F342" s="37">
        <v>43194</v>
      </c>
      <c r="G342" s="36">
        <v>43201</v>
      </c>
      <c r="H342" s="33">
        <f>E342-$T$1</f>
        <v>107</v>
      </c>
      <c r="I342" s="33">
        <f>F342-$T$1</f>
        <v>121</v>
      </c>
      <c r="J342" s="33">
        <f>G342-$T$1</f>
        <v>128</v>
      </c>
      <c r="P342" s="34"/>
    </row>
    <row r="343" spans="1:16" x14ac:dyDescent="0.3">
      <c r="A343" s="34">
        <v>1</v>
      </c>
      <c r="B343" s="34">
        <v>19</v>
      </c>
      <c r="C343" s="34">
        <v>18</v>
      </c>
      <c r="D343" s="159">
        <v>227</v>
      </c>
      <c r="E343" s="36">
        <v>43187</v>
      </c>
      <c r="F343" s="37">
        <v>43204</v>
      </c>
      <c r="G343" s="36">
        <v>43208</v>
      </c>
      <c r="H343" s="33">
        <f>E343-$T$1</f>
        <v>114</v>
      </c>
      <c r="I343" s="33">
        <f>F343-$T$1</f>
        <v>131</v>
      </c>
      <c r="J343" s="33">
        <f>G343-$T$1</f>
        <v>135</v>
      </c>
      <c r="P343" s="34"/>
    </row>
    <row r="344" spans="1:16" x14ac:dyDescent="0.3">
      <c r="A344" s="34">
        <v>1</v>
      </c>
      <c r="B344" s="34">
        <v>1</v>
      </c>
      <c r="C344" s="34">
        <v>19</v>
      </c>
      <c r="D344" s="159" t="s">
        <v>20</v>
      </c>
      <c r="E344" s="37">
        <v>43190</v>
      </c>
      <c r="F344" s="37">
        <v>43204</v>
      </c>
      <c r="G344" s="36">
        <v>43208</v>
      </c>
      <c r="H344" s="33">
        <f>E344-$T$1</f>
        <v>117</v>
      </c>
      <c r="I344" s="33">
        <f>F344-$T$1</f>
        <v>131</v>
      </c>
      <c r="J344" s="33">
        <f>G344-$T$1</f>
        <v>135</v>
      </c>
      <c r="P344" s="34"/>
    </row>
    <row r="345" spans="1:16" x14ac:dyDescent="0.3">
      <c r="A345" s="34">
        <v>1</v>
      </c>
      <c r="B345" s="34">
        <v>2</v>
      </c>
      <c r="C345" s="34">
        <v>19</v>
      </c>
      <c r="D345" s="159">
        <v>217</v>
      </c>
      <c r="E345" s="36">
        <v>43187</v>
      </c>
      <c r="F345" s="37">
        <v>43197</v>
      </c>
      <c r="G345" s="36">
        <v>43201</v>
      </c>
      <c r="H345" s="33">
        <f>E345-$T$1</f>
        <v>114</v>
      </c>
      <c r="I345" s="33">
        <f>F345-$T$1</f>
        <v>124</v>
      </c>
      <c r="J345" s="33">
        <f>G345-$T$1</f>
        <v>128</v>
      </c>
      <c r="P345" s="34"/>
    </row>
    <row r="346" spans="1:16" x14ac:dyDescent="0.3">
      <c r="A346" s="34">
        <v>1</v>
      </c>
      <c r="B346" s="34">
        <v>3</v>
      </c>
      <c r="C346" s="34">
        <v>19</v>
      </c>
      <c r="D346" s="159">
        <v>182</v>
      </c>
      <c r="E346" s="36">
        <v>43187</v>
      </c>
      <c r="F346" s="37">
        <v>43197</v>
      </c>
      <c r="G346" s="36">
        <v>43201</v>
      </c>
      <c r="H346" s="33">
        <f>E346-$T$1</f>
        <v>114</v>
      </c>
      <c r="I346" s="33">
        <f>F346-$T$1</f>
        <v>124</v>
      </c>
      <c r="J346" s="33">
        <f>G346-$T$1</f>
        <v>128</v>
      </c>
      <c r="P346" s="34"/>
    </row>
    <row r="347" spans="1:16" x14ac:dyDescent="0.3">
      <c r="A347" s="34">
        <v>1</v>
      </c>
      <c r="B347" s="34">
        <v>4</v>
      </c>
      <c r="C347" s="34">
        <v>19</v>
      </c>
      <c r="D347" s="159">
        <v>311</v>
      </c>
      <c r="E347" s="37">
        <v>43173</v>
      </c>
      <c r="F347" s="36">
        <v>43187</v>
      </c>
      <c r="G347" s="37">
        <v>43194</v>
      </c>
      <c r="H347" s="33">
        <f>E347-$T$1</f>
        <v>100</v>
      </c>
      <c r="I347" s="33">
        <f>F347-$T$1</f>
        <v>114</v>
      </c>
      <c r="J347" s="33">
        <f>G347-$T$1</f>
        <v>121</v>
      </c>
      <c r="P347" s="34"/>
    </row>
    <row r="348" spans="1:16" x14ac:dyDescent="0.3">
      <c r="A348" s="34">
        <v>1</v>
      </c>
      <c r="B348" s="34">
        <v>5</v>
      </c>
      <c r="C348" s="34">
        <v>19</v>
      </c>
      <c r="D348" s="159">
        <v>65</v>
      </c>
      <c r="E348" s="36">
        <v>43187</v>
      </c>
      <c r="F348" s="37">
        <v>43204</v>
      </c>
      <c r="G348" s="36">
        <v>43208</v>
      </c>
      <c r="H348" s="33">
        <f>E348-$T$1</f>
        <v>114</v>
      </c>
      <c r="I348" s="33">
        <f>F348-$T$1</f>
        <v>131</v>
      </c>
      <c r="J348" s="33">
        <f>G348-$T$1</f>
        <v>135</v>
      </c>
      <c r="P348" s="34"/>
    </row>
    <row r="349" spans="1:16" x14ac:dyDescent="0.3">
      <c r="A349" s="34">
        <v>1</v>
      </c>
      <c r="B349" s="34">
        <v>6</v>
      </c>
      <c r="C349" s="34">
        <v>19</v>
      </c>
      <c r="D349" s="159">
        <v>19</v>
      </c>
      <c r="E349" s="37">
        <v>43194</v>
      </c>
      <c r="F349" s="36">
        <v>43208</v>
      </c>
      <c r="G349" s="36">
        <v>43215</v>
      </c>
      <c r="H349" s="33">
        <f>E349-$T$1</f>
        <v>121</v>
      </c>
      <c r="I349" s="33">
        <f>F349-$T$1</f>
        <v>135</v>
      </c>
      <c r="J349" s="33">
        <f>G349-$T$1</f>
        <v>142</v>
      </c>
      <c r="P349" s="34"/>
    </row>
    <row r="350" spans="1:16" x14ac:dyDescent="0.3">
      <c r="A350" s="34">
        <v>1</v>
      </c>
      <c r="B350" s="34">
        <v>7</v>
      </c>
      <c r="C350" s="34">
        <v>19</v>
      </c>
      <c r="D350" s="159">
        <v>126</v>
      </c>
      <c r="E350" s="37">
        <v>43173</v>
      </c>
      <c r="F350" s="36">
        <v>43187</v>
      </c>
      <c r="G350" s="37">
        <v>43194</v>
      </c>
      <c r="H350" s="33">
        <f>E350-$T$1</f>
        <v>100</v>
      </c>
      <c r="I350" s="33">
        <f>F350-$T$1</f>
        <v>114</v>
      </c>
      <c r="J350" s="33">
        <f>G350-$T$1</f>
        <v>121</v>
      </c>
      <c r="P350" s="34"/>
    </row>
    <row r="351" spans="1:16" x14ac:dyDescent="0.3">
      <c r="A351" s="34">
        <v>1</v>
      </c>
      <c r="B351" s="34">
        <v>8</v>
      </c>
      <c r="C351" s="34">
        <v>19</v>
      </c>
      <c r="D351" s="159">
        <v>41</v>
      </c>
      <c r="E351" s="36">
        <v>43215</v>
      </c>
      <c r="F351" s="36">
        <v>43229</v>
      </c>
      <c r="G351" s="36">
        <v>43236</v>
      </c>
      <c r="H351" s="33">
        <f>E351-$T$1</f>
        <v>142</v>
      </c>
      <c r="I351" s="33">
        <f>F351-$T$1</f>
        <v>156</v>
      </c>
      <c r="J351" s="33">
        <f>G351-$T$1</f>
        <v>163</v>
      </c>
      <c r="P351" s="34"/>
    </row>
    <row r="352" spans="1:16" x14ac:dyDescent="0.3">
      <c r="A352" s="34">
        <v>1</v>
      </c>
      <c r="B352" s="34">
        <v>9</v>
      </c>
      <c r="C352" s="34">
        <v>19</v>
      </c>
      <c r="D352" s="159">
        <v>166</v>
      </c>
      <c r="E352" s="36">
        <v>43180</v>
      </c>
      <c r="F352" s="37">
        <v>43194</v>
      </c>
      <c r="G352" s="36">
        <v>43201</v>
      </c>
      <c r="H352" s="33">
        <f>E352-$T$1</f>
        <v>107</v>
      </c>
      <c r="I352" s="33">
        <f>F352-$T$1</f>
        <v>121</v>
      </c>
      <c r="J352" s="33">
        <f>G352-$T$1</f>
        <v>128</v>
      </c>
      <c r="P352" s="34"/>
    </row>
    <row r="353" spans="1:22" x14ac:dyDescent="0.3">
      <c r="A353" s="34">
        <v>1</v>
      </c>
      <c r="B353" s="34">
        <v>10</v>
      </c>
      <c r="C353" s="34">
        <v>19</v>
      </c>
      <c r="D353" s="159">
        <v>288</v>
      </c>
      <c r="E353" s="36">
        <v>43180</v>
      </c>
      <c r="F353" s="37">
        <v>43194</v>
      </c>
      <c r="G353" s="36">
        <v>43201</v>
      </c>
      <c r="H353" s="33">
        <f>E353-$T$1</f>
        <v>107</v>
      </c>
      <c r="I353" s="33">
        <f>F353-$T$1</f>
        <v>121</v>
      </c>
      <c r="J353" s="33">
        <f>G353-$T$1</f>
        <v>128</v>
      </c>
      <c r="P353" s="34"/>
    </row>
    <row r="354" spans="1:22" x14ac:dyDescent="0.3">
      <c r="A354" s="34">
        <v>1</v>
      </c>
      <c r="B354" s="34">
        <v>11</v>
      </c>
      <c r="C354" s="34">
        <v>19</v>
      </c>
      <c r="D354" s="159">
        <v>215</v>
      </c>
      <c r="E354" s="36">
        <v>43187</v>
      </c>
      <c r="F354" s="37">
        <v>43197</v>
      </c>
      <c r="G354" s="36">
        <v>43201</v>
      </c>
      <c r="H354" s="33">
        <f>E354-$T$1</f>
        <v>114</v>
      </c>
      <c r="I354" s="33">
        <f>F354-$T$1</f>
        <v>124</v>
      </c>
      <c r="J354" s="33">
        <f>G354-$T$1</f>
        <v>128</v>
      </c>
      <c r="P354" s="34"/>
    </row>
    <row r="355" spans="1:22" x14ac:dyDescent="0.3">
      <c r="A355" s="34">
        <v>1</v>
      </c>
      <c r="B355" s="34">
        <v>12</v>
      </c>
      <c r="C355" s="34">
        <v>19</v>
      </c>
      <c r="D355" s="159">
        <v>161</v>
      </c>
      <c r="E355" s="36">
        <v>43201</v>
      </c>
      <c r="F355" s="36">
        <v>43211</v>
      </c>
      <c r="G355" s="37">
        <v>43215</v>
      </c>
      <c r="H355" s="33">
        <f>E355-$T$1</f>
        <v>128</v>
      </c>
      <c r="I355" s="33">
        <f>F355-$T$1</f>
        <v>138</v>
      </c>
      <c r="J355" s="33">
        <f>G355-$T$1</f>
        <v>142</v>
      </c>
      <c r="P355" s="34"/>
    </row>
    <row r="356" spans="1:22" x14ac:dyDescent="0.3">
      <c r="A356" s="34">
        <v>1</v>
      </c>
      <c r="B356" s="34">
        <v>13</v>
      </c>
      <c r="C356" s="34">
        <v>19</v>
      </c>
      <c r="D356" s="159">
        <v>244</v>
      </c>
      <c r="E356" s="37">
        <v>43194</v>
      </c>
      <c r="F356" s="37">
        <v>43204</v>
      </c>
      <c r="G356" s="36">
        <v>43208</v>
      </c>
      <c r="H356" s="33">
        <f>E356-$T$1</f>
        <v>121</v>
      </c>
      <c r="I356" s="33">
        <f>F356-$T$1</f>
        <v>131</v>
      </c>
      <c r="J356" s="33">
        <f>G356-$T$1</f>
        <v>135</v>
      </c>
      <c r="P356" s="34"/>
    </row>
    <row r="357" spans="1:22" x14ac:dyDescent="0.3">
      <c r="A357" s="34">
        <v>1</v>
      </c>
      <c r="B357" s="34">
        <v>14</v>
      </c>
      <c r="C357" s="34">
        <v>19</v>
      </c>
      <c r="D357" s="159">
        <v>127</v>
      </c>
      <c r="E357" s="36">
        <v>43225</v>
      </c>
      <c r="F357" s="36">
        <v>43236</v>
      </c>
      <c r="G357" s="36">
        <v>43243</v>
      </c>
      <c r="H357" s="33">
        <f>E357-$T$1</f>
        <v>152</v>
      </c>
      <c r="I357" s="33">
        <f>F357-$T$1</f>
        <v>163</v>
      </c>
      <c r="J357" s="33">
        <f>G357-$T$1</f>
        <v>170</v>
      </c>
      <c r="P357" s="34"/>
    </row>
    <row r="358" spans="1:22" x14ac:dyDescent="0.3">
      <c r="A358" s="34">
        <v>1</v>
      </c>
      <c r="B358" s="34">
        <v>15</v>
      </c>
      <c r="C358" s="34">
        <v>19</v>
      </c>
      <c r="D358" s="159">
        <v>13</v>
      </c>
      <c r="E358" s="36">
        <v>43180</v>
      </c>
      <c r="F358" s="37">
        <v>43194</v>
      </c>
      <c r="G358" s="36">
        <v>43201</v>
      </c>
      <c r="H358" s="33">
        <f>E358-$T$1</f>
        <v>107</v>
      </c>
      <c r="I358" s="33">
        <f>F358-$T$1</f>
        <v>121</v>
      </c>
      <c r="J358" s="33">
        <f>G358-$T$1</f>
        <v>128</v>
      </c>
      <c r="P358" s="34"/>
    </row>
    <row r="359" spans="1:22" x14ac:dyDescent="0.3">
      <c r="A359" s="34">
        <v>1</v>
      </c>
      <c r="B359" s="34">
        <v>16</v>
      </c>
      <c r="C359" s="34">
        <v>19</v>
      </c>
      <c r="D359" s="159">
        <v>83</v>
      </c>
      <c r="E359" s="37">
        <v>43183</v>
      </c>
      <c r="F359" s="37">
        <v>43194</v>
      </c>
      <c r="G359" s="36">
        <v>43201</v>
      </c>
      <c r="H359" s="33">
        <f>E359-$T$1</f>
        <v>110</v>
      </c>
      <c r="I359" s="33">
        <f>F359-$T$1</f>
        <v>121</v>
      </c>
      <c r="J359" s="33">
        <f>G359-$T$1</f>
        <v>128</v>
      </c>
      <c r="P359" s="34"/>
    </row>
    <row r="360" spans="1:22" x14ac:dyDescent="0.3">
      <c r="A360" s="34">
        <v>1</v>
      </c>
      <c r="B360" s="34">
        <v>17</v>
      </c>
      <c r="C360" s="34">
        <v>19</v>
      </c>
      <c r="D360" s="159">
        <v>94</v>
      </c>
      <c r="E360" s="36">
        <v>43187</v>
      </c>
      <c r="F360" s="37">
        <v>43197</v>
      </c>
      <c r="G360" s="36">
        <v>43201</v>
      </c>
      <c r="H360" s="33">
        <f>E360-$T$1</f>
        <v>114</v>
      </c>
      <c r="I360" s="33">
        <f>F360-$T$1</f>
        <v>124</v>
      </c>
      <c r="J360" s="33">
        <f>G360-$T$1</f>
        <v>128</v>
      </c>
      <c r="N360" s="160"/>
      <c r="P360" s="34"/>
    </row>
    <row r="361" spans="1:22" x14ac:dyDescent="0.3">
      <c r="A361" s="34">
        <v>1</v>
      </c>
      <c r="B361" s="34">
        <v>18</v>
      </c>
      <c r="C361" s="34">
        <v>19</v>
      </c>
      <c r="D361" s="159">
        <v>269</v>
      </c>
      <c r="E361" s="36">
        <v>43204</v>
      </c>
      <c r="F361" s="36">
        <v>43218</v>
      </c>
      <c r="G361" s="36">
        <v>43222</v>
      </c>
      <c r="H361" s="33">
        <f>E361-$T$1</f>
        <v>131</v>
      </c>
      <c r="I361" s="33">
        <f>F361-$T$1</f>
        <v>145</v>
      </c>
      <c r="J361" s="33">
        <f>G361-$T$1</f>
        <v>149</v>
      </c>
      <c r="N361" s="160"/>
      <c r="P361" s="34"/>
    </row>
    <row r="362" spans="1:22" x14ac:dyDescent="0.3">
      <c r="A362" s="34">
        <v>1</v>
      </c>
      <c r="B362" s="34">
        <v>19</v>
      </c>
      <c r="C362" s="34">
        <v>19</v>
      </c>
      <c r="D362" s="159" t="s">
        <v>20</v>
      </c>
      <c r="E362" s="36">
        <v>43187</v>
      </c>
      <c r="F362" s="37">
        <v>43197</v>
      </c>
      <c r="G362" s="36">
        <v>43201</v>
      </c>
      <c r="H362" s="33">
        <f>E362-$T$1</f>
        <v>114</v>
      </c>
      <c r="I362" s="33">
        <f>F362-$T$1</f>
        <v>124</v>
      </c>
      <c r="J362" s="33">
        <f>G362-$T$1</f>
        <v>128</v>
      </c>
      <c r="N362" s="160"/>
      <c r="P362" s="34"/>
    </row>
    <row r="363" spans="1:22" x14ac:dyDescent="0.3">
      <c r="A363" s="34">
        <v>2</v>
      </c>
      <c r="B363" s="34">
        <v>1</v>
      </c>
      <c r="C363" s="34">
        <v>1</v>
      </c>
      <c r="D363" s="159" t="s">
        <v>20</v>
      </c>
      <c r="E363" s="36">
        <v>43180</v>
      </c>
      <c r="F363" s="37">
        <v>43194</v>
      </c>
      <c r="G363" s="36">
        <v>43201</v>
      </c>
      <c r="H363" s="33">
        <f>E363-$T$1</f>
        <v>107</v>
      </c>
      <c r="I363" s="33">
        <f>F363-$T$1</f>
        <v>121</v>
      </c>
      <c r="J363" s="33">
        <f>G363-$T$1</f>
        <v>128</v>
      </c>
      <c r="N363" s="160"/>
      <c r="P363" s="34"/>
    </row>
    <row r="364" spans="1:22" x14ac:dyDescent="0.3">
      <c r="A364" s="34">
        <v>2</v>
      </c>
      <c r="B364" s="34">
        <v>2</v>
      </c>
      <c r="C364" s="34">
        <v>1</v>
      </c>
      <c r="D364" s="160">
        <v>142</v>
      </c>
      <c r="E364" s="37">
        <v>43173</v>
      </c>
      <c r="F364" s="36">
        <v>43187</v>
      </c>
      <c r="G364" s="37">
        <v>43194</v>
      </c>
      <c r="H364" s="33">
        <f>E364-$T$1</f>
        <v>100</v>
      </c>
      <c r="I364" s="33">
        <f>F364-$T$1</f>
        <v>114</v>
      </c>
      <c r="J364" s="33">
        <f>G364-$T$1</f>
        <v>121</v>
      </c>
      <c r="N364" s="160"/>
      <c r="P364" s="34"/>
    </row>
    <row r="365" spans="1:22" x14ac:dyDescent="0.3">
      <c r="A365" s="34">
        <v>2</v>
      </c>
      <c r="B365" s="34">
        <v>3</v>
      </c>
      <c r="C365" s="34">
        <v>1</v>
      </c>
      <c r="D365" s="160">
        <v>181</v>
      </c>
      <c r="E365" s="37">
        <v>43173</v>
      </c>
      <c r="F365" s="36">
        <v>43187</v>
      </c>
      <c r="G365" s="37">
        <v>43194</v>
      </c>
      <c r="H365" s="33">
        <f>E365-$T$1</f>
        <v>100</v>
      </c>
      <c r="I365" s="33">
        <f>F365-$T$1</f>
        <v>114</v>
      </c>
      <c r="J365" s="33">
        <f>G365-$T$1</f>
        <v>121</v>
      </c>
      <c r="N365" s="160"/>
      <c r="P365" s="34"/>
    </row>
    <row r="366" spans="1:22" x14ac:dyDescent="0.3">
      <c r="A366" s="34">
        <v>2</v>
      </c>
      <c r="B366" s="34">
        <v>4</v>
      </c>
      <c r="C366" s="34">
        <v>1</v>
      </c>
      <c r="D366" s="160">
        <v>92</v>
      </c>
      <c r="E366" s="37">
        <v>43173</v>
      </c>
      <c r="F366" s="37">
        <v>43183</v>
      </c>
      <c r="G366" s="42">
        <v>43187</v>
      </c>
      <c r="H366" s="33">
        <f>E366-$T$1</f>
        <v>100</v>
      </c>
      <c r="I366" s="33">
        <f>F366-$T$1</f>
        <v>110</v>
      </c>
      <c r="J366" s="33">
        <f>G366-$T$1</f>
        <v>114</v>
      </c>
      <c r="N366" s="160"/>
      <c r="P366" s="34"/>
      <c r="U366"/>
      <c r="V366"/>
    </row>
    <row r="367" spans="1:22" x14ac:dyDescent="0.3">
      <c r="A367" s="34">
        <v>2</v>
      </c>
      <c r="B367" s="34">
        <v>5</v>
      </c>
      <c r="C367" s="34">
        <v>1</v>
      </c>
      <c r="D367" s="160">
        <v>34</v>
      </c>
      <c r="E367" s="37">
        <v>43173</v>
      </c>
      <c r="F367" s="37">
        <v>43183</v>
      </c>
      <c r="G367" s="42">
        <v>43187</v>
      </c>
      <c r="H367" s="33">
        <f>E367-$T$1</f>
        <v>100</v>
      </c>
      <c r="I367" s="33">
        <f>F367-$T$1</f>
        <v>110</v>
      </c>
      <c r="J367" s="33">
        <f>G367-$T$1</f>
        <v>114</v>
      </c>
      <c r="N367" s="160"/>
      <c r="P367" s="34"/>
      <c r="U367"/>
      <c r="V367"/>
    </row>
    <row r="368" spans="1:22" x14ac:dyDescent="0.3">
      <c r="A368" s="34">
        <v>2</v>
      </c>
      <c r="B368" s="34">
        <v>6</v>
      </c>
      <c r="C368" s="34">
        <v>1</v>
      </c>
      <c r="D368" s="160">
        <v>196</v>
      </c>
      <c r="E368" s="37">
        <v>43194</v>
      </c>
      <c r="F368" s="42">
        <v>43208</v>
      </c>
      <c r="G368" s="42">
        <v>43215</v>
      </c>
      <c r="H368" s="33">
        <f>E368-$T$1</f>
        <v>121</v>
      </c>
      <c r="I368" s="33">
        <f>F368-$T$1</f>
        <v>135</v>
      </c>
      <c r="J368" s="33">
        <f>G368-$T$1</f>
        <v>142</v>
      </c>
      <c r="N368" s="160"/>
      <c r="P368" s="34"/>
      <c r="U368"/>
      <c r="V368"/>
    </row>
    <row r="369" spans="1:22" x14ac:dyDescent="0.3">
      <c r="A369" s="34">
        <v>2</v>
      </c>
      <c r="B369" s="34">
        <v>7</v>
      </c>
      <c r="C369" s="34">
        <v>1</v>
      </c>
      <c r="D369" s="160">
        <v>1</v>
      </c>
      <c r="E369" s="36">
        <v>43187</v>
      </c>
      <c r="F369" s="43">
        <v>43204</v>
      </c>
      <c r="G369" s="42">
        <v>43208</v>
      </c>
      <c r="H369" s="33">
        <f>E369-$T$1</f>
        <v>114</v>
      </c>
      <c r="I369" s="33">
        <f>F369-$T$1</f>
        <v>131</v>
      </c>
      <c r="J369" s="33">
        <f>G369-$T$1</f>
        <v>135</v>
      </c>
      <c r="N369" s="160"/>
      <c r="P369" s="34"/>
      <c r="U369"/>
      <c r="V369"/>
    </row>
    <row r="370" spans="1:22" x14ac:dyDescent="0.3">
      <c r="A370" s="34">
        <v>2</v>
      </c>
      <c r="B370" s="34">
        <v>8</v>
      </c>
      <c r="C370" s="34">
        <v>1</v>
      </c>
      <c r="D370" s="160">
        <v>185</v>
      </c>
      <c r="E370" s="36">
        <v>43187</v>
      </c>
      <c r="F370" s="42">
        <v>43201</v>
      </c>
      <c r="G370" s="42">
        <v>43208</v>
      </c>
      <c r="H370" s="33">
        <f>E370-$T$1</f>
        <v>114</v>
      </c>
      <c r="I370" s="33">
        <f>F370-$T$1</f>
        <v>128</v>
      </c>
      <c r="J370" s="33">
        <f>G370-$T$1</f>
        <v>135</v>
      </c>
      <c r="N370" s="160"/>
      <c r="P370" s="34"/>
      <c r="U370"/>
      <c r="V370"/>
    </row>
    <row r="371" spans="1:22" x14ac:dyDescent="0.3">
      <c r="A371" s="34">
        <v>2</v>
      </c>
      <c r="B371" s="34">
        <v>9</v>
      </c>
      <c r="C371" s="34">
        <v>1</v>
      </c>
      <c r="D371" s="160">
        <v>73</v>
      </c>
      <c r="E371" s="37">
        <v>43190</v>
      </c>
      <c r="F371" s="37">
        <v>43197</v>
      </c>
      <c r="G371" s="42">
        <v>43201</v>
      </c>
      <c r="H371" s="33">
        <f>E371-$T$1</f>
        <v>117</v>
      </c>
      <c r="I371" s="33">
        <f>F371-$T$1</f>
        <v>124</v>
      </c>
      <c r="J371" s="33">
        <f>G371-$T$1</f>
        <v>128</v>
      </c>
      <c r="N371" s="160"/>
      <c r="P371" s="34"/>
      <c r="U371"/>
      <c r="V371"/>
    </row>
    <row r="372" spans="1:22" x14ac:dyDescent="0.3">
      <c r="A372" s="34">
        <v>2</v>
      </c>
      <c r="B372" s="34">
        <v>10</v>
      </c>
      <c r="C372" s="34">
        <v>1</v>
      </c>
      <c r="D372" s="160">
        <v>319</v>
      </c>
      <c r="E372" s="37">
        <v>43173</v>
      </c>
      <c r="F372" s="37">
        <v>43183</v>
      </c>
      <c r="G372" s="42">
        <v>43187</v>
      </c>
      <c r="H372" s="33">
        <f>E372-$T$1</f>
        <v>100</v>
      </c>
      <c r="I372" s="33">
        <f>F372-$T$1</f>
        <v>110</v>
      </c>
      <c r="J372" s="33">
        <f>G372-$T$1</f>
        <v>114</v>
      </c>
      <c r="N372" s="160"/>
      <c r="P372" s="34"/>
      <c r="U372"/>
      <c r="V372"/>
    </row>
    <row r="373" spans="1:22" x14ac:dyDescent="0.3">
      <c r="A373" s="34">
        <v>2</v>
      </c>
      <c r="B373" s="34">
        <v>11</v>
      </c>
      <c r="C373" s="34">
        <v>1</v>
      </c>
      <c r="D373" s="160">
        <v>210</v>
      </c>
      <c r="E373" s="37">
        <v>43173</v>
      </c>
      <c r="F373" s="36">
        <v>43187</v>
      </c>
      <c r="G373" s="37">
        <v>43194</v>
      </c>
      <c r="H373" s="33">
        <f>E373-$T$1</f>
        <v>100</v>
      </c>
      <c r="I373" s="33">
        <f>F373-$T$1</f>
        <v>114</v>
      </c>
      <c r="J373" s="33">
        <f>G373-$T$1</f>
        <v>121</v>
      </c>
      <c r="N373" s="160"/>
      <c r="P373" s="34"/>
      <c r="U373"/>
      <c r="V373"/>
    </row>
    <row r="374" spans="1:22" x14ac:dyDescent="0.3">
      <c r="A374" s="34">
        <v>2</v>
      </c>
      <c r="B374" s="34">
        <v>12</v>
      </c>
      <c r="C374" s="34">
        <v>1</v>
      </c>
      <c r="D374" s="160">
        <v>249</v>
      </c>
      <c r="E374" s="37">
        <v>43194</v>
      </c>
      <c r="F374" s="42">
        <v>43208</v>
      </c>
      <c r="G374" s="42">
        <v>43215</v>
      </c>
      <c r="H374" s="33">
        <f>E374-$T$1</f>
        <v>121</v>
      </c>
      <c r="I374" s="33">
        <f>F374-$T$1</f>
        <v>135</v>
      </c>
      <c r="J374" s="33">
        <f>G374-$T$1</f>
        <v>142</v>
      </c>
      <c r="N374" s="160"/>
      <c r="P374" s="34"/>
      <c r="U374"/>
      <c r="V374"/>
    </row>
    <row r="375" spans="1:22" x14ac:dyDescent="0.3">
      <c r="A375" s="34">
        <v>2</v>
      </c>
      <c r="B375" s="34">
        <v>13</v>
      </c>
      <c r="C375" s="34">
        <v>1</v>
      </c>
      <c r="D375" s="160">
        <v>239</v>
      </c>
      <c r="E375" s="37">
        <v>43173</v>
      </c>
      <c r="F375" s="36">
        <v>43187</v>
      </c>
      <c r="G375" s="37">
        <v>43194</v>
      </c>
      <c r="H375" s="33">
        <f>E375-$T$1</f>
        <v>100</v>
      </c>
      <c r="I375" s="33">
        <f>F375-$T$1</f>
        <v>114</v>
      </c>
      <c r="J375" s="33">
        <f>G375-$T$1</f>
        <v>121</v>
      </c>
      <c r="N375" s="160"/>
      <c r="P375" s="34"/>
      <c r="U375"/>
      <c r="V375"/>
    </row>
    <row r="376" spans="1:22" x14ac:dyDescent="0.3">
      <c r="A376" s="34">
        <v>2</v>
      </c>
      <c r="B376" s="34">
        <v>14</v>
      </c>
      <c r="C376" s="34">
        <v>1</v>
      </c>
      <c r="D376" s="160">
        <v>231</v>
      </c>
      <c r="E376" s="37">
        <v>43159</v>
      </c>
      <c r="F376" s="37">
        <v>43173</v>
      </c>
      <c r="G376" s="36">
        <v>43180</v>
      </c>
      <c r="H376" s="33">
        <f>E376-$T$1</f>
        <v>86</v>
      </c>
      <c r="I376" s="33">
        <f>F376-$T$1</f>
        <v>100</v>
      </c>
      <c r="J376" s="33">
        <f>G376-$T$1</f>
        <v>107</v>
      </c>
      <c r="N376" s="160"/>
      <c r="P376" s="34"/>
      <c r="U376"/>
      <c r="V376"/>
    </row>
    <row r="377" spans="1:22" x14ac:dyDescent="0.3">
      <c r="A377" s="34">
        <v>2</v>
      </c>
      <c r="B377" s="34">
        <v>15</v>
      </c>
      <c r="C377" s="34">
        <v>1</v>
      </c>
      <c r="D377" s="160">
        <v>311</v>
      </c>
      <c r="E377" s="36">
        <v>43187</v>
      </c>
      <c r="F377" s="43">
        <v>43211</v>
      </c>
      <c r="G377" s="42">
        <v>43215</v>
      </c>
      <c r="H377" s="33">
        <f>E377-$T$1</f>
        <v>114</v>
      </c>
      <c r="I377" s="33">
        <f>F377-$T$1</f>
        <v>138</v>
      </c>
      <c r="J377" s="33">
        <f>G377-$T$1</f>
        <v>142</v>
      </c>
      <c r="N377" s="160"/>
      <c r="P377" s="34"/>
      <c r="U377"/>
      <c r="V377"/>
    </row>
    <row r="378" spans="1:22" x14ac:dyDescent="0.3">
      <c r="A378" s="34">
        <v>2</v>
      </c>
      <c r="B378" s="34">
        <v>16</v>
      </c>
      <c r="C378" s="34">
        <v>1</v>
      </c>
      <c r="D378" s="160">
        <v>291</v>
      </c>
      <c r="E378" s="36">
        <v>43187</v>
      </c>
      <c r="F378" s="43">
        <v>43204</v>
      </c>
      <c r="G378" s="42">
        <v>43208</v>
      </c>
      <c r="H378" s="33">
        <f>E378-$T$1</f>
        <v>114</v>
      </c>
      <c r="I378" s="33">
        <f>F378-$T$1</f>
        <v>131</v>
      </c>
      <c r="J378" s="33">
        <f>G378-$T$1</f>
        <v>135</v>
      </c>
      <c r="N378" s="160"/>
      <c r="P378" s="34"/>
      <c r="U378"/>
      <c r="V378"/>
    </row>
    <row r="379" spans="1:22" x14ac:dyDescent="0.3">
      <c r="A379" s="34">
        <v>2</v>
      </c>
      <c r="B379" s="34">
        <v>17</v>
      </c>
      <c r="C379" s="34">
        <v>1</v>
      </c>
      <c r="D379" s="160">
        <v>134</v>
      </c>
      <c r="E379" s="36">
        <v>43187</v>
      </c>
      <c r="F379" s="43">
        <v>43204</v>
      </c>
      <c r="G379" s="42">
        <v>43208</v>
      </c>
      <c r="H379" s="33">
        <f>E379-$T$1</f>
        <v>114</v>
      </c>
      <c r="I379" s="33">
        <f>F379-$T$1</f>
        <v>131</v>
      </c>
      <c r="J379" s="33">
        <f>G379-$T$1</f>
        <v>135</v>
      </c>
      <c r="N379" s="160"/>
      <c r="P379" s="34"/>
      <c r="U379"/>
      <c r="V379"/>
    </row>
    <row r="380" spans="1:22" x14ac:dyDescent="0.3">
      <c r="A380" s="34">
        <v>2</v>
      </c>
      <c r="B380" s="34">
        <v>18</v>
      </c>
      <c r="C380" s="34">
        <v>1</v>
      </c>
      <c r="D380" s="160">
        <v>161</v>
      </c>
      <c r="E380" s="37">
        <v>43204</v>
      </c>
      <c r="F380" s="42">
        <v>43218</v>
      </c>
      <c r="G380" s="43">
        <v>43222</v>
      </c>
      <c r="H380" s="33">
        <f>E380-$T$1</f>
        <v>131</v>
      </c>
      <c r="I380" s="33">
        <f>F380-$T$1</f>
        <v>145</v>
      </c>
      <c r="J380" s="33">
        <f>G380-$T$1</f>
        <v>149</v>
      </c>
      <c r="N380" s="160"/>
      <c r="P380" s="34"/>
      <c r="U380"/>
      <c r="V380"/>
    </row>
    <row r="381" spans="1:22" x14ac:dyDescent="0.3">
      <c r="A381" s="34">
        <v>2</v>
      </c>
      <c r="B381" s="34">
        <v>19</v>
      </c>
      <c r="C381" s="34">
        <v>1</v>
      </c>
      <c r="D381" s="159" t="s">
        <v>20</v>
      </c>
      <c r="E381" s="36">
        <v>43187</v>
      </c>
      <c r="F381" s="37">
        <v>43197</v>
      </c>
      <c r="G381" s="42">
        <v>43201</v>
      </c>
      <c r="H381" s="33">
        <f>E381-$T$1</f>
        <v>114</v>
      </c>
      <c r="I381" s="33">
        <f>F381-$T$1</f>
        <v>124</v>
      </c>
      <c r="J381" s="33">
        <f>G381-$T$1</f>
        <v>128</v>
      </c>
      <c r="N381" s="160"/>
      <c r="P381" s="34"/>
      <c r="U381"/>
      <c r="V381"/>
    </row>
    <row r="382" spans="1:22" x14ac:dyDescent="0.3">
      <c r="A382" s="34">
        <v>2</v>
      </c>
      <c r="B382" s="34">
        <v>1</v>
      </c>
      <c r="C382" s="34">
        <v>2</v>
      </c>
      <c r="D382" s="160">
        <v>242</v>
      </c>
      <c r="E382" s="37">
        <v>43173</v>
      </c>
      <c r="F382" s="36">
        <v>43187</v>
      </c>
      <c r="G382" s="37">
        <v>43194</v>
      </c>
      <c r="H382" s="33">
        <f>E382-$T$1</f>
        <v>100</v>
      </c>
      <c r="I382" s="33">
        <f>F382-$T$1</f>
        <v>114</v>
      </c>
      <c r="J382" s="33">
        <f>G382-$T$1</f>
        <v>121</v>
      </c>
      <c r="N382" s="160"/>
      <c r="P382" s="34"/>
      <c r="U382"/>
      <c r="V382"/>
    </row>
    <row r="383" spans="1:22" x14ac:dyDescent="0.3">
      <c r="A383" s="34">
        <v>2</v>
      </c>
      <c r="B383" s="34">
        <v>2</v>
      </c>
      <c r="C383" s="34">
        <v>2</v>
      </c>
      <c r="D383" s="159" t="s">
        <v>20</v>
      </c>
      <c r="E383" s="37">
        <v>43190</v>
      </c>
      <c r="F383" s="37">
        <v>43197</v>
      </c>
      <c r="G383" s="42">
        <v>43201</v>
      </c>
      <c r="H383" s="33">
        <f>E383-$T$1</f>
        <v>117</v>
      </c>
      <c r="I383" s="33">
        <f>F383-$T$1</f>
        <v>124</v>
      </c>
      <c r="J383" s="33">
        <f>G383-$T$1</f>
        <v>128</v>
      </c>
      <c r="N383" s="160"/>
      <c r="P383" s="34"/>
      <c r="U383"/>
      <c r="V383"/>
    </row>
    <row r="384" spans="1:22" x14ac:dyDescent="0.3">
      <c r="A384" s="34">
        <v>2</v>
      </c>
      <c r="B384" s="34">
        <v>3</v>
      </c>
      <c r="C384" s="34">
        <v>2</v>
      </c>
      <c r="D384" s="160">
        <v>139</v>
      </c>
      <c r="E384" s="36">
        <v>43201</v>
      </c>
      <c r="F384" s="36">
        <v>43225</v>
      </c>
      <c r="G384" s="36">
        <v>43229</v>
      </c>
      <c r="H384" s="33">
        <f>E384-$T$1</f>
        <v>128</v>
      </c>
      <c r="I384" s="33">
        <f>F384-$T$1</f>
        <v>152</v>
      </c>
      <c r="J384" s="33">
        <f>G384-$T$1</f>
        <v>156</v>
      </c>
      <c r="N384" s="160"/>
      <c r="P384" s="34"/>
      <c r="U384"/>
      <c r="V384"/>
    </row>
    <row r="385" spans="1:16" x14ac:dyDescent="0.3">
      <c r="A385" s="34">
        <v>2</v>
      </c>
      <c r="B385" s="34">
        <v>4</v>
      </c>
      <c r="C385" s="34">
        <v>2</v>
      </c>
      <c r="D385" s="160">
        <v>195</v>
      </c>
      <c r="E385" s="37">
        <v>43194</v>
      </c>
      <c r="F385" s="36">
        <v>43208</v>
      </c>
      <c r="G385" s="36">
        <v>43215</v>
      </c>
      <c r="H385" s="33">
        <f>E385-$T$1</f>
        <v>121</v>
      </c>
      <c r="I385" s="33">
        <f>F385-$T$1</f>
        <v>135</v>
      </c>
      <c r="J385" s="33">
        <f>G385-$T$1</f>
        <v>142</v>
      </c>
      <c r="N385" s="160"/>
      <c r="P385" s="34"/>
    </row>
    <row r="386" spans="1:16" x14ac:dyDescent="0.3">
      <c r="A386" s="34">
        <v>2</v>
      </c>
      <c r="B386" s="34">
        <v>5</v>
      </c>
      <c r="C386" s="34">
        <v>2</v>
      </c>
      <c r="D386" s="160">
        <v>309</v>
      </c>
      <c r="E386" s="37">
        <v>43173</v>
      </c>
      <c r="F386" s="36">
        <v>43187</v>
      </c>
      <c r="G386" s="37">
        <v>43194</v>
      </c>
      <c r="H386" s="33">
        <f>E386-$T$1</f>
        <v>100</v>
      </c>
      <c r="I386" s="33">
        <f>F386-$T$1</f>
        <v>114</v>
      </c>
      <c r="J386" s="33">
        <f>G386-$T$1</f>
        <v>121</v>
      </c>
      <c r="N386" s="160"/>
      <c r="P386" s="34"/>
    </row>
    <row r="387" spans="1:16" x14ac:dyDescent="0.3">
      <c r="A387" s="34">
        <v>2</v>
      </c>
      <c r="B387" s="34">
        <v>6</v>
      </c>
      <c r="C387" s="34">
        <v>2</v>
      </c>
      <c r="D387" s="160">
        <v>147</v>
      </c>
      <c r="E387" s="36">
        <v>43180</v>
      </c>
      <c r="F387" s="37">
        <v>43194</v>
      </c>
      <c r="G387" s="36">
        <v>43201</v>
      </c>
      <c r="H387" s="33">
        <f>E387-$T$1</f>
        <v>107</v>
      </c>
      <c r="I387" s="33">
        <f>F387-$T$1</f>
        <v>121</v>
      </c>
      <c r="J387" s="33">
        <f>G387-$T$1</f>
        <v>128</v>
      </c>
      <c r="N387" s="160"/>
      <c r="P387" s="34"/>
    </row>
    <row r="388" spans="1:16" x14ac:dyDescent="0.3">
      <c r="A388" s="34">
        <v>2</v>
      </c>
      <c r="B388" s="34">
        <v>7</v>
      </c>
      <c r="C388" s="34">
        <v>2</v>
      </c>
      <c r="D388" s="160">
        <v>269</v>
      </c>
      <c r="E388" s="36">
        <v>43208</v>
      </c>
      <c r="F388" s="36">
        <v>43218</v>
      </c>
      <c r="G388" s="36">
        <v>43222</v>
      </c>
      <c r="H388" s="33">
        <f>E388-$T$1</f>
        <v>135</v>
      </c>
      <c r="I388" s="33">
        <f>F388-$T$1</f>
        <v>145</v>
      </c>
      <c r="J388" s="33">
        <f>G388-$T$1</f>
        <v>149</v>
      </c>
      <c r="N388" s="160"/>
      <c r="P388" s="34"/>
    </row>
    <row r="389" spans="1:16" x14ac:dyDescent="0.3">
      <c r="A389" s="34">
        <v>2</v>
      </c>
      <c r="B389" s="34">
        <v>8</v>
      </c>
      <c r="C389" s="34">
        <v>2</v>
      </c>
      <c r="D389" s="160">
        <v>143</v>
      </c>
      <c r="E389" s="36">
        <v>43208</v>
      </c>
      <c r="F389" s="36">
        <v>43218</v>
      </c>
      <c r="G389" s="36">
        <v>43222</v>
      </c>
      <c r="H389" s="33">
        <f>E389-$T$1</f>
        <v>135</v>
      </c>
      <c r="I389" s="33">
        <f>F389-$T$1</f>
        <v>145</v>
      </c>
      <c r="J389" s="33">
        <f>G389-$T$1</f>
        <v>149</v>
      </c>
      <c r="N389" s="160"/>
      <c r="P389" s="34"/>
    </row>
    <row r="390" spans="1:16" x14ac:dyDescent="0.3">
      <c r="A390" s="34">
        <v>2</v>
      </c>
      <c r="B390" s="34">
        <v>9</v>
      </c>
      <c r="C390" s="34">
        <v>2</v>
      </c>
      <c r="D390" s="160">
        <v>93</v>
      </c>
      <c r="E390" s="36">
        <v>43152</v>
      </c>
      <c r="F390" s="37">
        <v>43166</v>
      </c>
      <c r="G390" s="37">
        <v>43173</v>
      </c>
      <c r="H390" s="33">
        <f>E390-$T$1</f>
        <v>79</v>
      </c>
      <c r="I390" s="33">
        <f>F390-$T$1</f>
        <v>93</v>
      </c>
      <c r="J390" s="33">
        <f>G390-$T$1</f>
        <v>100</v>
      </c>
      <c r="N390" s="160"/>
      <c r="P390" s="34"/>
    </row>
    <row r="391" spans="1:16" x14ac:dyDescent="0.3">
      <c r="A391" s="34">
        <v>2</v>
      </c>
      <c r="B391" s="34">
        <v>10</v>
      </c>
      <c r="C391" s="34">
        <v>2</v>
      </c>
      <c r="D391" s="160">
        <v>148</v>
      </c>
      <c r="E391" s="36">
        <v>43201</v>
      </c>
      <c r="F391" s="37">
        <v>43211</v>
      </c>
      <c r="G391" s="36">
        <v>43215</v>
      </c>
      <c r="H391" s="33">
        <f>E391-$T$1</f>
        <v>128</v>
      </c>
      <c r="I391" s="33">
        <f>F391-$T$1</f>
        <v>138</v>
      </c>
      <c r="J391" s="33">
        <f>G391-$T$1</f>
        <v>142</v>
      </c>
      <c r="N391" s="160"/>
      <c r="P391" s="34"/>
    </row>
    <row r="392" spans="1:16" x14ac:dyDescent="0.3">
      <c r="A392" s="34">
        <v>2</v>
      </c>
      <c r="B392" s="34">
        <v>11</v>
      </c>
      <c r="C392" s="34">
        <v>2</v>
      </c>
      <c r="D392" s="160">
        <v>301</v>
      </c>
      <c r="E392" s="36">
        <v>43187</v>
      </c>
      <c r="F392" s="37">
        <v>43204</v>
      </c>
      <c r="G392" s="36">
        <v>43208</v>
      </c>
      <c r="H392" s="33">
        <f>E392-$T$1</f>
        <v>114</v>
      </c>
      <c r="I392" s="33">
        <f>F392-$T$1</f>
        <v>131</v>
      </c>
      <c r="J392" s="33">
        <f>G392-$T$1</f>
        <v>135</v>
      </c>
      <c r="N392" s="160"/>
      <c r="P392" s="34"/>
    </row>
    <row r="393" spans="1:16" x14ac:dyDescent="0.3">
      <c r="A393" s="34">
        <v>2</v>
      </c>
      <c r="B393" s="34">
        <v>12</v>
      </c>
      <c r="C393" s="34">
        <v>2</v>
      </c>
      <c r="D393" s="160">
        <v>95</v>
      </c>
      <c r="E393" s="37">
        <v>43173</v>
      </c>
      <c r="F393" s="37">
        <v>43183</v>
      </c>
      <c r="G393" s="42">
        <v>43187</v>
      </c>
      <c r="H393" s="33">
        <f>E393-$T$1</f>
        <v>100</v>
      </c>
      <c r="I393" s="33">
        <f>F393-$T$1</f>
        <v>110</v>
      </c>
      <c r="J393" s="33">
        <f>G393-$T$1</f>
        <v>114</v>
      </c>
      <c r="N393" s="160"/>
      <c r="P393" s="34"/>
    </row>
    <row r="394" spans="1:16" x14ac:dyDescent="0.3">
      <c r="A394" s="34">
        <v>2</v>
      </c>
      <c r="B394" s="34">
        <v>13</v>
      </c>
      <c r="C394" s="34">
        <v>2</v>
      </c>
      <c r="D394" s="160">
        <v>120</v>
      </c>
      <c r="E394" s="36">
        <v>43187</v>
      </c>
      <c r="F394" s="37">
        <v>43197</v>
      </c>
      <c r="G394" s="42">
        <v>43201</v>
      </c>
      <c r="H394" s="33">
        <f>E394-$T$1</f>
        <v>114</v>
      </c>
      <c r="I394" s="33">
        <f>F394-$T$1</f>
        <v>124</v>
      </c>
      <c r="J394" s="33">
        <f>G394-$T$1</f>
        <v>128</v>
      </c>
      <c r="N394" s="160"/>
      <c r="P394" s="34"/>
    </row>
    <row r="395" spans="1:16" x14ac:dyDescent="0.3">
      <c r="A395" s="34">
        <v>2</v>
      </c>
      <c r="B395" s="34">
        <v>14</v>
      </c>
      <c r="C395" s="34">
        <v>2</v>
      </c>
      <c r="D395" s="160">
        <v>316</v>
      </c>
      <c r="E395" s="36">
        <v>43208</v>
      </c>
      <c r="F395" s="36">
        <v>43225</v>
      </c>
      <c r="G395" s="36">
        <v>43229</v>
      </c>
      <c r="H395" s="33">
        <f>E395-$T$1</f>
        <v>135</v>
      </c>
      <c r="I395" s="33">
        <f>F395-$T$1</f>
        <v>152</v>
      </c>
      <c r="J395" s="33">
        <f>G395-$T$1</f>
        <v>156</v>
      </c>
      <c r="N395" s="160"/>
      <c r="P395" s="34"/>
    </row>
    <row r="396" spans="1:16" x14ac:dyDescent="0.3">
      <c r="A396" s="34">
        <v>2</v>
      </c>
      <c r="B396" s="34">
        <v>15</v>
      </c>
      <c r="C396" s="34">
        <v>2</v>
      </c>
      <c r="D396" s="160">
        <v>47</v>
      </c>
      <c r="E396" s="36">
        <v>43187</v>
      </c>
      <c r="F396" s="37">
        <v>43211</v>
      </c>
      <c r="G396" s="36">
        <v>43215</v>
      </c>
      <c r="H396" s="33">
        <f>E396-$T$1</f>
        <v>114</v>
      </c>
      <c r="I396" s="33">
        <f>F396-$T$1</f>
        <v>138</v>
      </c>
      <c r="J396" s="33">
        <f>G396-$T$1</f>
        <v>142</v>
      </c>
      <c r="N396" s="160"/>
      <c r="P396" s="34"/>
    </row>
    <row r="397" spans="1:16" x14ac:dyDescent="0.3">
      <c r="A397" s="34">
        <v>2</v>
      </c>
      <c r="B397" s="34">
        <v>16</v>
      </c>
      <c r="C397" s="34">
        <v>2</v>
      </c>
      <c r="D397" s="160">
        <v>36</v>
      </c>
      <c r="E397" s="37">
        <v>43173</v>
      </c>
      <c r="F397" s="36">
        <v>43187</v>
      </c>
      <c r="G397" s="37">
        <v>43194</v>
      </c>
      <c r="H397" s="33">
        <f>E397-$T$1</f>
        <v>100</v>
      </c>
      <c r="I397" s="33">
        <f>F397-$T$1</f>
        <v>114</v>
      </c>
      <c r="J397" s="33">
        <f>G397-$T$1</f>
        <v>121</v>
      </c>
      <c r="N397" s="160"/>
      <c r="P397" s="34"/>
    </row>
    <row r="398" spans="1:16" x14ac:dyDescent="0.3">
      <c r="A398" s="34">
        <v>2</v>
      </c>
      <c r="B398" s="34">
        <v>17</v>
      </c>
      <c r="C398" s="34">
        <v>2</v>
      </c>
      <c r="D398" s="160">
        <v>305</v>
      </c>
      <c r="E398" s="36">
        <v>43180</v>
      </c>
      <c r="F398" s="37">
        <v>43204</v>
      </c>
      <c r="G398" s="36">
        <v>43211</v>
      </c>
      <c r="H398" s="33">
        <f>E398-$T$1</f>
        <v>107</v>
      </c>
      <c r="I398" s="33">
        <f>F398-$T$1</f>
        <v>131</v>
      </c>
      <c r="J398" s="33">
        <f>G398-$T$1</f>
        <v>138</v>
      </c>
      <c r="N398" s="160"/>
      <c r="P398" s="34"/>
    </row>
    <row r="399" spans="1:16" x14ac:dyDescent="0.3">
      <c r="A399" s="34">
        <v>2</v>
      </c>
      <c r="B399" s="34">
        <v>18</v>
      </c>
      <c r="C399" s="34">
        <v>2</v>
      </c>
      <c r="D399" s="159" t="s">
        <v>20</v>
      </c>
      <c r="E399" s="36">
        <v>43187</v>
      </c>
      <c r="F399" s="37">
        <v>43197</v>
      </c>
      <c r="G399" s="36">
        <v>43201</v>
      </c>
      <c r="H399" s="33">
        <f>E399-$T$1</f>
        <v>114</v>
      </c>
      <c r="I399" s="33">
        <f>F399-$T$1</f>
        <v>124</v>
      </c>
      <c r="J399" s="33">
        <f>G399-$T$1</f>
        <v>128</v>
      </c>
      <c r="N399" s="160"/>
      <c r="P399" s="34"/>
    </row>
    <row r="400" spans="1:16" x14ac:dyDescent="0.3">
      <c r="A400" s="34">
        <v>2</v>
      </c>
      <c r="B400" s="34">
        <v>19</v>
      </c>
      <c r="C400" s="34">
        <v>2</v>
      </c>
      <c r="D400" s="160">
        <v>50</v>
      </c>
      <c r="E400" s="36">
        <v>43180</v>
      </c>
      <c r="F400" s="37">
        <v>43194</v>
      </c>
      <c r="G400" s="36">
        <v>43201</v>
      </c>
      <c r="H400" s="33">
        <f>E400-$T$1</f>
        <v>107</v>
      </c>
      <c r="I400" s="33">
        <f>F400-$T$1</f>
        <v>121</v>
      </c>
      <c r="J400" s="33">
        <f>G400-$T$1</f>
        <v>128</v>
      </c>
      <c r="N400" s="160"/>
      <c r="P400" s="34"/>
    </row>
    <row r="401" spans="1:16" x14ac:dyDescent="0.3">
      <c r="A401" s="34">
        <v>2</v>
      </c>
      <c r="B401" s="34">
        <v>1</v>
      </c>
      <c r="C401" s="34">
        <v>3</v>
      </c>
      <c r="D401" s="160">
        <v>199</v>
      </c>
      <c r="E401" s="37">
        <v>43173</v>
      </c>
      <c r="F401" s="37">
        <v>43183</v>
      </c>
      <c r="G401" s="42">
        <v>43187</v>
      </c>
      <c r="H401" s="33">
        <f>E401-$T$1</f>
        <v>100</v>
      </c>
      <c r="I401" s="33">
        <f>F401-$T$1</f>
        <v>110</v>
      </c>
      <c r="J401" s="33">
        <f>G401-$T$1</f>
        <v>114</v>
      </c>
      <c r="N401" s="160"/>
      <c r="P401" s="34"/>
    </row>
    <row r="402" spans="1:16" x14ac:dyDescent="0.3">
      <c r="A402" s="34">
        <v>2</v>
      </c>
      <c r="B402" s="34">
        <v>2</v>
      </c>
      <c r="C402" s="34">
        <v>3</v>
      </c>
      <c r="D402" s="160">
        <v>65</v>
      </c>
      <c r="E402" s="36">
        <v>43180</v>
      </c>
      <c r="F402" s="37">
        <v>43194</v>
      </c>
      <c r="G402" s="36">
        <v>43201</v>
      </c>
      <c r="H402" s="33">
        <f>E402-$T$1</f>
        <v>107</v>
      </c>
      <c r="I402" s="33">
        <f>F402-$T$1</f>
        <v>121</v>
      </c>
      <c r="J402" s="33">
        <f>G402-$T$1</f>
        <v>128</v>
      </c>
      <c r="N402" s="160"/>
      <c r="P402" s="34"/>
    </row>
    <row r="403" spans="1:16" x14ac:dyDescent="0.3">
      <c r="A403" s="34">
        <v>2</v>
      </c>
      <c r="B403" s="34">
        <v>3</v>
      </c>
      <c r="C403" s="34">
        <v>3</v>
      </c>
      <c r="D403" s="159" t="s">
        <v>20</v>
      </c>
      <c r="E403" s="36">
        <v>43187</v>
      </c>
      <c r="F403" s="37">
        <v>43197</v>
      </c>
      <c r="G403" s="36">
        <v>43201</v>
      </c>
      <c r="H403" s="33">
        <f>E403-$T$1</f>
        <v>114</v>
      </c>
      <c r="I403" s="33">
        <f>F403-$T$1</f>
        <v>124</v>
      </c>
      <c r="J403" s="33">
        <f>G403-$T$1</f>
        <v>128</v>
      </c>
      <c r="N403" s="160"/>
      <c r="P403" s="34"/>
    </row>
    <row r="404" spans="1:16" x14ac:dyDescent="0.3">
      <c r="A404" s="34">
        <v>2</v>
      </c>
      <c r="B404" s="34">
        <v>4</v>
      </c>
      <c r="C404" s="34">
        <v>3</v>
      </c>
      <c r="D404" s="160">
        <v>175</v>
      </c>
      <c r="E404" s="36">
        <v>43180</v>
      </c>
      <c r="F404" s="36">
        <v>43201</v>
      </c>
      <c r="G404" s="36">
        <v>43208</v>
      </c>
      <c r="H404" s="33">
        <f>E404-$T$1</f>
        <v>107</v>
      </c>
      <c r="I404" s="33">
        <f>F404-$T$1</f>
        <v>128</v>
      </c>
      <c r="J404" s="33">
        <f>G404-$T$1</f>
        <v>135</v>
      </c>
      <c r="N404" s="160"/>
      <c r="P404" s="34"/>
    </row>
    <row r="405" spans="1:16" x14ac:dyDescent="0.3">
      <c r="A405" s="34">
        <v>2</v>
      </c>
      <c r="B405" s="34">
        <v>5</v>
      </c>
      <c r="C405" s="34">
        <v>3</v>
      </c>
      <c r="D405" s="160">
        <v>156</v>
      </c>
      <c r="E405" s="36">
        <v>43215</v>
      </c>
      <c r="F405" s="36">
        <v>43229</v>
      </c>
      <c r="G405" s="36">
        <v>43236</v>
      </c>
      <c r="H405" s="33">
        <f>E405-$T$1</f>
        <v>142</v>
      </c>
      <c r="I405" s="33">
        <f>F405-$T$1</f>
        <v>156</v>
      </c>
      <c r="J405" s="33">
        <f>G405-$T$1</f>
        <v>163</v>
      </c>
      <c r="N405" s="160"/>
      <c r="P405" s="34"/>
    </row>
    <row r="406" spans="1:16" x14ac:dyDescent="0.3">
      <c r="A406" s="34">
        <v>2</v>
      </c>
      <c r="B406" s="34">
        <v>6</v>
      </c>
      <c r="C406" s="34">
        <v>3</v>
      </c>
      <c r="D406" s="160">
        <v>59</v>
      </c>
      <c r="E406" s="37">
        <v>43190</v>
      </c>
      <c r="F406" s="36">
        <v>43201</v>
      </c>
      <c r="G406" s="36">
        <v>43208</v>
      </c>
      <c r="H406" s="33">
        <f>E406-$T$1</f>
        <v>117</v>
      </c>
      <c r="I406" s="33">
        <f>F406-$T$1</f>
        <v>128</v>
      </c>
      <c r="J406" s="33">
        <f>G406-$T$1</f>
        <v>135</v>
      </c>
      <c r="N406" s="160"/>
      <c r="P406" s="34"/>
    </row>
    <row r="407" spans="1:16" x14ac:dyDescent="0.3">
      <c r="A407" s="34">
        <v>2</v>
      </c>
      <c r="B407" s="34">
        <v>7</v>
      </c>
      <c r="C407" s="34">
        <v>3</v>
      </c>
      <c r="D407" s="160">
        <v>149</v>
      </c>
      <c r="E407" s="36">
        <v>43187</v>
      </c>
      <c r="F407" s="36">
        <v>43201</v>
      </c>
      <c r="G407" s="36">
        <v>43208</v>
      </c>
      <c r="H407" s="33">
        <f>E407-$T$1</f>
        <v>114</v>
      </c>
      <c r="I407" s="33">
        <f>F407-$T$1</f>
        <v>128</v>
      </c>
      <c r="J407" s="33">
        <f>G407-$T$1</f>
        <v>135</v>
      </c>
      <c r="N407" s="160"/>
      <c r="P407" s="34"/>
    </row>
    <row r="408" spans="1:16" x14ac:dyDescent="0.3">
      <c r="A408" s="34">
        <v>2</v>
      </c>
      <c r="B408" s="34">
        <v>8</v>
      </c>
      <c r="C408" s="34">
        <v>3</v>
      </c>
      <c r="D408" s="160">
        <v>15</v>
      </c>
      <c r="E408" s="37">
        <v>43183</v>
      </c>
      <c r="F408" s="37">
        <v>43194</v>
      </c>
      <c r="G408" s="36">
        <v>43201</v>
      </c>
      <c r="H408" s="33">
        <f>E408-$T$1</f>
        <v>110</v>
      </c>
      <c r="I408" s="33">
        <f>F408-$T$1</f>
        <v>121</v>
      </c>
      <c r="J408" s="33">
        <f>G408-$T$1</f>
        <v>128</v>
      </c>
      <c r="N408" s="160"/>
      <c r="P408" s="34"/>
    </row>
    <row r="409" spans="1:16" x14ac:dyDescent="0.3">
      <c r="A409" s="34">
        <v>2</v>
      </c>
      <c r="B409" s="34">
        <v>9</v>
      </c>
      <c r="C409" s="34">
        <v>3</v>
      </c>
      <c r="D409" s="160">
        <v>287</v>
      </c>
      <c r="E409" s="36">
        <v>43180</v>
      </c>
      <c r="F409" s="37">
        <v>43194</v>
      </c>
      <c r="G409" s="36">
        <v>43201</v>
      </c>
      <c r="H409" s="33">
        <f>E409-$T$1</f>
        <v>107</v>
      </c>
      <c r="I409" s="33">
        <f>F409-$T$1</f>
        <v>121</v>
      </c>
      <c r="J409" s="33">
        <f>G409-$T$1</f>
        <v>128</v>
      </c>
      <c r="N409" s="160"/>
      <c r="P409" s="34"/>
    </row>
    <row r="410" spans="1:16" x14ac:dyDescent="0.3">
      <c r="A410" s="34">
        <v>2</v>
      </c>
      <c r="B410" s="34">
        <v>10</v>
      </c>
      <c r="C410" s="34">
        <v>3</v>
      </c>
      <c r="D410" s="160">
        <v>208</v>
      </c>
      <c r="E410" s="45"/>
      <c r="F410" s="45"/>
      <c r="G410" s="45"/>
      <c r="H410" s="45"/>
      <c r="I410" s="45"/>
      <c r="J410" s="45"/>
      <c r="N410" s="160"/>
      <c r="P410" s="34"/>
    </row>
    <row r="411" spans="1:16" x14ac:dyDescent="0.3">
      <c r="A411" s="34">
        <v>2</v>
      </c>
      <c r="B411" s="34">
        <v>11</v>
      </c>
      <c r="C411" s="34">
        <v>3</v>
      </c>
      <c r="D411" s="160">
        <v>79</v>
      </c>
      <c r="E411" s="36">
        <v>43180</v>
      </c>
      <c r="F411" s="37">
        <v>43194</v>
      </c>
      <c r="G411" s="36">
        <v>43201</v>
      </c>
      <c r="H411" s="33">
        <f>E411-$T$1</f>
        <v>107</v>
      </c>
      <c r="I411" s="33">
        <f>F411-$T$1</f>
        <v>121</v>
      </c>
      <c r="J411" s="33">
        <f>G411-$T$1</f>
        <v>128</v>
      </c>
      <c r="N411" s="160"/>
      <c r="P411" s="34"/>
    </row>
    <row r="412" spans="1:16" x14ac:dyDescent="0.3">
      <c r="A412" s="34">
        <v>2</v>
      </c>
      <c r="B412" s="34">
        <v>12</v>
      </c>
      <c r="C412" s="34">
        <v>3</v>
      </c>
      <c r="D412" s="160">
        <v>229</v>
      </c>
      <c r="E412" s="36">
        <v>43180</v>
      </c>
      <c r="F412" s="37">
        <v>43194</v>
      </c>
      <c r="G412" s="36">
        <v>43201</v>
      </c>
      <c r="H412" s="33">
        <f>E412-$T$1</f>
        <v>107</v>
      </c>
      <c r="I412" s="33">
        <f>F412-$T$1</f>
        <v>121</v>
      </c>
      <c r="J412" s="33">
        <f>G412-$T$1</f>
        <v>128</v>
      </c>
      <c r="N412" s="160"/>
      <c r="P412" s="34"/>
    </row>
    <row r="413" spans="1:16" x14ac:dyDescent="0.3">
      <c r="A413" s="34">
        <v>2</v>
      </c>
      <c r="B413" s="34">
        <v>13</v>
      </c>
      <c r="C413" s="34">
        <v>3</v>
      </c>
      <c r="D413" s="160">
        <v>273</v>
      </c>
      <c r="E413" s="36">
        <v>43215</v>
      </c>
      <c r="F413" s="36">
        <v>43229</v>
      </c>
      <c r="G413" s="36">
        <v>43236</v>
      </c>
      <c r="H413" s="33">
        <f>E413-$T$1</f>
        <v>142</v>
      </c>
      <c r="I413" s="33">
        <f>F413-$T$1</f>
        <v>156</v>
      </c>
      <c r="J413" s="33">
        <f>G413-$T$1</f>
        <v>163</v>
      </c>
      <c r="N413" s="160"/>
      <c r="P413" s="34"/>
    </row>
    <row r="414" spans="1:16" x14ac:dyDescent="0.3">
      <c r="A414" s="34">
        <v>2</v>
      </c>
      <c r="B414" s="34">
        <v>14</v>
      </c>
      <c r="C414" s="34">
        <v>3</v>
      </c>
      <c r="D414" s="160">
        <v>94</v>
      </c>
      <c r="E414" s="36">
        <v>43180</v>
      </c>
      <c r="F414" s="37">
        <v>43194</v>
      </c>
      <c r="G414" s="36">
        <v>43201</v>
      </c>
      <c r="H414" s="33">
        <f>E414-$T$1</f>
        <v>107</v>
      </c>
      <c r="I414" s="33">
        <f>F414-$T$1</f>
        <v>121</v>
      </c>
      <c r="J414" s="33">
        <f>G414-$T$1</f>
        <v>128</v>
      </c>
      <c r="N414" s="160"/>
      <c r="P414" s="34"/>
    </row>
    <row r="415" spans="1:16" x14ac:dyDescent="0.3">
      <c r="A415" s="34">
        <v>2</v>
      </c>
      <c r="B415" s="34">
        <v>15</v>
      </c>
      <c r="C415" s="34">
        <v>3</v>
      </c>
      <c r="D415" s="160">
        <v>163</v>
      </c>
      <c r="E415" s="37">
        <v>43183</v>
      </c>
      <c r="F415" s="37">
        <v>43194</v>
      </c>
      <c r="G415" s="36">
        <v>43201</v>
      </c>
      <c r="H415" s="33">
        <f>E415-$T$1</f>
        <v>110</v>
      </c>
      <c r="I415" s="33">
        <f>F415-$T$1</f>
        <v>121</v>
      </c>
      <c r="J415" s="33">
        <f>G415-$T$1</f>
        <v>128</v>
      </c>
      <c r="N415" s="160"/>
      <c r="P415" s="34"/>
    </row>
    <row r="416" spans="1:16" x14ac:dyDescent="0.3">
      <c r="A416" s="34">
        <v>2</v>
      </c>
      <c r="B416" s="34">
        <v>16</v>
      </c>
      <c r="C416" s="34">
        <v>3</v>
      </c>
      <c r="D416" s="160">
        <v>257</v>
      </c>
      <c r="E416" s="36">
        <v>43208</v>
      </c>
      <c r="F416" s="36">
        <v>43218</v>
      </c>
      <c r="G416" s="36">
        <v>43222</v>
      </c>
      <c r="H416" s="33">
        <f>E416-$T$1</f>
        <v>135</v>
      </c>
      <c r="I416" s="33">
        <f>F416-$T$1</f>
        <v>145</v>
      </c>
      <c r="J416" s="33">
        <f>G416-$T$1</f>
        <v>149</v>
      </c>
      <c r="N416" s="160"/>
      <c r="P416" s="34"/>
    </row>
    <row r="417" spans="1:16" x14ac:dyDescent="0.3">
      <c r="A417" s="34">
        <v>2</v>
      </c>
      <c r="B417" s="34">
        <v>17</v>
      </c>
      <c r="C417" s="34">
        <v>3</v>
      </c>
      <c r="D417" s="159" t="s">
        <v>20</v>
      </c>
      <c r="E417" s="37">
        <v>43190</v>
      </c>
      <c r="F417" s="37">
        <v>43197</v>
      </c>
      <c r="G417" s="42">
        <v>43201</v>
      </c>
      <c r="H417" s="33">
        <f>E417-$T$1</f>
        <v>117</v>
      </c>
      <c r="I417" s="33">
        <f>F417-$T$1</f>
        <v>124</v>
      </c>
      <c r="J417" s="33">
        <f>G417-$T$1</f>
        <v>128</v>
      </c>
      <c r="N417" s="160"/>
      <c r="P417" s="34"/>
    </row>
    <row r="418" spans="1:16" x14ac:dyDescent="0.3">
      <c r="A418" s="34">
        <v>2</v>
      </c>
      <c r="B418" s="34">
        <v>18</v>
      </c>
      <c r="C418" s="34">
        <v>3</v>
      </c>
      <c r="D418" s="160">
        <v>228</v>
      </c>
      <c r="E418" s="37">
        <v>43173</v>
      </c>
      <c r="F418" s="37">
        <v>43183</v>
      </c>
      <c r="G418" s="36">
        <v>43187</v>
      </c>
      <c r="H418" s="33">
        <f>E418-$T$1</f>
        <v>100</v>
      </c>
      <c r="I418" s="33">
        <f>F418-$T$1</f>
        <v>110</v>
      </c>
      <c r="J418" s="33">
        <f>G418-$T$1</f>
        <v>114</v>
      </c>
      <c r="N418" s="160"/>
      <c r="P418" s="34"/>
    </row>
    <row r="419" spans="1:16" x14ac:dyDescent="0.3">
      <c r="A419" s="34">
        <v>2</v>
      </c>
      <c r="B419" s="34">
        <v>19</v>
      </c>
      <c r="C419" s="34">
        <v>3</v>
      </c>
      <c r="D419" s="160">
        <v>64</v>
      </c>
      <c r="E419" s="36">
        <v>43187</v>
      </c>
      <c r="F419" s="37">
        <v>43197</v>
      </c>
      <c r="G419" s="36">
        <v>43201</v>
      </c>
      <c r="H419" s="33">
        <f>E419-$T$1</f>
        <v>114</v>
      </c>
      <c r="I419" s="33">
        <f>F419-$T$1</f>
        <v>124</v>
      </c>
      <c r="J419" s="33">
        <f>G419-$T$1</f>
        <v>128</v>
      </c>
      <c r="N419" s="160"/>
      <c r="P419" s="34"/>
    </row>
    <row r="420" spans="1:16" x14ac:dyDescent="0.3">
      <c r="A420" s="34">
        <v>2</v>
      </c>
      <c r="B420" s="34">
        <v>1</v>
      </c>
      <c r="C420" s="34">
        <v>4</v>
      </c>
      <c r="D420" s="160">
        <v>293</v>
      </c>
      <c r="E420" s="36">
        <v>43180</v>
      </c>
      <c r="F420" s="37">
        <v>43194</v>
      </c>
      <c r="G420" s="36">
        <v>43201</v>
      </c>
      <c r="H420" s="33">
        <f>E420-$T$1</f>
        <v>107</v>
      </c>
      <c r="I420" s="33">
        <f>F420-$T$1</f>
        <v>121</v>
      </c>
      <c r="J420" s="33">
        <f>G420-$T$1</f>
        <v>128</v>
      </c>
      <c r="N420" s="160"/>
      <c r="P420" s="34"/>
    </row>
    <row r="421" spans="1:16" x14ac:dyDescent="0.3">
      <c r="A421" s="34">
        <v>2</v>
      </c>
      <c r="B421" s="34">
        <v>2</v>
      </c>
      <c r="C421" s="34">
        <v>4</v>
      </c>
      <c r="D421" s="160">
        <v>125</v>
      </c>
      <c r="E421" s="37">
        <v>43173</v>
      </c>
      <c r="F421" s="37">
        <v>43183</v>
      </c>
      <c r="G421" s="36">
        <v>43187</v>
      </c>
      <c r="H421" s="33">
        <f>E421-$T$1</f>
        <v>100</v>
      </c>
      <c r="I421" s="33">
        <f>F421-$T$1</f>
        <v>110</v>
      </c>
      <c r="J421" s="33">
        <f>G421-$T$1</f>
        <v>114</v>
      </c>
      <c r="N421" s="160"/>
      <c r="P421" s="34"/>
    </row>
    <row r="422" spans="1:16" x14ac:dyDescent="0.3">
      <c r="A422" s="34">
        <v>2</v>
      </c>
      <c r="B422" s="34">
        <v>3</v>
      </c>
      <c r="C422" s="34">
        <v>4</v>
      </c>
      <c r="D422" s="160">
        <v>292</v>
      </c>
      <c r="E422" s="36">
        <v>43187</v>
      </c>
      <c r="F422" s="37">
        <v>43197</v>
      </c>
      <c r="G422" s="36">
        <v>43201</v>
      </c>
      <c r="H422" s="33">
        <f>E422-$T$1</f>
        <v>114</v>
      </c>
      <c r="I422" s="33">
        <f>F422-$T$1</f>
        <v>124</v>
      </c>
      <c r="J422" s="33">
        <f>G422-$T$1</f>
        <v>128</v>
      </c>
      <c r="N422" s="160"/>
      <c r="P422" s="34"/>
    </row>
    <row r="423" spans="1:16" x14ac:dyDescent="0.3">
      <c r="A423" s="34">
        <v>2</v>
      </c>
      <c r="B423" s="34">
        <v>4</v>
      </c>
      <c r="C423" s="34">
        <v>4</v>
      </c>
      <c r="D423" s="159" t="s">
        <v>20</v>
      </c>
      <c r="E423" s="36">
        <v>43180</v>
      </c>
      <c r="F423" s="37">
        <v>43194</v>
      </c>
      <c r="G423" s="36">
        <v>43201</v>
      </c>
      <c r="H423" s="33">
        <f>E423-$T$1</f>
        <v>107</v>
      </c>
      <c r="I423" s="33">
        <f>F423-$T$1</f>
        <v>121</v>
      </c>
      <c r="J423" s="33">
        <f>G423-$T$1</f>
        <v>128</v>
      </c>
      <c r="N423" s="160"/>
      <c r="P423" s="34"/>
    </row>
    <row r="424" spans="1:16" x14ac:dyDescent="0.3">
      <c r="A424" s="34">
        <v>2</v>
      </c>
      <c r="B424" s="34">
        <v>5</v>
      </c>
      <c r="C424" s="34">
        <v>4</v>
      </c>
      <c r="D424" s="160">
        <v>207</v>
      </c>
      <c r="E424" s="37">
        <v>43173</v>
      </c>
      <c r="F424" s="37">
        <v>43183</v>
      </c>
      <c r="G424" s="36">
        <v>43187</v>
      </c>
      <c r="H424" s="33">
        <f>E424-$T$1</f>
        <v>100</v>
      </c>
      <c r="I424" s="33">
        <f>F424-$T$1</f>
        <v>110</v>
      </c>
      <c r="J424" s="33">
        <f>G424-$T$1</f>
        <v>114</v>
      </c>
      <c r="N424" s="160"/>
      <c r="P424" s="34"/>
    </row>
    <row r="425" spans="1:16" x14ac:dyDescent="0.3">
      <c r="A425" s="34">
        <v>2</v>
      </c>
      <c r="B425" s="34">
        <v>6</v>
      </c>
      <c r="C425" s="34">
        <v>4</v>
      </c>
      <c r="D425" s="160">
        <v>8</v>
      </c>
      <c r="E425" s="36">
        <v>43211</v>
      </c>
      <c r="F425" s="36">
        <v>43222</v>
      </c>
      <c r="G425" s="37">
        <v>43229</v>
      </c>
      <c r="H425" s="33">
        <f>E425-$T$1</f>
        <v>138</v>
      </c>
      <c r="I425" s="33">
        <f>F425-$T$1</f>
        <v>149</v>
      </c>
      <c r="J425" s="33">
        <f>G425-$T$1</f>
        <v>156</v>
      </c>
      <c r="N425" s="160"/>
      <c r="P425" s="34"/>
    </row>
    <row r="426" spans="1:16" x14ac:dyDescent="0.3">
      <c r="A426" s="34">
        <v>2</v>
      </c>
      <c r="B426" s="34">
        <v>7</v>
      </c>
      <c r="C426" s="34">
        <v>4</v>
      </c>
      <c r="D426" s="160">
        <v>303</v>
      </c>
      <c r="E426" s="37">
        <v>43204</v>
      </c>
      <c r="F426" s="40">
        <v>43215</v>
      </c>
      <c r="G426" s="36">
        <v>43218</v>
      </c>
      <c r="H426" s="33">
        <f>E426-$T$1</f>
        <v>131</v>
      </c>
      <c r="I426" s="33">
        <f>F426-$T$1</f>
        <v>142</v>
      </c>
      <c r="J426" s="33">
        <f>G426-$T$1</f>
        <v>145</v>
      </c>
      <c r="N426" s="160"/>
      <c r="P426" s="34"/>
    </row>
    <row r="427" spans="1:16" x14ac:dyDescent="0.3">
      <c r="A427" s="34">
        <v>2</v>
      </c>
      <c r="B427" s="34">
        <v>8</v>
      </c>
      <c r="C427" s="34">
        <v>4</v>
      </c>
      <c r="D427" s="160">
        <v>279</v>
      </c>
      <c r="E427" s="37">
        <v>43215</v>
      </c>
      <c r="F427" s="36">
        <v>43229</v>
      </c>
      <c r="G427" s="36">
        <v>43236</v>
      </c>
      <c r="H427" s="33">
        <f>E427-$T$1</f>
        <v>142</v>
      </c>
      <c r="I427" s="33">
        <f>F427-$T$1</f>
        <v>156</v>
      </c>
      <c r="J427" s="33">
        <f>G427-$T$1</f>
        <v>163</v>
      </c>
      <c r="N427" s="160"/>
      <c r="P427" s="34"/>
    </row>
    <row r="428" spans="1:16" x14ac:dyDescent="0.3">
      <c r="A428" s="34">
        <v>2</v>
      </c>
      <c r="B428" s="34">
        <v>9</v>
      </c>
      <c r="C428" s="34">
        <v>4</v>
      </c>
      <c r="D428" s="160">
        <v>22</v>
      </c>
      <c r="E428" s="36">
        <v>43180</v>
      </c>
      <c r="F428" s="37">
        <v>43194</v>
      </c>
      <c r="G428" s="36">
        <v>43201</v>
      </c>
      <c r="H428" s="33">
        <f>E428-$T$1</f>
        <v>107</v>
      </c>
      <c r="I428" s="33">
        <f>F428-$T$1</f>
        <v>121</v>
      </c>
      <c r="J428" s="33">
        <f>G428-$T$1</f>
        <v>128</v>
      </c>
      <c r="N428" s="160"/>
      <c r="P428" s="34"/>
    </row>
    <row r="429" spans="1:16" x14ac:dyDescent="0.3">
      <c r="A429" s="34">
        <v>2</v>
      </c>
      <c r="B429" s="34">
        <v>10</v>
      </c>
      <c r="C429" s="34">
        <v>4</v>
      </c>
      <c r="D429" s="160">
        <v>97</v>
      </c>
      <c r="E429" s="36">
        <v>43180</v>
      </c>
      <c r="F429" s="37">
        <v>43194</v>
      </c>
      <c r="G429" s="36">
        <v>43201</v>
      </c>
      <c r="H429" s="33">
        <f>E429-$T$1</f>
        <v>107</v>
      </c>
      <c r="I429" s="33">
        <f>F429-$T$1</f>
        <v>121</v>
      </c>
      <c r="J429" s="33">
        <f>G429-$T$1</f>
        <v>128</v>
      </c>
      <c r="N429" s="160"/>
      <c r="P429" s="34"/>
    </row>
    <row r="430" spans="1:16" x14ac:dyDescent="0.3">
      <c r="A430" s="34">
        <v>2</v>
      </c>
      <c r="B430" s="34">
        <v>11</v>
      </c>
      <c r="C430" s="34">
        <v>4</v>
      </c>
      <c r="D430" s="160">
        <v>130</v>
      </c>
      <c r="E430" s="37">
        <v>43173</v>
      </c>
      <c r="F430" s="37">
        <v>43183</v>
      </c>
      <c r="G430" s="36">
        <v>43187</v>
      </c>
      <c r="H430" s="33">
        <f>E430-$T$1</f>
        <v>100</v>
      </c>
      <c r="I430" s="33">
        <f>F430-$T$1</f>
        <v>110</v>
      </c>
      <c r="J430" s="33">
        <f>G430-$T$1</f>
        <v>114</v>
      </c>
      <c r="N430" s="160"/>
      <c r="P430" s="34"/>
    </row>
    <row r="431" spans="1:16" x14ac:dyDescent="0.3">
      <c r="A431" s="34">
        <v>2</v>
      </c>
      <c r="B431" s="34">
        <v>12</v>
      </c>
      <c r="C431" s="34">
        <v>4</v>
      </c>
      <c r="D431" s="160">
        <v>146</v>
      </c>
      <c r="E431" s="37">
        <v>43190</v>
      </c>
      <c r="F431" s="37">
        <v>43197</v>
      </c>
      <c r="G431" s="42">
        <v>43201</v>
      </c>
      <c r="H431" s="33">
        <f>E431-$T$1</f>
        <v>117</v>
      </c>
      <c r="I431" s="33">
        <f>F431-$T$1</f>
        <v>124</v>
      </c>
      <c r="J431" s="33">
        <f>G431-$T$1</f>
        <v>128</v>
      </c>
      <c r="N431" s="160"/>
      <c r="P431" s="34"/>
    </row>
    <row r="432" spans="1:16" x14ac:dyDescent="0.3">
      <c r="A432" s="34">
        <v>2</v>
      </c>
      <c r="B432" s="34">
        <v>13</v>
      </c>
      <c r="C432" s="34">
        <v>4</v>
      </c>
      <c r="D432" s="160">
        <v>103</v>
      </c>
      <c r="E432" s="36">
        <v>43208</v>
      </c>
      <c r="F432" s="36">
        <v>43218</v>
      </c>
      <c r="G432" s="36">
        <v>43222</v>
      </c>
      <c r="H432" s="33">
        <f>E432-$T$1</f>
        <v>135</v>
      </c>
      <c r="I432" s="33">
        <f>F432-$T$1</f>
        <v>145</v>
      </c>
      <c r="J432" s="33">
        <f>G432-$T$1</f>
        <v>149</v>
      </c>
      <c r="N432" s="160"/>
      <c r="P432" s="34"/>
    </row>
    <row r="433" spans="1:16" x14ac:dyDescent="0.3">
      <c r="A433" s="34">
        <v>2</v>
      </c>
      <c r="B433" s="34">
        <v>14</v>
      </c>
      <c r="C433" s="34">
        <v>4</v>
      </c>
      <c r="D433" s="160">
        <v>180</v>
      </c>
      <c r="E433" s="36">
        <v>43180</v>
      </c>
      <c r="F433" s="37">
        <v>43194</v>
      </c>
      <c r="G433" s="36">
        <v>43201</v>
      </c>
      <c r="H433" s="33">
        <f>E433-$T$1</f>
        <v>107</v>
      </c>
      <c r="I433" s="33">
        <f>F433-$T$1</f>
        <v>121</v>
      </c>
      <c r="J433" s="33">
        <f>G433-$T$1</f>
        <v>128</v>
      </c>
      <c r="N433" s="160"/>
      <c r="P433" s="34"/>
    </row>
    <row r="434" spans="1:16" x14ac:dyDescent="0.3">
      <c r="A434" s="34">
        <v>2</v>
      </c>
      <c r="B434" s="34">
        <v>15</v>
      </c>
      <c r="C434" s="34">
        <v>4</v>
      </c>
      <c r="D434" s="160">
        <v>294</v>
      </c>
      <c r="E434" s="36">
        <v>43180</v>
      </c>
      <c r="F434" s="37">
        <v>43194</v>
      </c>
      <c r="G434" s="36">
        <v>43201</v>
      </c>
      <c r="H434" s="33">
        <f>E434-$T$1</f>
        <v>107</v>
      </c>
      <c r="I434" s="33">
        <f>F434-$T$1</f>
        <v>121</v>
      </c>
      <c r="J434" s="33">
        <f>G434-$T$1</f>
        <v>128</v>
      </c>
      <c r="N434" s="160"/>
      <c r="P434" s="34"/>
    </row>
    <row r="435" spans="1:16" x14ac:dyDescent="0.3">
      <c r="A435" s="34">
        <v>2</v>
      </c>
      <c r="B435" s="34">
        <v>16</v>
      </c>
      <c r="C435" s="34">
        <v>4</v>
      </c>
      <c r="D435" s="159" t="s">
        <v>20</v>
      </c>
      <c r="E435" s="37">
        <v>43190</v>
      </c>
      <c r="F435" s="37">
        <v>43197</v>
      </c>
      <c r="G435" s="42">
        <v>43201</v>
      </c>
      <c r="H435" s="33">
        <f>E435-$T$1</f>
        <v>117</v>
      </c>
      <c r="I435" s="33">
        <f>F435-$T$1</f>
        <v>124</v>
      </c>
      <c r="J435" s="33">
        <f>G435-$T$1</f>
        <v>128</v>
      </c>
      <c r="N435" s="160"/>
      <c r="P435" s="34"/>
    </row>
    <row r="436" spans="1:16" x14ac:dyDescent="0.3">
      <c r="A436" s="34">
        <v>2</v>
      </c>
      <c r="B436" s="34">
        <v>17</v>
      </c>
      <c r="C436" s="34">
        <v>4</v>
      </c>
      <c r="D436" s="160">
        <v>138</v>
      </c>
      <c r="E436" s="36">
        <v>43187</v>
      </c>
      <c r="F436" s="37">
        <v>43197</v>
      </c>
      <c r="G436" s="36">
        <v>43201</v>
      </c>
      <c r="H436" s="33">
        <f>E436-$T$1</f>
        <v>114</v>
      </c>
      <c r="I436" s="33">
        <f>F436-$T$1</f>
        <v>124</v>
      </c>
      <c r="J436" s="33">
        <f>G436-$T$1</f>
        <v>128</v>
      </c>
      <c r="N436" s="160"/>
      <c r="P436" s="34"/>
    </row>
    <row r="437" spans="1:16" x14ac:dyDescent="0.3">
      <c r="A437" s="34">
        <v>2</v>
      </c>
      <c r="B437" s="34">
        <v>18</v>
      </c>
      <c r="C437" s="34">
        <v>4</v>
      </c>
      <c r="D437" s="160">
        <v>91</v>
      </c>
      <c r="E437" s="36">
        <v>43180</v>
      </c>
      <c r="F437" s="37">
        <v>43194</v>
      </c>
      <c r="G437" s="36">
        <v>43201</v>
      </c>
      <c r="H437" s="33">
        <f>E437-$T$1</f>
        <v>107</v>
      </c>
      <c r="I437" s="33">
        <f>F437-$T$1</f>
        <v>121</v>
      </c>
      <c r="J437" s="33">
        <f>G437-$T$1</f>
        <v>128</v>
      </c>
      <c r="N437" s="160"/>
      <c r="P437" s="34"/>
    </row>
    <row r="438" spans="1:16" x14ac:dyDescent="0.3">
      <c r="A438" s="34">
        <v>2</v>
      </c>
      <c r="B438" s="34">
        <v>19</v>
      </c>
      <c r="C438" s="34">
        <v>4</v>
      </c>
      <c r="D438" s="160">
        <v>277</v>
      </c>
      <c r="E438" s="36">
        <v>43201</v>
      </c>
      <c r="F438" s="36">
        <v>43215</v>
      </c>
      <c r="G438" s="36">
        <v>43222</v>
      </c>
      <c r="H438" s="33">
        <f>E438-$T$1</f>
        <v>128</v>
      </c>
      <c r="I438" s="33">
        <f>F438-$T$1</f>
        <v>142</v>
      </c>
      <c r="J438" s="33">
        <f>G438-$T$1</f>
        <v>149</v>
      </c>
      <c r="N438" s="160"/>
      <c r="P438" s="34"/>
    </row>
    <row r="439" spans="1:16" x14ac:dyDescent="0.3">
      <c r="A439" s="34">
        <v>2</v>
      </c>
      <c r="B439" s="34">
        <v>1</v>
      </c>
      <c r="C439" s="34">
        <v>5</v>
      </c>
      <c r="D439" s="160">
        <v>72</v>
      </c>
      <c r="E439" s="36">
        <v>43187</v>
      </c>
      <c r="F439" s="37">
        <v>43197</v>
      </c>
      <c r="G439" s="36">
        <v>43201</v>
      </c>
      <c r="H439" s="33">
        <f>E439-$T$1</f>
        <v>114</v>
      </c>
      <c r="I439" s="33">
        <f>F439-$T$1</f>
        <v>124</v>
      </c>
      <c r="J439" s="33">
        <f>G439-$T$1</f>
        <v>128</v>
      </c>
      <c r="N439" s="160"/>
      <c r="P439" s="34"/>
    </row>
    <row r="440" spans="1:16" x14ac:dyDescent="0.3">
      <c r="A440" s="34">
        <v>2</v>
      </c>
      <c r="B440" s="34">
        <v>2</v>
      </c>
      <c r="C440" s="34">
        <v>5</v>
      </c>
      <c r="D440" s="160">
        <v>162</v>
      </c>
      <c r="E440" s="37">
        <v>43211</v>
      </c>
      <c r="F440" s="36">
        <v>43222</v>
      </c>
      <c r="G440" s="36">
        <v>43229</v>
      </c>
      <c r="H440" s="33">
        <f>E440-$T$1</f>
        <v>138</v>
      </c>
      <c r="I440" s="33">
        <f>F440-$T$1</f>
        <v>149</v>
      </c>
      <c r="J440" s="33">
        <f>G440-$T$1</f>
        <v>156</v>
      </c>
      <c r="N440" s="160"/>
      <c r="P440" s="34"/>
    </row>
    <row r="441" spans="1:16" x14ac:dyDescent="0.3">
      <c r="A441" s="34">
        <v>2</v>
      </c>
      <c r="B441" s="34">
        <v>3</v>
      </c>
      <c r="C441" s="34">
        <v>5</v>
      </c>
      <c r="D441" s="160">
        <v>71</v>
      </c>
      <c r="E441" s="36">
        <v>43211</v>
      </c>
      <c r="F441" s="36">
        <v>43218</v>
      </c>
      <c r="G441" s="36">
        <v>43222</v>
      </c>
      <c r="H441" s="33">
        <f>E441-$T$1</f>
        <v>138</v>
      </c>
      <c r="I441" s="33">
        <f>F441-$T$1</f>
        <v>145</v>
      </c>
      <c r="J441" s="33">
        <f>G441-$T$1</f>
        <v>149</v>
      </c>
      <c r="N441" s="160"/>
      <c r="P441" s="34"/>
    </row>
    <row r="442" spans="1:16" x14ac:dyDescent="0.3">
      <c r="A442" s="34">
        <v>2</v>
      </c>
      <c r="B442" s="34">
        <v>4</v>
      </c>
      <c r="C442" s="34">
        <v>5</v>
      </c>
      <c r="D442" s="160">
        <v>212</v>
      </c>
      <c r="E442" s="37">
        <v>43173</v>
      </c>
      <c r="F442" s="37">
        <v>43183</v>
      </c>
      <c r="G442" s="36">
        <v>43187</v>
      </c>
      <c r="H442" s="33">
        <f>E442-$T$1</f>
        <v>100</v>
      </c>
      <c r="I442" s="33">
        <f>F442-$T$1</f>
        <v>110</v>
      </c>
      <c r="J442" s="33">
        <f>G442-$T$1</f>
        <v>114</v>
      </c>
      <c r="N442" s="160"/>
      <c r="P442" s="34"/>
    </row>
    <row r="443" spans="1:16" x14ac:dyDescent="0.3">
      <c r="A443" s="34">
        <v>2</v>
      </c>
      <c r="B443" s="34">
        <v>5</v>
      </c>
      <c r="C443" s="34">
        <v>5</v>
      </c>
      <c r="D443" s="159" t="s">
        <v>20</v>
      </c>
      <c r="E443" s="37">
        <v>43190</v>
      </c>
      <c r="F443" s="37">
        <v>43197</v>
      </c>
      <c r="G443" s="42">
        <v>43201</v>
      </c>
      <c r="H443" s="33">
        <f>E443-$T$1</f>
        <v>117</v>
      </c>
      <c r="I443" s="33">
        <f>F443-$T$1</f>
        <v>124</v>
      </c>
      <c r="J443" s="33">
        <f>G443-$T$1</f>
        <v>128</v>
      </c>
      <c r="N443" s="160"/>
      <c r="P443" s="34"/>
    </row>
    <row r="444" spans="1:16" x14ac:dyDescent="0.3">
      <c r="A444" s="34">
        <v>2</v>
      </c>
      <c r="B444" s="34">
        <v>6</v>
      </c>
      <c r="C444" s="34">
        <v>5</v>
      </c>
      <c r="D444" s="160">
        <v>216</v>
      </c>
      <c r="E444" s="37">
        <v>43173</v>
      </c>
      <c r="F444" s="36">
        <v>43187</v>
      </c>
      <c r="G444" s="37">
        <v>43194</v>
      </c>
      <c r="H444" s="33">
        <f>E444-$T$1</f>
        <v>100</v>
      </c>
      <c r="I444" s="33">
        <f>F444-$T$1</f>
        <v>114</v>
      </c>
      <c r="J444" s="33">
        <f>G444-$T$1</f>
        <v>121</v>
      </c>
      <c r="N444" s="160"/>
      <c r="P444" s="34"/>
    </row>
    <row r="445" spans="1:16" x14ac:dyDescent="0.3">
      <c r="A445" s="34">
        <v>2</v>
      </c>
      <c r="B445" s="34">
        <v>7</v>
      </c>
      <c r="C445" s="34">
        <v>5</v>
      </c>
      <c r="D445" s="160">
        <v>209</v>
      </c>
      <c r="E445" s="36">
        <v>43180</v>
      </c>
      <c r="F445" s="37">
        <v>43194</v>
      </c>
      <c r="G445" s="36">
        <v>43201</v>
      </c>
      <c r="H445" s="33">
        <f>E445-$T$1</f>
        <v>107</v>
      </c>
      <c r="I445" s="33">
        <f>F445-$T$1</f>
        <v>121</v>
      </c>
      <c r="J445" s="33">
        <f>G445-$T$1</f>
        <v>128</v>
      </c>
      <c r="N445" s="160"/>
      <c r="P445" s="34"/>
    </row>
    <row r="446" spans="1:16" x14ac:dyDescent="0.3">
      <c r="A446" s="34">
        <v>2</v>
      </c>
      <c r="B446" s="34">
        <v>8</v>
      </c>
      <c r="C446" s="34">
        <v>5</v>
      </c>
      <c r="D446" s="160">
        <v>202</v>
      </c>
      <c r="E446" s="37">
        <v>43204</v>
      </c>
      <c r="F446" s="36">
        <v>43215</v>
      </c>
      <c r="G446" s="36">
        <v>43218</v>
      </c>
      <c r="H446" s="33">
        <f>E446-$T$1</f>
        <v>131</v>
      </c>
      <c r="I446" s="33">
        <f>F446-$T$1</f>
        <v>142</v>
      </c>
      <c r="J446" s="33">
        <f>G446-$T$1</f>
        <v>145</v>
      </c>
      <c r="N446" s="160"/>
      <c r="P446" s="34"/>
    </row>
    <row r="447" spans="1:16" x14ac:dyDescent="0.3">
      <c r="A447" s="34">
        <v>2</v>
      </c>
      <c r="B447" s="34">
        <v>9</v>
      </c>
      <c r="C447" s="34">
        <v>5</v>
      </c>
      <c r="D447" s="160">
        <v>324</v>
      </c>
      <c r="E447" s="36">
        <v>43180</v>
      </c>
      <c r="F447" s="37">
        <v>43194</v>
      </c>
      <c r="G447" s="36">
        <v>43201</v>
      </c>
      <c r="H447" s="33">
        <f>E447-$T$1</f>
        <v>107</v>
      </c>
      <c r="I447" s="33">
        <f>F447-$T$1</f>
        <v>121</v>
      </c>
      <c r="J447" s="33">
        <f>G447-$T$1</f>
        <v>128</v>
      </c>
      <c r="N447" s="160"/>
      <c r="P447" s="34"/>
    </row>
    <row r="448" spans="1:16" x14ac:dyDescent="0.3">
      <c r="A448" s="34">
        <v>2</v>
      </c>
      <c r="B448" s="34">
        <v>10</v>
      </c>
      <c r="C448" s="34">
        <v>5</v>
      </c>
      <c r="D448" s="160">
        <v>234</v>
      </c>
      <c r="E448" s="36">
        <v>43180</v>
      </c>
      <c r="F448" s="37">
        <v>43194</v>
      </c>
      <c r="G448" s="36">
        <v>43201</v>
      </c>
      <c r="H448" s="33">
        <f>E448-$T$1</f>
        <v>107</v>
      </c>
      <c r="I448" s="33">
        <f>F448-$T$1</f>
        <v>121</v>
      </c>
      <c r="J448" s="33">
        <f>G448-$T$1</f>
        <v>128</v>
      </c>
      <c r="N448" s="160"/>
      <c r="P448" s="34"/>
    </row>
    <row r="449" spans="1:16" x14ac:dyDescent="0.3">
      <c r="A449" s="34">
        <v>2</v>
      </c>
      <c r="B449" s="34">
        <v>11</v>
      </c>
      <c r="C449" s="34">
        <v>5</v>
      </c>
      <c r="D449" s="160">
        <v>62</v>
      </c>
      <c r="E449" s="36">
        <v>43187</v>
      </c>
      <c r="F449" s="37">
        <v>43197</v>
      </c>
      <c r="G449" s="36">
        <v>43201</v>
      </c>
      <c r="H449" s="33">
        <f>E449-$T$1</f>
        <v>114</v>
      </c>
      <c r="I449" s="33">
        <f>F449-$T$1</f>
        <v>124</v>
      </c>
      <c r="J449" s="33">
        <f>G449-$T$1</f>
        <v>128</v>
      </c>
      <c r="N449" s="160"/>
      <c r="P449" s="34"/>
    </row>
    <row r="450" spans="1:16" x14ac:dyDescent="0.3">
      <c r="A450" s="34">
        <v>2</v>
      </c>
      <c r="B450" s="34">
        <v>12</v>
      </c>
      <c r="C450" s="34">
        <v>5</v>
      </c>
      <c r="D450" s="160">
        <v>317</v>
      </c>
      <c r="E450" s="37">
        <v>43194</v>
      </c>
      <c r="F450" s="37">
        <v>43204</v>
      </c>
      <c r="G450" s="36">
        <v>43208</v>
      </c>
      <c r="H450" s="33">
        <f>E450-$T$1</f>
        <v>121</v>
      </c>
      <c r="I450" s="33">
        <f>F450-$T$1</f>
        <v>131</v>
      </c>
      <c r="J450" s="33">
        <f>G450-$T$1</f>
        <v>135</v>
      </c>
      <c r="N450" s="160"/>
      <c r="P450" s="34"/>
    </row>
    <row r="451" spans="1:16" x14ac:dyDescent="0.3">
      <c r="A451" s="34">
        <v>2</v>
      </c>
      <c r="B451" s="34">
        <v>13</v>
      </c>
      <c r="C451" s="34">
        <v>5</v>
      </c>
      <c r="D451" s="160">
        <v>86</v>
      </c>
      <c r="E451" s="36">
        <v>43180</v>
      </c>
      <c r="F451" s="37">
        <v>43204</v>
      </c>
      <c r="G451" s="36">
        <v>43208</v>
      </c>
      <c r="H451" s="33">
        <f>E451-$T$1</f>
        <v>107</v>
      </c>
      <c r="I451" s="33">
        <f>F451-$T$1</f>
        <v>131</v>
      </c>
      <c r="J451" s="33">
        <f>G451-$T$1</f>
        <v>135</v>
      </c>
      <c r="N451" s="160"/>
      <c r="P451" s="34"/>
    </row>
    <row r="452" spans="1:16" x14ac:dyDescent="0.3">
      <c r="A452" s="34">
        <v>2</v>
      </c>
      <c r="B452" s="34">
        <v>14</v>
      </c>
      <c r="C452" s="34">
        <v>5</v>
      </c>
      <c r="D452" s="160">
        <v>197</v>
      </c>
      <c r="E452" s="37">
        <v>43159</v>
      </c>
      <c r="F452" s="37">
        <v>43173</v>
      </c>
      <c r="G452" s="36">
        <v>43180</v>
      </c>
      <c r="H452" s="33">
        <f>E452-$T$1</f>
        <v>86</v>
      </c>
      <c r="I452" s="33">
        <f>F452-$T$1</f>
        <v>100</v>
      </c>
      <c r="J452" s="33">
        <f>G452-$T$1</f>
        <v>107</v>
      </c>
      <c r="N452" s="160"/>
      <c r="P452" s="34"/>
    </row>
    <row r="453" spans="1:16" x14ac:dyDescent="0.3">
      <c r="A453" s="34">
        <v>2</v>
      </c>
      <c r="B453" s="34">
        <v>15</v>
      </c>
      <c r="C453" s="34">
        <v>5</v>
      </c>
      <c r="D453" s="159" t="s">
        <v>20</v>
      </c>
      <c r="E453" s="36">
        <v>43187</v>
      </c>
      <c r="F453" s="37">
        <v>43197</v>
      </c>
      <c r="G453" s="36">
        <v>43201</v>
      </c>
      <c r="H453" s="33">
        <f>E453-$T$1</f>
        <v>114</v>
      </c>
      <c r="I453" s="33">
        <f>F453-$T$1</f>
        <v>124</v>
      </c>
      <c r="J453" s="33">
        <f>G453-$T$1</f>
        <v>128</v>
      </c>
      <c r="N453" s="160"/>
      <c r="P453" s="34"/>
    </row>
    <row r="454" spans="1:16" x14ac:dyDescent="0.3">
      <c r="A454" s="34">
        <v>2</v>
      </c>
      <c r="B454" s="34">
        <v>16</v>
      </c>
      <c r="C454" s="34">
        <v>5</v>
      </c>
      <c r="D454" s="160">
        <v>183</v>
      </c>
      <c r="E454" s="36">
        <v>43229</v>
      </c>
      <c r="F454" s="36">
        <v>43239</v>
      </c>
      <c r="G454" s="36">
        <v>43243</v>
      </c>
      <c r="H454" s="33">
        <f>E454-$T$1</f>
        <v>156</v>
      </c>
      <c r="I454" s="33">
        <f>F454-$T$1</f>
        <v>166</v>
      </c>
      <c r="J454" s="33">
        <f>G454-$T$1</f>
        <v>170</v>
      </c>
      <c r="N454" s="160"/>
      <c r="P454" s="34"/>
    </row>
    <row r="455" spans="1:16" x14ac:dyDescent="0.3">
      <c r="A455" s="34">
        <v>2</v>
      </c>
      <c r="B455" s="34">
        <v>17</v>
      </c>
      <c r="C455" s="34">
        <v>5</v>
      </c>
      <c r="D455" s="160">
        <v>67</v>
      </c>
      <c r="E455" s="37">
        <v>43190</v>
      </c>
      <c r="F455" s="37">
        <v>43197</v>
      </c>
      <c r="G455" s="42">
        <v>43201</v>
      </c>
      <c r="H455" s="33">
        <f>E455-$T$1</f>
        <v>117</v>
      </c>
      <c r="I455" s="33">
        <f>F455-$T$1</f>
        <v>124</v>
      </c>
      <c r="J455" s="33">
        <f>G455-$T$1</f>
        <v>128</v>
      </c>
      <c r="N455" s="160"/>
      <c r="P455" s="34"/>
    </row>
    <row r="456" spans="1:16" x14ac:dyDescent="0.3">
      <c r="A456" s="34">
        <v>2</v>
      </c>
      <c r="B456" s="34">
        <v>18</v>
      </c>
      <c r="C456" s="34">
        <v>5</v>
      </c>
      <c r="D456" s="160">
        <v>57</v>
      </c>
      <c r="E456" s="37">
        <v>43190</v>
      </c>
      <c r="F456" s="37">
        <v>43197</v>
      </c>
      <c r="G456" s="42">
        <v>43201</v>
      </c>
      <c r="H456" s="33">
        <f>E456-$T$1</f>
        <v>117</v>
      </c>
      <c r="I456" s="33">
        <f>F456-$T$1</f>
        <v>124</v>
      </c>
      <c r="J456" s="33">
        <f>G456-$T$1</f>
        <v>128</v>
      </c>
      <c r="N456" s="160"/>
      <c r="P456" s="34"/>
    </row>
    <row r="457" spans="1:16" x14ac:dyDescent="0.3">
      <c r="A457" s="34">
        <v>2</v>
      </c>
      <c r="B457" s="34">
        <v>19</v>
      </c>
      <c r="C457" s="34">
        <v>5</v>
      </c>
      <c r="D457" s="160">
        <v>297</v>
      </c>
      <c r="E457" s="36">
        <v>43180</v>
      </c>
      <c r="F457" s="37">
        <v>43194</v>
      </c>
      <c r="G457" s="36">
        <v>43201</v>
      </c>
      <c r="H457" s="33">
        <f>E457-$T$1</f>
        <v>107</v>
      </c>
      <c r="I457" s="33">
        <f>F457-$T$1</f>
        <v>121</v>
      </c>
      <c r="J457" s="33">
        <f>G457-$T$1</f>
        <v>128</v>
      </c>
      <c r="N457" s="160"/>
      <c r="P457" s="34"/>
    </row>
    <row r="458" spans="1:16" x14ac:dyDescent="0.3">
      <c r="A458" s="34">
        <v>2</v>
      </c>
      <c r="B458" s="34">
        <v>1</v>
      </c>
      <c r="C458" s="34">
        <v>6</v>
      </c>
      <c r="D458" s="160">
        <v>12</v>
      </c>
      <c r="E458" s="36">
        <v>43180</v>
      </c>
      <c r="F458" s="37">
        <v>43194</v>
      </c>
      <c r="G458" s="36">
        <v>43201</v>
      </c>
      <c r="H458" s="33">
        <f>E458-$T$1</f>
        <v>107</v>
      </c>
      <c r="I458" s="33">
        <f>F458-$T$1</f>
        <v>121</v>
      </c>
      <c r="J458" s="33">
        <f>G458-$T$1</f>
        <v>128</v>
      </c>
      <c r="N458" s="160"/>
      <c r="P458" s="34"/>
    </row>
    <row r="459" spans="1:16" x14ac:dyDescent="0.3">
      <c r="A459" s="34">
        <v>2</v>
      </c>
      <c r="B459" s="34">
        <v>2</v>
      </c>
      <c r="C459" s="34">
        <v>6</v>
      </c>
      <c r="D459" s="160">
        <v>51</v>
      </c>
      <c r="E459" s="36">
        <v>43180</v>
      </c>
      <c r="F459" s="37">
        <v>43194</v>
      </c>
      <c r="G459" s="36">
        <v>43201</v>
      </c>
      <c r="H459" s="33">
        <f>E459-$T$1</f>
        <v>107</v>
      </c>
      <c r="I459" s="33">
        <f>F459-$T$1</f>
        <v>121</v>
      </c>
      <c r="J459" s="33">
        <f>G459-$T$1</f>
        <v>128</v>
      </c>
      <c r="N459" s="160"/>
      <c r="P459" s="34"/>
    </row>
    <row r="460" spans="1:16" x14ac:dyDescent="0.3">
      <c r="A460" s="34">
        <v>2</v>
      </c>
      <c r="B460" s="34">
        <v>3</v>
      </c>
      <c r="C460" s="34">
        <v>6</v>
      </c>
      <c r="D460" s="160">
        <v>88</v>
      </c>
      <c r="E460" s="36">
        <v>43187</v>
      </c>
      <c r="F460" s="37">
        <v>43197</v>
      </c>
      <c r="G460" s="36">
        <v>43201</v>
      </c>
      <c r="H460" s="33">
        <f>E460-$T$1</f>
        <v>114</v>
      </c>
      <c r="I460" s="33">
        <f>F460-$T$1</f>
        <v>124</v>
      </c>
      <c r="J460" s="33">
        <f>G460-$T$1</f>
        <v>128</v>
      </c>
      <c r="N460" s="160"/>
      <c r="P460" s="34"/>
    </row>
    <row r="461" spans="1:16" x14ac:dyDescent="0.3">
      <c r="A461" s="34">
        <v>2</v>
      </c>
      <c r="B461" s="34">
        <v>4</v>
      </c>
      <c r="C461" s="34">
        <v>6</v>
      </c>
      <c r="D461" s="160">
        <v>24</v>
      </c>
      <c r="E461" s="36">
        <v>43180</v>
      </c>
      <c r="F461" s="37">
        <v>43194</v>
      </c>
      <c r="G461" s="36">
        <v>43201</v>
      </c>
      <c r="H461" s="33">
        <f>E461-$T$1</f>
        <v>107</v>
      </c>
      <c r="I461" s="33">
        <f>F461-$T$1</f>
        <v>121</v>
      </c>
      <c r="J461" s="33">
        <f>G461-$T$1</f>
        <v>128</v>
      </c>
      <c r="N461" s="160"/>
      <c r="P461" s="34"/>
    </row>
    <row r="462" spans="1:16" x14ac:dyDescent="0.3">
      <c r="A462" s="34">
        <v>2</v>
      </c>
      <c r="B462" s="34">
        <v>5</v>
      </c>
      <c r="C462" s="34">
        <v>6</v>
      </c>
      <c r="D462" s="160">
        <v>68</v>
      </c>
      <c r="E462" s="36">
        <v>43187</v>
      </c>
      <c r="F462" s="37">
        <v>43197</v>
      </c>
      <c r="G462" s="36">
        <v>43201</v>
      </c>
      <c r="H462" s="33">
        <f>E462-$T$1</f>
        <v>114</v>
      </c>
      <c r="I462" s="33">
        <f>F462-$T$1</f>
        <v>124</v>
      </c>
      <c r="J462" s="33">
        <f>G462-$T$1</f>
        <v>128</v>
      </c>
      <c r="N462" s="160"/>
      <c r="P462" s="34"/>
    </row>
    <row r="463" spans="1:16" x14ac:dyDescent="0.3">
      <c r="A463" s="34">
        <v>2</v>
      </c>
      <c r="B463" s="34">
        <v>6</v>
      </c>
      <c r="C463" s="34">
        <v>6</v>
      </c>
      <c r="D463" s="159" t="s">
        <v>20</v>
      </c>
      <c r="E463" s="36">
        <v>43180</v>
      </c>
      <c r="F463" s="37">
        <v>43194</v>
      </c>
      <c r="G463" s="36">
        <v>43201</v>
      </c>
      <c r="H463" s="33">
        <f>E463-$T$1</f>
        <v>107</v>
      </c>
      <c r="I463" s="33">
        <f>F463-$T$1</f>
        <v>121</v>
      </c>
      <c r="J463" s="33">
        <f>G463-$T$1</f>
        <v>128</v>
      </c>
      <c r="N463" s="160"/>
      <c r="P463" s="34"/>
    </row>
    <row r="464" spans="1:16" x14ac:dyDescent="0.3">
      <c r="A464" s="34">
        <v>2</v>
      </c>
      <c r="B464" s="34">
        <v>7</v>
      </c>
      <c r="C464" s="34">
        <v>6</v>
      </c>
      <c r="D464" s="160">
        <v>98</v>
      </c>
      <c r="E464" s="36">
        <v>43180</v>
      </c>
      <c r="F464" s="37">
        <v>43194</v>
      </c>
      <c r="G464" s="36">
        <v>43201</v>
      </c>
      <c r="H464" s="33">
        <f>E464-$T$1</f>
        <v>107</v>
      </c>
      <c r="I464" s="33">
        <f>F464-$T$1</f>
        <v>121</v>
      </c>
      <c r="J464" s="33">
        <f>G464-$T$1</f>
        <v>128</v>
      </c>
      <c r="N464" s="160"/>
      <c r="P464" s="34"/>
    </row>
    <row r="465" spans="1:16" x14ac:dyDescent="0.3">
      <c r="A465" s="34">
        <v>2</v>
      </c>
      <c r="B465" s="34">
        <v>8</v>
      </c>
      <c r="C465" s="34">
        <v>6</v>
      </c>
      <c r="D465" s="160">
        <v>32</v>
      </c>
      <c r="E465" s="36">
        <v>43180</v>
      </c>
      <c r="F465" s="37">
        <v>43194</v>
      </c>
      <c r="G465" s="36">
        <v>43201</v>
      </c>
      <c r="H465" s="33">
        <f>E465-$T$1</f>
        <v>107</v>
      </c>
      <c r="I465" s="33">
        <f>F465-$T$1</f>
        <v>121</v>
      </c>
      <c r="J465" s="33">
        <f>G465-$T$1</f>
        <v>128</v>
      </c>
      <c r="N465" s="160"/>
      <c r="P465" s="34"/>
    </row>
    <row r="466" spans="1:16" x14ac:dyDescent="0.3">
      <c r="A466" s="34">
        <v>2</v>
      </c>
      <c r="B466" s="34">
        <v>9</v>
      </c>
      <c r="C466" s="34">
        <v>6</v>
      </c>
      <c r="D466" s="160">
        <v>227</v>
      </c>
      <c r="E466" s="36">
        <v>43180</v>
      </c>
      <c r="F466" s="37">
        <v>43194</v>
      </c>
      <c r="G466" s="36">
        <v>43201</v>
      </c>
      <c r="H466" s="33">
        <f>E466-$T$1</f>
        <v>107</v>
      </c>
      <c r="I466" s="33">
        <f>F466-$T$1</f>
        <v>121</v>
      </c>
      <c r="J466" s="33">
        <f>G466-$T$1</f>
        <v>128</v>
      </c>
      <c r="N466" s="160"/>
      <c r="P466" s="34"/>
    </row>
    <row r="467" spans="1:16" x14ac:dyDescent="0.3">
      <c r="A467" s="34">
        <v>2</v>
      </c>
      <c r="B467" s="34">
        <v>10</v>
      </c>
      <c r="C467" s="34">
        <v>6</v>
      </c>
      <c r="D467" s="160">
        <v>37</v>
      </c>
      <c r="E467" s="36">
        <v>43180</v>
      </c>
      <c r="F467" s="37">
        <v>43194</v>
      </c>
      <c r="G467" s="36">
        <v>43201</v>
      </c>
      <c r="H467" s="33">
        <f>E467-$T$1</f>
        <v>107</v>
      </c>
      <c r="I467" s="33">
        <f>F467-$T$1</f>
        <v>121</v>
      </c>
      <c r="J467" s="33">
        <f>G467-$T$1</f>
        <v>128</v>
      </c>
      <c r="N467" s="160"/>
      <c r="P467" s="34"/>
    </row>
    <row r="468" spans="1:16" x14ac:dyDescent="0.3">
      <c r="A468" s="34">
        <v>2</v>
      </c>
      <c r="B468" s="34">
        <v>11</v>
      </c>
      <c r="C468" s="34">
        <v>6</v>
      </c>
      <c r="D468" s="160">
        <v>284</v>
      </c>
      <c r="E468" s="36">
        <v>43180</v>
      </c>
      <c r="F468" s="37">
        <v>43194</v>
      </c>
      <c r="G468" s="36">
        <v>43201</v>
      </c>
      <c r="H468" s="33">
        <f>E468-$T$1</f>
        <v>107</v>
      </c>
      <c r="I468" s="33">
        <f>F468-$T$1</f>
        <v>121</v>
      </c>
      <c r="J468" s="33">
        <f>G468-$T$1</f>
        <v>128</v>
      </c>
      <c r="N468" s="160"/>
      <c r="P468" s="34"/>
    </row>
    <row r="469" spans="1:16" x14ac:dyDescent="0.3">
      <c r="A469" s="34">
        <v>2</v>
      </c>
      <c r="B469" s="34">
        <v>12</v>
      </c>
      <c r="C469" s="34">
        <v>6</v>
      </c>
      <c r="D469" s="160">
        <v>198</v>
      </c>
      <c r="E469" s="36">
        <v>43208</v>
      </c>
      <c r="F469" s="36">
        <v>43218</v>
      </c>
      <c r="G469" s="36">
        <v>43222</v>
      </c>
      <c r="H469" s="33">
        <f>E469-$T$1</f>
        <v>135</v>
      </c>
      <c r="I469" s="33">
        <f>F469-$T$1</f>
        <v>145</v>
      </c>
      <c r="J469" s="33">
        <f>G469-$T$1</f>
        <v>149</v>
      </c>
      <c r="N469" s="160"/>
      <c r="P469" s="34"/>
    </row>
    <row r="470" spans="1:16" x14ac:dyDescent="0.3">
      <c r="A470" s="34">
        <v>2</v>
      </c>
      <c r="B470" s="34">
        <v>13</v>
      </c>
      <c r="C470" s="34">
        <v>6</v>
      </c>
      <c r="D470" s="160">
        <v>256</v>
      </c>
      <c r="E470" s="36">
        <v>43211</v>
      </c>
      <c r="F470" s="36">
        <v>43218</v>
      </c>
      <c r="G470" s="36">
        <v>43222</v>
      </c>
      <c r="H470" s="33">
        <f>E470-$T$1</f>
        <v>138</v>
      </c>
      <c r="I470" s="33">
        <f>F470-$T$1</f>
        <v>145</v>
      </c>
      <c r="J470" s="33">
        <f>G470-$T$1</f>
        <v>149</v>
      </c>
      <c r="N470" s="160"/>
      <c r="P470" s="34"/>
    </row>
    <row r="471" spans="1:16" x14ac:dyDescent="0.3">
      <c r="A471" s="34">
        <v>2</v>
      </c>
      <c r="B471" s="34">
        <v>14</v>
      </c>
      <c r="C471" s="34">
        <v>6</v>
      </c>
      <c r="D471" s="159" t="s">
        <v>20</v>
      </c>
      <c r="E471" s="36">
        <v>43187</v>
      </c>
      <c r="F471" s="37">
        <v>43197</v>
      </c>
      <c r="G471" s="36">
        <v>43201</v>
      </c>
      <c r="H471" s="33">
        <f>E471-$T$1</f>
        <v>114</v>
      </c>
      <c r="I471" s="33">
        <f>F471-$T$1</f>
        <v>124</v>
      </c>
      <c r="J471" s="33">
        <f>G471-$T$1</f>
        <v>128</v>
      </c>
      <c r="N471" s="160"/>
      <c r="P471" s="34"/>
    </row>
    <row r="472" spans="1:16" x14ac:dyDescent="0.3">
      <c r="A472" s="34">
        <v>2</v>
      </c>
      <c r="B472" s="34">
        <v>15</v>
      </c>
      <c r="C472" s="34">
        <v>6</v>
      </c>
      <c r="D472" s="160">
        <v>299</v>
      </c>
      <c r="E472" s="36">
        <v>43187</v>
      </c>
      <c r="F472" s="37">
        <v>43197</v>
      </c>
      <c r="G472" s="36">
        <v>43201</v>
      </c>
      <c r="H472" s="33">
        <f>E472-$T$1</f>
        <v>114</v>
      </c>
      <c r="I472" s="33">
        <f>F472-$T$1</f>
        <v>124</v>
      </c>
      <c r="J472" s="33">
        <f>G472-$T$1</f>
        <v>128</v>
      </c>
      <c r="N472" s="160"/>
      <c r="P472" s="34"/>
    </row>
    <row r="473" spans="1:16" x14ac:dyDescent="0.3">
      <c r="A473" s="34">
        <v>2</v>
      </c>
      <c r="B473" s="34">
        <v>16</v>
      </c>
      <c r="C473" s="34">
        <v>6</v>
      </c>
      <c r="D473" s="160">
        <v>70</v>
      </c>
      <c r="E473" s="36">
        <v>43180</v>
      </c>
      <c r="F473" s="37">
        <v>43194</v>
      </c>
      <c r="G473" s="36">
        <v>43201</v>
      </c>
      <c r="H473" s="33">
        <f>E473-$T$1</f>
        <v>107</v>
      </c>
      <c r="I473" s="33">
        <f>F473-$T$1</f>
        <v>121</v>
      </c>
      <c r="J473" s="33">
        <f>G473-$T$1</f>
        <v>128</v>
      </c>
      <c r="N473" s="160"/>
      <c r="P473" s="34"/>
    </row>
    <row r="474" spans="1:16" x14ac:dyDescent="0.3">
      <c r="A474" s="34">
        <v>2</v>
      </c>
      <c r="B474" s="34">
        <v>17</v>
      </c>
      <c r="C474" s="34">
        <v>6</v>
      </c>
      <c r="D474" s="160">
        <v>16</v>
      </c>
      <c r="E474" s="37">
        <v>43159</v>
      </c>
      <c r="F474" s="37">
        <v>43173</v>
      </c>
      <c r="G474" s="36">
        <v>43180</v>
      </c>
      <c r="H474" s="33">
        <f>E474-$T$1</f>
        <v>86</v>
      </c>
      <c r="I474" s="33">
        <f>F474-$T$1</f>
        <v>100</v>
      </c>
      <c r="J474" s="33">
        <f>G474-$T$1</f>
        <v>107</v>
      </c>
      <c r="N474" s="160"/>
      <c r="P474" s="34"/>
    </row>
    <row r="475" spans="1:16" x14ac:dyDescent="0.3">
      <c r="A475" s="34">
        <v>2</v>
      </c>
      <c r="B475" s="34">
        <v>18</v>
      </c>
      <c r="C475" s="34">
        <v>6</v>
      </c>
      <c r="D475" s="160">
        <v>23</v>
      </c>
      <c r="E475" s="37">
        <v>43204</v>
      </c>
      <c r="F475" s="36">
        <v>43222</v>
      </c>
      <c r="G475" s="37">
        <v>43229</v>
      </c>
      <c r="H475" s="33">
        <f>E475-$T$1</f>
        <v>131</v>
      </c>
      <c r="I475" s="33">
        <f>F475-$T$1</f>
        <v>149</v>
      </c>
      <c r="J475" s="33">
        <f>G475-$T$1</f>
        <v>156</v>
      </c>
      <c r="N475" s="160"/>
      <c r="P475" s="34"/>
    </row>
    <row r="476" spans="1:16" x14ac:dyDescent="0.3">
      <c r="A476" s="34">
        <v>2</v>
      </c>
      <c r="B476" s="34">
        <v>19</v>
      </c>
      <c r="C476" s="34">
        <v>6</v>
      </c>
      <c r="D476" s="160">
        <v>186</v>
      </c>
      <c r="E476" s="36">
        <v>43201</v>
      </c>
      <c r="F476" s="36">
        <v>43215</v>
      </c>
      <c r="G476" s="36">
        <v>43218</v>
      </c>
      <c r="H476" s="33">
        <f>E476-$T$1</f>
        <v>128</v>
      </c>
      <c r="I476" s="33">
        <f>F476-$T$1</f>
        <v>142</v>
      </c>
      <c r="J476" s="33">
        <f>G476-$T$1</f>
        <v>145</v>
      </c>
      <c r="N476" s="160"/>
      <c r="P476" s="34"/>
    </row>
    <row r="477" spans="1:16" x14ac:dyDescent="0.3">
      <c r="A477" s="34">
        <v>2</v>
      </c>
      <c r="B477" s="34">
        <v>1</v>
      </c>
      <c r="C477" s="34">
        <v>7</v>
      </c>
      <c r="D477" s="160">
        <v>106</v>
      </c>
      <c r="E477" s="36">
        <v>43180</v>
      </c>
      <c r="F477" s="37">
        <v>43194</v>
      </c>
      <c r="G477" s="36">
        <v>43201</v>
      </c>
      <c r="H477" s="33">
        <f>E477-$T$1</f>
        <v>107</v>
      </c>
      <c r="I477" s="33">
        <f>F477-$T$1</f>
        <v>121</v>
      </c>
      <c r="J477" s="33">
        <f>G477-$T$1</f>
        <v>128</v>
      </c>
      <c r="N477" s="160"/>
      <c r="P477" s="34"/>
    </row>
    <row r="478" spans="1:16" x14ac:dyDescent="0.3">
      <c r="A478" s="34">
        <v>2</v>
      </c>
      <c r="B478" s="34">
        <v>2</v>
      </c>
      <c r="C478" s="34">
        <v>7</v>
      </c>
      <c r="D478" s="160">
        <v>31</v>
      </c>
      <c r="E478" s="37">
        <v>43173</v>
      </c>
      <c r="F478" s="37">
        <v>43183</v>
      </c>
      <c r="G478" s="36">
        <v>43187</v>
      </c>
      <c r="H478" s="33">
        <f>E478-$T$1</f>
        <v>100</v>
      </c>
      <c r="I478" s="33">
        <f>F478-$T$1</f>
        <v>110</v>
      </c>
      <c r="J478" s="33">
        <f>G478-$T$1</f>
        <v>114</v>
      </c>
      <c r="N478" s="160"/>
      <c r="P478" s="34"/>
    </row>
    <row r="479" spans="1:16" x14ac:dyDescent="0.3">
      <c r="A479" s="34">
        <v>2</v>
      </c>
      <c r="B479" s="34">
        <v>3</v>
      </c>
      <c r="C479" s="34">
        <v>7</v>
      </c>
      <c r="D479" s="160">
        <v>241</v>
      </c>
      <c r="E479" s="37">
        <v>43194</v>
      </c>
      <c r="F479" s="37">
        <v>43204</v>
      </c>
      <c r="G479" s="36">
        <v>43208</v>
      </c>
      <c r="H479" s="33">
        <f>E479-$T$1</f>
        <v>121</v>
      </c>
      <c r="I479" s="33">
        <f>F479-$T$1</f>
        <v>131</v>
      </c>
      <c r="J479" s="33">
        <f>G479-$T$1</f>
        <v>135</v>
      </c>
      <c r="N479" s="160"/>
      <c r="P479" s="34"/>
    </row>
    <row r="480" spans="1:16" x14ac:dyDescent="0.3">
      <c r="A480" s="34">
        <v>2</v>
      </c>
      <c r="B480" s="34">
        <v>4</v>
      </c>
      <c r="C480" s="34">
        <v>7</v>
      </c>
      <c r="D480" s="160">
        <v>306</v>
      </c>
      <c r="E480" s="37">
        <v>43194</v>
      </c>
      <c r="F480" s="37">
        <v>43204</v>
      </c>
      <c r="G480" s="36">
        <v>43208</v>
      </c>
      <c r="H480" s="33">
        <f>E480-$T$1</f>
        <v>121</v>
      </c>
      <c r="I480" s="33">
        <f>F480-$T$1</f>
        <v>131</v>
      </c>
      <c r="J480" s="33">
        <f>G480-$T$1</f>
        <v>135</v>
      </c>
      <c r="N480" s="160"/>
      <c r="P480" s="34"/>
    </row>
    <row r="481" spans="1:16" x14ac:dyDescent="0.3">
      <c r="A481" s="34">
        <v>2</v>
      </c>
      <c r="B481" s="34">
        <v>5</v>
      </c>
      <c r="C481" s="34">
        <v>7</v>
      </c>
      <c r="D481" s="160">
        <v>238</v>
      </c>
      <c r="E481" s="37">
        <v>43173</v>
      </c>
      <c r="F481" s="36">
        <v>43187</v>
      </c>
      <c r="G481" s="37">
        <v>43194</v>
      </c>
      <c r="H481" s="33">
        <f>E481-$T$1</f>
        <v>100</v>
      </c>
      <c r="I481" s="33">
        <f>F481-$T$1</f>
        <v>114</v>
      </c>
      <c r="J481" s="33">
        <f>G481-$T$1</f>
        <v>121</v>
      </c>
      <c r="N481" s="160"/>
      <c r="P481" s="34"/>
    </row>
    <row r="482" spans="1:16" x14ac:dyDescent="0.3">
      <c r="A482" s="34">
        <v>2</v>
      </c>
      <c r="B482" s="34">
        <v>6</v>
      </c>
      <c r="C482" s="34">
        <v>7</v>
      </c>
      <c r="D482" s="160">
        <v>127</v>
      </c>
      <c r="E482" s="36">
        <v>43222</v>
      </c>
      <c r="F482" s="36">
        <v>43232</v>
      </c>
      <c r="G482" s="36">
        <v>43236</v>
      </c>
      <c r="H482" s="33">
        <f>E482-$T$1</f>
        <v>149</v>
      </c>
      <c r="I482" s="33">
        <f>F482-$T$1</f>
        <v>159</v>
      </c>
      <c r="J482" s="33">
        <f>G482-$T$1</f>
        <v>163</v>
      </c>
      <c r="N482" s="160"/>
      <c r="P482" s="34"/>
    </row>
    <row r="483" spans="1:16" x14ac:dyDescent="0.3">
      <c r="A483" s="34">
        <v>2</v>
      </c>
      <c r="B483" s="34">
        <v>7</v>
      </c>
      <c r="C483" s="34">
        <v>7</v>
      </c>
      <c r="D483" s="159" t="s">
        <v>20</v>
      </c>
      <c r="E483" s="36">
        <v>43187</v>
      </c>
      <c r="F483" s="37">
        <v>43197</v>
      </c>
      <c r="G483" s="36">
        <v>43201</v>
      </c>
      <c r="H483" s="33">
        <f>E483-$T$1</f>
        <v>114</v>
      </c>
      <c r="I483" s="33">
        <f>F483-$T$1</f>
        <v>124</v>
      </c>
      <c r="J483" s="33">
        <f>G483-$T$1</f>
        <v>128</v>
      </c>
      <c r="N483" s="160"/>
      <c r="P483" s="34"/>
    </row>
    <row r="484" spans="1:16" x14ac:dyDescent="0.3">
      <c r="A484" s="34">
        <v>2</v>
      </c>
      <c r="B484" s="34">
        <v>8</v>
      </c>
      <c r="C484" s="34">
        <v>7</v>
      </c>
      <c r="D484" s="160">
        <v>236</v>
      </c>
      <c r="E484" s="37">
        <v>43159</v>
      </c>
      <c r="F484" s="37">
        <v>43173</v>
      </c>
      <c r="G484" s="36">
        <v>43180</v>
      </c>
      <c r="H484" s="33">
        <f>E484-$T$1</f>
        <v>86</v>
      </c>
      <c r="I484" s="33">
        <f>F484-$T$1</f>
        <v>100</v>
      </c>
      <c r="J484" s="33">
        <f>G484-$T$1</f>
        <v>107</v>
      </c>
      <c r="N484" s="160"/>
      <c r="P484" s="34"/>
    </row>
    <row r="485" spans="1:16" x14ac:dyDescent="0.3">
      <c r="A485" s="34">
        <v>2</v>
      </c>
      <c r="B485" s="34">
        <v>9</v>
      </c>
      <c r="C485" s="34">
        <v>7</v>
      </c>
      <c r="D485" s="160">
        <v>213</v>
      </c>
      <c r="E485" s="36">
        <v>43180</v>
      </c>
      <c r="F485" s="37">
        <v>43194</v>
      </c>
      <c r="G485" s="36">
        <v>43201</v>
      </c>
      <c r="H485" s="33">
        <f>E485-$T$1</f>
        <v>107</v>
      </c>
      <c r="I485" s="33">
        <f>F485-$T$1</f>
        <v>121</v>
      </c>
      <c r="J485" s="33">
        <f>G485-$T$1</f>
        <v>128</v>
      </c>
      <c r="N485" s="160"/>
      <c r="P485" s="34"/>
    </row>
    <row r="486" spans="1:16" x14ac:dyDescent="0.3">
      <c r="A486" s="34">
        <v>2</v>
      </c>
      <c r="B486" s="34">
        <v>10</v>
      </c>
      <c r="C486" s="34">
        <v>7</v>
      </c>
      <c r="D486" s="160">
        <v>251</v>
      </c>
      <c r="E486" s="36">
        <v>43180</v>
      </c>
      <c r="F486" s="37">
        <v>43194</v>
      </c>
      <c r="G486" s="36">
        <v>43201</v>
      </c>
      <c r="H486" s="33">
        <f>E486-$T$1</f>
        <v>107</v>
      </c>
      <c r="I486" s="33">
        <f>F486-$T$1</f>
        <v>121</v>
      </c>
      <c r="J486" s="33">
        <f>G486-$T$1</f>
        <v>128</v>
      </c>
      <c r="N486" s="160"/>
      <c r="P486" s="34"/>
    </row>
    <row r="487" spans="1:16" x14ac:dyDescent="0.3">
      <c r="A487" s="34">
        <v>2</v>
      </c>
      <c r="B487" s="34">
        <v>11</v>
      </c>
      <c r="C487" s="34">
        <v>7</v>
      </c>
      <c r="D487" s="160">
        <v>233</v>
      </c>
      <c r="E487" s="37">
        <v>43173</v>
      </c>
      <c r="F487" s="37">
        <v>43183</v>
      </c>
      <c r="G487" s="36">
        <v>43187</v>
      </c>
      <c r="H487" s="33">
        <f>E487-$T$1</f>
        <v>100</v>
      </c>
      <c r="I487" s="33">
        <f>F487-$T$1</f>
        <v>110</v>
      </c>
      <c r="J487" s="33">
        <f>G487-$T$1</f>
        <v>114</v>
      </c>
      <c r="N487" s="160"/>
      <c r="P487" s="34"/>
    </row>
    <row r="488" spans="1:16" x14ac:dyDescent="0.3">
      <c r="A488" s="34">
        <v>2</v>
      </c>
      <c r="B488" s="34">
        <v>12</v>
      </c>
      <c r="C488" s="34">
        <v>7</v>
      </c>
      <c r="D488" s="160">
        <v>78</v>
      </c>
      <c r="E488" s="36">
        <v>43187</v>
      </c>
      <c r="F488" s="37">
        <v>43197</v>
      </c>
      <c r="G488" s="36">
        <v>43201</v>
      </c>
      <c r="H488" s="33">
        <f>E488-$T$1</f>
        <v>114</v>
      </c>
      <c r="I488" s="33">
        <f>F488-$T$1</f>
        <v>124</v>
      </c>
      <c r="J488" s="33">
        <f>G488-$T$1</f>
        <v>128</v>
      </c>
      <c r="N488" s="160"/>
      <c r="P488" s="34"/>
    </row>
    <row r="489" spans="1:16" x14ac:dyDescent="0.3">
      <c r="A489" s="34">
        <v>2</v>
      </c>
      <c r="B489" s="34">
        <v>13</v>
      </c>
      <c r="C489" s="34">
        <v>7</v>
      </c>
      <c r="D489" s="159" t="s">
        <v>20</v>
      </c>
      <c r="E489" s="36">
        <v>43187</v>
      </c>
      <c r="F489" s="37">
        <v>43197</v>
      </c>
      <c r="G489" s="36">
        <v>43201</v>
      </c>
      <c r="H489" s="33">
        <f>E489-$T$1</f>
        <v>114</v>
      </c>
      <c r="I489" s="33">
        <f>F489-$T$1</f>
        <v>124</v>
      </c>
      <c r="J489" s="33">
        <f>G489-$T$1</f>
        <v>128</v>
      </c>
      <c r="N489" s="160"/>
      <c r="P489" s="34"/>
    </row>
    <row r="490" spans="1:16" x14ac:dyDescent="0.3">
      <c r="A490" s="34">
        <v>2</v>
      </c>
      <c r="B490" s="34">
        <v>14</v>
      </c>
      <c r="C490" s="34">
        <v>7</v>
      </c>
      <c r="D490" s="160">
        <v>171</v>
      </c>
      <c r="E490" s="37">
        <v>43211</v>
      </c>
      <c r="F490" s="36">
        <v>43218</v>
      </c>
      <c r="G490" s="36">
        <v>43222</v>
      </c>
      <c r="H490" s="33">
        <f>E490-$T$1</f>
        <v>138</v>
      </c>
      <c r="I490" s="33">
        <f>F490-$T$1</f>
        <v>145</v>
      </c>
      <c r="J490" s="33">
        <f>G490-$T$1</f>
        <v>149</v>
      </c>
      <c r="N490" s="160"/>
      <c r="P490" s="34"/>
    </row>
    <row r="491" spans="1:16" x14ac:dyDescent="0.3">
      <c r="A491" s="34">
        <v>2</v>
      </c>
      <c r="B491" s="34">
        <v>15</v>
      </c>
      <c r="C491" s="34">
        <v>7</v>
      </c>
      <c r="D491" s="160">
        <v>60</v>
      </c>
      <c r="E491" s="36">
        <v>43187</v>
      </c>
      <c r="F491" s="37">
        <v>43197</v>
      </c>
      <c r="G491" s="36">
        <v>43201</v>
      </c>
      <c r="H491" s="33">
        <f>E491-$T$1</f>
        <v>114</v>
      </c>
      <c r="I491" s="33">
        <f>F491-$T$1</f>
        <v>124</v>
      </c>
      <c r="J491" s="33">
        <f>G491-$T$1</f>
        <v>128</v>
      </c>
      <c r="N491" s="160"/>
      <c r="P491" s="34"/>
    </row>
    <row r="492" spans="1:16" x14ac:dyDescent="0.3">
      <c r="A492" s="34">
        <v>2</v>
      </c>
      <c r="B492" s="34">
        <v>16</v>
      </c>
      <c r="C492" s="34">
        <v>7</v>
      </c>
      <c r="D492" s="160">
        <v>10</v>
      </c>
      <c r="E492" s="37">
        <v>43173</v>
      </c>
      <c r="F492" s="36">
        <v>43187</v>
      </c>
      <c r="G492" s="37">
        <v>43194</v>
      </c>
      <c r="H492" s="33">
        <f>E492-$T$1</f>
        <v>100</v>
      </c>
      <c r="I492" s="33">
        <f>F492-$T$1</f>
        <v>114</v>
      </c>
      <c r="J492" s="33">
        <f>G492-$T$1</f>
        <v>121</v>
      </c>
      <c r="N492" s="160"/>
      <c r="P492" s="34"/>
    </row>
    <row r="493" spans="1:16" x14ac:dyDescent="0.3">
      <c r="A493" s="34">
        <v>2</v>
      </c>
      <c r="B493" s="34">
        <v>17</v>
      </c>
      <c r="C493" s="34">
        <v>7</v>
      </c>
      <c r="D493" s="160">
        <v>169</v>
      </c>
      <c r="E493" s="36">
        <v>43211</v>
      </c>
      <c r="F493" s="36">
        <v>43218</v>
      </c>
      <c r="G493" s="36">
        <v>43222</v>
      </c>
      <c r="H493" s="33">
        <f>E493-$T$1</f>
        <v>138</v>
      </c>
      <c r="I493" s="33">
        <f>F493-$T$1</f>
        <v>145</v>
      </c>
      <c r="J493" s="33">
        <f>G493-$T$1</f>
        <v>149</v>
      </c>
      <c r="N493" s="160"/>
      <c r="P493" s="34"/>
    </row>
    <row r="494" spans="1:16" x14ac:dyDescent="0.3">
      <c r="A494" s="34">
        <v>2</v>
      </c>
      <c r="B494" s="34">
        <v>18</v>
      </c>
      <c r="C494" s="34">
        <v>7</v>
      </c>
      <c r="D494" s="160">
        <v>322</v>
      </c>
      <c r="E494" s="36">
        <v>43211</v>
      </c>
      <c r="F494" s="36">
        <v>43222</v>
      </c>
      <c r="G494" s="37">
        <v>43229</v>
      </c>
      <c r="H494" s="33">
        <f>E494-$T$1</f>
        <v>138</v>
      </c>
      <c r="I494" s="33">
        <f>F494-$T$1</f>
        <v>149</v>
      </c>
      <c r="J494" s="33">
        <f>G494-$T$1</f>
        <v>156</v>
      </c>
      <c r="N494" s="160"/>
      <c r="P494" s="34"/>
    </row>
    <row r="495" spans="1:16" x14ac:dyDescent="0.3">
      <c r="A495" s="34">
        <v>2</v>
      </c>
      <c r="B495" s="34">
        <v>19</v>
      </c>
      <c r="C495" s="34">
        <v>7</v>
      </c>
      <c r="D495" s="160">
        <v>13</v>
      </c>
      <c r="E495" s="36">
        <v>43180</v>
      </c>
      <c r="F495" s="37">
        <v>43194</v>
      </c>
      <c r="G495" s="36">
        <v>43201</v>
      </c>
      <c r="H495" s="33">
        <f>E495-$T$1</f>
        <v>107</v>
      </c>
      <c r="I495" s="33">
        <f>F495-$T$1</f>
        <v>121</v>
      </c>
      <c r="J495" s="33">
        <f>G495-$T$1</f>
        <v>128</v>
      </c>
      <c r="N495" s="160"/>
      <c r="P495" s="34"/>
    </row>
    <row r="496" spans="1:16" x14ac:dyDescent="0.3">
      <c r="A496" s="34">
        <v>2</v>
      </c>
      <c r="B496" s="34">
        <v>1</v>
      </c>
      <c r="C496" s="34">
        <v>8</v>
      </c>
      <c r="D496" s="160">
        <v>165</v>
      </c>
      <c r="E496" s="37">
        <v>43194</v>
      </c>
      <c r="F496" s="37">
        <v>43204</v>
      </c>
      <c r="G496" s="36">
        <v>43208</v>
      </c>
      <c r="H496" s="33">
        <f>E496-$T$1</f>
        <v>121</v>
      </c>
      <c r="I496" s="33">
        <f>F496-$T$1</f>
        <v>131</v>
      </c>
      <c r="J496" s="33">
        <f>G496-$T$1</f>
        <v>135</v>
      </c>
      <c r="N496" s="160"/>
      <c r="P496" s="34"/>
    </row>
    <row r="497" spans="1:16" x14ac:dyDescent="0.3">
      <c r="A497" s="34">
        <v>2</v>
      </c>
      <c r="B497" s="34">
        <v>2</v>
      </c>
      <c r="C497" s="34">
        <v>8</v>
      </c>
      <c r="D497" s="160">
        <v>167</v>
      </c>
      <c r="E497" s="36">
        <v>43180</v>
      </c>
      <c r="F497" s="37">
        <v>43194</v>
      </c>
      <c r="G497" s="36">
        <v>43201</v>
      </c>
      <c r="H497" s="33">
        <f>E497-$T$1</f>
        <v>107</v>
      </c>
      <c r="I497" s="33">
        <f>F497-$T$1</f>
        <v>121</v>
      </c>
      <c r="J497" s="33">
        <f>G497-$T$1</f>
        <v>128</v>
      </c>
      <c r="N497" s="160"/>
      <c r="P497" s="34"/>
    </row>
    <row r="498" spans="1:16" x14ac:dyDescent="0.3">
      <c r="A498" s="34">
        <v>2</v>
      </c>
      <c r="B498" s="34">
        <v>3</v>
      </c>
      <c r="C498" s="34">
        <v>8</v>
      </c>
      <c r="D498" s="160">
        <v>312</v>
      </c>
      <c r="E498" s="36">
        <v>43180</v>
      </c>
      <c r="F498" s="37">
        <v>43194</v>
      </c>
      <c r="G498" s="36">
        <v>43201</v>
      </c>
      <c r="H498" s="33">
        <f>E498-$T$1</f>
        <v>107</v>
      </c>
      <c r="I498" s="33">
        <f>F498-$T$1</f>
        <v>121</v>
      </c>
      <c r="J498" s="33">
        <f>G498-$T$1</f>
        <v>128</v>
      </c>
      <c r="N498" s="160"/>
      <c r="P498" s="34"/>
    </row>
    <row r="499" spans="1:16" x14ac:dyDescent="0.3">
      <c r="A499" s="34">
        <v>2</v>
      </c>
      <c r="B499" s="34">
        <v>4</v>
      </c>
      <c r="C499" s="34">
        <v>8</v>
      </c>
      <c r="D499" s="160">
        <v>286</v>
      </c>
      <c r="E499" s="36">
        <v>43180</v>
      </c>
      <c r="F499" s="37">
        <v>43194</v>
      </c>
      <c r="G499" s="36">
        <v>43201</v>
      </c>
      <c r="H499" s="33">
        <f>E499-$T$1</f>
        <v>107</v>
      </c>
      <c r="I499" s="33">
        <f>F499-$T$1</f>
        <v>121</v>
      </c>
      <c r="J499" s="33">
        <f>G499-$T$1</f>
        <v>128</v>
      </c>
      <c r="N499" s="160"/>
      <c r="P499" s="34"/>
    </row>
    <row r="500" spans="1:16" x14ac:dyDescent="0.3">
      <c r="A500" s="34">
        <v>2</v>
      </c>
      <c r="B500" s="34">
        <v>5</v>
      </c>
      <c r="C500" s="34">
        <v>8</v>
      </c>
      <c r="D500" s="160">
        <v>136</v>
      </c>
      <c r="E500" s="37">
        <v>43159</v>
      </c>
      <c r="F500" s="37">
        <v>43173</v>
      </c>
      <c r="G500" s="36">
        <v>43180</v>
      </c>
      <c r="H500" s="33">
        <f>E500-$T$1</f>
        <v>86</v>
      </c>
      <c r="I500" s="33">
        <f>F500-$T$1</f>
        <v>100</v>
      </c>
      <c r="J500" s="33">
        <f>G500-$T$1</f>
        <v>107</v>
      </c>
      <c r="N500" s="160"/>
      <c r="P500" s="34"/>
    </row>
    <row r="501" spans="1:16" x14ac:dyDescent="0.3">
      <c r="A501" s="34">
        <v>2</v>
      </c>
      <c r="B501" s="34">
        <v>6</v>
      </c>
      <c r="C501" s="34">
        <v>8</v>
      </c>
      <c r="D501" s="160">
        <v>179</v>
      </c>
      <c r="E501" s="37">
        <v>43173</v>
      </c>
      <c r="F501" s="37">
        <v>43183</v>
      </c>
      <c r="G501" s="36">
        <v>43187</v>
      </c>
      <c r="H501" s="33">
        <f>E501-$T$1</f>
        <v>100</v>
      </c>
      <c r="I501" s="33">
        <f>F501-$T$1</f>
        <v>110</v>
      </c>
      <c r="J501" s="33">
        <f>G501-$T$1</f>
        <v>114</v>
      </c>
      <c r="N501" s="160"/>
      <c r="P501" s="34"/>
    </row>
    <row r="502" spans="1:16" x14ac:dyDescent="0.3">
      <c r="A502" s="34">
        <v>2</v>
      </c>
      <c r="B502" s="34">
        <v>7</v>
      </c>
      <c r="C502" s="34">
        <v>8</v>
      </c>
      <c r="D502" s="160">
        <v>81</v>
      </c>
      <c r="E502" s="36">
        <v>43187</v>
      </c>
      <c r="F502" s="37">
        <v>43197</v>
      </c>
      <c r="G502" s="36">
        <v>43201</v>
      </c>
      <c r="H502" s="33">
        <f>E502-$T$1</f>
        <v>114</v>
      </c>
      <c r="I502" s="33">
        <f>F502-$T$1</f>
        <v>124</v>
      </c>
      <c r="J502" s="33">
        <f>G502-$T$1</f>
        <v>128</v>
      </c>
      <c r="N502" s="160"/>
      <c r="P502" s="34"/>
    </row>
    <row r="503" spans="1:16" x14ac:dyDescent="0.3">
      <c r="A503" s="34">
        <v>2</v>
      </c>
      <c r="B503" s="34">
        <v>8</v>
      </c>
      <c r="C503" s="34">
        <v>8</v>
      </c>
      <c r="D503" s="159" t="s">
        <v>20</v>
      </c>
      <c r="E503" s="36">
        <v>43187</v>
      </c>
      <c r="F503" s="37">
        <v>43197</v>
      </c>
      <c r="G503" s="36">
        <v>43201</v>
      </c>
      <c r="H503" s="33">
        <f>E503-$T$1</f>
        <v>114</v>
      </c>
      <c r="I503" s="33">
        <f>F503-$T$1</f>
        <v>124</v>
      </c>
      <c r="J503" s="33">
        <f>G503-$T$1</f>
        <v>128</v>
      </c>
      <c r="N503" s="160"/>
      <c r="P503" s="34"/>
    </row>
    <row r="504" spans="1:16" x14ac:dyDescent="0.3">
      <c r="A504" s="34">
        <v>2</v>
      </c>
      <c r="B504" s="34">
        <v>9</v>
      </c>
      <c r="C504" s="34">
        <v>8</v>
      </c>
      <c r="D504" s="160">
        <v>42</v>
      </c>
      <c r="E504" s="36">
        <v>43187</v>
      </c>
      <c r="F504" s="37">
        <v>43197</v>
      </c>
      <c r="G504" s="36">
        <v>43201</v>
      </c>
      <c r="H504" s="33">
        <f>E504-$T$1</f>
        <v>114</v>
      </c>
      <c r="I504" s="33">
        <f>F504-$T$1</f>
        <v>124</v>
      </c>
      <c r="J504" s="33">
        <f>G504-$T$1</f>
        <v>128</v>
      </c>
      <c r="N504" s="160"/>
      <c r="P504" s="34"/>
    </row>
    <row r="505" spans="1:16" x14ac:dyDescent="0.3">
      <c r="A505" s="34">
        <v>2</v>
      </c>
      <c r="B505" s="34">
        <v>10</v>
      </c>
      <c r="C505" s="34">
        <v>8</v>
      </c>
      <c r="D505" s="160">
        <v>174</v>
      </c>
      <c r="E505" s="37">
        <v>43211</v>
      </c>
      <c r="F505" s="36">
        <v>43218</v>
      </c>
      <c r="G505" s="36">
        <v>43222</v>
      </c>
      <c r="H505" s="33">
        <f>E505-$T$1</f>
        <v>138</v>
      </c>
      <c r="I505" s="33">
        <f>F505-$T$1</f>
        <v>145</v>
      </c>
      <c r="J505" s="33">
        <f>G505-$T$1</f>
        <v>149</v>
      </c>
      <c r="N505" s="160"/>
      <c r="P505" s="34"/>
    </row>
    <row r="506" spans="1:16" x14ac:dyDescent="0.3">
      <c r="A506" s="34">
        <v>2</v>
      </c>
      <c r="B506" s="34">
        <v>11</v>
      </c>
      <c r="C506" s="34">
        <v>8</v>
      </c>
      <c r="D506" s="160">
        <v>270</v>
      </c>
      <c r="E506" s="37">
        <v>43194</v>
      </c>
      <c r="F506" s="36">
        <v>43208</v>
      </c>
      <c r="G506" s="36">
        <v>43215</v>
      </c>
      <c r="H506" s="33">
        <f>E506-$T$1</f>
        <v>121</v>
      </c>
      <c r="I506" s="33">
        <f>F506-$T$1</f>
        <v>135</v>
      </c>
      <c r="J506" s="33">
        <f>G506-$T$1</f>
        <v>142</v>
      </c>
      <c r="N506" s="160"/>
      <c r="P506" s="34"/>
    </row>
    <row r="507" spans="1:16" x14ac:dyDescent="0.3">
      <c r="A507" s="34">
        <v>2</v>
      </c>
      <c r="B507" s="34">
        <v>12</v>
      </c>
      <c r="C507" s="34">
        <v>8</v>
      </c>
      <c r="D507" s="159" t="s">
        <v>20</v>
      </c>
      <c r="E507" s="36">
        <v>43187</v>
      </c>
      <c r="F507" s="37">
        <v>43197</v>
      </c>
      <c r="G507" s="36">
        <v>43201</v>
      </c>
      <c r="H507" s="33">
        <f>E507-$T$1</f>
        <v>114</v>
      </c>
      <c r="I507" s="33">
        <f>F507-$T$1</f>
        <v>124</v>
      </c>
      <c r="J507" s="33">
        <f>G507-$T$1</f>
        <v>128</v>
      </c>
      <c r="N507" s="160"/>
      <c r="P507" s="34"/>
    </row>
    <row r="508" spans="1:16" x14ac:dyDescent="0.3">
      <c r="A508" s="34">
        <v>2</v>
      </c>
      <c r="B508" s="34">
        <v>13</v>
      </c>
      <c r="C508" s="34">
        <v>8</v>
      </c>
      <c r="D508" s="160">
        <v>44</v>
      </c>
      <c r="E508" s="36">
        <v>43187</v>
      </c>
      <c r="F508" s="37">
        <v>43197</v>
      </c>
      <c r="G508" s="36">
        <v>43201</v>
      </c>
      <c r="H508" s="33">
        <f>E508-$T$1</f>
        <v>114</v>
      </c>
      <c r="I508" s="33">
        <f>F508-$T$1</f>
        <v>124</v>
      </c>
      <c r="J508" s="33">
        <f>G508-$T$1</f>
        <v>128</v>
      </c>
      <c r="N508" s="160"/>
      <c r="P508" s="34"/>
    </row>
    <row r="509" spans="1:16" x14ac:dyDescent="0.3">
      <c r="A509" s="34">
        <v>2</v>
      </c>
      <c r="B509" s="34">
        <v>14</v>
      </c>
      <c r="C509" s="34">
        <v>8</v>
      </c>
      <c r="D509" s="160">
        <v>137</v>
      </c>
      <c r="E509" s="37">
        <v>43159</v>
      </c>
      <c r="F509" s="37">
        <v>43173</v>
      </c>
      <c r="G509" s="36">
        <v>43180</v>
      </c>
      <c r="H509" s="33">
        <f>E509-$T$1</f>
        <v>86</v>
      </c>
      <c r="I509" s="33">
        <f>F509-$T$1</f>
        <v>100</v>
      </c>
      <c r="J509" s="33">
        <f>G509-$T$1</f>
        <v>107</v>
      </c>
      <c r="N509" s="160"/>
      <c r="P509" s="34"/>
    </row>
    <row r="510" spans="1:16" x14ac:dyDescent="0.3">
      <c r="A510" s="34">
        <v>2</v>
      </c>
      <c r="B510" s="34">
        <v>15</v>
      </c>
      <c r="C510" s="34">
        <v>8</v>
      </c>
      <c r="D510" s="160">
        <v>265</v>
      </c>
      <c r="E510" s="37">
        <v>43194</v>
      </c>
      <c r="F510" s="36">
        <v>43208</v>
      </c>
      <c r="G510" s="36">
        <v>43215</v>
      </c>
      <c r="H510" s="33">
        <f>E510-$T$1</f>
        <v>121</v>
      </c>
      <c r="I510" s="33">
        <f>F510-$T$1</f>
        <v>135</v>
      </c>
      <c r="J510" s="33">
        <f>G510-$T$1</f>
        <v>142</v>
      </c>
      <c r="N510" s="160"/>
      <c r="P510" s="34"/>
    </row>
    <row r="511" spans="1:16" x14ac:dyDescent="0.3">
      <c r="A511" s="34">
        <v>2</v>
      </c>
      <c r="B511" s="34">
        <v>16</v>
      </c>
      <c r="C511" s="34">
        <v>8</v>
      </c>
      <c r="D511" s="160">
        <v>223</v>
      </c>
      <c r="E511" s="37">
        <v>43159</v>
      </c>
      <c r="F511" s="37">
        <v>43173</v>
      </c>
      <c r="G511" s="36">
        <v>43180</v>
      </c>
      <c r="H511" s="33">
        <f>E511-$T$1</f>
        <v>86</v>
      </c>
      <c r="I511" s="33">
        <f>F511-$T$1</f>
        <v>100</v>
      </c>
      <c r="J511" s="33">
        <f>G511-$T$1</f>
        <v>107</v>
      </c>
      <c r="N511" s="160"/>
      <c r="P511" s="34"/>
    </row>
    <row r="512" spans="1:16" x14ac:dyDescent="0.3">
      <c r="A512" s="34">
        <v>2</v>
      </c>
      <c r="B512" s="34">
        <v>17</v>
      </c>
      <c r="C512" s="34">
        <v>8</v>
      </c>
      <c r="D512" s="160">
        <v>189</v>
      </c>
      <c r="E512" s="36">
        <v>43180</v>
      </c>
      <c r="F512" s="37">
        <v>43194</v>
      </c>
      <c r="G512" s="36">
        <v>43201</v>
      </c>
      <c r="H512" s="33">
        <f>E512-$T$1</f>
        <v>107</v>
      </c>
      <c r="I512" s="33">
        <f>F512-$T$1</f>
        <v>121</v>
      </c>
      <c r="J512" s="33">
        <f>G512-$T$1</f>
        <v>128</v>
      </c>
      <c r="N512" s="160"/>
      <c r="P512" s="34"/>
    </row>
    <row r="513" spans="1:16" x14ac:dyDescent="0.3">
      <c r="A513" s="34">
        <v>2</v>
      </c>
      <c r="B513" s="34">
        <v>18</v>
      </c>
      <c r="C513" s="34">
        <v>8</v>
      </c>
      <c r="D513" s="160">
        <v>117</v>
      </c>
      <c r="E513" s="36">
        <v>43229</v>
      </c>
      <c r="F513" s="36">
        <v>43239</v>
      </c>
      <c r="G513" s="36">
        <v>43243</v>
      </c>
      <c r="H513" s="33">
        <f>E513-$T$1</f>
        <v>156</v>
      </c>
      <c r="I513" s="33">
        <f>F513-$T$1</f>
        <v>166</v>
      </c>
      <c r="J513" s="33">
        <f>G513-$T$1</f>
        <v>170</v>
      </c>
      <c r="N513" s="160"/>
      <c r="P513" s="34"/>
    </row>
    <row r="514" spans="1:16" x14ac:dyDescent="0.3">
      <c r="A514" s="34">
        <v>2</v>
      </c>
      <c r="B514" s="34">
        <v>19</v>
      </c>
      <c r="C514" s="34">
        <v>8</v>
      </c>
      <c r="D514" s="160">
        <v>144</v>
      </c>
      <c r="E514" s="37">
        <v>43204</v>
      </c>
      <c r="F514" s="36">
        <v>43218</v>
      </c>
      <c r="G514" s="36">
        <v>43222</v>
      </c>
      <c r="H514" s="33">
        <f>E514-$T$1</f>
        <v>131</v>
      </c>
      <c r="I514" s="33">
        <f>F514-$T$1</f>
        <v>145</v>
      </c>
      <c r="J514" s="33">
        <f>G514-$T$1</f>
        <v>149</v>
      </c>
      <c r="N514" s="160"/>
      <c r="P514" s="34"/>
    </row>
    <row r="515" spans="1:16" x14ac:dyDescent="0.3">
      <c r="A515" s="34">
        <v>2</v>
      </c>
      <c r="B515" s="34">
        <v>1</v>
      </c>
      <c r="C515" s="34">
        <v>9</v>
      </c>
      <c r="D515" s="160">
        <v>182</v>
      </c>
      <c r="E515" s="36">
        <v>43180</v>
      </c>
      <c r="F515" s="37">
        <v>43194</v>
      </c>
      <c r="G515" s="36">
        <v>43201</v>
      </c>
      <c r="H515" s="33">
        <f>E515-$T$1</f>
        <v>107</v>
      </c>
      <c r="I515" s="33">
        <f>F515-$T$1</f>
        <v>121</v>
      </c>
      <c r="J515" s="33">
        <f>G515-$T$1</f>
        <v>128</v>
      </c>
      <c r="N515" s="160"/>
      <c r="P515" s="34"/>
    </row>
    <row r="516" spans="1:16" x14ac:dyDescent="0.3">
      <c r="A516" s="34">
        <v>2</v>
      </c>
      <c r="B516" s="34">
        <v>2</v>
      </c>
      <c r="C516" s="34">
        <v>9</v>
      </c>
      <c r="D516" s="160">
        <v>235</v>
      </c>
      <c r="E516" s="36">
        <v>43180</v>
      </c>
      <c r="F516" s="37">
        <v>43194</v>
      </c>
      <c r="G516" s="36">
        <v>43201</v>
      </c>
      <c r="H516" s="33">
        <f>E516-$T$1</f>
        <v>107</v>
      </c>
      <c r="I516" s="33">
        <f>F516-$T$1</f>
        <v>121</v>
      </c>
      <c r="J516" s="33">
        <f>G516-$T$1</f>
        <v>128</v>
      </c>
      <c r="N516" s="160"/>
      <c r="P516" s="34"/>
    </row>
    <row r="517" spans="1:16" x14ac:dyDescent="0.3">
      <c r="A517" s="34">
        <v>2</v>
      </c>
      <c r="B517" s="34">
        <v>3</v>
      </c>
      <c r="C517" s="34">
        <v>9</v>
      </c>
      <c r="D517" s="160">
        <v>48</v>
      </c>
      <c r="E517" s="36">
        <v>43180</v>
      </c>
      <c r="F517" s="37">
        <v>43204</v>
      </c>
      <c r="G517" s="36">
        <v>43208</v>
      </c>
      <c r="H517" s="33">
        <f>E517-$T$1</f>
        <v>107</v>
      </c>
      <c r="I517" s="33">
        <f>F517-$T$1</f>
        <v>131</v>
      </c>
      <c r="J517" s="33">
        <f>G517-$T$1</f>
        <v>135</v>
      </c>
      <c r="N517" s="160"/>
      <c r="P517" s="34"/>
    </row>
    <row r="518" spans="1:16" x14ac:dyDescent="0.3">
      <c r="A518" s="34">
        <v>2</v>
      </c>
      <c r="B518" s="34">
        <v>4</v>
      </c>
      <c r="C518" s="34">
        <v>9</v>
      </c>
      <c r="D518" s="160">
        <v>115</v>
      </c>
      <c r="E518" s="36">
        <v>43187</v>
      </c>
      <c r="F518" s="37">
        <v>43197</v>
      </c>
      <c r="G518" s="36">
        <v>43201</v>
      </c>
      <c r="H518" s="33">
        <f>E518-$T$1</f>
        <v>114</v>
      </c>
      <c r="I518" s="33">
        <f>F518-$T$1</f>
        <v>124</v>
      </c>
      <c r="J518" s="33">
        <f>G518-$T$1</f>
        <v>128</v>
      </c>
      <c r="N518" s="160"/>
      <c r="P518" s="34"/>
    </row>
    <row r="519" spans="1:16" x14ac:dyDescent="0.3">
      <c r="A519" s="34">
        <v>2</v>
      </c>
      <c r="B519" s="34">
        <v>5</v>
      </c>
      <c r="C519" s="34">
        <v>9</v>
      </c>
      <c r="D519" s="160">
        <v>289</v>
      </c>
      <c r="E519" s="36">
        <v>43180</v>
      </c>
      <c r="F519" s="37">
        <v>43194</v>
      </c>
      <c r="G519" s="36">
        <v>43201</v>
      </c>
      <c r="H519" s="33">
        <f>E519-$T$1</f>
        <v>107</v>
      </c>
      <c r="I519" s="33">
        <f>F519-$T$1</f>
        <v>121</v>
      </c>
      <c r="J519" s="33">
        <f>G519-$T$1</f>
        <v>128</v>
      </c>
      <c r="N519" s="160"/>
      <c r="P519" s="34"/>
    </row>
    <row r="520" spans="1:16" x14ac:dyDescent="0.3">
      <c r="A520" s="34">
        <v>2</v>
      </c>
      <c r="B520" s="34">
        <v>6</v>
      </c>
      <c r="C520" s="34">
        <v>9</v>
      </c>
      <c r="D520" s="160">
        <v>267</v>
      </c>
      <c r="E520" s="36">
        <v>43187</v>
      </c>
      <c r="F520" s="37">
        <v>43197</v>
      </c>
      <c r="G520" s="36">
        <v>43201</v>
      </c>
      <c r="H520" s="33">
        <f>E520-$T$1</f>
        <v>114</v>
      </c>
      <c r="I520" s="33">
        <f>F520-$T$1</f>
        <v>124</v>
      </c>
      <c r="J520" s="33">
        <f>G520-$T$1</f>
        <v>128</v>
      </c>
      <c r="N520" s="160"/>
      <c r="P520" s="34"/>
    </row>
    <row r="521" spans="1:16" x14ac:dyDescent="0.3">
      <c r="A521" s="34">
        <v>2</v>
      </c>
      <c r="B521" s="34">
        <v>7</v>
      </c>
      <c r="C521" s="34">
        <v>9</v>
      </c>
      <c r="D521" s="160">
        <v>283</v>
      </c>
      <c r="E521" s="37">
        <v>43211</v>
      </c>
      <c r="F521" s="36">
        <v>43218</v>
      </c>
      <c r="G521" s="36">
        <v>43222</v>
      </c>
      <c r="H521" s="33">
        <f>E521-$T$1</f>
        <v>138</v>
      </c>
      <c r="I521" s="33">
        <f>F521-$T$1</f>
        <v>145</v>
      </c>
      <c r="J521" s="33">
        <f>G521-$T$1</f>
        <v>149</v>
      </c>
      <c r="N521" s="160"/>
      <c r="P521" s="34"/>
    </row>
    <row r="522" spans="1:16" x14ac:dyDescent="0.3">
      <c r="A522" s="34">
        <v>2</v>
      </c>
      <c r="B522" s="34">
        <v>8</v>
      </c>
      <c r="C522" s="34">
        <v>9</v>
      </c>
      <c r="D522" s="160">
        <v>83</v>
      </c>
      <c r="E522" s="36">
        <v>43180</v>
      </c>
      <c r="F522" s="37">
        <v>43194</v>
      </c>
      <c r="G522" s="36">
        <v>43201</v>
      </c>
      <c r="H522" s="33">
        <f>E522-$T$1</f>
        <v>107</v>
      </c>
      <c r="I522" s="33">
        <f>F522-$T$1</f>
        <v>121</v>
      </c>
      <c r="J522" s="33">
        <f>G522-$T$1</f>
        <v>128</v>
      </c>
      <c r="N522" s="160"/>
      <c r="P522" s="34"/>
    </row>
    <row r="523" spans="1:16" x14ac:dyDescent="0.3">
      <c r="A523" s="34">
        <v>2</v>
      </c>
      <c r="B523" s="34">
        <v>9</v>
      </c>
      <c r="C523" s="34">
        <v>9</v>
      </c>
      <c r="D523" s="159" t="s">
        <v>20</v>
      </c>
      <c r="E523" s="36">
        <v>43187</v>
      </c>
      <c r="F523" s="37">
        <v>43197</v>
      </c>
      <c r="G523" s="36">
        <v>43201</v>
      </c>
      <c r="H523" s="33">
        <f>E523-$T$1</f>
        <v>114</v>
      </c>
      <c r="I523" s="33">
        <f>F523-$T$1</f>
        <v>124</v>
      </c>
      <c r="J523" s="33">
        <f>G523-$T$1</f>
        <v>128</v>
      </c>
      <c r="N523" s="160"/>
      <c r="P523" s="34"/>
    </row>
    <row r="524" spans="1:16" x14ac:dyDescent="0.3">
      <c r="A524" s="34">
        <v>2</v>
      </c>
      <c r="B524" s="34">
        <v>10</v>
      </c>
      <c r="C524" s="34">
        <v>9</v>
      </c>
      <c r="D524" s="160">
        <v>302</v>
      </c>
      <c r="E524" s="36">
        <v>43180</v>
      </c>
      <c r="F524" s="37">
        <v>43194</v>
      </c>
      <c r="G524" s="36">
        <v>43201</v>
      </c>
      <c r="H524" s="33">
        <f>E524-$T$1</f>
        <v>107</v>
      </c>
      <c r="I524" s="33">
        <f>F524-$T$1</f>
        <v>121</v>
      </c>
      <c r="J524" s="33">
        <f>G524-$T$1</f>
        <v>128</v>
      </c>
      <c r="N524" s="160"/>
      <c r="P524" s="34"/>
    </row>
    <row r="525" spans="1:16" x14ac:dyDescent="0.3">
      <c r="A525" s="34">
        <v>2</v>
      </c>
      <c r="B525" s="34">
        <v>11</v>
      </c>
      <c r="C525" s="34">
        <v>9</v>
      </c>
      <c r="D525" s="159" t="s">
        <v>20</v>
      </c>
      <c r="E525" s="36">
        <v>43187</v>
      </c>
      <c r="F525" s="37">
        <v>43197</v>
      </c>
      <c r="G525" s="36">
        <v>43201</v>
      </c>
      <c r="H525" s="33">
        <f>E525-$T$1</f>
        <v>114</v>
      </c>
      <c r="I525" s="33">
        <f>F525-$T$1</f>
        <v>124</v>
      </c>
      <c r="J525" s="33">
        <f>G525-$T$1</f>
        <v>128</v>
      </c>
      <c r="N525" s="160"/>
      <c r="P525" s="34"/>
    </row>
    <row r="526" spans="1:16" x14ac:dyDescent="0.3">
      <c r="A526" s="34">
        <v>2</v>
      </c>
      <c r="B526" s="34">
        <v>12</v>
      </c>
      <c r="C526" s="34">
        <v>9</v>
      </c>
      <c r="D526" s="160">
        <v>19</v>
      </c>
      <c r="E526" s="37">
        <v>43190</v>
      </c>
      <c r="F526" s="36">
        <v>43201</v>
      </c>
      <c r="G526" s="36">
        <v>43208</v>
      </c>
      <c r="H526" s="33">
        <f>E526-$T$1</f>
        <v>117</v>
      </c>
      <c r="I526" s="33">
        <f>F526-$T$1</f>
        <v>128</v>
      </c>
      <c r="J526" s="33">
        <f>G526-$T$1</f>
        <v>135</v>
      </c>
      <c r="N526" s="160"/>
      <c r="P526" s="34"/>
    </row>
    <row r="527" spans="1:16" x14ac:dyDescent="0.3">
      <c r="A527" s="34">
        <v>2</v>
      </c>
      <c r="B527" s="34">
        <v>13</v>
      </c>
      <c r="C527" s="34">
        <v>9</v>
      </c>
      <c r="D527" s="160">
        <v>7</v>
      </c>
      <c r="E527" s="36">
        <v>43187</v>
      </c>
      <c r="F527" s="37">
        <v>43204</v>
      </c>
      <c r="G527" s="36">
        <v>43208</v>
      </c>
      <c r="H527" s="33">
        <f>E527-$T$1</f>
        <v>114</v>
      </c>
      <c r="I527" s="33">
        <f>F527-$T$1</f>
        <v>131</v>
      </c>
      <c r="J527" s="33">
        <f>G527-$T$1</f>
        <v>135</v>
      </c>
      <c r="N527" s="160"/>
      <c r="P527" s="34"/>
    </row>
    <row r="528" spans="1:16" x14ac:dyDescent="0.3">
      <c r="A528" s="34">
        <v>2</v>
      </c>
      <c r="B528" s="34">
        <v>14</v>
      </c>
      <c r="C528" s="34">
        <v>9</v>
      </c>
      <c r="D528" s="160">
        <v>154</v>
      </c>
      <c r="E528" s="37">
        <v>43173</v>
      </c>
      <c r="F528" s="37">
        <v>43183</v>
      </c>
      <c r="G528" s="36">
        <v>43187</v>
      </c>
      <c r="H528" s="33">
        <f>E528-$T$1</f>
        <v>100</v>
      </c>
      <c r="I528" s="33">
        <f>F528-$T$1</f>
        <v>110</v>
      </c>
      <c r="J528" s="33">
        <f>G528-$T$1</f>
        <v>114</v>
      </c>
      <c r="N528" s="160"/>
      <c r="P528" s="34"/>
    </row>
    <row r="529" spans="1:16" x14ac:dyDescent="0.3">
      <c r="A529" s="34">
        <v>2</v>
      </c>
      <c r="B529" s="34">
        <v>15</v>
      </c>
      <c r="C529" s="34">
        <v>9</v>
      </c>
      <c r="D529" s="160">
        <v>145</v>
      </c>
      <c r="E529" s="37">
        <v>43194</v>
      </c>
      <c r="F529" s="37">
        <v>43204</v>
      </c>
      <c r="G529" s="36">
        <v>43208</v>
      </c>
      <c r="H529" s="33">
        <f>E529-$T$1</f>
        <v>121</v>
      </c>
      <c r="I529" s="33">
        <f>F529-$T$1</f>
        <v>131</v>
      </c>
      <c r="J529" s="33">
        <f>G529-$T$1</f>
        <v>135</v>
      </c>
      <c r="N529" s="160"/>
      <c r="P529" s="34"/>
    </row>
    <row r="530" spans="1:16" x14ac:dyDescent="0.3">
      <c r="A530" s="34">
        <v>2</v>
      </c>
      <c r="B530" s="34">
        <v>16</v>
      </c>
      <c r="C530" s="34">
        <v>9</v>
      </c>
      <c r="D530" s="160">
        <v>141</v>
      </c>
      <c r="E530" s="36">
        <v>43187</v>
      </c>
      <c r="F530" s="37">
        <v>43197</v>
      </c>
      <c r="G530" s="36">
        <v>43201</v>
      </c>
      <c r="H530" s="33">
        <f>E530-$T$1</f>
        <v>114</v>
      </c>
      <c r="I530" s="33">
        <f>F530-$T$1</f>
        <v>124</v>
      </c>
      <c r="J530" s="33">
        <f>G530-$T$1</f>
        <v>128</v>
      </c>
      <c r="N530" s="160"/>
      <c r="P530" s="34"/>
    </row>
    <row r="531" spans="1:16" x14ac:dyDescent="0.3">
      <c r="A531" s="34">
        <v>2</v>
      </c>
      <c r="B531" s="34">
        <v>17</v>
      </c>
      <c r="C531" s="34">
        <v>9</v>
      </c>
      <c r="D531" s="160">
        <v>87</v>
      </c>
      <c r="E531" s="36">
        <v>43180</v>
      </c>
      <c r="F531" s="41">
        <v>43201</v>
      </c>
      <c r="G531" s="36">
        <v>43208</v>
      </c>
      <c r="H531" s="33">
        <f>E531-$T$1</f>
        <v>107</v>
      </c>
      <c r="I531" s="33">
        <f>F531-$T$1</f>
        <v>128</v>
      </c>
      <c r="J531" s="33">
        <f>G531-$T$1</f>
        <v>135</v>
      </c>
      <c r="N531" s="160"/>
      <c r="P531" s="34"/>
    </row>
    <row r="532" spans="1:16" x14ac:dyDescent="0.3">
      <c r="A532" s="34">
        <v>2</v>
      </c>
      <c r="B532" s="34">
        <v>18</v>
      </c>
      <c r="C532" s="34">
        <v>9</v>
      </c>
      <c r="D532" s="160">
        <v>177</v>
      </c>
      <c r="E532" s="37">
        <v>43225</v>
      </c>
      <c r="F532" s="36">
        <v>43236</v>
      </c>
      <c r="G532" s="36">
        <v>43243</v>
      </c>
      <c r="H532" s="33">
        <f>E532-$T$1</f>
        <v>152</v>
      </c>
      <c r="I532" s="33">
        <f>F532-$T$1</f>
        <v>163</v>
      </c>
      <c r="J532" s="33">
        <f>G532-$T$1</f>
        <v>170</v>
      </c>
      <c r="N532" s="160"/>
      <c r="P532" s="34"/>
    </row>
    <row r="533" spans="1:16" x14ac:dyDescent="0.3">
      <c r="A533" s="34">
        <v>2</v>
      </c>
      <c r="B533" s="34">
        <v>19</v>
      </c>
      <c r="C533" s="34">
        <v>9</v>
      </c>
      <c r="D533" s="160">
        <v>254</v>
      </c>
      <c r="E533" s="36">
        <v>43208</v>
      </c>
      <c r="F533" s="36">
        <v>43222</v>
      </c>
      <c r="G533" s="37">
        <v>43229</v>
      </c>
      <c r="H533" s="33">
        <f>E533-$T$1</f>
        <v>135</v>
      </c>
      <c r="I533" s="33">
        <f>F533-$T$1</f>
        <v>149</v>
      </c>
      <c r="J533" s="33">
        <f>G533-$T$1</f>
        <v>156</v>
      </c>
      <c r="N533" s="160"/>
      <c r="P533" s="34"/>
    </row>
    <row r="534" spans="1:16" x14ac:dyDescent="0.3">
      <c r="A534" s="34">
        <v>2</v>
      </c>
      <c r="B534" s="34">
        <v>1</v>
      </c>
      <c r="C534" s="34">
        <v>10</v>
      </c>
      <c r="D534" s="160">
        <v>157</v>
      </c>
      <c r="E534" s="36">
        <v>43201</v>
      </c>
      <c r="F534" s="37">
        <v>43215</v>
      </c>
      <c r="G534" s="36">
        <v>43222</v>
      </c>
      <c r="H534" s="33">
        <f>E534-$T$1</f>
        <v>128</v>
      </c>
      <c r="I534" s="33">
        <f>F534-$T$1</f>
        <v>142</v>
      </c>
      <c r="J534" s="33">
        <f>G534-$T$1</f>
        <v>149</v>
      </c>
      <c r="N534" s="160"/>
      <c r="P534" s="34"/>
    </row>
    <row r="535" spans="1:16" x14ac:dyDescent="0.3">
      <c r="A535" s="34">
        <v>2</v>
      </c>
      <c r="B535" s="34">
        <v>2</v>
      </c>
      <c r="C535" s="34">
        <v>10</v>
      </c>
      <c r="D535" s="160">
        <v>255</v>
      </c>
      <c r="E535" s="36">
        <v>43180</v>
      </c>
      <c r="F535" s="37">
        <v>43194</v>
      </c>
      <c r="G535" s="36">
        <v>43201</v>
      </c>
      <c r="H535" s="33">
        <f>E535-$T$1</f>
        <v>107</v>
      </c>
      <c r="I535" s="33">
        <f>F535-$T$1</f>
        <v>121</v>
      </c>
      <c r="J535" s="33">
        <f>G535-$T$1</f>
        <v>128</v>
      </c>
      <c r="N535" s="160"/>
      <c r="P535" s="34"/>
    </row>
    <row r="536" spans="1:16" x14ac:dyDescent="0.3">
      <c r="A536" s="34">
        <v>2</v>
      </c>
      <c r="B536" s="34">
        <v>3</v>
      </c>
      <c r="C536" s="34">
        <v>10</v>
      </c>
      <c r="D536" s="160">
        <v>275</v>
      </c>
      <c r="E536" s="36">
        <v>43180</v>
      </c>
      <c r="F536" s="37">
        <v>43194</v>
      </c>
      <c r="G536" s="36">
        <v>43201</v>
      </c>
      <c r="H536" s="33">
        <f>E536-$T$1</f>
        <v>107</v>
      </c>
      <c r="I536" s="33">
        <f>F536-$T$1</f>
        <v>121</v>
      </c>
      <c r="J536" s="33">
        <f>G536-$T$1</f>
        <v>128</v>
      </c>
      <c r="N536" s="160"/>
      <c r="P536" s="34"/>
    </row>
    <row r="537" spans="1:16" x14ac:dyDescent="0.3">
      <c r="A537" s="34">
        <v>2</v>
      </c>
      <c r="B537" s="34">
        <v>4</v>
      </c>
      <c r="C537" s="34">
        <v>10</v>
      </c>
      <c r="D537" s="160">
        <v>226</v>
      </c>
      <c r="E537" s="37">
        <v>43211</v>
      </c>
      <c r="F537" s="37">
        <v>43218</v>
      </c>
      <c r="G537" s="36">
        <v>43222</v>
      </c>
      <c r="H537" s="33">
        <f>E537-$T$1</f>
        <v>138</v>
      </c>
      <c r="I537" s="33">
        <f>F537-$T$1</f>
        <v>145</v>
      </c>
      <c r="J537" s="33">
        <f>G537-$T$1</f>
        <v>149</v>
      </c>
      <c r="N537" s="160"/>
      <c r="P537" s="34"/>
    </row>
    <row r="538" spans="1:16" x14ac:dyDescent="0.3">
      <c r="A538" s="34">
        <v>2</v>
      </c>
      <c r="B538" s="34">
        <v>5</v>
      </c>
      <c r="C538" s="34">
        <v>10</v>
      </c>
      <c r="D538" s="160">
        <v>119</v>
      </c>
      <c r="E538" s="36">
        <v>43180</v>
      </c>
      <c r="F538" s="37">
        <v>43194</v>
      </c>
      <c r="G538" s="36">
        <v>43201</v>
      </c>
      <c r="H538" s="33">
        <f>E538-$T$1</f>
        <v>107</v>
      </c>
      <c r="I538" s="33">
        <f>F538-$T$1</f>
        <v>121</v>
      </c>
      <c r="J538" s="33">
        <f>G538-$T$1</f>
        <v>128</v>
      </c>
      <c r="N538" s="160"/>
      <c r="P538" s="34"/>
    </row>
    <row r="539" spans="1:16" x14ac:dyDescent="0.3">
      <c r="A539" s="34">
        <v>2</v>
      </c>
      <c r="B539" s="34">
        <v>6</v>
      </c>
      <c r="C539" s="34">
        <v>10</v>
      </c>
      <c r="D539" s="160">
        <v>247</v>
      </c>
      <c r="E539" s="36">
        <v>43180</v>
      </c>
      <c r="F539" s="41">
        <v>43201</v>
      </c>
      <c r="G539" s="36">
        <v>43208</v>
      </c>
      <c r="H539" s="33">
        <f>E539-$T$1</f>
        <v>107</v>
      </c>
      <c r="I539" s="33">
        <f>F539-$T$1</f>
        <v>128</v>
      </c>
      <c r="J539" s="33">
        <f>G539-$T$1</f>
        <v>135</v>
      </c>
      <c r="N539" s="160"/>
      <c r="P539" s="34"/>
    </row>
    <row r="540" spans="1:16" x14ac:dyDescent="0.3">
      <c r="A540" s="34">
        <v>2</v>
      </c>
      <c r="B540" s="34">
        <v>7</v>
      </c>
      <c r="C540" s="34">
        <v>10</v>
      </c>
      <c r="D540" s="160">
        <v>320</v>
      </c>
      <c r="E540" s="37">
        <v>43173</v>
      </c>
      <c r="F540" s="36">
        <v>43187</v>
      </c>
      <c r="G540" s="37">
        <v>43194</v>
      </c>
      <c r="H540" s="33">
        <f>E540-$T$1</f>
        <v>100</v>
      </c>
      <c r="I540" s="33">
        <f>F540-$T$1</f>
        <v>114</v>
      </c>
      <c r="J540" s="33">
        <f>G540-$T$1</f>
        <v>121</v>
      </c>
      <c r="N540" s="160"/>
      <c r="P540" s="34"/>
    </row>
    <row r="541" spans="1:16" x14ac:dyDescent="0.3">
      <c r="A541" s="34">
        <v>2</v>
      </c>
      <c r="B541" s="34">
        <v>8</v>
      </c>
      <c r="C541" s="34">
        <v>10</v>
      </c>
      <c r="D541" s="160">
        <v>168</v>
      </c>
      <c r="E541" s="37">
        <v>43190</v>
      </c>
      <c r="F541" s="37">
        <v>43197</v>
      </c>
      <c r="G541" s="42">
        <v>43201</v>
      </c>
      <c r="H541" s="33">
        <f>E541-$T$1</f>
        <v>117</v>
      </c>
      <c r="I541" s="33">
        <f>F541-$T$1</f>
        <v>124</v>
      </c>
      <c r="J541" s="33">
        <f>G541-$T$1</f>
        <v>128</v>
      </c>
      <c r="N541" s="160"/>
      <c r="P541" s="34"/>
    </row>
    <row r="542" spans="1:16" x14ac:dyDescent="0.3">
      <c r="A542" s="34">
        <v>2</v>
      </c>
      <c r="B542" s="34">
        <v>9</v>
      </c>
      <c r="C542" s="34">
        <v>10</v>
      </c>
      <c r="D542" s="160">
        <v>244</v>
      </c>
      <c r="E542" s="37">
        <v>43194</v>
      </c>
      <c r="F542" s="36">
        <v>43208</v>
      </c>
      <c r="G542" s="37">
        <v>43215</v>
      </c>
      <c r="H542" s="33">
        <f>E542-$T$1</f>
        <v>121</v>
      </c>
      <c r="I542" s="33">
        <f>F542-$T$1</f>
        <v>135</v>
      </c>
      <c r="J542" s="33">
        <f>G542-$T$1</f>
        <v>142</v>
      </c>
      <c r="N542" s="160"/>
      <c r="P542" s="34"/>
    </row>
    <row r="543" spans="1:16" x14ac:dyDescent="0.3">
      <c r="A543" s="34">
        <v>2</v>
      </c>
      <c r="B543" s="34">
        <v>10</v>
      </c>
      <c r="C543" s="34">
        <v>10</v>
      </c>
      <c r="D543" s="159" t="s">
        <v>20</v>
      </c>
      <c r="E543" s="36">
        <v>43187</v>
      </c>
      <c r="F543" s="37">
        <v>43197</v>
      </c>
      <c r="G543" s="36">
        <v>43201</v>
      </c>
      <c r="H543" s="33">
        <f>E543-$T$1</f>
        <v>114</v>
      </c>
      <c r="I543" s="33">
        <f>F543-$T$1</f>
        <v>124</v>
      </c>
      <c r="J543" s="33">
        <f>G543-$T$1</f>
        <v>128</v>
      </c>
      <c r="N543" s="160"/>
      <c r="P543" s="34"/>
    </row>
    <row r="544" spans="1:16" x14ac:dyDescent="0.3">
      <c r="A544" s="34">
        <v>2</v>
      </c>
      <c r="B544" s="34">
        <v>11</v>
      </c>
      <c r="C544" s="34">
        <v>10</v>
      </c>
      <c r="D544" s="160">
        <v>150</v>
      </c>
      <c r="E544" s="37">
        <v>43204</v>
      </c>
      <c r="F544" s="37">
        <v>43215</v>
      </c>
      <c r="G544" s="36">
        <v>43222</v>
      </c>
      <c r="H544" s="33">
        <f>E544-$T$1</f>
        <v>131</v>
      </c>
      <c r="I544" s="33">
        <f>F544-$T$1</f>
        <v>142</v>
      </c>
      <c r="J544" s="33">
        <f>G544-$T$1</f>
        <v>149</v>
      </c>
      <c r="N544" s="160"/>
      <c r="P544" s="34"/>
    </row>
    <row r="545" spans="1:16" x14ac:dyDescent="0.3">
      <c r="A545" s="34">
        <v>2</v>
      </c>
      <c r="B545" s="34">
        <v>12</v>
      </c>
      <c r="C545" s="34">
        <v>10</v>
      </c>
      <c r="D545" s="160">
        <v>300</v>
      </c>
      <c r="E545" s="36">
        <v>43180</v>
      </c>
      <c r="F545" s="41">
        <v>43201</v>
      </c>
      <c r="G545" s="36">
        <v>43208</v>
      </c>
      <c r="H545" s="33">
        <f>E545-$T$1</f>
        <v>107</v>
      </c>
      <c r="I545" s="33">
        <f>F545-$T$1</f>
        <v>128</v>
      </c>
      <c r="J545" s="33">
        <f>G545-$T$1</f>
        <v>135</v>
      </c>
      <c r="N545" s="160"/>
      <c r="P545" s="34"/>
    </row>
    <row r="546" spans="1:16" x14ac:dyDescent="0.3">
      <c r="A546" s="34">
        <v>2</v>
      </c>
      <c r="B546" s="34">
        <v>13</v>
      </c>
      <c r="C546" s="34">
        <v>10</v>
      </c>
      <c r="D546" s="160">
        <v>35</v>
      </c>
      <c r="E546" s="37">
        <v>43204</v>
      </c>
      <c r="F546" s="37">
        <v>43215</v>
      </c>
      <c r="G546" s="36">
        <v>43222</v>
      </c>
      <c r="H546" s="33">
        <f>E546-$T$1</f>
        <v>131</v>
      </c>
      <c r="I546" s="33">
        <f>F546-$T$1</f>
        <v>142</v>
      </c>
      <c r="J546" s="33">
        <f>G546-$T$1</f>
        <v>149</v>
      </c>
      <c r="N546" s="160"/>
      <c r="P546" s="34"/>
    </row>
    <row r="547" spans="1:16" x14ac:dyDescent="0.3">
      <c r="A547" s="34">
        <v>2</v>
      </c>
      <c r="B547" s="34">
        <v>14</v>
      </c>
      <c r="C547" s="34">
        <v>10</v>
      </c>
      <c r="D547" s="160">
        <v>214</v>
      </c>
      <c r="E547" s="36">
        <v>43187</v>
      </c>
      <c r="F547" s="37">
        <v>43197</v>
      </c>
      <c r="G547" s="36">
        <v>43201</v>
      </c>
      <c r="H547" s="33">
        <f>E547-$T$1</f>
        <v>114</v>
      </c>
      <c r="I547" s="33">
        <f>F547-$T$1</f>
        <v>124</v>
      </c>
      <c r="J547" s="33">
        <f>G547-$T$1</f>
        <v>128</v>
      </c>
      <c r="N547" s="160"/>
      <c r="P547" s="34"/>
    </row>
    <row r="548" spans="1:16" x14ac:dyDescent="0.3">
      <c r="A548" s="34">
        <v>2</v>
      </c>
      <c r="B548" s="34">
        <v>15</v>
      </c>
      <c r="C548" s="34">
        <v>10</v>
      </c>
      <c r="D548" s="160">
        <v>107</v>
      </c>
      <c r="E548" s="36">
        <v>43180</v>
      </c>
      <c r="F548" s="37">
        <v>43194</v>
      </c>
      <c r="G548" s="36">
        <v>43201</v>
      </c>
      <c r="H548" s="33">
        <f>E548-$T$1</f>
        <v>107</v>
      </c>
      <c r="I548" s="33">
        <f>F548-$T$1</f>
        <v>121</v>
      </c>
      <c r="J548" s="33">
        <f>G548-$T$1</f>
        <v>128</v>
      </c>
      <c r="N548" s="160"/>
      <c r="P548" s="34"/>
    </row>
    <row r="549" spans="1:16" x14ac:dyDescent="0.3">
      <c r="A549" s="34">
        <v>2</v>
      </c>
      <c r="B549" s="34">
        <v>16</v>
      </c>
      <c r="C549" s="34">
        <v>10</v>
      </c>
      <c r="D549" s="160">
        <v>271</v>
      </c>
      <c r="E549" s="36">
        <v>43229</v>
      </c>
      <c r="F549" s="36">
        <v>43239</v>
      </c>
      <c r="G549" s="36">
        <v>43243</v>
      </c>
      <c r="H549" s="33">
        <f>E549-$T$1</f>
        <v>156</v>
      </c>
      <c r="I549" s="33">
        <f>F549-$T$1</f>
        <v>166</v>
      </c>
      <c r="J549" s="33">
        <f>G549-$T$1</f>
        <v>170</v>
      </c>
      <c r="N549" s="160"/>
      <c r="P549" s="34"/>
    </row>
    <row r="550" spans="1:16" x14ac:dyDescent="0.3">
      <c r="A550" s="34">
        <v>2</v>
      </c>
      <c r="B550" s="34">
        <v>17</v>
      </c>
      <c r="C550" s="34">
        <v>10</v>
      </c>
      <c r="D550" s="160">
        <v>194</v>
      </c>
      <c r="E550" s="37">
        <v>43173</v>
      </c>
      <c r="F550" s="37">
        <v>43183</v>
      </c>
      <c r="G550" s="36">
        <v>43187</v>
      </c>
      <c r="H550" s="33">
        <f>E550-$T$1</f>
        <v>100</v>
      </c>
      <c r="I550" s="33">
        <f>F550-$T$1</f>
        <v>110</v>
      </c>
      <c r="J550" s="33">
        <f>G550-$T$1</f>
        <v>114</v>
      </c>
      <c r="N550" s="160"/>
      <c r="P550" s="34"/>
    </row>
    <row r="551" spans="1:16" x14ac:dyDescent="0.3">
      <c r="A551" s="34">
        <v>2</v>
      </c>
      <c r="B551" s="34">
        <v>18</v>
      </c>
      <c r="C551" s="34">
        <v>10</v>
      </c>
      <c r="D551" s="160">
        <v>166</v>
      </c>
      <c r="E551" s="37">
        <v>43194</v>
      </c>
      <c r="F551" s="37">
        <v>43204</v>
      </c>
      <c r="G551" s="36">
        <v>43208</v>
      </c>
      <c r="H551" s="33">
        <f>E551-$T$1</f>
        <v>121</v>
      </c>
      <c r="I551" s="33">
        <f>F551-$T$1</f>
        <v>131</v>
      </c>
      <c r="J551" s="33">
        <f>G551-$T$1</f>
        <v>135</v>
      </c>
      <c r="N551" s="160"/>
      <c r="P551" s="34"/>
    </row>
    <row r="552" spans="1:16" x14ac:dyDescent="0.3">
      <c r="A552" s="34">
        <v>2</v>
      </c>
      <c r="B552" s="34">
        <v>19</v>
      </c>
      <c r="C552" s="34">
        <v>10</v>
      </c>
      <c r="D552" s="160">
        <v>310</v>
      </c>
      <c r="E552" s="36">
        <v>43180</v>
      </c>
      <c r="F552" s="37">
        <v>43194</v>
      </c>
      <c r="G552" s="36">
        <v>43201</v>
      </c>
      <c r="H552" s="33">
        <f>E552-$T$1</f>
        <v>107</v>
      </c>
      <c r="I552" s="33">
        <f>F552-$T$1</f>
        <v>121</v>
      </c>
      <c r="J552" s="33">
        <f>G552-$T$1</f>
        <v>128</v>
      </c>
      <c r="N552" s="160"/>
      <c r="P552" s="34"/>
    </row>
    <row r="553" spans="1:16" x14ac:dyDescent="0.3">
      <c r="A553" s="34">
        <v>2</v>
      </c>
      <c r="B553" s="34">
        <v>1</v>
      </c>
      <c r="C553" s="34">
        <v>11</v>
      </c>
      <c r="D553" s="160">
        <v>225</v>
      </c>
      <c r="E553" s="37">
        <v>43173</v>
      </c>
      <c r="F553" s="37">
        <v>43183</v>
      </c>
      <c r="G553" s="36">
        <v>43187</v>
      </c>
      <c r="H553" s="33">
        <f>E553-$T$1</f>
        <v>100</v>
      </c>
      <c r="I553" s="33">
        <f>F553-$T$1</f>
        <v>110</v>
      </c>
      <c r="J553" s="33">
        <f>G553-$T$1</f>
        <v>114</v>
      </c>
      <c r="N553" s="160"/>
      <c r="P553" s="34"/>
    </row>
    <row r="554" spans="1:16" x14ac:dyDescent="0.3">
      <c r="A554" s="34">
        <v>2</v>
      </c>
      <c r="B554" s="34">
        <v>2</v>
      </c>
      <c r="C554" s="34">
        <v>11</v>
      </c>
      <c r="D554" s="160">
        <v>204</v>
      </c>
      <c r="E554" s="37">
        <v>43190</v>
      </c>
      <c r="F554" s="37">
        <v>43204</v>
      </c>
      <c r="G554" s="36">
        <v>43208</v>
      </c>
      <c r="H554" s="33">
        <f>E554-$T$1</f>
        <v>117</v>
      </c>
      <c r="I554" s="33">
        <f>F554-$T$1</f>
        <v>131</v>
      </c>
      <c r="J554" s="33">
        <f>G554-$T$1</f>
        <v>135</v>
      </c>
      <c r="N554" s="160"/>
      <c r="P554" s="34"/>
    </row>
    <row r="555" spans="1:16" x14ac:dyDescent="0.3">
      <c r="A555" s="34">
        <v>2</v>
      </c>
      <c r="B555" s="34">
        <v>3</v>
      </c>
      <c r="C555" s="34">
        <v>11</v>
      </c>
      <c r="D555" s="160">
        <v>164</v>
      </c>
      <c r="E555" s="37">
        <v>43211</v>
      </c>
      <c r="F555" s="37">
        <v>43218</v>
      </c>
      <c r="G555" s="36">
        <v>43222</v>
      </c>
      <c r="H555" s="33">
        <f>E555-$T$1</f>
        <v>138</v>
      </c>
      <c r="I555" s="33">
        <f>F555-$T$1</f>
        <v>145</v>
      </c>
      <c r="J555" s="33">
        <f>G555-$T$1</f>
        <v>149</v>
      </c>
      <c r="N555" s="160"/>
      <c r="P555" s="34"/>
    </row>
    <row r="556" spans="1:16" x14ac:dyDescent="0.3">
      <c r="A556" s="34">
        <v>2</v>
      </c>
      <c r="B556" s="34">
        <v>4</v>
      </c>
      <c r="C556" s="34">
        <v>11</v>
      </c>
      <c r="D556" s="160">
        <v>323</v>
      </c>
      <c r="E556" s="36">
        <v>43180</v>
      </c>
      <c r="F556" s="37">
        <v>43194</v>
      </c>
      <c r="G556" s="36">
        <v>43201</v>
      </c>
      <c r="H556" s="33">
        <f>E556-$T$1</f>
        <v>107</v>
      </c>
      <c r="I556" s="33">
        <f>F556-$T$1</f>
        <v>121</v>
      </c>
      <c r="J556" s="33">
        <f>G556-$T$1</f>
        <v>128</v>
      </c>
      <c r="N556" s="160"/>
      <c r="P556" s="34"/>
    </row>
    <row r="557" spans="1:16" x14ac:dyDescent="0.3">
      <c r="A557" s="34">
        <v>2</v>
      </c>
      <c r="B557" s="34">
        <v>5</v>
      </c>
      <c r="C557" s="34">
        <v>11</v>
      </c>
      <c r="D557" s="160">
        <v>105</v>
      </c>
      <c r="E557" s="36">
        <v>43180</v>
      </c>
      <c r="F557" s="37">
        <v>43204</v>
      </c>
      <c r="G557" s="36">
        <v>43208</v>
      </c>
      <c r="H557" s="33">
        <f>E557-$T$1</f>
        <v>107</v>
      </c>
      <c r="I557" s="33">
        <f>F557-$T$1</f>
        <v>131</v>
      </c>
      <c r="J557" s="33">
        <f>G557-$T$1</f>
        <v>135</v>
      </c>
      <c r="N557" s="160"/>
      <c r="P557" s="34"/>
    </row>
    <row r="558" spans="1:16" x14ac:dyDescent="0.3">
      <c r="A558" s="34">
        <v>2</v>
      </c>
      <c r="B558" s="34">
        <v>6</v>
      </c>
      <c r="C558" s="34">
        <v>11</v>
      </c>
      <c r="D558" s="160">
        <v>230</v>
      </c>
      <c r="E558" s="36">
        <v>43180</v>
      </c>
      <c r="F558" s="37">
        <v>43194</v>
      </c>
      <c r="G558" s="36">
        <v>43201</v>
      </c>
      <c r="H558" s="33">
        <f>E558-$T$1</f>
        <v>107</v>
      </c>
      <c r="I558" s="33">
        <f>F558-$T$1</f>
        <v>121</v>
      </c>
      <c r="J558" s="33">
        <f>G558-$T$1</f>
        <v>128</v>
      </c>
      <c r="N558" s="160"/>
      <c r="P558" s="34"/>
    </row>
    <row r="559" spans="1:16" x14ac:dyDescent="0.3">
      <c r="A559" s="34">
        <v>2</v>
      </c>
      <c r="B559" s="34">
        <v>7</v>
      </c>
      <c r="C559" s="34">
        <v>11</v>
      </c>
      <c r="D559" s="160">
        <v>192</v>
      </c>
      <c r="E559" s="36">
        <v>43180</v>
      </c>
      <c r="F559" s="37">
        <v>43194</v>
      </c>
      <c r="G559" s="36">
        <v>43201</v>
      </c>
      <c r="H559" s="33">
        <f>E559-$T$1</f>
        <v>107</v>
      </c>
      <c r="I559" s="33">
        <f>F559-$T$1</f>
        <v>121</v>
      </c>
      <c r="J559" s="33">
        <f>G559-$T$1</f>
        <v>128</v>
      </c>
      <c r="N559" s="160"/>
      <c r="P559" s="34"/>
    </row>
    <row r="560" spans="1:16" x14ac:dyDescent="0.3">
      <c r="A560" s="34">
        <v>2</v>
      </c>
      <c r="B560" s="34">
        <v>8</v>
      </c>
      <c r="C560" s="34">
        <v>11</v>
      </c>
      <c r="D560" s="160">
        <v>313</v>
      </c>
      <c r="E560" s="37">
        <v>43190</v>
      </c>
      <c r="F560" s="36">
        <v>43201</v>
      </c>
      <c r="G560" s="36">
        <v>43208</v>
      </c>
      <c r="H560" s="33">
        <f>E560-$T$1</f>
        <v>117</v>
      </c>
      <c r="I560" s="33">
        <f>F560-$T$1</f>
        <v>128</v>
      </c>
      <c r="J560" s="33">
        <f>G560-$T$1</f>
        <v>135</v>
      </c>
      <c r="N560" s="160"/>
      <c r="P560" s="34"/>
    </row>
    <row r="561" spans="1:16" x14ac:dyDescent="0.3">
      <c r="A561" s="34">
        <v>2</v>
      </c>
      <c r="B561" s="34">
        <v>9</v>
      </c>
      <c r="C561" s="34">
        <v>11</v>
      </c>
      <c r="D561" s="159" t="s">
        <v>20</v>
      </c>
      <c r="E561" s="37">
        <v>43190</v>
      </c>
      <c r="F561" s="37">
        <v>43197</v>
      </c>
      <c r="G561" s="42">
        <v>43201</v>
      </c>
      <c r="H561" s="33">
        <f>E561-$T$1</f>
        <v>117</v>
      </c>
      <c r="I561" s="33">
        <f>F561-$T$1</f>
        <v>124</v>
      </c>
      <c r="J561" s="33">
        <f>G561-$T$1</f>
        <v>128</v>
      </c>
      <c r="N561" s="160"/>
      <c r="P561" s="34"/>
    </row>
    <row r="562" spans="1:16" x14ac:dyDescent="0.3">
      <c r="A562" s="34">
        <v>2</v>
      </c>
      <c r="B562" s="34">
        <v>10</v>
      </c>
      <c r="C562" s="34">
        <v>11</v>
      </c>
      <c r="D562" s="160">
        <v>63</v>
      </c>
      <c r="E562" s="36">
        <v>43187</v>
      </c>
      <c r="F562" s="37">
        <v>43197</v>
      </c>
      <c r="G562" s="36">
        <v>43201</v>
      </c>
      <c r="H562" s="33">
        <f>E562-$T$1</f>
        <v>114</v>
      </c>
      <c r="I562" s="33">
        <f>F562-$T$1</f>
        <v>124</v>
      </c>
      <c r="J562" s="33">
        <f>G562-$T$1</f>
        <v>128</v>
      </c>
      <c r="N562" s="160"/>
      <c r="P562" s="34"/>
    </row>
    <row r="563" spans="1:16" x14ac:dyDescent="0.3">
      <c r="A563" s="34">
        <v>2</v>
      </c>
      <c r="B563" s="34">
        <v>11</v>
      </c>
      <c r="C563" s="34">
        <v>11</v>
      </c>
      <c r="D563" s="159" t="s">
        <v>20</v>
      </c>
      <c r="E563" s="37">
        <v>43190</v>
      </c>
      <c r="F563" s="37">
        <v>43197</v>
      </c>
      <c r="G563" s="42">
        <v>43201</v>
      </c>
      <c r="H563" s="33">
        <f>E563-$T$1</f>
        <v>117</v>
      </c>
      <c r="I563" s="33">
        <f>F563-$T$1</f>
        <v>124</v>
      </c>
      <c r="J563" s="33">
        <f>G563-$T$1</f>
        <v>128</v>
      </c>
      <c r="N563" s="160"/>
      <c r="P563" s="34"/>
    </row>
    <row r="564" spans="1:16" x14ac:dyDescent="0.3">
      <c r="A564" s="34">
        <v>2</v>
      </c>
      <c r="B564" s="34">
        <v>12</v>
      </c>
      <c r="C564" s="34">
        <v>11</v>
      </c>
      <c r="D564" s="160">
        <v>58</v>
      </c>
      <c r="E564" s="36">
        <v>43180</v>
      </c>
      <c r="F564" s="37">
        <v>43194</v>
      </c>
      <c r="G564" s="36">
        <v>43201</v>
      </c>
      <c r="H564" s="33">
        <f>E564-$T$1</f>
        <v>107</v>
      </c>
      <c r="I564" s="33">
        <f>F564-$T$1</f>
        <v>121</v>
      </c>
      <c r="J564" s="33">
        <f>G564-$T$1</f>
        <v>128</v>
      </c>
      <c r="N564" s="160"/>
      <c r="P564" s="34"/>
    </row>
    <row r="565" spans="1:16" x14ac:dyDescent="0.3">
      <c r="A565" s="34">
        <v>2</v>
      </c>
      <c r="B565" s="34">
        <v>13</v>
      </c>
      <c r="C565" s="34">
        <v>11</v>
      </c>
      <c r="D565" s="160">
        <v>222</v>
      </c>
      <c r="E565" s="36">
        <v>43187</v>
      </c>
      <c r="F565" s="37">
        <v>43197</v>
      </c>
      <c r="G565" s="36">
        <v>43201</v>
      </c>
      <c r="H565" s="33">
        <f>E565-$T$1</f>
        <v>114</v>
      </c>
      <c r="I565" s="33">
        <f>F565-$T$1</f>
        <v>124</v>
      </c>
      <c r="J565" s="33">
        <f>G565-$T$1</f>
        <v>128</v>
      </c>
      <c r="N565" s="160"/>
      <c r="P565" s="34"/>
    </row>
    <row r="566" spans="1:16" x14ac:dyDescent="0.3">
      <c r="A566" s="34">
        <v>2</v>
      </c>
      <c r="B566" s="34">
        <v>14</v>
      </c>
      <c r="C566" s="34">
        <v>11</v>
      </c>
      <c r="D566" s="160">
        <v>77</v>
      </c>
      <c r="E566" s="36">
        <v>43180</v>
      </c>
      <c r="F566" s="37">
        <v>43194</v>
      </c>
      <c r="G566" s="36">
        <v>43201</v>
      </c>
      <c r="H566" s="33">
        <f>E566-$T$1</f>
        <v>107</v>
      </c>
      <c r="I566" s="33">
        <f>F566-$T$1</f>
        <v>121</v>
      </c>
      <c r="J566" s="33">
        <f>G566-$T$1</f>
        <v>128</v>
      </c>
      <c r="N566" s="160"/>
      <c r="P566" s="34"/>
    </row>
    <row r="567" spans="1:16" x14ac:dyDescent="0.3">
      <c r="A567" s="34">
        <v>2</v>
      </c>
      <c r="B567" s="34">
        <v>15</v>
      </c>
      <c r="C567" s="34">
        <v>11</v>
      </c>
      <c r="D567" s="160">
        <v>200</v>
      </c>
      <c r="E567" s="36">
        <v>43187</v>
      </c>
      <c r="F567" s="37">
        <v>43197</v>
      </c>
      <c r="G567" s="36">
        <v>43201</v>
      </c>
      <c r="H567" s="33">
        <f>E567-$T$1</f>
        <v>114</v>
      </c>
      <c r="I567" s="33">
        <f>F567-$T$1</f>
        <v>124</v>
      </c>
      <c r="J567" s="33">
        <f>G567-$T$1</f>
        <v>128</v>
      </c>
      <c r="N567" s="160"/>
      <c r="P567" s="34"/>
    </row>
    <row r="568" spans="1:16" x14ac:dyDescent="0.3">
      <c r="A568" s="34">
        <v>2</v>
      </c>
      <c r="B568" s="34">
        <v>16</v>
      </c>
      <c r="C568" s="34">
        <v>11</v>
      </c>
      <c r="D568" s="160">
        <v>308</v>
      </c>
      <c r="E568" s="36">
        <v>43187</v>
      </c>
      <c r="F568" s="37">
        <v>43197</v>
      </c>
      <c r="G568" s="36">
        <v>43201</v>
      </c>
      <c r="H568" s="33">
        <f>E568-$T$1</f>
        <v>114</v>
      </c>
      <c r="I568" s="33">
        <f>F568-$T$1</f>
        <v>124</v>
      </c>
      <c r="J568" s="33">
        <f>G568-$T$1</f>
        <v>128</v>
      </c>
      <c r="N568" s="160"/>
      <c r="P568" s="34"/>
    </row>
    <row r="569" spans="1:16" x14ac:dyDescent="0.3">
      <c r="A569" s="34">
        <v>2</v>
      </c>
      <c r="B569" s="34">
        <v>17</v>
      </c>
      <c r="C569" s="34">
        <v>11</v>
      </c>
      <c r="D569" s="160">
        <v>74</v>
      </c>
      <c r="E569" s="36">
        <v>43187</v>
      </c>
      <c r="F569" s="37">
        <v>43204</v>
      </c>
      <c r="G569" s="36">
        <v>43208</v>
      </c>
      <c r="H569" s="33">
        <f>E569-$T$1</f>
        <v>114</v>
      </c>
      <c r="I569" s="33">
        <f>F569-$T$1</f>
        <v>131</v>
      </c>
      <c r="J569" s="33">
        <f>G569-$T$1</f>
        <v>135</v>
      </c>
      <c r="N569" s="160"/>
      <c r="P569" s="34"/>
    </row>
    <row r="570" spans="1:16" x14ac:dyDescent="0.3">
      <c r="A570" s="34">
        <v>2</v>
      </c>
      <c r="B570" s="34">
        <v>18</v>
      </c>
      <c r="C570" s="34">
        <v>11</v>
      </c>
      <c r="D570" s="160">
        <v>33</v>
      </c>
      <c r="E570" s="36">
        <v>43225</v>
      </c>
      <c r="F570" s="36">
        <v>43236</v>
      </c>
      <c r="G570" s="36">
        <v>43243</v>
      </c>
      <c r="H570" s="33">
        <f>E570-$T$1</f>
        <v>152</v>
      </c>
      <c r="I570" s="33">
        <f>F570-$T$1</f>
        <v>163</v>
      </c>
      <c r="J570" s="33">
        <f>G570-$T$1</f>
        <v>170</v>
      </c>
      <c r="N570" s="160"/>
      <c r="P570" s="34"/>
    </row>
    <row r="571" spans="1:16" x14ac:dyDescent="0.3">
      <c r="A571" s="34">
        <v>2</v>
      </c>
      <c r="B571" s="34">
        <v>19</v>
      </c>
      <c r="C571" s="34">
        <v>11</v>
      </c>
      <c r="D571" s="160">
        <v>304</v>
      </c>
      <c r="E571" s="37">
        <v>43211</v>
      </c>
      <c r="F571" s="37">
        <v>43218</v>
      </c>
      <c r="G571" s="36">
        <v>43222</v>
      </c>
      <c r="H571" s="33">
        <f>E571-$T$1</f>
        <v>138</v>
      </c>
      <c r="I571" s="33">
        <f>F571-$T$1</f>
        <v>145</v>
      </c>
      <c r="J571" s="33">
        <f>G571-$T$1</f>
        <v>149</v>
      </c>
      <c r="N571" s="160"/>
      <c r="P571" s="34"/>
    </row>
    <row r="572" spans="1:16" x14ac:dyDescent="0.3">
      <c r="A572" s="34">
        <v>2</v>
      </c>
      <c r="B572" s="34">
        <v>1</v>
      </c>
      <c r="C572" s="34">
        <v>12</v>
      </c>
      <c r="D572" s="160">
        <v>89</v>
      </c>
      <c r="E572" s="36">
        <v>43180</v>
      </c>
      <c r="F572" s="37">
        <v>43194</v>
      </c>
      <c r="G572" s="36">
        <v>43201</v>
      </c>
      <c r="H572" s="33">
        <f>E572-$T$1</f>
        <v>107</v>
      </c>
      <c r="I572" s="33">
        <f>F572-$T$1</f>
        <v>121</v>
      </c>
      <c r="J572" s="33">
        <f>G572-$T$1</f>
        <v>128</v>
      </c>
      <c r="N572" s="160"/>
      <c r="P572" s="34"/>
    </row>
    <row r="573" spans="1:16" x14ac:dyDescent="0.3">
      <c r="A573" s="34">
        <v>2</v>
      </c>
      <c r="B573" s="34">
        <v>2</v>
      </c>
      <c r="C573" s="34">
        <v>12</v>
      </c>
      <c r="D573" s="160">
        <v>315</v>
      </c>
      <c r="E573" s="37">
        <v>43190</v>
      </c>
      <c r="F573" s="36">
        <v>43201</v>
      </c>
      <c r="G573" s="36">
        <v>43208</v>
      </c>
      <c r="H573" s="33">
        <f>E573-$T$1</f>
        <v>117</v>
      </c>
      <c r="I573" s="33">
        <f>F573-$T$1</f>
        <v>128</v>
      </c>
      <c r="J573" s="33">
        <f>G573-$T$1</f>
        <v>135</v>
      </c>
      <c r="N573" s="160"/>
      <c r="P573" s="34"/>
    </row>
    <row r="574" spans="1:16" x14ac:dyDescent="0.3">
      <c r="A574" s="34">
        <v>2</v>
      </c>
      <c r="B574" s="34">
        <v>3</v>
      </c>
      <c r="C574" s="34">
        <v>12</v>
      </c>
      <c r="D574" s="160">
        <v>201</v>
      </c>
      <c r="E574" s="36">
        <v>43180</v>
      </c>
      <c r="F574" s="37">
        <v>43194</v>
      </c>
      <c r="G574" s="36">
        <v>43201</v>
      </c>
      <c r="H574" s="33">
        <f>E574-$T$1</f>
        <v>107</v>
      </c>
      <c r="I574" s="33">
        <f>F574-$T$1</f>
        <v>121</v>
      </c>
      <c r="J574" s="33">
        <f>G574-$T$1</f>
        <v>128</v>
      </c>
      <c r="N574" s="160"/>
      <c r="P574" s="34"/>
    </row>
    <row r="575" spans="1:16" x14ac:dyDescent="0.3">
      <c r="A575" s="34">
        <v>2</v>
      </c>
      <c r="B575" s="34">
        <v>4</v>
      </c>
      <c r="C575" s="34">
        <v>12</v>
      </c>
      <c r="D575" s="160">
        <v>75</v>
      </c>
      <c r="E575" s="36">
        <v>43187</v>
      </c>
      <c r="F575" s="37">
        <v>43197</v>
      </c>
      <c r="G575" s="36">
        <v>43201</v>
      </c>
      <c r="H575" s="33">
        <f>E575-$T$1</f>
        <v>114</v>
      </c>
      <c r="I575" s="33">
        <f>F575-$T$1</f>
        <v>124</v>
      </c>
      <c r="J575" s="33">
        <f>G575-$T$1</f>
        <v>128</v>
      </c>
      <c r="N575" s="160"/>
      <c r="P575" s="34"/>
    </row>
    <row r="576" spans="1:16" x14ac:dyDescent="0.3">
      <c r="A576" s="34">
        <v>2</v>
      </c>
      <c r="B576" s="34">
        <v>5</v>
      </c>
      <c r="C576" s="34">
        <v>12</v>
      </c>
      <c r="D576" s="160">
        <v>54</v>
      </c>
      <c r="E576" s="37">
        <v>43190</v>
      </c>
      <c r="F576" s="37">
        <v>43197</v>
      </c>
      <c r="G576" s="42">
        <v>43201</v>
      </c>
      <c r="H576" s="33">
        <f>E576-$T$1</f>
        <v>117</v>
      </c>
      <c r="I576" s="33">
        <f>F576-$T$1</f>
        <v>124</v>
      </c>
      <c r="J576" s="33">
        <f>G576-$T$1</f>
        <v>128</v>
      </c>
      <c r="N576" s="160"/>
      <c r="P576" s="34"/>
    </row>
    <row r="577" spans="1:16" x14ac:dyDescent="0.3">
      <c r="A577" s="34">
        <v>2</v>
      </c>
      <c r="B577" s="34">
        <v>6</v>
      </c>
      <c r="C577" s="34">
        <v>12</v>
      </c>
      <c r="D577" s="160">
        <v>45</v>
      </c>
      <c r="E577" s="36">
        <v>43187</v>
      </c>
      <c r="F577" s="37">
        <v>43197</v>
      </c>
      <c r="G577" s="36">
        <v>43201</v>
      </c>
      <c r="H577" s="33">
        <f>E577-$T$1</f>
        <v>114</v>
      </c>
      <c r="I577" s="33">
        <f>F577-$T$1</f>
        <v>124</v>
      </c>
      <c r="J577" s="33">
        <f>G577-$T$1</f>
        <v>128</v>
      </c>
      <c r="N577" s="160"/>
      <c r="P577" s="34"/>
    </row>
    <row r="578" spans="1:16" x14ac:dyDescent="0.3">
      <c r="A578" s="34">
        <v>2</v>
      </c>
      <c r="B578" s="34">
        <v>7</v>
      </c>
      <c r="C578" s="34">
        <v>12</v>
      </c>
      <c r="D578" s="160">
        <v>172</v>
      </c>
      <c r="E578" s="36">
        <v>43187</v>
      </c>
      <c r="F578" s="37">
        <v>43197</v>
      </c>
      <c r="G578" s="36">
        <v>43201</v>
      </c>
      <c r="H578" s="33">
        <f>E578-$T$1</f>
        <v>114</v>
      </c>
      <c r="I578" s="33">
        <f>F578-$T$1</f>
        <v>124</v>
      </c>
      <c r="J578" s="33">
        <f>G578-$T$1</f>
        <v>128</v>
      </c>
      <c r="N578" s="160"/>
      <c r="P578" s="34"/>
    </row>
    <row r="579" spans="1:16" x14ac:dyDescent="0.3">
      <c r="A579" s="34">
        <v>2</v>
      </c>
      <c r="B579" s="34">
        <v>8</v>
      </c>
      <c r="C579" s="34">
        <v>12</v>
      </c>
      <c r="D579" s="159" t="s">
        <v>20</v>
      </c>
      <c r="E579" s="36">
        <v>43180</v>
      </c>
      <c r="F579" s="37">
        <v>43194</v>
      </c>
      <c r="G579" s="36">
        <v>43201</v>
      </c>
      <c r="H579" s="33">
        <f>E579-$T$1</f>
        <v>107</v>
      </c>
      <c r="I579" s="33">
        <f>F579-$T$1</f>
        <v>121</v>
      </c>
      <c r="J579" s="33">
        <f>G579-$T$1</f>
        <v>128</v>
      </c>
      <c r="N579" s="160"/>
      <c r="P579" s="34"/>
    </row>
    <row r="580" spans="1:16" x14ac:dyDescent="0.3">
      <c r="A580" s="34">
        <v>2</v>
      </c>
      <c r="B580" s="34">
        <v>9</v>
      </c>
      <c r="C580" s="34">
        <v>12</v>
      </c>
      <c r="D580" s="160">
        <v>176</v>
      </c>
      <c r="E580" s="36">
        <v>43208</v>
      </c>
      <c r="F580" s="37">
        <v>43218</v>
      </c>
      <c r="G580" s="36">
        <v>43222</v>
      </c>
      <c r="H580" s="33">
        <f>E580-$T$1</f>
        <v>135</v>
      </c>
      <c r="I580" s="33">
        <f>F580-$T$1</f>
        <v>145</v>
      </c>
      <c r="J580" s="33">
        <f>G580-$T$1</f>
        <v>149</v>
      </c>
      <c r="N580" s="160"/>
      <c r="P580" s="34"/>
    </row>
    <row r="581" spans="1:16" x14ac:dyDescent="0.3">
      <c r="A581" s="34">
        <v>2</v>
      </c>
      <c r="B581" s="34">
        <v>10</v>
      </c>
      <c r="C581" s="34">
        <v>12</v>
      </c>
      <c r="D581" s="160">
        <v>285</v>
      </c>
      <c r="E581" s="36">
        <v>43180</v>
      </c>
      <c r="F581" s="37">
        <v>43194</v>
      </c>
      <c r="G581" s="36">
        <v>43201</v>
      </c>
      <c r="H581" s="33">
        <f>E581-$T$1</f>
        <v>107</v>
      </c>
      <c r="I581" s="33">
        <f>F581-$T$1</f>
        <v>121</v>
      </c>
      <c r="J581" s="33">
        <f>G581-$T$1</f>
        <v>128</v>
      </c>
      <c r="N581" s="160"/>
      <c r="P581" s="34"/>
    </row>
    <row r="582" spans="1:16" x14ac:dyDescent="0.3">
      <c r="A582" s="34">
        <v>2</v>
      </c>
      <c r="B582" s="34">
        <v>11</v>
      </c>
      <c r="C582" s="34">
        <v>12</v>
      </c>
      <c r="D582" s="160">
        <v>99</v>
      </c>
      <c r="E582" s="37">
        <v>43173</v>
      </c>
      <c r="F582" s="37">
        <v>43183</v>
      </c>
      <c r="G582" s="36">
        <v>43187</v>
      </c>
      <c r="H582" s="33">
        <f>E582-$T$1</f>
        <v>100</v>
      </c>
      <c r="I582" s="33">
        <f>F582-$T$1</f>
        <v>110</v>
      </c>
      <c r="J582" s="33">
        <f>G582-$T$1</f>
        <v>114</v>
      </c>
      <c r="N582" s="160"/>
      <c r="P582" s="34"/>
    </row>
    <row r="583" spans="1:16" x14ac:dyDescent="0.3">
      <c r="A583" s="34">
        <v>2</v>
      </c>
      <c r="B583" s="34">
        <v>12</v>
      </c>
      <c r="C583" s="34">
        <v>12</v>
      </c>
      <c r="D583" s="159" t="s">
        <v>20</v>
      </c>
      <c r="E583" s="36">
        <v>43187</v>
      </c>
      <c r="F583" s="37">
        <v>43197</v>
      </c>
      <c r="G583" s="36">
        <v>43201</v>
      </c>
      <c r="H583" s="33">
        <f>E583-$T$1</f>
        <v>114</v>
      </c>
      <c r="I583" s="33">
        <f>F583-$T$1</f>
        <v>124</v>
      </c>
      <c r="J583" s="33">
        <f>G583-$T$1</f>
        <v>128</v>
      </c>
      <c r="N583" s="160"/>
      <c r="P583" s="34"/>
    </row>
    <row r="584" spans="1:16" x14ac:dyDescent="0.3">
      <c r="A584" s="34">
        <v>2</v>
      </c>
      <c r="B584" s="34">
        <v>13</v>
      </c>
      <c r="C584" s="34">
        <v>12</v>
      </c>
      <c r="D584" s="160">
        <v>205</v>
      </c>
      <c r="E584" s="37">
        <v>43190</v>
      </c>
      <c r="F584" s="37">
        <v>43197</v>
      </c>
      <c r="G584" s="36">
        <v>43201</v>
      </c>
      <c r="H584" s="33">
        <f>E584-$T$1</f>
        <v>117</v>
      </c>
      <c r="I584" s="33">
        <f>F584-$T$1</f>
        <v>124</v>
      </c>
      <c r="J584" s="33">
        <f>G584-$T$1</f>
        <v>128</v>
      </c>
      <c r="N584" s="160"/>
      <c r="P584" s="34"/>
    </row>
    <row r="585" spans="1:16" x14ac:dyDescent="0.3">
      <c r="A585" s="34">
        <v>2</v>
      </c>
      <c r="B585" s="34">
        <v>14</v>
      </c>
      <c r="C585" s="34">
        <v>12</v>
      </c>
      <c r="D585" s="160">
        <v>282</v>
      </c>
      <c r="E585" s="37">
        <v>43211</v>
      </c>
      <c r="F585" s="36">
        <v>43222</v>
      </c>
      <c r="G585" s="37">
        <v>43229</v>
      </c>
      <c r="H585" s="33">
        <f>E585-$T$1</f>
        <v>138</v>
      </c>
      <c r="I585" s="33">
        <f>F585-$T$1</f>
        <v>149</v>
      </c>
      <c r="J585" s="33">
        <f>G585-$T$1</f>
        <v>156</v>
      </c>
      <c r="N585" s="160"/>
      <c r="P585" s="34"/>
    </row>
    <row r="586" spans="1:16" x14ac:dyDescent="0.3">
      <c r="A586" s="34">
        <v>2</v>
      </c>
      <c r="B586" s="34">
        <v>15</v>
      </c>
      <c r="C586" s="34">
        <v>12</v>
      </c>
      <c r="D586" s="160">
        <v>90</v>
      </c>
      <c r="E586" s="37">
        <v>43159</v>
      </c>
      <c r="F586" s="37">
        <v>43173</v>
      </c>
      <c r="G586" s="36">
        <v>43180</v>
      </c>
      <c r="H586" s="33">
        <f>E586-$T$1</f>
        <v>86</v>
      </c>
      <c r="I586" s="33">
        <f>F586-$T$1</f>
        <v>100</v>
      </c>
      <c r="J586" s="33">
        <f>G586-$T$1</f>
        <v>107</v>
      </c>
      <c r="N586" s="160"/>
      <c r="P586" s="34"/>
    </row>
    <row r="587" spans="1:16" x14ac:dyDescent="0.3">
      <c r="A587" s="34">
        <v>2</v>
      </c>
      <c r="B587" s="34">
        <v>16</v>
      </c>
      <c r="C587" s="34">
        <v>12</v>
      </c>
      <c r="D587" s="160">
        <v>220</v>
      </c>
      <c r="E587" s="36">
        <v>43180</v>
      </c>
      <c r="F587" s="37">
        <v>43194</v>
      </c>
      <c r="G587" s="36">
        <v>43201</v>
      </c>
      <c r="H587" s="33">
        <f>E587-$T$1</f>
        <v>107</v>
      </c>
      <c r="I587" s="33">
        <f>F587-$T$1</f>
        <v>121</v>
      </c>
      <c r="J587" s="33">
        <f>G587-$T$1</f>
        <v>128</v>
      </c>
      <c r="N587" s="160"/>
      <c r="P587" s="34"/>
    </row>
    <row r="588" spans="1:16" x14ac:dyDescent="0.3">
      <c r="A588" s="34">
        <v>2</v>
      </c>
      <c r="B588" s="34">
        <v>17</v>
      </c>
      <c r="C588" s="34">
        <v>12</v>
      </c>
      <c r="D588" s="160">
        <v>245</v>
      </c>
      <c r="E588" s="37">
        <v>43204</v>
      </c>
      <c r="F588" s="37">
        <v>43215</v>
      </c>
      <c r="G588" s="36">
        <v>43222</v>
      </c>
      <c r="H588" s="33">
        <f>E588-$T$1</f>
        <v>131</v>
      </c>
      <c r="I588" s="33">
        <f>F588-$T$1</f>
        <v>142</v>
      </c>
      <c r="J588" s="33">
        <f>G588-$T$1</f>
        <v>149</v>
      </c>
      <c r="N588" s="160"/>
      <c r="P588" s="34"/>
    </row>
    <row r="589" spans="1:16" x14ac:dyDescent="0.3">
      <c r="A589" s="34">
        <v>2</v>
      </c>
      <c r="B589" s="34">
        <v>18</v>
      </c>
      <c r="C589" s="34">
        <v>12</v>
      </c>
      <c r="D589" s="160">
        <v>84</v>
      </c>
      <c r="E589" s="36">
        <v>43187</v>
      </c>
      <c r="F589" s="37">
        <v>43204</v>
      </c>
      <c r="G589" s="36">
        <v>43208</v>
      </c>
      <c r="H589" s="33">
        <f>E589-$T$1</f>
        <v>114</v>
      </c>
      <c r="I589" s="33">
        <f>F589-$T$1</f>
        <v>131</v>
      </c>
      <c r="J589" s="33">
        <f>G589-$T$1</f>
        <v>135</v>
      </c>
      <c r="N589" s="160"/>
      <c r="P589" s="34"/>
    </row>
    <row r="590" spans="1:16" x14ac:dyDescent="0.3">
      <c r="A590" s="34">
        <v>2</v>
      </c>
      <c r="B590" s="34">
        <v>19</v>
      </c>
      <c r="C590" s="34">
        <v>12</v>
      </c>
      <c r="D590" s="160">
        <v>253</v>
      </c>
      <c r="E590" s="37">
        <v>43194</v>
      </c>
      <c r="F590" s="36">
        <v>43208</v>
      </c>
      <c r="G590" s="37">
        <v>43215</v>
      </c>
      <c r="H590" s="33">
        <f>E590-$T$1</f>
        <v>121</v>
      </c>
      <c r="I590" s="33">
        <f>F590-$T$1</f>
        <v>135</v>
      </c>
      <c r="J590" s="33">
        <f>G590-$T$1</f>
        <v>142</v>
      </c>
      <c r="N590" s="160"/>
      <c r="P590" s="34"/>
    </row>
    <row r="591" spans="1:16" x14ac:dyDescent="0.3">
      <c r="A591" s="34">
        <v>2</v>
      </c>
      <c r="B591" s="34">
        <v>1</v>
      </c>
      <c r="C591" s="34">
        <v>13</v>
      </c>
      <c r="D591" s="160">
        <v>259</v>
      </c>
      <c r="E591" s="36">
        <v>43180</v>
      </c>
      <c r="F591" s="37">
        <v>43194</v>
      </c>
      <c r="G591" s="36">
        <v>43201</v>
      </c>
      <c r="H591" s="33">
        <f>E591-$T$1</f>
        <v>107</v>
      </c>
      <c r="I591" s="33">
        <f>F591-$T$1</f>
        <v>121</v>
      </c>
      <c r="J591" s="33">
        <f>G591-$T$1</f>
        <v>128</v>
      </c>
      <c r="N591" s="160"/>
      <c r="P591" s="34"/>
    </row>
    <row r="592" spans="1:16" x14ac:dyDescent="0.3">
      <c r="A592" s="34">
        <v>2</v>
      </c>
      <c r="B592" s="34">
        <v>2</v>
      </c>
      <c r="C592" s="34">
        <v>13</v>
      </c>
      <c r="D592" s="160">
        <v>102</v>
      </c>
      <c r="E592" s="37">
        <v>43201</v>
      </c>
      <c r="F592" s="37">
        <v>43215</v>
      </c>
      <c r="G592" s="36">
        <v>43222</v>
      </c>
      <c r="H592" s="33">
        <f>E592-$T$1</f>
        <v>128</v>
      </c>
      <c r="I592" s="33">
        <f>F592-$T$1</f>
        <v>142</v>
      </c>
      <c r="J592" s="33">
        <f>G592-$T$1</f>
        <v>149</v>
      </c>
      <c r="N592" s="160"/>
      <c r="P592" s="34"/>
    </row>
    <row r="593" spans="1:16" x14ac:dyDescent="0.3">
      <c r="A593" s="34">
        <v>2</v>
      </c>
      <c r="B593" s="34">
        <v>3</v>
      </c>
      <c r="C593" s="34">
        <v>13</v>
      </c>
      <c r="D593" s="160">
        <v>28</v>
      </c>
      <c r="E593" s="36">
        <v>43180</v>
      </c>
      <c r="F593" s="37">
        <v>43194</v>
      </c>
      <c r="G593" s="36">
        <v>43201</v>
      </c>
      <c r="H593" s="33">
        <f>E593-$T$1</f>
        <v>107</v>
      </c>
      <c r="I593" s="33">
        <f>F593-$T$1</f>
        <v>121</v>
      </c>
      <c r="J593" s="33">
        <f>G593-$T$1</f>
        <v>128</v>
      </c>
      <c r="N593" s="160"/>
      <c r="P593" s="34"/>
    </row>
    <row r="594" spans="1:16" x14ac:dyDescent="0.3">
      <c r="A594" s="34">
        <v>2</v>
      </c>
      <c r="B594" s="34">
        <v>4</v>
      </c>
      <c r="C594" s="34">
        <v>13</v>
      </c>
      <c r="D594" s="160">
        <v>263</v>
      </c>
      <c r="E594" s="37">
        <v>43204</v>
      </c>
      <c r="F594" s="37">
        <v>43215</v>
      </c>
      <c r="G594" s="36">
        <v>43222</v>
      </c>
      <c r="H594" s="33">
        <f>E594-$T$1</f>
        <v>131</v>
      </c>
      <c r="I594" s="33">
        <f>F594-$T$1</f>
        <v>142</v>
      </c>
      <c r="J594" s="33">
        <f>G594-$T$1</f>
        <v>149</v>
      </c>
      <c r="N594" s="160"/>
      <c r="P594" s="34"/>
    </row>
    <row r="595" spans="1:16" x14ac:dyDescent="0.3">
      <c r="A595" s="34">
        <v>2</v>
      </c>
      <c r="B595" s="34">
        <v>5</v>
      </c>
      <c r="C595" s="34">
        <v>13</v>
      </c>
      <c r="D595" s="160">
        <v>187</v>
      </c>
      <c r="E595" s="37">
        <v>43211</v>
      </c>
      <c r="F595" s="37">
        <v>43218</v>
      </c>
      <c r="G595" s="36">
        <v>43222</v>
      </c>
      <c r="H595" s="33">
        <f>E595-$T$1</f>
        <v>138</v>
      </c>
      <c r="I595" s="33">
        <f>F595-$T$1</f>
        <v>145</v>
      </c>
      <c r="J595" s="33">
        <f>G595-$T$1</f>
        <v>149</v>
      </c>
      <c r="N595" s="160"/>
      <c r="P595" s="34"/>
    </row>
    <row r="596" spans="1:16" x14ac:dyDescent="0.3">
      <c r="A596" s="34">
        <v>2</v>
      </c>
      <c r="B596" s="34">
        <v>6</v>
      </c>
      <c r="C596" s="34">
        <v>13</v>
      </c>
      <c r="D596" s="160">
        <v>110</v>
      </c>
      <c r="E596" s="36">
        <v>43208</v>
      </c>
      <c r="F596" s="37">
        <v>43218</v>
      </c>
      <c r="G596" s="36">
        <v>43222</v>
      </c>
      <c r="H596" s="33">
        <f>E596-$T$1</f>
        <v>135</v>
      </c>
      <c r="I596" s="33">
        <f>F596-$T$1</f>
        <v>145</v>
      </c>
      <c r="J596" s="33">
        <f>G596-$T$1</f>
        <v>149</v>
      </c>
      <c r="N596" s="160"/>
      <c r="P596" s="34"/>
    </row>
    <row r="597" spans="1:16" x14ac:dyDescent="0.3">
      <c r="A597" s="34">
        <v>2</v>
      </c>
      <c r="B597" s="34">
        <v>7</v>
      </c>
      <c r="C597" s="34">
        <v>13</v>
      </c>
      <c r="D597" s="159" t="s">
        <v>20</v>
      </c>
      <c r="E597" s="37">
        <v>43190</v>
      </c>
      <c r="F597" s="37">
        <v>43197</v>
      </c>
      <c r="G597" s="36">
        <v>43201</v>
      </c>
      <c r="H597" s="33">
        <f>E597-$T$1</f>
        <v>117</v>
      </c>
      <c r="I597" s="33">
        <f>F597-$T$1</f>
        <v>124</v>
      </c>
      <c r="J597" s="33">
        <f>G597-$T$1</f>
        <v>128</v>
      </c>
      <c r="N597" s="160"/>
      <c r="P597" s="34"/>
    </row>
    <row r="598" spans="1:16" x14ac:dyDescent="0.3">
      <c r="A598" s="34">
        <v>2</v>
      </c>
      <c r="B598" s="34">
        <v>8</v>
      </c>
      <c r="C598" s="34">
        <v>13</v>
      </c>
      <c r="D598" s="160">
        <v>126</v>
      </c>
      <c r="E598" s="37">
        <v>43173</v>
      </c>
      <c r="F598" s="37">
        <v>43183</v>
      </c>
      <c r="G598" s="36">
        <v>43187</v>
      </c>
      <c r="H598" s="33">
        <f>E598-$T$1</f>
        <v>100</v>
      </c>
      <c r="I598" s="33">
        <f>F598-$T$1</f>
        <v>110</v>
      </c>
      <c r="J598" s="33">
        <f>G598-$T$1</f>
        <v>114</v>
      </c>
      <c r="N598" s="160"/>
      <c r="P598" s="34"/>
    </row>
    <row r="599" spans="1:16" x14ac:dyDescent="0.3">
      <c r="A599" s="34">
        <v>2</v>
      </c>
      <c r="B599" s="34">
        <v>9</v>
      </c>
      <c r="C599" s="34">
        <v>13</v>
      </c>
      <c r="D599" s="160">
        <v>5</v>
      </c>
      <c r="E599" s="36">
        <v>43180</v>
      </c>
      <c r="F599" s="37">
        <v>43194</v>
      </c>
      <c r="G599" s="36">
        <v>43201</v>
      </c>
      <c r="H599" s="33">
        <f>E599-$T$1</f>
        <v>107</v>
      </c>
      <c r="I599" s="33">
        <f>F599-$T$1</f>
        <v>121</v>
      </c>
      <c r="J599" s="33">
        <f>G599-$T$1</f>
        <v>128</v>
      </c>
      <c r="N599" s="160"/>
      <c r="P599" s="34"/>
    </row>
    <row r="600" spans="1:16" x14ac:dyDescent="0.3">
      <c r="A600" s="34">
        <v>2</v>
      </c>
      <c r="B600" s="34">
        <v>10</v>
      </c>
      <c r="C600" s="34">
        <v>13</v>
      </c>
      <c r="D600" s="160">
        <v>20</v>
      </c>
      <c r="E600" s="37">
        <v>43194</v>
      </c>
      <c r="F600" s="37">
        <v>43204</v>
      </c>
      <c r="G600" s="36">
        <v>43208</v>
      </c>
      <c r="H600" s="33">
        <f>E600-$T$1</f>
        <v>121</v>
      </c>
      <c r="I600" s="33">
        <f>F600-$T$1</f>
        <v>131</v>
      </c>
      <c r="J600" s="33">
        <f>G600-$T$1</f>
        <v>135</v>
      </c>
      <c r="N600" s="160"/>
      <c r="P600" s="34"/>
    </row>
    <row r="601" spans="1:16" x14ac:dyDescent="0.3">
      <c r="A601" s="34">
        <v>2</v>
      </c>
      <c r="B601" s="34">
        <v>11</v>
      </c>
      <c r="C601" s="34">
        <v>13</v>
      </c>
      <c r="D601" s="160">
        <v>190</v>
      </c>
      <c r="E601" s="36">
        <v>43208</v>
      </c>
      <c r="F601" s="37">
        <v>43218</v>
      </c>
      <c r="G601" s="36">
        <v>43222</v>
      </c>
      <c r="H601" s="33">
        <f>E601-$T$1</f>
        <v>135</v>
      </c>
      <c r="I601" s="33">
        <f>F601-$T$1</f>
        <v>145</v>
      </c>
      <c r="J601" s="33">
        <f>G601-$T$1</f>
        <v>149</v>
      </c>
      <c r="N601" s="160"/>
      <c r="P601" s="34"/>
    </row>
    <row r="602" spans="1:16" x14ac:dyDescent="0.3">
      <c r="A602" s="34">
        <v>2</v>
      </c>
      <c r="B602" s="34">
        <v>12</v>
      </c>
      <c r="C602" s="34">
        <v>13</v>
      </c>
      <c r="D602" s="160">
        <v>178</v>
      </c>
      <c r="E602" s="37">
        <v>43173</v>
      </c>
      <c r="F602" s="37">
        <v>43183</v>
      </c>
      <c r="G602" s="36">
        <v>43187</v>
      </c>
      <c r="H602" s="33">
        <f>E602-$T$1</f>
        <v>100</v>
      </c>
      <c r="I602" s="33">
        <f>F602-$T$1</f>
        <v>110</v>
      </c>
      <c r="J602" s="33">
        <f>G602-$T$1</f>
        <v>114</v>
      </c>
      <c r="N602" s="160"/>
      <c r="P602" s="34"/>
    </row>
    <row r="603" spans="1:16" x14ac:dyDescent="0.3">
      <c r="A603" s="34">
        <v>2</v>
      </c>
      <c r="B603" s="34">
        <v>13</v>
      </c>
      <c r="C603" s="34">
        <v>13</v>
      </c>
      <c r="D603" s="159" t="s">
        <v>20</v>
      </c>
      <c r="E603" s="37">
        <v>43190</v>
      </c>
      <c r="F603" s="37">
        <v>43197</v>
      </c>
      <c r="G603" s="36">
        <v>43201</v>
      </c>
      <c r="H603" s="33">
        <f>E603-$T$1</f>
        <v>117</v>
      </c>
      <c r="I603" s="33">
        <f>F603-$T$1</f>
        <v>124</v>
      </c>
      <c r="J603" s="33">
        <f>G603-$T$1</f>
        <v>128</v>
      </c>
      <c r="N603" s="160"/>
      <c r="P603" s="34"/>
    </row>
    <row r="604" spans="1:16" x14ac:dyDescent="0.3">
      <c r="A604" s="34">
        <v>2</v>
      </c>
      <c r="B604" s="34">
        <v>14</v>
      </c>
      <c r="C604" s="34">
        <v>13</v>
      </c>
      <c r="D604" s="160">
        <v>128</v>
      </c>
      <c r="E604" s="36">
        <v>43201</v>
      </c>
      <c r="F604" s="37">
        <v>43215</v>
      </c>
      <c r="G604" s="36">
        <v>43222</v>
      </c>
      <c r="H604" s="33">
        <f>E604-$T$1</f>
        <v>128</v>
      </c>
      <c r="I604" s="33">
        <f>F604-$T$1</f>
        <v>142</v>
      </c>
      <c r="J604" s="33">
        <f>G604-$T$1</f>
        <v>149</v>
      </c>
      <c r="N604" s="160"/>
      <c r="P604" s="34"/>
    </row>
    <row r="605" spans="1:16" x14ac:dyDescent="0.3">
      <c r="A605" s="34">
        <v>2</v>
      </c>
      <c r="B605" s="34">
        <v>15</v>
      </c>
      <c r="C605" s="34">
        <v>13</v>
      </c>
      <c r="D605" s="160">
        <v>158</v>
      </c>
      <c r="E605" s="36">
        <v>43180</v>
      </c>
      <c r="F605" s="37">
        <v>43194</v>
      </c>
      <c r="G605" s="36">
        <v>43201</v>
      </c>
      <c r="H605" s="33">
        <f>E605-$T$1</f>
        <v>107</v>
      </c>
      <c r="I605" s="33">
        <f>F605-$T$1</f>
        <v>121</v>
      </c>
      <c r="J605" s="33">
        <f>G605-$T$1</f>
        <v>128</v>
      </c>
      <c r="N605" s="160"/>
      <c r="P605" s="34"/>
    </row>
    <row r="606" spans="1:16" x14ac:dyDescent="0.3">
      <c r="A606" s="34">
        <v>2</v>
      </c>
      <c r="B606" s="34">
        <v>16</v>
      </c>
      <c r="C606" s="34">
        <v>13</v>
      </c>
      <c r="D606" s="160">
        <v>240</v>
      </c>
      <c r="E606" s="37">
        <v>43211</v>
      </c>
      <c r="F606" s="37">
        <v>43218</v>
      </c>
      <c r="G606" s="36">
        <v>43222</v>
      </c>
      <c r="H606" s="33">
        <f>E606-$T$1</f>
        <v>138</v>
      </c>
      <c r="I606" s="33">
        <f>F606-$T$1</f>
        <v>145</v>
      </c>
      <c r="J606" s="33">
        <f>G606-$T$1</f>
        <v>149</v>
      </c>
      <c r="N606" s="160"/>
      <c r="P606" s="34"/>
    </row>
    <row r="607" spans="1:16" x14ac:dyDescent="0.3">
      <c r="A607" s="34">
        <v>2</v>
      </c>
      <c r="B607" s="34">
        <v>17</v>
      </c>
      <c r="C607" s="34">
        <v>13</v>
      </c>
      <c r="D607" s="160">
        <v>151</v>
      </c>
      <c r="E607" s="36">
        <v>43187</v>
      </c>
      <c r="F607" s="37">
        <v>43197</v>
      </c>
      <c r="G607" s="36">
        <v>43201</v>
      </c>
      <c r="H607" s="33">
        <f>E607-$T$1</f>
        <v>114</v>
      </c>
      <c r="I607" s="33">
        <f>F607-$T$1</f>
        <v>124</v>
      </c>
      <c r="J607" s="33">
        <f>G607-$T$1</f>
        <v>128</v>
      </c>
      <c r="N607" s="160"/>
      <c r="P607" s="34"/>
    </row>
    <row r="608" spans="1:16" x14ac:dyDescent="0.3">
      <c r="A608" s="34">
        <v>2</v>
      </c>
      <c r="B608" s="34">
        <v>18</v>
      </c>
      <c r="C608" s="34">
        <v>13</v>
      </c>
      <c r="D608" s="160">
        <v>101</v>
      </c>
      <c r="E608" s="36">
        <v>43208</v>
      </c>
      <c r="F608" s="37">
        <v>43218</v>
      </c>
      <c r="G608" s="36">
        <v>43222</v>
      </c>
      <c r="H608" s="33">
        <f>E608-$T$1</f>
        <v>135</v>
      </c>
      <c r="I608" s="33">
        <f>F608-$T$1</f>
        <v>145</v>
      </c>
      <c r="J608" s="33">
        <f>G608-$T$1</f>
        <v>149</v>
      </c>
      <c r="N608" s="160"/>
      <c r="P608" s="34"/>
    </row>
    <row r="609" spans="1:16" x14ac:dyDescent="0.3">
      <c r="A609" s="34">
        <v>2</v>
      </c>
      <c r="B609" s="34">
        <v>19</v>
      </c>
      <c r="C609" s="34">
        <v>13</v>
      </c>
      <c r="D609" s="160">
        <v>252</v>
      </c>
      <c r="E609" s="36">
        <v>43208</v>
      </c>
      <c r="F609" s="37">
        <v>43218</v>
      </c>
      <c r="G609" s="36">
        <v>43222</v>
      </c>
      <c r="H609" s="33">
        <f>E609-$T$1</f>
        <v>135</v>
      </c>
      <c r="I609" s="33">
        <f>F609-$T$1</f>
        <v>145</v>
      </c>
      <c r="J609" s="33">
        <f>G609-$T$1</f>
        <v>149</v>
      </c>
      <c r="N609" s="160"/>
      <c r="P609" s="34"/>
    </row>
    <row r="610" spans="1:16" x14ac:dyDescent="0.3">
      <c r="A610" s="34">
        <v>2</v>
      </c>
      <c r="B610" s="34">
        <v>1</v>
      </c>
      <c r="C610" s="34">
        <v>14</v>
      </c>
      <c r="D610" s="160">
        <v>123</v>
      </c>
      <c r="E610" s="36">
        <v>43208</v>
      </c>
      <c r="F610" s="37">
        <v>43218</v>
      </c>
      <c r="G610" s="36">
        <v>43222</v>
      </c>
      <c r="H610" s="33">
        <f>E610-$T$1</f>
        <v>135</v>
      </c>
      <c r="I610" s="33">
        <f>F610-$T$1</f>
        <v>145</v>
      </c>
      <c r="J610" s="33">
        <f>G610-$T$1</f>
        <v>149</v>
      </c>
      <c r="N610" s="160"/>
      <c r="P610" s="34"/>
    </row>
    <row r="611" spans="1:16" x14ac:dyDescent="0.3">
      <c r="A611" s="34">
        <v>2</v>
      </c>
      <c r="B611" s="34">
        <v>2</v>
      </c>
      <c r="C611" s="34">
        <v>14</v>
      </c>
      <c r="D611" s="160">
        <v>218</v>
      </c>
      <c r="E611" s="36">
        <v>43187</v>
      </c>
      <c r="F611" s="37">
        <v>43197</v>
      </c>
      <c r="G611" s="36">
        <v>43201</v>
      </c>
      <c r="H611" s="33">
        <f>E611-$T$1</f>
        <v>114</v>
      </c>
      <c r="I611" s="33">
        <f>F611-$T$1</f>
        <v>124</v>
      </c>
      <c r="J611" s="33">
        <f>G611-$T$1</f>
        <v>128</v>
      </c>
      <c r="N611" s="160"/>
      <c r="P611" s="34"/>
    </row>
    <row r="612" spans="1:16" x14ac:dyDescent="0.3">
      <c r="A612" s="34">
        <v>2</v>
      </c>
      <c r="B612" s="34">
        <v>3</v>
      </c>
      <c r="C612" s="34">
        <v>14</v>
      </c>
      <c r="D612" s="160">
        <v>122</v>
      </c>
      <c r="E612" s="37">
        <v>43159</v>
      </c>
      <c r="F612" s="37">
        <v>43173</v>
      </c>
      <c r="G612" s="36">
        <v>43180</v>
      </c>
      <c r="H612" s="33">
        <f>E612-$T$1</f>
        <v>86</v>
      </c>
      <c r="I612" s="33">
        <f>F612-$T$1</f>
        <v>100</v>
      </c>
      <c r="J612" s="33">
        <f>G612-$T$1</f>
        <v>107</v>
      </c>
      <c r="N612" s="160"/>
      <c r="P612" s="34"/>
    </row>
    <row r="613" spans="1:16" x14ac:dyDescent="0.3">
      <c r="A613" s="34">
        <v>2</v>
      </c>
      <c r="B613" s="34">
        <v>4</v>
      </c>
      <c r="C613" s="34">
        <v>14</v>
      </c>
      <c r="D613" s="160">
        <v>4</v>
      </c>
      <c r="E613" s="36">
        <v>43180</v>
      </c>
      <c r="F613" s="37">
        <v>43194</v>
      </c>
      <c r="G613" s="36">
        <v>43201</v>
      </c>
      <c r="H613" s="33">
        <f>E613-$T$1</f>
        <v>107</v>
      </c>
      <c r="I613" s="33">
        <f>F613-$T$1</f>
        <v>121</v>
      </c>
      <c r="J613" s="33">
        <f>G613-$T$1</f>
        <v>128</v>
      </c>
      <c r="N613" s="160"/>
      <c r="P613" s="34"/>
    </row>
    <row r="614" spans="1:16" x14ac:dyDescent="0.3">
      <c r="A614" s="34">
        <v>2</v>
      </c>
      <c r="B614" s="34">
        <v>5</v>
      </c>
      <c r="C614" s="34">
        <v>14</v>
      </c>
      <c r="D614" s="160">
        <v>85</v>
      </c>
      <c r="E614" s="36">
        <v>43180</v>
      </c>
      <c r="F614" s="37">
        <v>43194</v>
      </c>
      <c r="G614" s="36">
        <v>43201</v>
      </c>
      <c r="H614" s="33">
        <f>E614-$T$1</f>
        <v>107</v>
      </c>
      <c r="I614" s="33">
        <f>F614-$T$1</f>
        <v>121</v>
      </c>
      <c r="J614" s="33">
        <f>G614-$T$1</f>
        <v>128</v>
      </c>
      <c r="N614" s="160"/>
      <c r="P614" s="34"/>
    </row>
    <row r="615" spans="1:16" x14ac:dyDescent="0.3">
      <c r="A615" s="34">
        <v>2</v>
      </c>
      <c r="B615" s="34">
        <v>6</v>
      </c>
      <c r="C615" s="34">
        <v>14</v>
      </c>
      <c r="D615" s="159" t="s">
        <v>20</v>
      </c>
      <c r="E615" s="36">
        <v>43187</v>
      </c>
      <c r="F615" s="37">
        <v>43197</v>
      </c>
      <c r="G615" s="36">
        <v>43201</v>
      </c>
      <c r="H615" s="33">
        <f>E615-$T$1</f>
        <v>114</v>
      </c>
      <c r="I615" s="33">
        <f>F615-$T$1</f>
        <v>124</v>
      </c>
      <c r="J615" s="33">
        <f>G615-$T$1</f>
        <v>128</v>
      </c>
      <c r="N615" s="160"/>
      <c r="P615" s="34"/>
    </row>
    <row r="616" spans="1:16" x14ac:dyDescent="0.3">
      <c r="A616" s="34">
        <v>2</v>
      </c>
      <c r="B616" s="34">
        <v>7</v>
      </c>
      <c r="C616" s="34">
        <v>14</v>
      </c>
      <c r="D616" s="160">
        <v>61</v>
      </c>
      <c r="E616" s="36">
        <v>43187</v>
      </c>
      <c r="F616" s="37">
        <v>43197</v>
      </c>
      <c r="G616" s="36">
        <v>43201</v>
      </c>
      <c r="H616" s="33">
        <f>E616-$T$1</f>
        <v>114</v>
      </c>
      <c r="I616" s="33">
        <f>F616-$T$1</f>
        <v>124</v>
      </c>
      <c r="J616" s="33">
        <f>G616-$T$1</f>
        <v>128</v>
      </c>
      <c r="N616" s="160"/>
      <c r="P616" s="34"/>
    </row>
    <row r="617" spans="1:16" x14ac:dyDescent="0.3">
      <c r="A617" s="34">
        <v>2</v>
      </c>
      <c r="B617" s="34">
        <v>8</v>
      </c>
      <c r="C617" s="34">
        <v>14</v>
      </c>
      <c r="D617" s="160">
        <v>49</v>
      </c>
      <c r="E617" s="36">
        <v>43187</v>
      </c>
      <c r="F617" s="37">
        <v>43197</v>
      </c>
      <c r="G617" s="36">
        <v>43201</v>
      </c>
      <c r="H617" s="33">
        <f>E617-$T$1</f>
        <v>114</v>
      </c>
      <c r="I617" s="33">
        <f>F617-$T$1</f>
        <v>124</v>
      </c>
      <c r="J617" s="33">
        <f>G617-$T$1</f>
        <v>128</v>
      </c>
      <c r="N617" s="160"/>
      <c r="P617" s="34"/>
    </row>
    <row r="618" spans="1:16" x14ac:dyDescent="0.3">
      <c r="A618" s="34">
        <v>2</v>
      </c>
      <c r="B618" s="34">
        <v>9</v>
      </c>
      <c r="C618" s="34">
        <v>14</v>
      </c>
      <c r="D618" s="160">
        <v>264</v>
      </c>
      <c r="E618" s="37">
        <v>43204</v>
      </c>
      <c r="F618" s="37">
        <v>43215</v>
      </c>
      <c r="G618" s="36">
        <v>43222</v>
      </c>
      <c r="H618" s="33">
        <f>E618-$T$1</f>
        <v>131</v>
      </c>
      <c r="I618" s="33">
        <f>F618-$T$1</f>
        <v>142</v>
      </c>
      <c r="J618" s="33">
        <f>G618-$T$1</f>
        <v>149</v>
      </c>
      <c r="N618" s="160"/>
      <c r="P618" s="34"/>
    </row>
    <row r="619" spans="1:16" x14ac:dyDescent="0.3">
      <c r="A619" s="34">
        <v>2</v>
      </c>
      <c r="B619" s="34">
        <v>10</v>
      </c>
      <c r="C619" s="34">
        <v>14</v>
      </c>
      <c r="D619" s="160">
        <v>80</v>
      </c>
      <c r="E619" s="36">
        <v>43180</v>
      </c>
      <c r="F619" s="37">
        <v>43194</v>
      </c>
      <c r="G619" s="36">
        <v>43201</v>
      </c>
      <c r="H619" s="33">
        <f>E619-$T$1</f>
        <v>107</v>
      </c>
      <c r="I619" s="33">
        <f>F619-$T$1</f>
        <v>121</v>
      </c>
      <c r="J619" s="33">
        <f>G619-$T$1</f>
        <v>128</v>
      </c>
      <c r="N619" s="160"/>
      <c r="P619" s="34"/>
    </row>
    <row r="620" spans="1:16" x14ac:dyDescent="0.3">
      <c r="A620" s="34">
        <v>2</v>
      </c>
      <c r="B620" s="34">
        <v>11</v>
      </c>
      <c r="C620" s="34">
        <v>14</v>
      </c>
      <c r="D620" s="160">
        <v>173</v>
      </c>
      <c r="E620" s="36">
        <v>43208</v>
      </c>
      <c r="F620" s="37">
        <v>43218</v>
      </c>
      <c r="G620" s="36">
        <v>43222</v>
      </c>
      <c r="H620" s="33">
        <f>E620-$T$1</f>
        <v>135</v>
      </c>
      <c r="I620" s="33">
        <f>F620-$T$1</f>
        <v>145</v>
      </c>
      <c r="J620" s="33">
        <f>G620-$T$1</f>
        <v>149</v>
      </c>
      <c r="N620" s="160"/>
      <c r="P620" s="34"/>
    </row>
    <row r="621" spans="1:16" x14ac:dyDescent="0.3">
      <c r="A621" s="34">
        <v>2</v>
      </c>
      <c r="B621" s="34">
        <v>12</v>
      </c>
      <c r="C621" s="34">
        <v>14</v>
      </c>
      <c r="D621" s="160">
        <v>215</v>
      </c>
      <c r="E621" s="36">
        <v>43187</v>
      </c>
      <c r="F621" s="37">
        <v>43197</v>
      </c>
      <c r="G621" s="36">
        <v>43201</v>
      </c>
      <c r="H621" s="33">
        <f>E621-$T$1</f>
        <v>114</v>
      </c>
      <c r="I621" s="33">
        <f>F621-$T$1</f>
        <v>124</v>
      </c>
      <c r="J621" s="33">
        <f>G621-$T$1</f>
        <v>128</v>
      </c>
      <c r="N621" s="160"/>
      <c r="P621" s="34"/>
    </row>
    <row r="622" spans="1:16" x14ac:dyDescent="0.3">
      <c r="A622" s="34">
        <v>2</v>
      </c>
      <c r="B622" s="34">
        <v>13</v>
      </c>
      <c r="C622" s="34">
        <v>14</v>
      </c>
      <c r="D622" s="160">
        <v>290</v>
      </c>
      <c r="E622" s="36">
        <v>43180</v>
      </c>
      <c r="F622" s="37">
        <v>43194</v>
      </c>
      <c r="G622" s="36">
        <v>43201</v>
      </c>
      <c r="H622" s="33">
        <f>E622-$T$1</f>
        <v>107</v>
      </c>
      <c r="I622" s="33">
        <f>F622-$T$1</f>
        <v>121</v>
      </c>
      <c r="J622" s="33">
        <f>G622-$T$1</f>
        <v>128</v>
      </c>
      <c r="N622" s="160"/>
      <c r="P622" s="34"/>
    </row>
    <row r="623" spans="1:16" x14ac:dyDescent="0.3">
      <c r="A623" s="34">
        <v>2</v>
      </c>
      <c r="B623" s="34">
        <v>14</v>
      </c>
      <c r="C623" s="34">
        <v>14</v>
      </c>
      <c r="D623" s="159" t="s">
        <v>20</v>
      </c>
      <c r="E623" s="36">
        <v>43187</v>
      </c>
      <c r="F623" s="37">
        <v>43197</v>
      </c>
      <c r="G623" s="36">
        <v>43201</v>
      </c>
      <c r="H623" s="33">
        <f>E623-$T$1</f>
        <v>114</v>
      </c>
      <c r="I623" s="33">
        <f>F623-$T$1</f>
        <v>124</v>
      </c>
      <c r="J623" s="33">
        <f>G623-$T$1</f>
        <v>128</v>
      </c>
      <c r="N623" s="160"/>
      <c r="P623" s="34"/>
    </row>
    <row r="624" spans="1:16" x14ac:dyDescent="0.3">
      <c r="A624" s="34">
        <v>2</v>
      </c>
      <c r="B624" s="34">
        <v>15</v>
      </c>
      <c r="C624" s="34">
        <v>14</v>
      </c>
      <c r="D624" s="160">
        <v>243</v>
      </c>
      <c r="E624" s="36">
        <v>43180</v>
      </c>
      <c r="F624" s="41">
        <v>43201</v>
      </c>
      <c r="G624" s="36">
        <v>43208</v>
      </c>
      <c r="H624" s="33">
        <f>E624-$T$1</f>
        <v>107</v>
      </c>
      <c r="I624" s="33">
        <f>F624-$T$1</f>
        <v>128</v>
      </c>
      <c r="J624" s="33">
        <f>G624-$T$1</f>
        <v>135</v>
      </c>
      <c r="N624" s="160"/>
      <c r="P624" s="34"/>
    </row>
    <row r="625" spans="1:16" x14ac:dyDescent="0.3">
      <c r="A625" s="34">
        <v>2</v>
      </c>
      <c r="B625" s="34">
        <v>16</v>
      </c>
      <c r="C625" s="34">
        <v>14</v>
      </c>
      <c r="D625" s="160">
        <v>118</v>
      </c>
      <c r="E625" s="37">
        <v>43194</v>
      </c>
      <c r="F625" s="37">
        <v>43204</v>
      </c>
      <c r="G625" s="36">
        <v>43208</v>
      </c>
      <c r="H625" s="33">
        <f>E625-$T$1</f>
        <v>121</v>
      </c>
      <c r="I625" s="33">
        <f>F625-$T$1</f>
        <v>131</v>
      </c>
      <c r="J625" s="33">
        <f>G625-$T$1</f>
        <v>135</v>
      </c>
      <c r="N625" s="160"/>
      <c r="P625" s="34"/>
    </row>
    <row r="626" spans="1:16" x14ac:dyDescent="0.3">
      <c r="A626" s="34">
        <v>2</v>
      </c>
      <c r="B626" s="34">
        <v>17</v>
      </c>
      <c r="C626" s="34">
        <v>14</v>
      </c>
      <c r="D626" s="160">
        <v>6</v>
      </c>
      <c r="E626" s="36">
        <v>43180</v>
      </c>
      <c r="F626" s="37">
        <v>43194</v>
      </c>
      <c r="G626" s="36">
        <v>43201</v>
      </c>
      <c r="H626" s="33">
        <f>E626-$T$1</f>
        <v>107</v>
      </c>
      <c r="I626" s="33">
        <f>F626-$T$1</f>
        <v>121</v>
      </c>
      <c r="J626" s="33">
        <f>G626-$T$1</f>
        <v>128</v>
      </c>
      <c r="N626" s="160"/>
      <c r="P626" s="34"/>
    </row>
    <row r="627" spans="1:16" x14ac:dyDescent="0.3">
      <c r="A627" s="34">
        <v>2</v>
      </c>
      <c r="B627" s="34">
        <v>18</v>
      </c>
      <c r="C627" s="34">
        <v>14</v>
      </c>
      <c r="D627" s="160">
        <v>203</v>
      </c>
      <c r="E627" s="36">
        <v>43180</v>
      </c>
      <c r="F627" s="37">
        <v>43194</v>
      </c>
      <c r="G627" s="36">
        <v>43201</v>
      </c>
      <c r="H627" s="33">
        <f>E627-$T$1</f>
        <v>107</v>
      </c>
      <c r="I627" s="33">
        <f>F627-$T$1</f>
        <v>121</v>
      </c>
      <c r="J627" s="33">
        <f>G627-$T$1</f>
        <v>128</v>
      </c>
      <c r="N627" s="160"/>
      <c r="P627" s="34"/>
    </row>
    <row r="628" spans="1:16" x14ac:dyDescent="0.3">
      <c r="A628" s="34">
        <v>2</v>
      </c>
      <c r="B628" s="34">
        <v>19</v>
      </c>
      <c r="C628" s="34">
        <v>14</v>
      </c>
      <c r="D628" s="160">
        <v>281</v>
      </c>
      <c r="E628" s="36">
        <v>43187</v>
      </c>
      <c r="F628" s="37">
        <v>43197</v>
      </c>
      <c r="G628" s="36">
        <v>43201</v>
      </c>
      <c r="H628" s="33">
        <f>E628-$T$1</f>
        <v>114</v>
      </c>
      <c r="I628" s="33">
        <f>F628-$T$1</f>
        <v>124</v>
      </c>
      <c r="J628" s="33">
        <f>G628-$T$1</f>
        <v>128</v>
      </c>
      <c r="N628" s="160"/>
      <c r="P628" s="34"/>
    </row>
    <row r="629" spans="1:16" x14ac:dyDescent="0.3">
      <c r="A629" s="34">
        <v>2</v>
      </c>
      <c r="B629" s="34">
        <v>1</v>
      </c>
      <c r="C629" s="34">
        <v>15</v>
      </c>
      <c r="D629" s="160">
        <v>140</v>
      </c>
      <c r="E629" s="37">
        <v>43211</v>
      </c>
      <c r="F629" s="37">
        <v>43218</v>
      </c>
      <c r="G629" s="36">
        <v>43222</v>
      </c>
      <c r="H629" s="33">
        <f>E629-$T$1</f>
        <v>138</v>
      </c>
      <c r="I629" s="33">
        <f>F629-$T$1</f>
        <v>145</v>
      </c>
      <c r="J629" s="33">
        <f>G629-$T$1</f>
        <v>149</v>
      </c>
      <c r="N629" s="160"/>
      <c r="P629" s="34"/>
    </row>
    <row r="630" spans="1:16" x14ac:dyDescent="0.3">
      <c r="A630" s="34">
        <v>2</v>
      </c>
      <c r="B630" s="34">
        <v>2</v>
      </c>
      <c r="C630" s="34">
        <v>15</v>
      </c>
      <c r="D630" s="160">
        <v>184</v>
      </c>
      <c r="E630" s="36">
        <v>43187</v>
      </c>
      <c r="F630" s="37">
        <v>43197</v>
      </c>
      <c r="G630" s="36">
        <v>43201</v>
      </c>
      <c r="H630" s="33">
        <f>E630-$T$1</f>
        <v>114</v>
      </c>
      <c r="I630" s="33">
        <f>F630-$T$1</f>
        <v>124</v>
      </c>
      <c r="J630" s="33">
        <f>G630-$T$1</f>
        <v>128</v>
      </c>
      <c r="N630" s="160"/>
      <c r="P630" s="34"/>
    </row>
    <row r="631" spans="1:16" x14ac:dyDescent="0.3">
      <c r="A631" s="34">
        <v>2</v>
      </c>
      <c r="B631" s="34">
        <v>3</v>
      </c>
      <c r="C631" s="34">
        <v>15</v>
      </c>
      <c r="D631" s="160">
        <v>261</v>
      </c>
      <c r="E631" s="37">
        <v>43194</v>
      </c>
      <c r="F631" s="37">
        <v>43204</v>
      </c>
      <c r="G631" s="36">
        <v>43208</v>
      </c>
      <c r="H631" s="33">
        <f>E631-$T$1</f>
        <v>121</v>
      </c>
      <c r="I631" s="33">
        <f>F631-$T$1</f>
        <v>131</v>
      </c>
      <c r="J631" s="33">
        <f>G631-$T$1</f>
        <v>135</v>
      </c>
      <c r="N631" s="160"/>
      <c r="P631" s="34"/>
    </row>
    <row r="632" spans="1:16" x14ac:dyDescent="0.3">
      <c r="A632" s="34">
        <v>2</v>
      </c>
      <c r="B632" s="34">
        <v>4</v>
      </c>
      <c r="C632" s="34">
        <v>15</v>
      </c>
      <c r="D632" s="160">
        <v>55</v>
      </c>
      <c r="E632" s="36">
        <v>43187</v>
      </c>
      <c r="F632" s="37">
        <v>43197</v>
      </c>
      <c r="G632" s="36">
        <v>43201</v>
      </c>
      <c r="H632" s="33">
        <f>E632-$T$1</f>
        <v>114</v>
      </c>
      <c r="I632" s="33">
        <f>F632-$T$1</f>
        <v>124</v>
      </c>
      <c r="J632" s="33">
        <f>G632-$T$1</f>
        <v>128</v>
      </c>
      <c r="N632" s="160"/>
      <c r="P632" s="34"/>
    </row>
    <row r="633" spans="1:16" x14ac:dyDescent="0.3">
      <c r="A633" s="34">
        <v>2</v>
      </c>
      <c r="B633" s="34">
        <v>5</v>
      </c>
      <c r="C633" s="34">
        <v>15</v>
      </c>
      <c r="D633" s="159" t="s">
        <v>20</v>
      </c>
      <c r="E633" s="37">
        <v>43190</v>
      </c>
      <c r="F633" s="37">
        <v>43197</v>
      </c>
      <c r="G633" s="36">
        <v>43201</v>
      </c>
      <c r="H633" s="33">
        <f>E633-$T$1</f>
        <v>117</v>
      </c>
      <c r="I633" s="33">
        <f>F633-$T$1</f>
        <v>124</v>
      </c>
      <c r="J633" s="33">
        <f>G633-$T$1</f>
        <v>128</v>
      </c>
      <c r="N633" s="160"/>
      <c r="P633" s="34"/>
    </row>
    <row r="634" spans="1:16" x14ac:dyDescent="0.3">
      <c r="A634" s="34">
        <v>2</v>
      </c>
      <c r="B634" s="34">
        <v>6</v>
      </c>
      <c r="C634" s="34">
        <v>15</v>
      </c>
      <c r="D634" s="160">
        <v>76</v>
      </c>
      <c r="E634" s="36">
        <v>43187</v>
      </c>
      <c r="F634" s="37">
        <v>43197</v>
      </c>
      <c r="G634" s="36">
        <v>43201</v>
      </c>
      <c r="H634" s="33">
        <f>E634-$T$1</f>
        <v>114</v>
      </c>
      <c r="I634" s="33">
        <f>F634-$T$1</f>
        <v>124</v>
      </c>
      <c r="J634" s="33">
        <f>G634-$T$1</f>
        <v>128</v>
      </c>
      <c r="N634" s="160"/>
      <c r="P634" s="34"/>
    </row>
    <row r="635" spans="1:16" x14ac:dyDescent="0.3">
      <c r="A635" s="34">
        <v>2</v>
      </c>
      <c r="B635" s="34">
        <v>7</v>
      </c>
      <c r="C635" s="34">
        <v>15</v>
      </c>
      <c r="D635" s="160">
        <v>132</v>
      </c>
      <c r="E635" s="36">
        <v>43180</v>
      </c>
      <c r="F635" s="37">
        <v>43194</v>
      </c>
      <c r="G635" s="36">
        <v>43201</v>
      </c>
      <c r="H635" s="33">
        <f>E635-$T$1</f>
        <v>107</v>
      </c>
      <c r="I635" s="33">
        <f>F635-$T$1</f>
        <v>121</v>
      </c>
      <c r="J635" s="33">
        <f>G635-$T$1</f>
        <v>128</v>
      </c>
      <c r="N635" s="160"/>
      <c r="P635" s="34"/>
    </row>
    <row r="636" spans="1:16" x14ac:dyDescent="0.3">
      <c r="A636" s="34">
        <v>2</v>
      </c>
      <c r="B636" s="34">
        <v>8</v>
      </c>
      <c r="C636" s="34">
        <v>15</v>
      </c>
      <c r="D636" s="160">
        <v>160</v>
      </c>
      <c r="E636" s="37">
        <v>43211</v>
      </c>
      <c r="F636" s="37">
        <v>43218</v>
      </c>
      <c r="G636" s="36">
        <v>43222</v>
      </c>
      <c r="H636" s="33">
        <f>E636-$T$1</f>
        <v>138</v>
      </c>
      <c r="I636" s="33">
        <f>F636-$T$1</f>
        <v>145</v>
      </c>
      <c r="J636" s="33">
        <f>G636-$T$1</f>
        <v>149</v>
      </c>
      <c r="N636" s="160"/>
      <c r="P636" s="34"/>
    </row>
    <row r="637" spans="1:16" x14ac:dyDescent="0.3">
      <c r="A637" s="34">
        <v>2</v>
      </c>
      <c r="B637" s="34">
        <v>9</v>
      </c>
      <c r="C637" s="34">
        <v>15</v>
      </c>
      <c r="D637" s="160">
        <v>193</v>
      </c>
      <c r="E637" s="37">
        <v>43159</v>
      </c>
      <c r="F637" s="37">
        <v>43173</v>
      </c>
      <c r="G637" s="36">
        <v>43180</v>
      </c>
      <c r="H637" s="33">
        <f>E637-$T$1</f>
        <v>86</v>
      </c>
      <c r="I637" s="33">
        <f>F637-$T$1</f>
        <v>100</v>
      </c>
      <c r="J637" s="33">
        <f>G637-$T$1</f>
        <v>107</v>
      </c>
      <c r="N637" s="160"/>
      <c r="P637" s="34"/>
    </row>
    <row r="638" spans="1:16" x14ac:dyDescent="0.3">
      <c r="A638" s="34">
        <v>2</v>
      </c>
      <c r="B638" s="34">
        <v>10</v>
      </c>
      <c r="C638" s="34">
        <v>15</v>
      </c>
      <c r="D638" s="160">
        <v>3</v>
      </c>
      <c r="E638" s="37">
        <v>43173</v>
      </c>
      <c r="F638" s="37">
        <v>43183</v>
      </c>
      <c r="G638" s="36">
        <v>43187</v>
      </c>
      <c r="H638" s="33">
        <f>E638-$T$1</f>
        <v>100</v>
      </c>
      <c r="I638" s="33">
        <f>F638-$T$1</f>
        <v>110</v>
      </c>
      <c r="J638" s="33">
        <f>G638-$T$1</f>
        <v>114</v>
      </c>
      <c r="N638" s="160"/>
      <c r="P638" s="34"/>
    </row>
    <row r="639" spans="1:16" x14ac:dyDescent="0.3">
      <c r="A639" s="34">
        <v>2</v>
      </c>
      <c r="B639" s="34">
        <v>11</v>
      </c>
      <c r="C639" s="34">
        <v>15</v>
      </c>
      <c r="D639" s="160">
        <v>2</v>
      </c>
      <c r="E639" s="36">
        <v>43187</v>
      </c>
      <c r="F639" s="37">
        <v>43197</v>
      </c>
      <c r="G639" s="36">
        <v>43201</v>
      </c>
      <c r="H639" s="33">
        <f>E639-$T$1</f>
        <v>114</v>
      </c>
      <c r="I639" s="33">
        <f>F639-$T$1</f>
        <v>124</v>
      </c>
      <c r="J639" s="33">
        <f>G639-$T$1</f>
        <v>128</v>
      </c>
      <c r="N639" s="160"/>
      <c r="P639" s="34"/>
    </row>
    <row r="640" spans="1:16" x14ac:dyDescent="0.3">
      <c r="A640" s="34">
        <v>2</v>
      </c>
      <c r="B640" s="34">
        <v>12</v>
      </c>
      <c r="C640" s="34">
        <v>15</v>
      </c>
      <c r="D640" s="160">
        <v>280</v>
      </c>
      <c r="E640" s="36">
        <v>43180</v>
      </c>
      <c r="F640" s="37">
        <v>43194</v>
      </c>
      <c r="G640" s="36">
        <v>43201</v>
      </c>
      <c r="H640" s="33">
        <f>E640-$T$1</f>
        <v>107</v>
      </c>
      <c r="I640" s="33">
        <f>F640-$T$1</f>
        <v>121</v>
      </c>
      <c r="J640" s="33">
        <f>G640-$T$1</f>
        <v>128</v>
      </c>
      <c r="N640" s="160"/>
      <c r="P640" s="34"/>
    </row>
    <row r="641" spans="1:16" x14ac:dyDescent="0.3">
      <c r="A641" s="34">
        <v>2</v>
      </c>
      <c r="B641" s="34">
        <v>13</v>
      </c>
      <c r="C641" s="34">
        <v>15</v>
      </c>
      <c r="D641" s="160">
        <v>18</v>
      </c>
      <c r="E641" s="37">
        <v>43204</v>
      </c>
      <c r="F641" s="37">
        <v>43215</v>
      </c>
      <c r="G641" s="36">
        <v>43222</v>
      </c>
      <c r="H641" s="33">
        <f>E641-$T$1</f>
        <v>131</v>
      </c>
      <c r="I641" s="33">
        <f>F641-$T$1</f>
        <v>142</v>
      </c>
      <c r="J641" s="33">
        <f>G641-$T$1</f>
        <v>149</v>
      </c>
      <c r="N641" s="160"/>
      <c r="P641" s="34"/>
    </row>
    <row r="642" spans="1:16" x14ac:dyDescent="0.3">
      <c r="A642" s="34">
        <v>2</v>
      </c>
      <c r="B642" s="34">
        <v>14</v>
      </c>
      <c r="C642" s="34">
        <v>15</v>
      </c>
      <c r="D642" s="160">
        <v>43</v>
      </c>
      <c r="E642" s="37">
        <v>43211</v>
      </c>
      <c r="F642" s="37">
        <v>43218</v>
      </c>
      <c r="G642" s="36">
        <v>43222</v>
      </c>
      <c r="H642" s="33">
        <f>E642-$T$1</f>
        <v>138</v>
      </c>
      <c r="I642" s="33">
        <f>F642-$T$1</f>
        <v>145</v>
      </c>
      <c r="J642" s="33">
        <f>G642-$T$1</f>
        <v>149</v>
      </c>
      <c r="N642" s="160"/>
      <c r="P642" s="34"/>
    </row>
    <row r="643" spans="1:16" x14ac:dyDescent="0.3">
      <c r="A643" s="34">
        <v>2</v>
      </c>
      <c r="B643" s="34">
        <v>15</v>
      </c>
      <c r="C643" s="34">
        <v>15</v>
      </c>
      <c r="D643" s="159" t="s">
        <v>20</v>
      </c>
      <c r="E643" s="36">
        <v>43187</v>
      </c>
      <c r="F643" s="37">
        <v>43197</v>
      </c>
      <c r="G643" s="36">
        <v>43201</v>
      </c>
      <c r="H643" s="33">
        <f>E643-$T$1</f>
        <v>114</v>
      </c>
      <c r="I643" s="33">
        <f>F643-$T$1</f>
        <v>124</v>
      </c>
      <c r="J643" s="33">
        <f>G643-$T$1</f>
        <v>128</v>
      </c>
      <c r="N643" s="160"/>
      <c r="P643" s="34"/>
    </row>
    <row r="644" spans="1:16" x14ac:dyDescent="0.3">
      <c r="A644" s="34">
        <v>2</v>
      </c>
      <c r="B644" s="34">
        <v>16</v>
      </c>
      <c r="C644" s="34">
        <v>15</v>
      </c>
      <c r="D644" s="160">
        <v>104</v>
      </c>
      <c r="E644" s="36">
        <v>43187</v>
      </c>
      <c r="F644" s="36">
        <v>43201</v>
      </c>
      <c r="G644" s="36">
        <v>43208</v>
      </c>
      <c r="H644" s="33">
        <f>E644-$T$1</f>
        <v>114</v>
      </c>
      <c r="I644" s="33">
        <f>F644-$T$1</f>
        <v>128</v>
      </c>
      <c r="J644" s="33">
        <f>G644-$T$1</f>
        <v>135</v>
      </c>
      <c r="N644" s="160"/>
      <c r="P644" s="34"/>
    </row>
    <row r="645" spans="1:16" x14ac:dyDescent="0.3">
      <c r="A645" s="34">
        <v>2</v>
      </c>
      <c r="B645" s="34">
        <v>17</v>
      </c>
      <c r="C645" s="34">
        <v>15</v>
      </c>
      <c r="D645" s="160">
        <v>40</v>
      </c>
      <c r="E645" s="37">
        <v>43211</v>
      </c>
      <c r="F645" s="37">
        <v>43218</v>
      </c>
      <c r="G645" s="36">
        <v>43222</v>
      </c>
      <c r="H645" s="33">
        <f>E645-$T$1</f>
        <v>138</v>
      </c>
      <c r="I645" s="33">
        <f>F645-$T$1</f>
        <v>145</v>
      </c>
      <c r="J645" s="33">
        <f>G645-$T$1</f>
        <v>149</v>
      </c>
      <c r="N645" s="160"/>
      <c r="P645" s="34"/>
    </row>
    <row r="646" spans="1:16" x14ac:dyDescent="0.3">
      <c r="A646" s="34">
        <v>2</v>
      </c>
      <c r="B646" s="34">
        <v>18</v>
      </c>
      <c r="C646" s="34">
        <v>15</v>
      </c>
      <c r="D646" s="160">
        <v>314</v>
      </c>
      <c r="E646" s="37">
        <v>43194</v>
      </c>
      <c r="F646" s="37">
        <v>43204</v>
      </c>
      <c r="G646" s="36">
        <v>43208</v>
      </c>
      <c r="H646" s="33">
        <f>E646-$T$1</f>
        <v>121</v>
      </c>
      <c r="I646" s="33">
        <f>F646-$T$1</f>
        <v>131</v>
      </c>
      <c r="J646" s="33">
        <f>G646-$T$1</f>
        <v>135</v>
      </c>
      <c r="N646" s="160"/>
      <c r="P646" s="34"/>
    </row>
    <row r="647" spans="1:16" x14ac:dyDescent="0.3">
      <c r="A647" s="34">
        <v>2</v>
      </c>
      <c r="B647" s="34">
        <v>19</v>
      </c>
      <c r="C647" s="34">
        <v>15</v>
      </c>
      <c r="D647" s="160">
        <v>170</v>
      </c>
      <c r="E647" s="36">
        <v>43187</v>
      </c>
      <c r="F647" s="37">
        <v>43197</v>
      </c>
      <c r="G647" s="36">
        <v>43201</v>
      </c>
      <c r="H647" s="33">
        <f>E647-$T$1</f>
        <v>114</v>
      </c>
      <c r="I647" s="33">
        <f>F647-$T$1</f>
        <v>124</v>
      </c>
      <c r="J647" s="33">
        <f>G647-$T$1</f>
        <v>128</v>
      </c>
      <c r="N647" s="160"/>
      <c r="P647" s="34"/>
    </row>
    <row r="648" spans="1:16" x14ac:dyDescent="0.3">
      <c r="A648" s="34">
        <v>2</v>
      </c>
      <c r="B648" s="34">
        <v>1</v>
      </c>
      <c r="C648" s="34">
        <v>16</v>
      </c>
      <c r="D648" s="160">
        <v>29</v>
      </c>
      <c r="E648" s="36">
        <v>43201</v>
      </c>
      <c r="F648" s="37">
        <v>43215</v>
      </c>
      <c r="G648" s="36">
        <v>43222</v>
      </c>
      <c r="H648" s="33">
        <f>E648-$T$1</f>
        <v>128</v>
      </c>
      <c r="I648" s="33">
        <f>F648-$T$1</f>
        <v>142</v>
      </c>
      <c r="J648" s="33">
        <f>G648-$T$1</f>
        <v>149</v>
      </c>
      <c r="N648" s="160"/>
      <c r="P648" s="34"/>
    </row>
    <row r="649" spans="1:16" x14ac:dyDescent="0.3">
      <c r="A649" s="34">
        <v>2</v>
      </c>
      <c r="B649" s="34">
        <v>2</v>
      </c>
      <c r="C649" s="34">
        <v>16</v>
      </c>
      <c r="D649" s="160">
        <v>82</v>
      </c>
      <c r="E649" s="37">
        <v>43173</v>
      </c>
      <c r="F649" s="36">
        <v>43187</v>
      </c>
      <c r="G649" s="37">
        <v>43194</v>
      </c>
      <c r="H649" s="33">
        <f>E649-$T$1</f>
        <v>100</v>
      </c>
      <c r="I649" s="33">
        <f>F649-$T$1</f>
        <v>114</v>
      </c>
      <c r="J649" s="33">
        <f>G649-$T$1</f>
        <v>121</v>
      </c>
      <c r="N649" s="160"/>
      <c r="P649" s="34"/>
    </row>
    <row r="650" spans="1:16" x14ac:dyDescent="0.3">
      <c r="A650" s="34">
        <v>2</v>
      </c>
      <c r="B650" s="34">
        <v>3</v>
      </c>
      <c r="C650" s="34">
        <v>16</v>
      </c>
      <c r="D650" s="160">
        <v>224</v>
      </c>
      <c r="E650" s="37">
        <v>43173</v>
      </c>
      <c r="F650" s="37">
        <v>43183</v>
      </c>
      <c r="G650" s="36">
        <v>43187</v>
      </c>
      <c r="H650" s="33">
        <f>E650-$T$1</f>
        <v>100</v>
      </c>
      <c r="I650" s="33">
        <f>F650-$T$1</f>
        <v>110</v>
      </c>
      <c r="J650" s="33">
        <f>G650-$T$1</f>
        <v>114</v>
      </c>
      <c r="N650" s="160"/>
      <c r="P650" s="34"/>
    </row>
    <row r="651" spans="1:16" x14ac:dyDescent="0.3">
      <c r="A651" s="34">
        <v>2</v>
      </c>
      <c r="B651" s="34">
        <v>4</v>
      </c>
      <c r="C651" s="34">
        <v>16</v>
      </c>
      <c r="D651" s="159" t="s">
        <v>20</v>
      </c>
      <c r="E651" s="37">
        <v>43190</v>
      </c>
      <c r="F651" s="37">
        <v>43197</v>
      </c>
      <c r="G651" s="36">
        <v>43201</v>
      </c>
      <c r="H651" s="33">
        <f>E651-$T$1</f>
        <v>117</v>
      </c>
      <c r="I651" s="33">
        <f>F651-$T$1</f>
        <v>124</v>
      </c>
      <c r="J651" s="33">
        <f>G651-$T$1</f>
        <v>128</v>
      </c>
      <c r="N651" s="160"/>
      <c r="P651" s="34"/>
    </row>
    <row r="652" spans="1:16" x14ac:dyDescent="0.3">
      <c r="A652" s="34">
        <v>2</v>
      </c>
      <c r="B652" s="34">
        <v>5</v>
      </c>
      <c r="C652" s="34">
        <v>16</v>
      </c>
      <c r="D652" s="160">
        <v>221</v>
      </c>
      <c r="E652" s="36">
        <v>43180</v>
      </c>
      <c r="F652" s="37">
        <v>43194</v>
      </c>
      <c r="G652" s="36">
        <v>43201</v>
      </c>
      <c r="H652" s="33">
        <f>E652-$T$1</f>
        <v>107</v>
      </c>
      <c r="I652" s="33">
        <f>F652-$T$1</f>
        <v>121</v>
      </c>
      <c r="J652" s="33">
        <f>G652-$T$1</f>
        <v>128</v>
      </c>
      <c r="N652" s="160"/>
      <c r="P652" s="34"/>
    </row>
    <row r="653" spans="1:16" x14ac:dyDescent="0.3">
      <c r="A653" s="34">
        <v>2</v>
      </c>
      <c r="B653" s="34">
        <v>6</v>
      </c>
      <c r="C653" s="34">
        <v>16</v>
      </c>
      <c r="D653" s="160">
        <v>298</v>
      </c>
      <c r="E653" s="36">
        <v>43180</v>
      </c>
      <c r="F653" s="37">
        <v>43194</v>
      </c>
      <c r="G653" s="36">
        <v>43201</v>
      </c>
      <c r="H653" s="33">
        <f>E653-$T$1</f>
        <v>107</v>
      </c>
      <c r="I653" s="33">
        <f>F653-$T$1</f>
        <v>121</v>
      </c>
      <c r="J653" s="33">
        <f>G653-$T$1</f>
        <v>128</v>
      </c>
      <c r="N653" s="160"/>
      <c r="P653" s="34"/>
    </row>
    <row r="654" spans="1:16" x14ac:dyDescent="0.3">
      <c r="A654" s="34">
        <v>2</v>
      </c>
      <c r="B654" s="34">
        <v>7</v>
      </c>
      <c r="C654" s="34">
        <v>16</v>
      </c>
      <c r="D654" s="160">
        <v>38</v>
      </c>
      <c r="E654" s="36">
        <v>43180</v>
      </c>
      <c r="F654" s="37">
        <v>43194</v>
      </c>
      <c r="G654" s="36">
        <v>43201</v>
      </c>
      <c r="H654" s="33">
        <f>E654-$T$1</f>
        <v>107</v>
      </c>
      <c r="I654" s="33">
        <f>F654-$T$1</f>
        <v>121</v>
      </c>
      <c r="J654" s="33">
        <f>G654-$T$1</f>
        <v>128</v>
      </c>
      <c r="N654" s="160"/>
      <c r="P654" s="34"/>
    </row>
    <row r="655" spans="1:16" x14ac:dyDescent="0.3">
      <c r="A655" s="34">
        <v>2</v>
      </c>
      <c r="B655" s="34">
        <v>8</v>
      </c>
      <c r="C655" s="34">
        <v>16</v>
      </c>
      <c r="D655" s="160">
        <v>100</v>
      </c>
      <c r="E655" s="37">
        <v>43211</v>
      </c>
      <c r="F655" s="37">
        <v>43218</v>
      </c>
      <c r="G655" s="36">
        <v>43222</v>
      </c>
      <c r="H655" s="33">
        <f>E655-$T$1</f>
        <v>138</v>
      </c>
      <c r="I655" s="33">
        <f>F655-$T$1</f>
        <v>145</v>
      </c>
      <c r="J655" s="33">
        <f>G655-$T$1</f>
        <v>149</v>
      </c>
      <c r="N655" s="160"/>
      <c r="P655" s="34"/>
    </row>
    <row r="656" spans="1:16" x14ac:dyDescent="0.3">
      <c r="A656" s="34">
        <v>2</v>
      </c>
      <c r="B656" s="34">
        <v>9</v>
      </c>
      <c r="C656" s="34">
        <v>16</v>
      </c>
      <c r="D656" s="160">
        <v>116</v>
      </c>
      <c r="E656" s="36">
        <v>43187</v>
      </c>
      <c r="F656" s="37">
        <v>43197</v>
      </c>
      <c r="G656" s="36">
        <v>43201</v>
      </c>
      <c r="H656" s="33">
        <f>E656-$T$1</f>
        <v>114</v>
      </c>
      <c r="I656" s="33">
        <f>F656-$T$1</f>
        <v>124</v>
      </c>
      <c r="J656" s="33">
        <f>G656-$T$1</f>
        <v>128</v>
      </c>
      <c r="N656" s="160"/>
      <c r="P656" s="34"/>
    </row>
    <row r="657" spans="1:16" x14ac:dyDescent="0.3">
      <c r="A657" s="34">
        <v>2</v>
      </c>
      <c r="B657" s="34">
        <v>10</v>
      </c>
      <c r="C657" s="34">
        <v>16</v>
      </c>
      <c r="D657" s="160">
        <v>114</v>
      </c>
      <c r="E657" s="37">
        <v>43211</v>
      </c>
      <c r="F657" s="37">
        <v>43218</v>
      </c>
      <c r="G657" s="36">
        <v>43222</v>
      </c>
      <c r="H657" s="33">
        <f>E657-$T$1</f>
        <v>138</v>
      </c>
      <c r="I657" s="33">
        <f>F657-$T$1</f>
        <v>145</v>
      </c>
      <c r="J657" s="33">
        <f>G657-$T$1</f>
        <v>149</v>
      </c>
      <c r="N657" s="160"/>
      <c r="P657" s="34"/>
    </row>
    <row r="658" spans="1:16" x14ac:dyDescent="0.3">
      <c r="A658" s="34">
        <v>2</v>
      </c>
      <c r="B658" s="34">
        <v>11</v>
      </c>
      <c r="C658" s="34">
        <v>16</v>
      </c>
      <c r="D658" s="160">
        <v>250</v>
      </c>
      <c r="E658" s="37">
        <v>43211</v>
      </c>
      <c r="F658" s="37">
        <v>43218</v>
      </c>
      <c r="G658" s="36">
        <v>43222</v>
      </c>
      <c r="H658" s="33">
        <f>E658-$T$1</f>
        <v>138</v>
      </c>
      <c r="I658" s="33">
        <f>F658-$T$1</f>
        <v>145</v>
      </c>
      <c r="J658" s="33">
        <f>G658-$T$1</f>
        <v>149</v>
      </c>
      <c r="N658" s="160"/>
      <c r="P658" s="34"/>
    </row>
    <row r="659" spans="1:16" x14ac:dyDescent="0.3">
      <c r="A659" s="34">
        <v>2</v>
      </c>
      <c r="B659" s="34">
        <v>12</v>
      </c>
      <c r="C659" s="34">
        <v>16</v>
      </c>
      <c r="D659" s="160">
        <v>27</v>
      </c>
      <c r="E659" s="37">
        <v>43190</v>
      </c>
      <c r="F659" s="37">
        <v>43204</v>
      </c>
      <c r="G659" s="36">
        <v>43208</v>
      </c>
      <c r="H659" s="33">
        <f>E659-$T$1</f>
        <v>117</v>
      </c>
      <c r="I659" s="33">
        <f>F659-$T$1</f>
        <v>131</v>
      </c>
      <c r="J659" s="33">
        <f>G659-$T$1</f>
        <v>135</v>
      </c>
      <c r="N659" s="160"/>
      <c r="P659" s="34"/>
    </row>
    <row r="660" spans="1:16" x14ac:dyDescent="0.3">
      <c r="A660" s="34">
        <v>2</v>
      </c>
      <c r="B660" s="34">
        <v>13</v>
      </c>
      <c r="C660" s="34">
        <v>16</v>
      </c>
      <c r="D660" s="160">
        <v>69</v>
      </c>
      <c r="E660" s="36">
        <v>43180</v>
      </c>
      <c r="F660" s="37">
        <v>43194</v>
      </c>
      <c r="G660" s="36">
        <v>43201</v>
      </c>
      <c r="H660" s="33">
        <f>E660-$T$1</f>
        <v>107</v>
      </c>
      <c r="I660" s="33">
        <f>F660-$T$1</f>
        <v>121</v>
      </c>
      <c r="J660" s="33">
        <f>G660-$T$1</f>
        <v>128</v>
      </c>
      <c r="N660" s="160"/>
      <c r="P660" s="34"/>
    </row>
    <row r="661" spans="1:16" x14ac:dyDescent="0.3">
      <c r="A661" s="34">
        <v>2</v>
      </c>
      <c r="B661" s="34">
        <v>14</v>
      </c>
      <c r="C661" s="34">
        <v>16</v>
      </c>
      <c r="D661" s="160">
        <v>9</v>
      </c>
      <c r="E661" s="36">
        <v>43180</v>
      </c>
      <c r="F661" s="37">
        <v>43194</v>
      </c>
      <c r="G661" s="36">
        <v>43201</v>
      </c>
      <c r="H661" s="33">
        <f>E661-$T$1</f>
        <v>107</v>
      </c>
      <c r="I661" s="33">
        <f>F661-$T$1</f>
        <v>121</v>
      </c>
      <c r="J661" s="33">
        <f>G661-$T$1</f>
        <v>128</v>
      </c>
      <c r="N661" s="160"/>
      <c r="P661" s="34"/>
    </row>
    <row r="662" spans="1:16" x14ac:dyDescent="0.3">
      <c r="A662" s="34">
        <v>2</v>
      </c>
      <c r="B662" s="34">
        <v>15</v>
      </c>
      <c r="C662" s="34">
        <v>16</v>
      </c>
      <c r="D662" s="160">
        <v>274</v>
      </c>
      <c r="E662" s="36">
        <v>43187</v>
      </c>
      <c r="F662" s="37">
        <v>43197</v>
      </c>
      <c r="G662" s="36">
        <v>43201</v>
      </c>
      <c r="H662" s="33">
        <f>E662-$T$1</f>
        <v>114</v>
      </c>
      <c r="I662" s="33">
        <f>F662-$T$1</f>
        <v>124</v>
      </c>
      <c r="J662" s="33">
        <f>G662-$T$1</f>
        <v>128</v>
      </c>
      <c r="N662" s="160"/>
      <c r="P662" s="34"/>
    </row>
    <row r="663" spans="1:16" x14ac:dyDescent="0.3">
      <c r="A663" s="34">
        <v>2</v>
      </c>
      <c r="B663" s="34">
        <v>16</v>
      </c>
      <c r="C663" s="34">
        <v>16</v>
      </c>
      <c r="D663" s="159" t="s">
        <v>20</v>
      </c>
      <c r="E663" s="37">
        <v>43190</v>
      </c>
      <c r="F663" s="37">
        <v>43197</v>
      </c>
      <c r="G663" s="36">
        <v>43201</v>
      </c>
      <c r="H663" s="33">
        <f>E663-$T$1</f>
        <v>117</v>
      </c>
      <c r="I663" s="33">
        <f>F663-$T$1</f>
        <v>124</v>
      </c>
      <c r="J663" s="33">
        <f>G663-$T$1</f>
        <v>128</v>
      </c>
      <c r="N663" s="160"/>
      <c r="P663" s="34"/>
    </row>
    <row r="664" spans="1:16" x14ac:dyDescent="0.3">
      <c r="A664" s="34">
        <v>2</v>
      </c>
      <c r="B664" s="34">
        <v>17</v>
      </c>
      <c r="C664" s="34">
        <v>16</v>
      </c>
      <c r="D664" s="160">
        <v>262</v>
      </c>
      <c r="E664" s="36">
        <v>43208</v>
      </c>
      <c r="F664" s="37">
        <v>43218</v>
      </c>
      <c r="G664" s="36">
        <v>43222</v>
      </c>
      <c r="H664" s="33">
        <f>E664-$T$1</f>
        <v>135</v>
      </c>
      <c r="I664" s="33">
        <f>F664-$T$1</f>
        <v>145</v>
      </c>
      <c r="J664" s="33">
        <f>G664-$T$1</f>
        <v>149</v>
      </c>
      <c r="N664" s="160"/>
      <c r="P664" s="34"/>
    </row>
    <row r="665" spans="1:16" x14ac:dyDescent="0.3">
      <c r="A665" s="34">
        <v>2</v>
      </c>
      <c r="B665" s="34">
        <v>18</v>
      </c>
      <c r="C665" s="34">
        <v>16</v>
      </c>
      <c r="D665" s="160">
        <v>124</v>
      </c>
      <c r="E665" s="37">
        <v>43204</v>
      </c>
      <c r="F665" s="37">
        <v>43215</v>
      </c>
      <c r="G665" s="36">
        <v>43222</v>
      </c>
      <c r="H665" s="33">
        <f>E665-$T$1</f>
        <v>131</v>
      </c>
      <c r="I665" s="33">
        <f>F665-$T$1</f>
        <v>142</v>
      </c>
      <c r="J665" s="33">
        <f>G665-$T$1</f>
        <v>149</v>
      </c>
      <c r="N665" s="160"/>
      <c r="P665" s="34"/>
    </row>
    <row r="666" spans="1:16" x14ac:dyDescent="0.3">
      <c r="A666" s="34">
        <v>2</v>
      </c>
      <c r="B666" s="34">
        <v>19</v>
      </c>
      <c r="C666" s="34">
        <v>16</v>
      </c>
      <c r="D666" s="160">
        <v>135</v>
      </c>
      <c r="E666" s="36">
        <v>43180</v>
      </c>
      <c r="F666" s="37">
        <v>43194</v>
      </c>
      <c r="G666" s="36">
        <v>43201</v>
      </c>
      <c r="H666" s="33">
        <f>E666-$T$1</f>
        <v>107</v>
      </c>
      <c r="I666" s="33">
        <f>F666-$T$1</f>
        <v>121</v>
      </c>
      <c r="J666" s="33">
        <f>G666-$T$1</f>
        <v>128</v>
      </c>
      <c r="N666" s="160"/>
      <c r="P666" s="34"/>
    </row>
    <row r="667" spans="1:16" x14ac:dyDescent="0.3">
      <c r="A667" s="34">
        <v>2</v>
      </c>
      <c r="B667" s="34">
        <v>1</v>
      </c>
      <c r="C667" s="34">
        <v>17</v>
      </c>
      <c r="D667" s="160">
        <v>276</v>
      </c>
      <c r="E667" s="36">
        <v>43187</v>
      </c>
      <c r="F667" s="36">
        <v>43208</v>
      </c>
      <c r="G667" s="37">
        <v>43215</v>
      </c>
      <c r="H667" s="33">
        <f>E667-$T$1</f>
        <v>114</v>
      </c>
      <c r="I667" s="33">
        <f>F667-$T$1</f>
        <v>135</v>
      </c>
      <c r="J667" s="33">
        <f>G667-$T$1</f>
        <v>142</v>
      </c>
      <c r="N667" s="160"/>
      <c r="P667" s="34"/>
    </row>
    <row r="668" spans="1:16" x14ac:dyDescent="0.3">
      <c r="A668" s="34">
        <v>2</v>
      </c>
      <c r="B668" s="34">
        <v>2</v>
      </c>
      <c r="C668" s="34">
        <v>17</v>
      </c>
      <c r="D668" s="160">
        <v>295</v>
      </c>
      <c r="E668" s="36">
        <v>43187</v>
      </c>
      <c r="F668" s="37">
        <v>43197</v>
      </c>
      <c r="G668" s="36">
        <v>43201</v>
      </c>
      <c r="H668" s="33">
        <f>E668-$T$1</f>
        <v>114</v>
      </c>
      <c r="I668" s="33">
        <f>F668-$T$1</f>
        <v>124</v>
      </c>
      <c r="J668" s="33">
        <f>G668-$T$1</f>
        <v>128</v>
      </c>
      <c r="N668" s="160"/>
      <c r="P668" s="34"/>
    </row>
    <row r="669" spans="1:16" x14ac:dyDescent="0.3">
      <c r="A669" s="34">
        <v>2</v>
      </c>
      <c r="B669" s="34">
        <v>3</v>
      </c>
      <c r="C669" s="34">
        <v>17</v>
      </c>
      <c r="D669" s="159" t="s">
        <v>20</v>
      </c>
      <c r="E669" s="36">
        <v>43180</v>
      </c>
      <c r="F669" s="37">
        <v>43194</v>
      </c>
      <c r="G669" s="36">
        <v>43201</v>
      </c>
      <c r="H669" s="33">
        <f>E669-$T$1</f>
        <v>107</v>
      </c>
      <c r="I669" s="33">
        <f>F669-$T$1</f>
        <v>121</v>
      </c>
      <c r="J669" s="33">
        <f>G669-$T$1</f>
        <v>128</v>
      </c>
      <c r="N669" s="160"/>
      <c r="P669" s="34"/>
    </row>
    <row r="670" spans="1:16" x14ac:dyDescent="0.3">
      <c r="A670" s="34">
        <v>2</v>
      </c>
      <c r="B670" s="34">
        <v>4</v>
      </c>
      <c r="C670" s="34">
        <v>17</v>
      </c>
      <c r="D670" s="160">
        <v>41</v>
      </c>
      <c r="E670" s="37">
        <v>43215</v>
      </c>
      <c r="F670" s="37">
        <v>43225</v>
      </c>
      <c r="G670" s="36">
        <v>43229</v>
      </c>
      <c r="H670" s="33">
        <f>E670-$T$1</f>
        <v>142</v>
      </c>
      <c r="I670" s="33">
        <f>F670-$T$1</f>
        <v>152</v>
      </c>
      <c r="J670" s="33">
        <f>G670-$T$1</f>
        <v>156</v>
      </c>
      <c r="N670" s="160"/>
      <c r="P670" s="34"/>
    </row>
    <row r="671" spans="1:16" x14ac:dyDescent="0.3">
      <c r="A671" s="34">
        <v>2</v>
      </c>
      <c r="B671" s="34">
        <v>5</v>
      </c>
      <c r="C671" s="34">
        <v>17</v>
      </c>
      <c r="D671" s="160">
        <v>17</v>
      </c>
      <c r="E671" s="36">
        <v>43187</v>
      </c>
      <c r="F671" s="37">
        <v>43197</v>
      </c>
      <c r="G671" s="36">
        <v>43201</v>
      </c>
      <c r="H671" s="33">
        <f>E671-$T$1</f>
        <v>114</v>
      </c>
      <c r="I671" s="33">
        <f>F671-$T$1</f>
        <v>124</v>
      </c>
      <c r="J671" s="33">
        <f>G671-$T$1</f>
        <v>128</v>
      </c>
      <c r="N671" s="160"/>
      <c r="P671" s="34"/>
    </row>
    <row r="672" spans="1:16" x14ac:dyDescent="0.3">
      <c r="A672" s="34">
        <v>2</v>
      </c>
      <c r="B672" s="34">
        <v>6</v>
      </c>
      <c r="C672" s="34">
        <v>17</v>
      </c>
      <c r="D672" s="160">
        <v>318</v>
      </c>
      <c r="E672" s="37">
        <v>43211</v>
      </c>
      <c r="F672" s="37">
        <v>43222</v>
      </c>
      <c r="G672" s="36">
        <v>43229</v>
      </c>
      <c r="H672" s="33">
        <f>E672-$T$1</f>
        <v>138</v>
      </c>
      <c r="I672" s="33">
        <f>F672-$T$1</f>
        <v>149</v>
      </c>
      <c r="J672" s="33">
        <f>G672-$T$1</f>
        <v>156</v>
      </c>
      <c r="N672" s="160"/>
      <c r="P672" s="34"/>
    </row>
    <row r="673" spans="1:16" x14ac:dyDescent="0.3">
      <c r="A673" s="34">
        <v>2</v>
      </c>
      <c r="B673" s="34">
        <v>7</v>
      </c>
      <c r="C673" s="34">
        <v>17</v>
      </c>
      <c r="D673" s="160">
        <v>21</v>
      </c>
      <c r="E673" s="37">
        <v>43159</v>
      </c>
      <c r="F673" s="37">
        <v>43173</v>
      </c>
      <c r="G673" s="36">
        <v>43180</v>
      </c>
      <c r="H673" s="33">
        <f>E673-$T$1</f>
        <v>86</v>
      </c>
      <c r="I673" s="33">
        <f>F673-$T$1</f>
        <v>100</v>
      </c>
      <c r="J673" s="33">
        <f>G673-$T$1</f>
        <v>107</v>
      </c>
      <c r="N673" s="160"/>
      <c r="P673" s="34"/>
    </row>
    <row r="674" spans="1:16" x14ac:dyDescent="0.3">
      <c r="A674" s="34">
        <v>2</v>
      </c>
      <c r="B674" s="34">
        <v>8</v>
      </c>
      <c r="C674" s="34">
        <v>17</v>
      </c>
      <c r="D674" s="160">
        <v>296</v>
      </c>
      <c r="E674" s="36">
        <v>43180</v>
      </c>
      <c r="F674" s="37">
        <v>43194</v>
      </c>
      <c r="G674" s="36">
        <v>43201</v>
      </c>
      <c r="H674" s="33">
        <f>E674-$T$1</f>
        <v>107</v>
      </c>
      <c r="I674" s="33">
        <f>F674-$T$1</f>
        <v>121</v>
      </c>
      <c r="J674" s="33">
        <f>G674-$T$1</f>
        <v>128</v>
      </c>
      <c r="N674" s="160"/>
      <c r="P674" s="34"/>
    </row>
    <row r="675" spans="1:16" x14ac:dyDescent="0.3">
      <c r="A675" s="34">
        <v>2</v>
      </c>
      <c r="B675" s="34">
        <v>9</v>
      </c>
      <c r="C675" s="34">
        <v>17</v>
      </c>
      <c r="D675" s="160">
        <v>153</v>
      </c>
      <c r="E675" s="37">
        <v>43215</v>
      </c>
      <c r="F675" s="36">
        <v>43229</v>
      </c>
      <c r="G675" s="37">
        <v>43206</v>
      </c>
      <c r="H675" s="33">
        <f>E675-$T$1</f>
        <v>142</v>
      </c>
      <c r="I675" s="33">
        <f>F675-$T$1</f>
        <v>156</v>
      </c>
      <c r="J675" s="33">
        <f>G675-$T$1</f>
        <v>133</v>
      </c>
      <c r="N675" s="160"/>
      <c r="P675" s="34"/>
    </row>
    <row r="676" spans="1:16" x14ac:dyDescent="0.3">
      <c r="A676" s="34">
        <v>2</v>
      </c>
      <c r="B676" s="34">
        <v>10</v>
      </c>
      <c r="C676" s="34">
        <v>17</v>
      </c>
      <c r="D676" s="160">
        <v>131</v>
      </c>
      <c r="E676" s="36">
        <v>43180</v>
      </c>
      <c r="F676" s="37">
        <v>43194</v>
      </c>
      <c r="G676" s="36">
        <v>43201</v>
      </c>
      <c r="H676" s="33">
        <f>E676-$T$1</f>
        <v>107</v>
      </c>
      <c r="I676" s="33">
        <f>F676-$T$1</f>
        <v>121</v>
      </c>
      <c r="J676" s="33">
        <f>G676-$T$1</f>
        <v>128</v>
      </c>
      <c r="N676" s="160"/>
      <c r="P676" s="34"/>
    </row>
    <row r="677" spans="1:16" x14ac:dyDescent="0.3">
      <c r="A677" s="34">
        <v>2</v>
      </c>
      <c r="B677" s="34">
        <v>11</v>
      </c>
      <c r="C677" s="34">
        <v>17</v>
      </c>
      <c r="D677" s="160">
        <v>39</v>
      </c>
      <c r="E677" s="37">
        <v>43173</v>
      </c>
      <c r="F677" s="37">
        <v>43183</v>
      </c>
      <c r="G677" s="36">
        <v>43187</v>
      </c>
      <c r="H677" s="33">
        <f>E677-$T$1</f>
        <v>100</v>
      </c>
      <c r="I677" s="33">
        <f>F677-$T$1</f>
        <v>110</v>
      </c>
      <c r="J677" s="33">
        <f>G677-$T$1</f>
        <v>114</v>
      </c>
      <c r="N677" s="160"/>
      <c r="P677" s="34"/>
    </row>
    <row r="678" spans="1:16" x14ac:dyDescent="0.3">
      <c r="A678" s="34">
        <v>2</v>
      </c>
      <c r="B678" s="34">
        <v>12</v>
      </c>
      <c r="C678" s="34">
        <v>17</v>
      </c>
      <c r="D678" s="160">
        <v>266</v>
      </c>
      <c r="E678" s="36">
        <v>43187</v>
      </c>
      <c r="F678" s="37">
        <v>43197</v>
      </c>
      <c r="G678" s="36">
        <v>43201</v>
      </c>
      <c r="H678" s="33">
        <f>E678-$T$1</f>
        <v>114</v>
      </c>
      <c r="I678" s="33">
        <f>F678-$T$1</f>
        <v>124</v>
      </c>
      <c r="J678" s="33">
        <f>G678-$T$1</f>
        <v>128</v>
      </c>
      <c r="N678" s="160"/>
      <c r="P678" s="34"/>
    </row>
    <row r="679" spans="1:16" x14ac:dyDescent="0.3">
      <c r="A679" s="34">
        <v>2</v>
      </c>
      <c r="B679" s="34">
        <v>13</v>
      </c>
      <c r="C679" s="34">
        <v>17</v>
      </c>
      <c r="D679" s="160">
        <v>307</v>
      </c>
      <c r="E679" s="37">
        <v>43194</v>
      </c>
      <c r="F679" s="37">
        <v>43204</v>
      </c>
      <c r="G679" s="36">
        <v>43208</v>
      </c>
      <c r="H679" s="33">
        <f>E679-$T$1</f>
        <v>121</v>
      </c>
      <c r="I679" s="33">
        <f>F679-$T$1</f>
        <v>131</v>
      </c>
      <c r="J679" s="33">
        <f>G679-$T$1</f>
        <v>135</v>
      </c>
      <c r="N679" s="160"/>
      <c r="P679" s="34"/>
    </row>
    <row r="680" spans="1:16" x14ac:dyDescent="0.3">
      <c r="A680" s="34">
        <v>2</v>
      </c>
      <c r="B680" s="34">
        <v>14</v>
      </c>
      <c r="C680" s="34">
        <v>17</v>
      </c>
      <c r="D680" s="160">
        <v>248</v>
      </c>
      <c r="E680" s="37">
        <v>43204</v>
      </c>
      <c r="F680" s="37">
        <v>43215</v>
      </c>
      <c r="G680" s="36">
        <v>43222</v>
      </c>
      <c r="H680" s="33">
        <f>E680-$T$1</f>
        <v>131</v>
      </c>
      <c r="I680" s="33">
        <f>F680-$T$1</f>
        <v>142</v>
      </c>
      <c r="J680" s="33">
        <f>G680-$T$1</f>
        <v>149</v>
      </c>
      <c r="N680" s="160"/>
      <c r="P680" s="34"/>
    </row>
    <row r="681" spans="1:16" x14ac:dyDescent="0.3">
      <c r="A681" s="34">
        <v>2</v>
      </c>
      <c r="B681" s="34">
        <v>15</v>
      </c>
      <c r="C681" s="34">
        <v>17</v>
      </c>
      <c r="D681" s="160">
        <v>121</v>
      </c>
      <c r="E681" s="36">
        <v>43187</v>
      </c>
      <c r="F681" s="37">
        <v>43197</v>
      </c>
      <c r="G681" s="36">
        <v>43201</v>
      </c>
      <c r="H681" s="33">
        <f>E681-$T$1</f>
        <v>114</v>
      </c>
      <c r="I681" s="33">
        <f>F681-$T$1</f>
        <v>124</v>
      </c>
      <c r="J681" s="33">
        <f>G681-$T$1</f>
        <v>128</v>
      </c>
      <c r="N681" s="160"/>
      <c r="P681" s="34"/>
    </row>
    <row r="682" spans="1:16" x14ac:dyDescent="0.3">
      <c r="A682" s="34">
        <v>2</v>
      </c>
      <c r="B682" s="34">
        <v>16</v>
      </c>
      <c r="C682" s="34">
        <v>17</v>
      </c>
      <c r="D682" s="160">
        <v>155</v>
      </c>
      <c r="E682" s="36">
        <v>43180</v>
      </c>
      <c r="F682" s="37">
        <v>43194</v>
      </c>
      <c r="G682" s="36">
        <v>43201</v>
      </c>
      <c r="H682" s="33">
        <f>E682-$T$1</f>
        <v>107</v>
      </c>
      <c r="I682" s="33">
        <f>F682-$T$1</f>
        <v>121</v>
      </c>
      <c r="J682" s="33">
        <f>G682-$T$1</f>
        <v>128</v>
      </c>
      <c r="N682" s="160"/>
      <c r="P682" s="34"/>
    </row>
    <row r="683" spans="1:16" x14ac:dyDescent="0.3">
      <c r="A683" s="34">
        <v>2</v>
      </c>
      <c r="B683" s="34">
        <v>17</v>
      </c>
      <c r="C683" s="34">
        <v>17</v>
      </c>
      <c r="D683" s="159" t="s">
        <v>20</v>
      </c>
      <c r="E683" s="37">
        <v>43190</v>
      </c>
      <c r="F683" s="37">
        <v>43197</v>
      </c>
      <c r="G683" s="36">
        <v>43201</v>
      </c>
      <c r="H683" s="33">
        <f>E683-$T$1</f>
        <v>117</v>
      </c>
      <c r="I683" s="33">
        <f>F683-$T$1</f>
        <v>124</v>
      </c>
      <c r="J683" s="33">
        <f>G683-$T$1</f>
        <v>128</v>
      </c>
      <c r="N683" s="160"/>
      <c r="P683" s="34"/>
    </row>
    <row r="684" spans="1:16" x14ac:dyDescent="0.3">
      <c r="A684" s="34">
        <v>2</v>
      </c>
      <c r="B684" s="34">
        <v>18</v>
      </c>
      <c r="C684" s="34">
        <v>17</v>
      </c>
      <c r="D684" s="160">
        <v>237</v>
      </c>
      <c r="E684" s="37">
        <v>43159</v>
      </c>
      <c r="F684" s="37">
        <v>43173</v>
      </c>
      <c r="G684" s="36">
        <v>43180</v>
      </c>
      <c r="H684" s="33">
        <f>E684-$T$1</f>
        <v>86</v>
      </c>
      <c r="I684" s="33">
        <f>F684-$T$1</f>
        <v>100</v>
      </c>
      <c r="J684" s="33">
        <f>G684-$T$1</f>
        <v>107</v>
      </c>
      <c r="N684" s="160"/>
      <c r="P684" s="34"/>
    </row>
    <row r="685" spans="1:16" x14ac:dyDescent="0.3">
      <c r="A685" s="34">
        <v>2</v>
      </c>
      <c r="B685" s="34">
        <v>19</v>
      </c>
      <c r="C685" s="34">
        <v>17</v>
      </c>
      <c r="D685" s="160">
        <v>159</v>
      </c>
      <c r="E685" s="36">
        <v>43180</v>
      </c>
      <c r="F685" s="37">
        <v>43194</v>
      </c>
      <c r="G685" s="36">
        <v>43201</v>
      </c>
      <c r="H685" s="33">
        <f>E685-$T$1</f>
        <v>107</v>
      </c>
      <c r="I685" s="33">
        <f>F685-$T$1</f>
        <v>121</v>
      </c>
      <c r="J685" s="33">
        <f>G685-$T$1</f>
        <v>128</v>
      </c>
      <c r="N685" s="160"/>
      <c r="P685" s="34"/>
    </row>
    <row r="686" spans="1:16" x14ac:dyDescent="0.3">
      <c r="A686" s="34">
        <v>2</v>
      </c>
      <c r="B686" s="34">
        <v>1</v>
      </c>
      <c r="C686" s="34">
        <v>18</v>
      </c>
      <c r="D686" s="160">
        <v>46</v>
      </c>
      <c r="E686" s="37">
        <v>43159</v>
      </c>
      <c r="F686" s="37">
        <v>43173</v>
      </c>
      <c r="G686" s="36">
        <v>43180</v>
      </c>
      <c r="H686" s="33">
        <f>E686-$T$1</f>
        <v>86</v>
      </c>
      <c r="I686" s="33">
        <f>F686-$T$1</f>
        <v>100</v>
      </c>
      <c r="J686" s="33">
        <f>G686-$T$1</f>
        <v>107</v>
      </c>
      <c r="N686" s="160"/>
      <c r="P686" s="34"/>
    </row>
    <row r="687" spans="1:16" x14ac:dyDescent="0.3">
      <c r="A687" s="34">
        <v>2</v>
      </c>
      <c r="B687" s="34">
        <v>2</v>
      </c>
      <c r="C687" s="34">
        <v>18</v>
      </c>
      <c r="D687" s="159" t="s">
        <v>20</v>
      </c>
      <c r="E687" s="36">
        <v>43187</v>
      </c>
      <c r="F687" s="37">
        <v>43197</v>
      </c>
      <c r="G687" s="36">
        <v>43201</v>
      </c>
      <c r="H687" s="33">
        <f>E687-$T$1</f>
        <v>114</v>
      </c>
      <c r="I687" s="33">
        <f>F687-$T$1</f>
        <v>124</v>
      </c>
      <c r="J687" s="33">
        <f>G687-$T$1</f>
        <v>128</v>
      </c>
      <c r="N687" s="160"/>
      <c r="P687" s="34"/>
    </row>
    <row r="688" spans="1:16" x14ac:dyDescent="0.3">
      <c r="A688" s="34">
        <v>2</v>
      </c>
      <c r="B688" s="34">
        <v>3</v>
      </c>
      <c r="C688" s="34">
        <v>18</v>
      </c>
      <c r="D688" s="160">
        <v>11</v>
      </c>
      <c r="E688" s="36">
        <v>43180</v>
      </c>
      <c r="F688" s="37">
        <v>43194</v>
      </c>
      <c r="G688" s="36">
        <v>43201</v>
      </c>
      <c r="H688" s="33">
        <f>E688-$T$1</f>
        <v>107</v>
      </c>
      <c r="I688" s="33">
        <f>F688-$T$1</f>
        <v>121</v>
      </c>
      <c r="J688" s="33">
        <f>G688-$T$1</f>
        <v>128</v>
      </c>
      <c r="N688" s="160"/>
      <c r="P688" s="34"/>
    </row>
    <row r="689" spans="1:16" x14ac:dyDescent="0.3">
      <c r="A689" s="34">
        <v>2</v>
      </c>
      <c r="B689" s="34">
        <v>4</v>
      </c>
      <c r="C689" s="34">
        <v>18</v>
      </c>
      <c r="D689" s="160">
        <v>246</v>
      </c>
      <c r="E689" s="36">
        <v>43201</v>
      </c>
      <c r="F689" s="37">
        <v>43215</v>
      </c>
      <c r="G689" s="37">
        <v>43222</v>
      </c>
      <c r="H689" s="33">
        <f>E689-$T$1</f>
        <v>128</v>
      </c>
      <c r="I689" s="33">
        <f>F689-$T$1</f>
        <v>142</v>
      </c>
      <c r="J689" s="33">
        <f>G689-$T$1</f>
        <v>149</v>
      </c>
      <c r="N689" s="160"/>
      <c r="P689" s="34"/>
    </row>
    <row r="690" spans="1:16" x14ac:dyDescent="0.3">
      <c r="A690" s="34">
        <v>2</v>
      </c>
      <c r="B690" s="34">
        <v>5</v>
      </c>
      <c r="C690" s="34">
        <v>18</v>
      </c>
      <c r="D690" s="160">
        <v>258</v>
      </c>
      <c r="E690" s="37">
        <v>43204</v>
      </c>
      <c r="F690" s="37">
        <v>43215</v>
      </c>
      <c r="G690" s="37">
        <v>43222</v>
      </c>
      <c r="H690" s="33">
        <f>E690-$T$1</f>
        <v>131</v>
      </c>
      <c r="I690" s="33">
        <f>F690-$T$1</f>
        <v>142</v>
      </c>
      <c r="J690" s="33">
        <f>G690-$T$1</f>
        <v>149</v>
      </c>
      <c r="N690" s="160"/>
      <c r="P690" s="34"/>
    </row>
    <row r="691" spans="1:16" x14ac:dyDescent="0.3">
      <c r="A691" s="34">
        <v>2</v>
      </c>
      <c r="B691" s="34">
        <v>6</v>
      </c>
      <c r="C691" s="34">
        <v>18</v>
      </c>
      <c r="D691" s="160">
        <v>96</v>
      </c>
      <c r="E691" s="36">
        <v>43180</v>
      </c>
      <c r="F691" s="37">
        <v>43194</v>
      </c>
      <c r="G691" s="36">
        <v>43201</v>
      </c>
      <c r="H691" s="33">
        <f>E691-$T$1</f>
        <v>107</v>
      </c>
      <c r="I691" s="33">
        <f>F691-$T$1</f>
        <v>121</v>
      </c>
      <c r="J691" s="33">
        <f>G691-$T$1</f>
        <v>128</v>
      </c>
      <c r="N691" s="160"/>
      <c r="P691" s="34"/>
    </row>
    <row r="692" spans="1:16" x14ac:dyDescent="0.3">
      <c r="A692" s="34">
        <v>2</v>
      </c>
      <c r="B692" s="34">
        <v>7</v>
      </c>
      <c r="C692" s="34">
        <v>18</v>
      </c>
      <c r="D692" s="160">
        <v>112</v>
      </c>
      <c r="E692" s="37">
        <v>43183</v>
      </c>
      <c r="F692" s="37">
        <v>43194</v>
      </c>
      <c r="G692" s="36">
        <v>43201</v>
      </c>
      <c r="H692" s="33">
        <f>E692-$T$1</f>
        <v>110</v>
      </c>
      <c r="I692" s="33">
        <f>F692-$T$1</f>
        <v>121</v>
      </c>
      <c r="J692" s="33">
        <f>G692-$T$1</f>
        <v>128</v>
      </c>
      <c r="N692" s="160"/>
      <c r="P692" s="34"/>
    </row>
    <row r="693" spans="1:16" x14ac:dyDescent="0.3">
      <c r="A693" s="34">
        <v>2</v>
      </c>
      <c r="B693" s="34">
        <v>8</v>
      </c>
      <c r="C693" s="34">
        <v>18</v>
      </c>
      <c r="D693" s="160">
        <v>219</v>
      </c>
      <c r="E693" s="36">
        <v>43180</v>
      </c>
      <c r="F693" s="37">
        <v>43194</v>
      </c>
      <c r="G693" s="36">
        <v>43201</v>
      </c>
      <c r="H693" s="33">
        <f>E693-$T$1</f>
        <v>107</v>
      </c>
      <c r="I693" s="33">
        <f>F693-$T$1</f>
        <v>121</v>
      </c>
      <c r="J693" s="33">
        <f>G693-$T$1</f>
        <v>128</v>
      </c>
      <c r="N693" s="160"/>
      <c r="P693" s="34"/>
    </row>
    <row r="694" spans="1:16" x14ac:dyDescent="0.3">
      <c r="A694" s="34">
        <v>2</v>
      </c>
      <c r="B694" s="34">
        <v>9</v>
      </c>
      <c r="C694" s="34">
        <v>18</v>
      </c>
      <c r="D694" s="160">
        <v>133</v>
      </c>
      <c r="E694" s="36">
        <v>43208</v>
      </c>
      <c r="F694" s="37">
        <v>43222</v>
      </c>
      <c r="G694" s="36">
        <v>43229</v>
      </c>
      <c r="H694" s="33">
        <f>E694-$T$1</f>
        <v>135</v>
      </c>
      <c r="I694" s="33">
        <f>F694-$T$1</f>
        <v>149</v>
      </c>
      <c r="J694" s="33">
        <f>G694-$T$1</f>
        <v>156</v>
      </c>
      <c r="N694" s="160"/>
      <c r="P694" s="34"/>
    </row>
    <row r="695" spans="1:16" x14ac:dyDescent="0.3">
      <c r="A695" s="34">
        <v>2</v>
      </c>
      <c r="B695" s="34">
        <v>10</v>
      </c>
      <c r="C695" s="34">
        <v>18</v>
      </c>
      <c r="D695" s="160">
        <v>191</v>
      </c>
      <c r="E695" s="37">
        <v>43183</v>
      </c>
      <c r="F695" s="37">
        <v>43204</v>
      </c>
      <c r="G695" s="36">
        <v>43208</v>
      </c>
      <c r="H695" s="33">
        <f>E695-$T$1</f>
        <v>110</v>
      </c>
      <c r="I695" s="33">
        <f>F695-$T$1</f>
        <v>131</v>
      </c>
      <c r="J695" s="33">
        <f>G695-$T$1</f>
        <v>135</v>
      </c>
      <c r="N695" s="160"/>
      <c r="P695" s="34"/>
    </row>
    <row r="696" spans="1:16" x14ac:dyDescent="0.3">
      <c r="A696" s="34">
        <v>2</v>
      </c>
      <c r="B696" s="34">
        <v>11</v>
      </c>
      <c r="C696" s="34">
        <v>18</v>
      </c>
      <c r="D696" s="160">
        <v>113</v>
      </c>
      <c r="E696" s="37">
        <v>43173</v>
      </c>
      <c r="F696" s="37">
        <v>43183</v>
      </c>
      <c r="G696" s="36">
        <v>43187</v>
      </c>
      <c r="H696" s="33">
        <f>E696-$T$1</f>
        <v>100</v>
      </c>
      <c r="I696" s="33">
        <f>F696-$T$1</f>
        <v>110</v>
      </c>
      <c r="J696" s="33">
        <f>G696-$T$1</f>
        <v>114</v>
      </c>
      <c r="N696" s="160"/>
      <c r="P696" s="34"/>
    </row>
    <row r="697" spans="1:16" x14ac:dyDescent="0.3">
      <c r="A697" s="34">
        <v>2</v>
      </c>
      <c r="B697" s="34">
        <v>12</v>
      </c>
      <c r="C697" s="34">
        <v>18</v>
      </c>
      <c r="D697" s="160">
        <v>109</v>
      </c>
      <c r="E697" s="37">
        <v>43173</v>
      </c>
      <c r="F697" s="37">
        <v>43183</v>
      </c>
      <c r="G697" s="36">
        <v>43187</v>
      </c>
      <c r="H697" s="33">
        <f>E697-$T$1</f>
        <v>100</v>
      </c>
      <c r="I697" s="33">
        <f>F697-$T$1</f>
        <v>110</v>
      </c>
      <c r="J697" s="33">
        <f>G697-$T$1</f>
        <v>114</v>
      </c>
      <c r="N697" s="160"/>
      <c r="P697" s="34"/>
    </row>
    <row r="698" spans="1:16" x14ac:dyDescent="0.3">
      <c r="A698" s="34">
        <v>2</v>
      </c>
      <c r="B698" s="34">
        <v>13</v>
      </c>
      <c r="C698" s="34">
        <v>18</v>
      </c>
      <c r="D698" s="160">
        <v>188</v>
      </c>
      <c r="E698" s="36">
        <v>43180</v>
      </c>
      <c r="F698" s="37">
        <v>43194</v>
      </c>
      <c r="G698" s="36">
        <v>43201</v>
      </c>
      <c r="H698" s="33">
        <f>E698-$T$1</f>
        <v>107</v>
      </c>
      <c r="I698" s="33">
        <f>F698-$T$1</f>
        <v>121</v>
      </c>
      <c r="J698" s="33">
        <f>G698-$T$1</f>
        <v>128</v>
      </c>
      <c r="N698" s="160"/>
      <c r="P698" s="34"/>
    </row>
    <row r="699" spans="1:16" x14ac:dyDescent="0.3">
      <c r="A699" s="34">
        <v>2</v>
      </c>
      <c r="B699" s="34">
        <v>14</v>
      </c>
      <c r="C699" s="34">
        <v>18</v>
      </c>
      <c r="D699" s="160">
        <v>111</v>
      </c>
      <c r="E699" s="36">
        <v>43187</v>
      </c>
      <c r="F699" s="37">
        <v>43197</v>
      </c>
      <c r="G699" s="36">
        <v>43201</v>
      </c>
      <c r="H699" s="33">
        <f>E699-$T$1</f>
        <v>114</v>
      </c>
      <c r="I699" s="33">
        <f>F699-$T$1</f>
        <v>124</v>
      </c>
      <c r="J699" s="33">
        <f>G699-$T$1</f>
        <v>128</v>
      </c>
      <c r="N699" s="160"/>
      <c r="P699" s="34"/>
    </row>
    <row r="700" spans="1:16" x14ac:dyDescent="0.3">
      <c r="A700" s="34">
        <v>2</v>
      </c>
      <c r="B700" s="34">
        <v>15</v>
      </c>
      <c r="C700" s="34">
        <v>18</v>
      </c>
      <c r="D700" s="160">
        <v>30</v>
      </c>
      <c r="E700" s="36">
        <v>43187</v>
      </c>
      <c r="F700" s="37">
        <v>43197</v>
      </c>
      <c r="G700" s="36">
        <v>43201</v>
      </c>
      <c r="H700" s="33">
        <f>E700-$T$1</f>
        <v>114</v>
      </c>
      <c r="I700" s="33">
        <f>F700-$T$1</f>
        <v>124</v>
      </c>
      <c r="J700" s="33">
        <f>G700-$T$1</f>
        <v>128</v>
      </c>
      <c r="N700" s="160"/>
      <c r="P700" s="34"/>
    </row>
    <row r="701" spans="1:16" x14ac:dyDescent="0.3">
      <c r="A701" s="34">
        <v>2</v>
      </c>
      <c r="B701" s="34">
        <v>16</v>
      </c>
      <c r="C701" s="34">
        <v>18</v>
      </c>
      <c r="D701" s="160">
        <v>206</v>
      </c>
      <c r="E701" s="36">
        <v>43180</v>
      </c>
      <c r="F701" s="37">
        <v>43194</v>
      </c>
      <c r="G701" s="36">
        <v>43201</v>
      </c>
      <c r="H701" s="33">
        <f>E701-$T$1</f>
        <v>107</v>
      </c>
      <c r="I701" s="33">
        <f>F701-$T$1</f>
        <v>121</v>
      </c>
      <c r="J701" s="33">
        <f>G701-$T$1</f>
        <v>128</v>
      </c>
      <c r="N701" s="160"/>
      <c r="P701" s="34"/>
    </row>
    <row r="702" spans="1:16" x14ac:dyDescent="0.3">
      <c r="A702" s="34">
        <v>2</v>
      </c>
      <c r="B702" s="34">
        <v>17</v>
      </c>
      <c r="C702" s="34">
        <v>18</v>
      </c>
      <c r="D702" s="160">
        <v>211</v>
      </c>
      <c r="E702" s="36">
        <v>43180</v>
      </c>
      <c r="F702" s="37">
        <v>43194</v>
      </c>
      <c r="G702" s="36">
        <v>43201</v>
      </c>
      <c r="H702" s="33">
        <f>E702-$T$1</f>
        <v>107</v>
      </c>
      <c r="I702" s="33">
        <f>F702-$T$1</f>
        <v>121</v>
      </c>
      <c r="J702" s="33">
        <f>G702-$T$1</f>
        <v>128</v>
      </c>
      <c r="N702" s="160"/>
      <c r="P702" s="34"/>
    </row>
    <row r="703" spans="1:16" x14ac:dyDescent="0.3">
      <c r="A703" s="34">
        <v>2</v>
      </c>
      <c r="B703" s="34">
        <v>18</v>
      </c>
      <c r="C703" s="34">
        <v>18</v>
      </c>
      <c r="D703" s="159" t="s">
        <v>20</v>
      </c>
      <c r="E703" s="36">
        <v>43180</v>
      </c>
      <c r="F703" s="37">
        <v>43194</v>
      </c>
      <c r="G703" s="36">
        <v>43201</v>
      </c>
      <c r="H703" s="33">
        <f>E703-$T$1</f>
        <v>107</v>
      </c>
      <c r="I703" s="33">
        <f>F703-$T$1</f>
        <v>121</v>
      </c>
      <c r="J703" s="33">
        <f>G703-$T$1</f>
        <v>128</v>
      </c>
      <c r="N703" s="160"/>
      <c r="P703" s="34"/>
    </row>
    <row r="704" spans="1:16" x14ac:dyDescent="0.3">
      <c r="A704" s="34">
        <v>2</v>
      </c>
      <c r="B704" s="34">
        <v>19</v>
      </c>
      <c r="C704" s="34">
        <v>18</v>
      </c>
      <c r="D704" s="160">
        <v>14</v>
      </c>
      <c r="E704" s="36">
        <v>43187</v>
      </c>
      <c r="F704" s="37">
        <v>43197</v>
      </c>
      <c r="G704" s="36">
        <v>43201</v>
      </c>
      <c r="H704" s="33">
        <f>E704-$T$1</f>
        <v>114</v>
      </c>
      <c r="I704" s="33">
        <f>F704-$T$1</f>
        <v>124</v>
      </c>
      <c r="J704" s="33">
        <f>G704-$T$1</f>
        <v>128</v>
      </c>
      <c r="N704" s="160"/>
      <c r="P704" s="34"/>
    </row>
    <row r="705" spans="1:16" x14ac:dyDescent="0.3">
      <c r="A705" s="34">
        <v>2</v>
      </c>
      <c r="B705" s="34">
        <v>1</v>
      </c>
      <c r="C705" s="34">
        <v>19</v>
      </c>
      <c r="D705" s="159" t="s">
        <v>20</v>
      </c>
      <c r="E705" s="37">
        <v>43190</v>
      </c>
      <c r="F705" s="37">
        <v>43197</v>
      </c>
      <c r="G705" s="36">
        <v>43201</v>
      </c>
      <c r="H705" s="33">
        <f>E705-$T$1</f>
        <v>117</v>
      </c>
      <c r="I705" s="33">
        <f>F705-$T$1</f>
        <v>124</v>
      </c>
      <c r="J705" s="33">
        <f>G705-$T$1</f>
        <v>128</v>
      </c>
      <c r="N705" s="160"/>
      <c r="P705" s="34"/>
    </row>
    <row r="706" spans="1:16" x14ac:dyDescent="0.3">
      <c r="A706" s="34">
        <v>2</v>
      </c>
      <c r="B706" s="34">
        <v>2</v>
      </c>
      <c r="C706" s="34">
        <v>19</v>
      </c>
      <c r="D706" s="160">
        <v>278</v>
      </c>
      <c r="E706" s="37">
        <v>43190</v>
      </c>
      <c r="F706" s="36">
        <v>43215</v>
      </c>
      <c r="G706" s="36">
        <v>43222</v>
      </c>
      <c r="H706" s="33">
        <f>E706-$T$1</f>
        <v>117</v>
      </c>
      <c r="I706" s="33">
        <f>F706-$T$1</f>
        <v>142</v>
      </c>
      <c r="J706" s="33">
        <f>G706-$T$1</f>
        <v>149</v>
      </c>
      <c r="N706" s="160"/>
      <c r="P706" s="34"/>
    </row>
    <row r="707" spans="1:16" x14ac:dyDescent="0.3">
      <c r="A707" s="34">
        <v>2</v>
      </c>
      <c r="B707" s="34">
        <v>3</v>
      </c>
      <c r="C707" s="34">
        <v>19</v>
      </c>
      <c r="D707" s="160">
        <v>108</v>
      </c>
      <c r="E707" s="36">
        <v>43229</v>
      </c>
      <c r="F707" s="36">
        <v>43239</v>
      </c>
      <c r="G707" s="36">
        <v>43243</v>
      </c>
      <c r="H707" s="33">
        <f>E707-$T$1</f>
        <v>156</v>
      </c>
      <c r="I707" s="33">
        <f>F707-$T$1</f>
        <v>166</v>
      </c>
      <c r="J707" s="33">
        <f>G707-$T$1</f>
        <v>170</v>
      </c>
      <c r="N707" s="160"/>
      <c r="P707" s="34"/>
    </row>
    <row r="708" spans="1:16" x14ac:dyDescent="0.3">
      <c r="A708" s="34">
        <v>2</v>
      </c>
      <c r="B708" s="34">
        <v>4</v>
      </c>
      <c r="C708" s="34">
        <v>19</v>
      </c>
      <c r="D708" s="160">
        <v>152</v>
      </c>
      <c r="E708" s="36">
        <v>43187</v>
      </c>
      <c r="F708" s="37">
        <v>43197</v>
      </c>
      <c r="G708" s="36">
        <v>43201</v>
      </c>
      <c r="H708" s="33">
        <f>E708-$T$1</f>
        <v>114</v>
      </c>
      <c r="I708" s="33">
        <f>F708-$T$1</f>
        <v>124</v>
      </c>
      <c r="J708" s="33">
        <f>G708-$T$1</f>
        <v>128</v>
      </c>
      <c r="N708" s="160"/>
      <c r="P708" s="34"/>
    </row>
    <row r="709" spans="1:16" x14ac:dyDescent="0.3">
      <c r="A709" s="34">
        <v>2</v>
      </c>
      <c r="B709" s="34">
        <v>5</v>
      </c>
      <c r="C709" s="34">
        <v>19</v>
      </c>
      <c r="D709" s="160">
        <v>272</v>
      </c>
      <c r="E709" s="37">
        <v>43204</v>
      </c>
      <c r="F709" s="37">
        <v>43215</v>
      </c>
      <c r="G709" s="37">
        <v>43222</v>
      </c>
      <c r="H709" s="33">
        <f>E709-$T$1</f>
        <v>131</v>
      </c>
      <c r="I709" s="33">
        <f>F709-$T$1</f>
        <v>142</v>
      </c>
      <c r="J709" s="33">
        <f>G709-$T$1</f>
        <v>149</v>
      </c>
      <c r="N709" s="160"/>
      <c r="P709" s="34"/>
    </row>
    <row r="710" spans="1:16" x14ac:dyDescent="0.3">
      <c r="A710" s="34">
        <v>2</v>
      </c>
      <c r="B710" s="34">
        <v>6</v>
      </c>
      <c r="C710" s="34">
        <v>19</v>
      </c>
      <c r="D710" s="160">
        <v>25</v>
      </c>
      <c r="E710" s="36">
        <v>43215</v>
      </c>
      <c r="F710" s="37">
        <v>43225</v>
      </c>
      <c r="G710" s="36">
        <v>43229</v>
      </c>
      <c r="H710" s="33">
        <f>E710-$T$1</f>
        <v>142</v>
      </c>
      <c r="I710" s="33">
        <f>F710-$T$1</f>
        <v>152</v>
      </c>
      <c r="J710" s="33">
        <f>G710-$T$1</f>
        <v>156</v>
      </c>
      <c r="N710" s="160"/>
      <c r="P710" s="34"/>
    </row>
    <row r="711" spans="1:16" x14ac:dyDescent="0.3">
      <c r="A711" s="34">
        <v>2</v>
      </c>
      <c r="B711" s="34">
        <v>7</v>
      </c>
      <c r="C711" s="34">
        <v>19</v>
      </c>
      <c r="D711" s="160">
        <v>232</v>
      </c>
      <c r="E711" s="36">
        <v>43180</v>
      </c>
      <c r="F711" s="37">
        <v>43194</v>
      </c>
      <c r="G711" s="36">
        <v>43201</v>
      </c>
      <c r="H711" s="33">
        <f>E711-$T$1</f>
        <v>107</v>
      </c>
      <c r="I711" s="33">
        <f>F711-$T$1</f>
        <v>121</v>
      </c>
      <c r="J711" s="33">
        <f>G711-$T$1</f>
        <v>128</v>
      </c>
      <c r="N711" s="160"/>
      <c r="P711" s="34"/>
    </row>
    <row r="712" spans="1:16" x14ac:dyDescent="0.3">
      <c r="A712" s="34">
        <v>2</v>
      </c>
      <c r="B712" s="34">
        <v>8</v>
      </c>
      <c r="C712" s="34">
        <v>19</v>
      </c>
      <c r="D712" s="160">
        <v>66</v>
      </c>
      <c r="E712" s="36">
        <v>43187</v>
      </c>
      <c r="F712" s="37">
        <v>43204</v>
      </c>
      <c r="G712" s="36">
        <v>43208</v>
      </c>
      <c r="H712" s="33">
        <f>E712-$T$1</f>
        <v>114</v>
      </c>
      <c r="I712" s="33">
        <f>F712-$T$1</f>
        <v>131</v>
      </c>
      <c r="J712" s="33">
        <f>G712-$T$1</f>
        <v>135</v>
      </c>
      <c r="N712" s="160"/>
      <c r="P712" s="34"/>
    </row>
    <row r="713" spans="1:16" x14ac:dyDescent="0.3">
      <c r="A713" s="34">
        <v>2</v>
      </c>
      <c r="B713" s="34">
        <v>9</v>
      </c>
      <c r="C713" s="34">
        <v>19</v>
      </c>
      <c r="D713" s="160">
        <v>56</v>
      </c>
      <c r="E713" s="36">
        <v>43180</v>
      </c>
      <c r="F713" s="37">
        <v>43204</v>
      </c>
      <c r="G713" s="36">
        <v>43208</v>
      </c>
      <c r="H713" s="33">
        <f>E713-$T$1</f>
        <v>107</v>
      </c>
      <c r="I713" s="33">
        <f>F713-$T$1</f>
        <v>131</v>
      </c>
      <c r="J713" s="33">
        <f>G713-$T$1</f>
        <v>135</v>
      </c>
      <c r="N713" s="160"/>
      <c r="P713" s="34"/>
    </row>
    <row r="714" spans="1:16" x14ac:dyDescent="0.3">
      <c r="A714" s="34">
        <v>2</v>
      </c>
      <c r="B714" s="34">
        <v>10</v>
      </c>
      <c r="C714" s="34">
        <v>19</v>
      </c>
      <c r="D714" s="160">
        <v>268</v>
      </c>
      <c r="E714" s="36">
        <v>43208</v>
      </c>
      <c r="F714" s="36">
        <v>43232</v>
      </c>
      <c r="G714" s="36">
        <v>43236</v>
      </c>
      <c r="H714" s="33">
        <f>E714-$T$1</f>
        <v>135</v>
      </c>
      <c r="I714" s="33">
        <f>F714-$T$1</f>
        <v>159</v>
      </c>
      <c r="J714" s="33">
        <f>G714-$T$1</f>
        <v>163</v>
      </c>
      <c r="N714" s="160"/>
      <c r="P714" s="34"/>
    </row>
    <row r="715" spans="1:16" x14ac:dyDescent="0.3">
      <c r="A715" s="34">
        <v>2</v>
      </c>
      <c r="B715" s="34">
        <v>11</v>
      </c>
      <c r="C715" s="34">
        <v>19</v>
      </c>
      <c r="D715" s="160">
        <v>321</v>
      </c>
      <c r="E715" s="37">
        <v>43190</v>
      </c>
      <c r="F715" s="37">
        <v>43197</v>
      </c>
      <c r="G715" s="36">
        <v>43201</v>
      </c>
      <c r="H715" s="33">
        <f>E715-$T$1</f>
        <v>117</v>
      </c>
      <c r="I715" s="33">
        <f>F715-$T$1</f>
        <v>124</v>
      </c>
      <c r="J715" s="33">
        <f>G715-$T$1</f>
        <v>128</v>
      </c>
      <c r="N715" s="160"/>
      <c r="P715" s="34"/>
    </row>
    <row r="716" spans="1:16" x14ac:dyDescent="0.3">
      <c r="A716" s="34">
        <v>2</v>
      </c>
      <c r="B716" s="34">
        <v>12</v>
      </c>
      <c r="C716" s="34">
        <v>19</v>
      </c>
      <c r="D716" s="160">
        <v>129</v>
      </c>
      <c r="E716" s="37">
        <v>43215</v>
      </c>
      <c r="F716" s="36">
        <v>43229</v>
      </c>
      <c r="G716" s="36">
        <v>43236</v>
      </c>
      <c r="H716" s="33">
        <f>E716-$T$1</f>
        <v>142</v>
      </c>
      <c r="I716" s="33">
        <f>F716-$T$1</f>
        <v>156</v>
      </c>
      <c r="J716" s="33">
        <f>G716-$T$1</f>
        <v>163</v>
      </c>
      <c r="N716" s="160"/>
      <c r="P716" s="34"/>
    </row>
    <row r="717" spans="1:16" x14ac:dyDescent="0.3">
      <c r="A717" s="34">
        <v>2</v>
      </c>
      <c r="B717" s="34">
        <v>13</v>
      </c>
      <c r="C717" s="34">
        <v>19</v>
      </c>
      <c r="D717" s="160">
        <v>52</v>
      </c>
      <c r="E717" s="36">
        <v>43180</v>
      </c>
      <c r="F717" s="37">
        <v>43194</v>
      </c>
      <c r="G717" s="36">
        <v>43201</v>
      </c>
      <c r="H717" s="33">
        <f>E717-$T$1</f>
        <v>107</v>
      </c>
      <c r="I717" s="33">
        <f>F717-$T$1</f>
        <v>121</v>
      </c>
      <c r="J717" s="33">
        <f>G717-$T$1</f>
        <v>128</v>
      </c>
      <c r="N717" s="160"/>
      <c r="P717" s="34"/>
    </row>
    <row r="718" spans="1:16" x14ac:dyDescent="0.3">
      <c r="A718" s="34">
        <v>2</v>
      </c>
      <c r="B718" s="34">
        <v>14</v>
      </c>
      <c r="C718" s="34">
        <v>19</v>
      </c>
      <c r="D718" s="160">
        <v>26</v>
      </c>
      <c r="E718" s="36">
        <v>43180</v>
      </c>
      <c r="F718" s="37">
        <v>43194</v>
      </c>
      <c r="G718" s="36">
        <v>43201</v>
      </c>
      <c r="H718" s="33">
        <f>E718-$T$1</f>
        <v>107</v>
      </c>
      <c r="I718" s="33">
        <f>F718-$T$1</f>
        <v>121</v>
      </c>
      <c r="J718" s="33">
        <f>G718-$T$1</f>
        <v>128</v>
      </c>
      <c r="N718" s="160"/>
      <c r="P718" s="34"/>
    </row>
    <row r="719" spans="1:16" x14ac:dyDescent="0.3">
      <c r="A719" s="34">
        <v>2</v>
      </c>
      <c r="B719" s="34">
        <v>15</v>
      </c>
      <c r="C719" s="34">
        <v>19</v>
      </c>
      <c r="D719" s="160">
        <v>260</v>
      </c>
      <c r="E719" s="37">
        <v>43194</v>
      </c>
      <c r="F719" s="37">
        <v>43204</v>
      </c>
      <c r="G719" s="36">
        <v>43208</v>
      </c>
      <c r="H719" s="33">
        <f>E719-$T$1</f>
        <v>121</v>
      </c>
      <c r="I719" s="33">
        <f>F719-$T$1</f>
        <v>131</v>
      </c>
      <c r="J719" s="33">
        <f>G719-$T$1</f>
        <v>135</v>
      </c>
      <c r="N719" s="160"/>
      <c r="P719" s="34"/>
    </row>
    <row r="720" spans="1:16" x14ac:dyDescent="0.3">
      <c r="A720" s="34">
        <v>2</v>
      </c>
      <c r="B720" s="34">
        <v>16</v>
      </c>
      <c r="C720" s="34">
        <v>19</v>
      </c>
      <c r="D720" s="160">
        <v>53</v>
      </c>
      <c r="E720" s="37">
        <v>43183</v>
      </c>
      <c r="F720" s="37">
        <v>43194</v>
      </c>
      <c r="G720" s="36">
        <v>43201</v>
      </c>
      <c r="H720" s="33">
        <f>E720-$T$1</f>
        <v>110</v>
      </c>
      <c r="I720" s="33">
        <f>F720-$T$1</f>
        <v>121</v>
      </c>
      <c r="J720" s="33">
        <f>G720-$T$1</f>
        <v>128</v>
      </c>
      <c r="N720" s="160"/>
      <c r="P720" s="34"/>
    </row>
    <row r="721" spans="1:16" x14ac:dyDescent="0.3">
      <c r="A721" s="34">
        <v>2</v>
      </c>
      <c r="B721" s="34">
        <v>17</v>
      </c>
      <c r="C721" s="34">
        <v>19</v>
      </c>
      <c r="D721" s="160">
        <v>288</v>
      </c>
      <c r="E721" s="36">
        <v>43180</v>
      </c>
      <c r="F721" s="37">
        <v>43194</v>
      </c>
      <c r="G721" s="36">
        <v>43201</v>
      </c>
      <c r="H721" s="33">
        <f>E721-$T$1</f>
        <v>107</v>
      </c>
      <c r="I721" s="33">
        <f>F721-$T$1</f>
        <v>121</v>
      </c>
      <c r="J721" s="33">
        <f>G721-$T$1</f>
        <v>128</v>
      </c>
      <c r="N721" s="160"/>
      <c r="P721" s="34"/>
    </row>
    <row r="722" spans="1:16" x14ac:dyDescent="0.3">
      <c r="A722" s="34">
        <v>2</v>
      </c>
      <c r="B722" s="34">
        <v>18</v>
      </c>
      <c r="C722" s="34">
        <v>19</v>
      </c>
      <c r="D722" s="160">
        <v>217</v>
      </c>
      <c r="E722" s="36">
        <v>43180</v>
      </c>
      <c r="F722" s="37">
        <v>43194</v>
      </c>
      <c r="G722" s="36">
        <v>43201</v>
      </c>
      <c r="H722" s="33">
        <f>E722-$T$1</f>
        <v>107</v>
      </c>
      <c r="I722" s="33">
        <f>F722-$T$1</f>
        <v>121</v>
      </c>
      <c r="J722" s="33">
        <f>G722-$T$1</f>
        <v>128</v>
      </c>
      <c r="N722" s="160"/>
      <c r="P722" s="34"/>
    </row>
    <row r="723" spans="1:16" x14ac:dyDescent="0.3">
      <c r="A723" s="34">
        <v>2</v>
      </c>
      <c r="B723" s="34">
        <v>19</v>
      </c>
      <c r="C723" s="34">
        <v>19</v>
      </c>
      <c r="D723" s="159" t="s">
        <v>20</v>
      </c>
      <c r="E723" s="36">
        <v>43187</v>
      </c>
      <c r="F723" s="37">
        <v>43197</v>
      </c>
      <c r="G723" s="36">
        <v>43201</v>
      </c>
      <c r="H723" s="33">
        <f>E723-$T$1</f>
        <v>114</v>
      </c>
      <c r="I723" s="33">
        <f>F723-$T$1</f>
        <v>124</v>
      </c>
      <c r="J723" s="33">
        <f>G723-$T$1</f>
        <v>128</v>
      </c>
      <c r="N723" s="160"/>
      <c r="P723" s="34"/>
    </row>
    <row r="724" spans="1:16" x14ac:dyDescent="0.3">
      <c r="A724" s="34">
        <v>3</v>
      </c>
      <c r="B724" s="34">
        <v>1</v>
      </c>
      <c r="C724" s="34">
        <v>1</v>
      </c>
      <c r="D724" s="159" t="s">
        <v>20</v>
      </c>
      <c r="E724" s="36">
        <v>43187</v>
      </c>
      <c r="F724" s="37">
        <v>43201</v>
      </c>
      <c r="G724" s="36">
        <v>43208</v>
      </c>
      <c r="H724" s="33">
        <f>E724-$T$1</f>
        <v>114</v>
      </c>
      <c r="I724" s="33">
        <f>F724-$T$1</f>
        <v>128</v>
      </c>
      <c r="J724" s="33">
        <f>G724-$T$1</f>
        <v>135</v>
      </c>
      <c r="N724" s="160"/>
      <c r="P724" s="34"/>
    </row>
    <row r="725" spans="1:16" x14ac:dyDescent="0.3">
      <c r="A725" s="34">
        <v>3</v>
      </c>
      <c r="B725" s="34">
        <v>2</v>
      </c>
      <c r="C725" s="34">
        <v>1</v>
      </c>
      <c r="D725" s="160">
        <v>154</v>
      </c>
      <c r="E725" s="36">
        <v>43180</v>
      </c>
      <c r="F725" s="37">
        <v>43190</v>
      </c>
      <c r="G725" s="37">
        <v>43194</v>
      </c>
      <c r="H725" s="33">
        <f>E725-$T$1</f>
        <v>107</v>
      </c>
      <c r="I725" s="33">
        <f>F725-$T$1</f>
        <v>117</v>
      </c>
      <c r="J725" s="33">
        <f>G725-$T$1</f>
        <v>121</v>
      </c>
      <c r="N725" s="160"/>
      <c r="P725" s="34"/>
    </row>
    <row r="726" spans="1:16" x14ac:dyDescent="0.3">
      <c r="A726" s="34">
        <v>3</v>
      </c>
      <c r="B726" s="34">
        <v>3</v>
      </c>
      <c r="C726" s="34">
        <v>1</v>
      </c>
      <c r="D726" s="160">
        <v>301</v>
      </c>
      <c r="E726" s="36">
        <v>43187</v>
      </c>
      <c r="F726" s="36">
        <v>43201</v>
      </c>
      <c r="G726" s="36">
        <v>43208</v>
      </c>
      <c r="H726" s="33">
        <f>E726-$T$1</f>
        <v>114</v>
      </c>
      <c r="I726" s="33">
        <f>F726-$T$1</f>
        <v>128</v>
      </c>
      <c r="J726" s="33">
        <f>G726-$T$1</f>
        <v>135</v>
      </c>
      <c r="N726" s="160"/>
      <c r="P726" s="34"/>
    </row>
    <row r="727" spans="1:16" x14ac:dyDescent="0.3">
      <c r="A727" s="34">
        <v>3</v>
      </c>
      <c r="B727" s="34">
        <v>4</v>
      </c>
      <c r="C727" s="34">
        <v>1</v>
      </c>
      <c r="D727" s="160">
        <v>120</v>
      </c>
      <c r="E727" s="36">
        <v>43180</v>
      </c>
      <c r="F727" s="37">
        <v>43194</v>
      </c>
      <c r="G727" s="36">
        <v>43201</v>
      </c>
      <c r="H727" s="33">
        <f>E727-$T$1</f>
        <v>107</v>
      </c>
      <c r="I727" s="33">
        <f>F727-$T$1</f>
        <v>121</v>
      </c>
      <c r="J727" s="33">
        <f>G727-$T$1</f>
        <v>128</v>
      </c>
      <c r="N727" s="160"/>
      <c r="P727" s="34"/>
    </row>
    <row r="728" spans="1:16" x14ac:dyDescent="0.3">
      <c r="A728" s="34">
        <v>3</v>
      </c>
      <c r="B728" s="34">
        <v>5</v>
      </c>
      <c r="C728" s="34">
        <v>1</v>
      </c>
      <c r="D728" s="160">
        <v>11</v>
      </c>
      <c r="E728" s="36">
        <v>43180</v>
      </c>
      <c r="F728" s="37">
        <v>43194</v>
      </c>
      <c r="G728" s="36">
        <v>43201</v>
      </c>
      <c r="H728" s="33">
        <f>E728-$T$1</f>
        <v>107</v>
      </c>
      <c r="I728" s="33">
        <f>F728-$T$1</f>
        <v>121</v>
      </c>
      <c r="J728" s="33">
        <f>G728-$T$1</f>
        <v>128</v>
      </c>
      <c r="N728" s="160"/>
      <c r="P728" s="34"/>
    </row>
    <row r="729" spans="1:16" x14ac:dyDescent="0.3">
      <c r="A729" s="34">
        <v>3</v>
      </c>
      <c r="B729" s="34">
        <v>6</v>
      </c>
      <c r="C729" s="34">
        <v>1</v>
      </c>
      <c r="D729" s="160">
        <v>183</v>
      </c>
      <c r="E729" s="36">
        <v>43229</v>
      </c>
      <c r="F729" s="37">
        <v>43239</v>
      </c>
      <c r="G729" s="36">
        <v>43243</v>
      </c>
      <c r="H729" s="33">
        <f>E729-$T$1</f>
        <v>156</v>
      </c>
      <c r="I729" s="33">
        <f>F729-$T$1</f>
        <v>166</v>
      </c>
      <c r="J729" s="33">
        <f>G729-$T$1</f>
        <v>170</v>
      </c>
      <c r="N729" s="160"/>
      <c r="P729" s="34"/>
    </row>
    <row r="730" spans="1:16" x14ac:dyDescent="0.3">
      <c r="A730" s="34">
        <v>3</v>
      </c>
      <c r="B730" s="34">
        <v>7</v>
      </c>
      <c r="C730" s="34">
        <v>1</v>
      </c>
      <c r="D730" s="160">
        <v>141</v>
      </c>
      <c r="E730" s="36">
        <v>43187</v>
      </c>
      <c r="F730" s="37">
        <v>43197</v>
      </c>
      <c r="G730" s="36">
        <v>43201</v>
      </c>
      <c r="H730" s="33">
        <f>E730-$T$1</f>
        <v>114</v>
      </c>
      <c r="I730" s="33">
        <f>F730-$T$1</f>
        <v>124</v>
      </c>
      <c r="J730" s="33">
        <f>G730-$T$1</f>
        <v>128</v>
      </c>
      <c r="N730" s="160"/>
      <c r="P730" s="34"/>
    </row>
    <row r="731" spans="1:16" x14ac:dyDescent="0.3">
      <c r="A731" s="34">
        <v>3</v>
      </c>
      <c r="B731" s="34">
        <v>8</v>
      </c>
      <c r="C731" s="34">
        <v>1</v>
      </c>
      <c r="D731" s="160">
        <v>124</v>
      </c>
      <c r="E731" s="37">
        <v>43201</v>
      </c>
      <c r="F731" s="36">
        <v>43215</v>
      </c>
      <c r="G731" s="36">
        <v>43222</v>
      </c>
      <c r="H731" s="33">
        <f>E731-$T$1</f>
        <v>128</v>
      </c>
      <c r="I731" s="33">
        <f>F731-$T$1</f>
        <v>142</v>
      </c>
      <c r="J731" s="33">
        <f>G731-$T$1</f>
        <v>149</v>
      </c>
      <c r="N731" s="160"/>
      <c r="P731" s="34"/>
    </row>
    <row r="732" spans="1:16" x14ac:dyDescent="0.3">
      <c r="A732" s="34">
        <v>3</v>
      </c>
      <c r="B732" s="34">
        <v>9</v>
      </c>
      <c r="C732" s="34">
        <v>1</v>
      </c>
      <c r="D732" s="160">
        <v>311</v>
      </c>
      <c r="E732" s="37">
        <v>43194</v>
      </c>
      <c r="F732" s="37">
        <v>43204</v>
      </c>
      <c r="G732" s="36">
        <v>43208</v>
      </c>
      <c r="H732" s="33">
        <f>E732-$T$1</f>
        <v>121</v>
      </c>
      <c r="I732" s="33">
        <f>F732-$T$1</f>
        <v>131</v>
      </c>
      <c r="J732" s="33">
        <f>G732-$T$1</f>
        <v>135</v>
      </c>
      <c r="N732" s="160"/>
      <c r="P732" s="34"/>
    </row>
    <row r="733" spans="1:16" x14ac:dyDescent="0.3">
      <c r="A733" s="34">
        <v>3</v>
      </c>
      <c r="B733" s="34">
        <v>10</v>
      </c>
      <c r="C733" s="34">
        <v>1</v>
      </c>
      <c r="D733" s="160">
        <v>292</v>
      </c>
      <c r="E733" s="36">
        <v>43180</v>
      </c>
      <c r="F733" s="37">
        <v>43194</v>
      </c>
      <c r="G733" s="37">
        <v>43201</v>
      </c>
      <c r="H733" s="33">
        <f>E733-$T$1</f>
        <v>107</v>
      </c>
      <c r="I733" s="33">
        <f>F733-$T$1</f>
        <v>121</v>
      </c>
      <c r="J733" s="33">
        <f>G733-$T$1</f>
        <v>128</v>
      </c>
      <c r="N733" s="160"/>
      <c r="P733" s="34"/>
    </row>
    <row r="734" spans="1:16" x14ac:dyDescent="0.3">
      <c r="A734" s="34">
        <v>3</v>
      </c>
      <c r="B734" s="34">
        <v>11</v>
      </c>
      <c r="C734" s="34">
        <v>1</v>
      </c>
      <c r="D734" s="160">
        <v>170</v>
      </c>
      <c r="E734" s="36">
        <v>43187</v>
      </c>
      <c r="F734" s="37">
        <v>43201</v>
      </c>
      <c r="G734" s="36">
        <v>43208</v>
      </c>
      <c r="H734" s="33">
        <f>E734-$T$1</f>
        <v>114</v>
      </c>
      <c r="I734" s="33">
        <f>F734-$T$1</f>
        <v>128</v>
      </c>
      <c r="J734" s="33">
        <f>G734-$T$1</f>
        <v>135</v>
      </c>
      <c r="N734" s="160"/>
      <c r="P734" s="34"/>
    </row>
    <row r="735" spans="1:16" x14ac:dyDescent="0.3">
      <c r="A735" s="34">
        <v>3</v>
      </c>
      <c r="B735" s="34">
        <v>12</v>
      </c>
      <c r="C735" s="34">
        <v>1</v>
      </c>
      <c r="D735" s="160">
        <v>56</v>
      </c>
      <c r="E735" s="37">
        <v>43190</v>
      </c>
      <c r="F735" s="37">
        <v>43201</v>
      </c>
      <c r="G735" s="36">
        <v>43208</v>
      </c>
      <c r="H735" s="33">
        <f>E735-$T$1</f>
        <v>117</v>
      </c>
      <c r="I735" s="33">
        <f>F735-$T$1</f>
        <v>128</v>
      </c>
      <c r="J735" s="33">
        <f>G735-$T$1</f>
        <v>135</v>
      </c>
      <c r="N735" s="160"/>
      <c r="P735" s="34"/>
    </row>
    <row r="736" spans="1:16" x14ac:dyDescent="0.3">
      <c r="A736" s="34">
        <v>3</v>
      </c>
      <c r="B736" s="34">
        <v>13</v>
      </c>
      <c r="C736" s="34">
        <v>1</v>
      </c>
      <c r="D736" s="160">
        <v>161</v>
      </c>
      <c r="E736" s="37">
        <v>43201</v>
      </c>
      <c r="F736" s="36">
        <v>43215</v>
      </c>
      <c r="G736" s="36">
        <v>43222</v>
      </c>
      <c r="H736" s="33">
        <f>E736-$T$1</f>
        <v>128</v>
      </c>
      <c r="I736" s="33">
        <f>F736-$T$1</f>
        <v>142</v>
      </c>
      <c r="J736" s="33">
        <f>G736-$T$1</f>
        <v>149</v>
      </c>
      <c r="N736" s="160"/>
      <c r="P736" s="34"/>
    </row>
    <row r="737" spans="1:16" x14ac:dyDescent="0.3">
      <c r="A737" s="34">
        <v>3</v>
      </c>
      <c r="B737" s="34">
        <v>14</v>
      </c>
      <c r="C737" s="34">
        <v>1</v>
      </c>
      <c r="D737" s="160">
        <v>324</v>
      </c>
      <c r="E737" s="37">
        <v>43183</v>
      </c>
      <c r="F737" s="37">
        <v>43194</v>
      </c>
      <c r="G737" s="36">
        <v>43201</v>
      </c>
      <c r="H737" s="33">
        <f>E737-$T$1</f>
        <v>110</v>
      </c>
      <c r="I737" s="33">
        <f>F737-$T$1</f>
        <v>121</v>
      </c>
      <c r="J737" s="33">
        <f>G737-$T$1</f>
        <v>128</v>
      </c>
      <c r="N737" s="160"/>
      <c r="P737" s="34"/>
    </row>
    <row r="738" spans="1:16" x14ac:dyDescent="0.3">
      <c r="A738" s="34">
        <v>3</v>
      </c>
      <c r="B738" s="34">
        <v>15</v>
      </c>
      <c r="C738" s="34">
        <v>1</v>
      </c>
      <c r="D738" s="160">
        <v>81</v>
      </c>
      <c r="E738" s="37">
        <v>43190</v>
      </c>
      <c r="F738" s="37">
        <v>43197</v>
      </c>
      <c r="G738" s="36">
        <v>43201</v>
      </c>
      <c r="H738" s="33">
        <f>E738-$T$1</f>
        <v>117</v>
      </c>
      <c r="I738" s="33">
        <f>F738-$T$1</f>
        <v>124</v>
      </c>
      <c r="J738" s="33">
        <f>G738-$T$1</f>
        <v>128</v>
      </c>
      <c r="N738" s="160"/>
      <c r="P738" s="34"/>
    </row>
    <row r="739" spans="1:16" x14ac:dyDescent="0.3">
      <c r="A739" s="34">
        <v>3</v>
      </c>
      <c r="B739" s="34">
        <v>16</v>
      </c>
      <c r="C739" s="34">
        <v>1</v>
      </c>
      <c r="D739" s="160">
        <v>284</v>
      </c>
      <c r="E739" s="36">
        <v>43180</v>
      </c>
      <c r="F739" s="36">
        <v>43201</v>
      </c>
      <c r="G739" s="36">
        <v>43208</v>
      </c>
      <c r="H739" s="33">
        <f>E739-$T$1</f>
        <v>107</v>
      </c>
      <c r="I739" s="33">
        <f>F739-$T$1</f>
        <v>128</v>
      </c>
      <c r="J739" s="33">
        <f>G739-$T$1</f>
        <v>135</v>
      </c>
      <c r="N739" s="160"/>
      <c r="P739" s="34"/>
    </row>
    <row r="740" spans="1:16" x14ac:dyDescent="0.3">
      <c r="A740" s="34">
        <v>3</v>
      </c>
      <c r="B740" s="34">
        <v>17</v>
      </c>
      <c r="C740" s="34">
        <v>1</v>
      </c>
      <c r="D740" s="160">
        <v>37</v>
      </c>
      <c r="E740" s="36">
        <v>43187</v>
      </c>
      <c r="F740" s="37">
        <v>43197</v>
      </c>
      <c r="G740" s="36">
        <v>43201</v>
      </c>
      <c r="H740" s="33">
        <f>E740-$T$1</f>
        <v>114</v>
      </c>
      <c r="I740" s="33">
        <f>F740-$T$1</f>
        <v>124</v>
      </c>
      <c r="J740" s="33">
        <f>G740-$T$1</f>
        <v>128</v>
      </c>
      <c r="N740" s="160"/>
      <c r="P740" s="34"/>
    </row>
    <row r="741" spans="1:16" x14ac:dyDescent="0.3">
      <c r="A741" s="34">
        <v>3</v>
      </c>
      <c r="B741" s="34">
        <v>18</v>
      </c>
      <c r="C741" s="34">
        <v>1</v>
      </c>
      <c r="D741" s="160">
        <v>61</v>
      </c>
      <c r="E741" s="37">
        <v>43190</v>
      </c>
      <c r="F741" s="37">
        <v>43197</v>
      </c>
      <c r="G741" s="36">
        <v>43201</v>
      </c>
      <c r="H741" s="33">
        <f>E741-$T$1</f>
        <v>117</v>
      </c>
      <c r="I741" s="33">
        <f>F741-$T$1</f>
        <v>124</v>
      </c>
      <c r="J741" s="33">
        <f>G741-$T$1</f>
        <v>128</v>
      </c>
      <c r="N741" s="160"/>
      <c r="P741" s="34"/>
    </row>
    <row r="742" spans="1:16" x14ac:dyDescent="0.3">
      <c r="A742" s="34">
        <v>3</v>
      </c>
      <c r="B742" s="34">
        <v>19</v>
      </c>
      <c r="C742" s="34">
        <v>1</v>
      </c>
      <c r="D742" s="159" t="s">
        <v>20</v>
      </c>
      <c r="E742" s="36">
        <v>43187</v>
      </c>
      <c r="F742" s="37">
        <v>43197</v>
      </c>
      <c r="G742" s="36">
        <v>43201</v>
      </c>
      <c r="H742" s="33">
        <f>E742-$T$1</f>
        <v>114</v>
      </c>
      <c r="I742" s="33">
        <f>F742-$T$1</f>
        <v>124</v>
      </c>
      <c r="J742" s="33">
        <f>G742-$T$1</f>
        <v>128</v>
      </c>
      <c r="N742" s="160"/>
      <c r="P742" s="34"/>
    </row>
    <row r="743" spans="1:16" x14ac:dyDescent="0.3">
      <c r="A743" s="34">
        <v>3</v>
      </c>
      <c r="B743" s="34">
        <v>1</v>
      </c>
      <c r="C743" s="34">
        <v>2</v>
      </c>
      <c r="D743" s="160">
        <v>186</v>
      </c>
      <c r="E743" s="36">
        <v>43180</v>
      </c>
      <c r="F743" s="37">
        <v>43194</v>
      </c>
      <c r="G743" s="36">
        <v>43201</v>
      </c>
      <c r="H743" s="33">
        <f>E743-$T$1</f>
        <v>107</v>
      </c>
      <c r="I743" s="33">
        <f>F743-$T$1</f>
        <v>121</v>
      </c>
      <c r="J743" s="33">
        <f>G743-$T$1</f>
        <v>128</v>
      </c>
      <c r="N743" s="160"/>
      <c r="P743" s="34"/>
    </row>
    <row r="744" spans="1:16" x14ac:dyDescent="0.3">
      <c r="A744" s="34">
        <v>3</v>
      </c>
      <c r="B744" s="34">
        <v>2</v>
      </c>
      <c r="C744" s="34">
        <v>2</v>
      </c>
      <c r="D744" s="159" t="s">
        <v>20</v>
      </c>
      <c r="E744" s="37">
        <v>43190</v>
      </c>
      <c r="F744" s="37">
        <v>43197</v>
      </c>
      <c r="G744" s="36">
        <v>43201</v>
      </c>
      <c r="H744" s="33">
        <f>E744-$T$1</f>
        <v>117</v>
      </c>
      <c r="I744" s="33">
        <f>F744-$T$1</f>
        <v>124</v>
      </c>
      <c r="J744" s="33">
        <f>G744-$T$1</f>
        <v>128</v>
      </c>
      <c r="N744" s="160"/>
      <c r="P744" s="34"/>
    </row>
    <row r="745" spans="1:16" x14ac:dyDescent="0.3">
      <c r="A745" s="34">
        <v>3</v>
      </c>
      <c r="B745" s="34">
        <v>3</v>
      </c>
      <c r="C745" s="34">
        <v>2</v>
      </c>
      <c r="D745" s="160">
        <v>31</v>
      </c>
      <c r="E745" s="36">
        <v>43180</v>
      </c>
      <c r="F745" s="36">
        <v>43201</v>
      </c>
      <c r="G745" s="36">
        <v>43208</v>
      </c>
      <c r="H745" s="33">
        <f>E745-$T$1</f>
        <v>107</v>
      </c>
      <c r="I745" s="33">
        <f>F745-$T$1</f>
        <v>128</v>
      </c>
      <c r="J745" s="33">
        <f>G745-$T$1</f>
        <v>135</v>
      </c>
      <c r="N745" s="160"/>
      <c r="P745" s="34"/>
    </row>
    <row r="746" spans="1:16" x14ac:dyDescent="0.3">
      <c r="A746" s="34">
        <v>3</v>
      </c>
      <c r="B746" s="34">
        <v>4</v>
      </c>
      <c r="C746" s="34">
        <v>2</v>
      </c>
      <c r="D746" s="160">
        <v>102</v>
      </c>
      <c r="E746" s="36">
        <v>43201</v>
      </c>
      <c r="F746" s="36">
        <v>43215</v>
      </c>
      <c r="G746" s="36">
        <v>43222</v>
      </c>
      <c r="H746" s="33">
        <f>E746-$T$1</f>
        <v>128</v>
      </c>
      <c r="I746" s="33">
        <f>F746-$T$1</f>
        <v>142</v>
      </c>
      <c r="J746" s="33">
        <f>G746-$T$1</f>
        <v>149</v>
      </c>
      <c r="N746" s="160"/>
      <c r="P746" s="34"/>
    </row>
    <row r="747" spans="1:16" x14ac:dyDescent="0.3">
      <c r="A747" s="34">
        <v>3</v>
      </c>
      <c r="B747" s="34">
        <v>5</v>
      </c>
      <c r="C747" s="34">
        <v>2</v>
      </c>
      <c r="D747" s="160">
        <v>209</v>
      </c>
      <c r="E747" s="36">
        <v>43180</v>
      </c>
      <c r="F747" s="37">
        <v>43194</v>
      </c>
      <c r="G747" s="36">
        <v>43201</v>
      </c>
      <c r="H747" s="33">
        <f>E747-$T$1</f>
        <v>107</v>
      </c>
      <c r="I747" s="33">
        <f>F747-$T$1</f>
        <v>121</v>
      </c>
      <c r="J747" s="33">
        <f>G747-$T$1</f>
        <v>128</v>
      </c>
      <c r="N747" s="160"/>
      <c r="P747" s="34"/>
    </row>
    <row r="748" spans="1:16" x14ac:dyDescent="0.3">
      <c r="A748" s="34">
        <v>3</v>
      </c>
      <c r="B748" s="34">
        <v>6</v>
      </c>
      <c r="C748" s="34">
        <v>2</v>
      </c>
      <c r="D748" s="160">
        <v>147</v>
      </c>
      <c r="E748" s="36">
        <v>43180</v>
      </c>
      <c r="F748" s="37">
        <v>43194</v>
      </c>
      <c r="G748" s="36">
        <v>43201</v>
      </c>
      <c r="H748" s="33">
        <f>E748-$T$1</f>
        <v>107</v>
      </c>
      <c r="I748" s="33">
        <f>F748-$T$1</f>
        <v>121</v>
      </c>
      <c r="J748" s="33">
        <f>G748-$T$1</f>
        <v>128</v>
      </c>
      <c r="N748" s="160"/>
      <c r="P748" s="34"/>
    </row>
    <row r="749" spans="1:16" x14ac:dyDescent="0.3">
      <c r="A749" s="34">
        <v>3</v>
      </c>
      <c r="B749" s="34">
        <v>7</v>
      </c>
      <c r="C749" s="34">
        <v>2</v>
      </c>
      <c r="D749" s="160">
        <v>231</v>
      </c>
      <c r="E749" s="37">
        <v>43159</v>
      </c>
      <c r="F749" s="37">
        <v>43173</v>
      </c>
      <c r="G749" s="36">
        <v>43180</v>
      </c>
      <c r="H749" s="33">
        <f>E749-$T$1</f>
        <v>86</v>
      </c>
      <c r="I749" s="33">
        <f>F749-$T$1</f>
        <v>100</v>
      </c>
      <c r="J749" s="33">
        <f>G749-$T$1</f>
        <v>107</v>
      </c>
      <c r="N749" s="160"/>
      <c r="P749" s="34"/>
    </row>
    <row r="750" spans="1:16" x14ac:dyDescent="0.3">
      <c r="A750" s="34">
        <v>3</v>
      </c>
      <c r="B750" s="34">
        <v>8</v>
      </c>
      <c r="C750" s="34">
        <v>2</v>
      </c>
      <c r="D750" s="160">
        <v>304</v>
      </c>
      <c r="E750" s="36">
        <v>43222</v>
      </c>
      <c r="F750" s="37">
        <v>43232</v>
      </c>
      <c r="G750" s="37">
        <v>43236</v>
      </c>
      <c r="H750" s="33">
        <f>E750-$T$1</f>
        <v>149</v>
      </c>
      <c r="I750" s="33">
        <f>F750-$T$1</f>
        <v>159</v>
      </c>
      <c r="J750" s="33">
        <f>G750-$T$1</f>
        <v>163</v>
      </c>
      <c r="N750" s="160"/>
      <c r="P750" s="34"/>
    </row>
    <row r="751" spans="1:16" x14ac:dyDescent="0.3">
      <c r="A751" s="34">
        <v>3</v>
      </c>
      <c r="B751" s="34">
        <v>9</v>
      </c>
      <c r="C751" s="34">
        <v>2</v>
      </c>
      <c r="D751" s="160">
        <v>293</v>
      </c>
      <c r="E751" s="36">
        <v>43180</v>
      </c>
      <c r="F751" s="37">
        <v>43194</v>
      </c>
      <c r="G751" s="36">
        <v>43201</v>
      </c>
      <c r="H751" s="33">
        <f>E751-$T$1</f>
        <v>107</v>
      </c>
      <c r="I751" s="33">
        <f>F751-$T$1</f>
        <v>121</v>
      </c>
      <c r="J751" s="33">
        <f>G751-$T$1</f>
        <v>128</v>
      </c>
      <c r="N751" s="160"/>
      <c r="P751" s="34"/>
    </row>
    <row r="752" spans="1:16" x14ac:dyDescent="0.3">
      <c r="A752" s="34">
        <v>3</v>
      </c>
      <c r="B752" s="34">
        <v>10</v>
      </c>
      <c r="C752" s="34">
        <v>2</v>
      </c>
      <c r="D752" s="160">
        <v>220</v>
      </c>
      <c r="E752" s="37">
        <v>43173</v>
      </c>
      <c r="F752" s="36">
        <v>43187</v>
      </c>
      <c r="G752" s="37">
        <v>43194</v>
      </c>
      <c r="H752" s="33">
        <f>E752-$T$1</f>
        <v>100</v>
      </c>
      <c r="I752" s="33">
        <f>F752-$T$1</f>
        <v>114</v>
      </c>
      <c r="J752" s="33">
        <f>G752-$T$1</f>
        <v>121</v>
      </c>
      <c r="N752" s="160"/>
      <c r="P752" s="34"/>
    </row>
    <row r="753" spans="1:16" x14ac:dyDescent="0.3">
      <c r="A753" s="34">
        <v>3</v>
      </c>
      <c r="B753" s="34">
        <v>11</v>
      </c>
      <c r="C753" s="34">
        <v>2</v>
      </c>
      <c r="D753" s="160">
        <v>8</v>
      </c>
      <c r="E753" s="36">
        <v>43222</v>
      </c>
      <c r="F753" s="37">
        <v>43232</v>
      </c>
      <c r="G753" s="37">
        <v>43236</v>
      </c>
      <c r="H753" s="33">
        <f>E753-$T$1</f>
        <v>149</v>
      </c>
      <c r="I753" s="33">
        <f>F753-$T$1</f>
        <v>159</v>
      </c>
      <c r="J753" s="33">
        <f>G753-$T$1</f>
        <v>163</v>
      </c>
      <c r="N753" s="160"/>
      <c r="P753" s="34"/>
    </row>
    <row r="754" spans="1:16" x14ac:dyDescent="0.3">
      <c r="A754" s="34">
        <v>3</v>
      </c>
      <c r="B754" s="34">
        <v>12</v>
      </c>
      <c r="C754" s="34">
        <v>2</v>
      </c>
      <c r="D754" s="160">
        <v>200</v>
      </c>
      <c r="E754" s="36">
        <v>43201</v>
      </c>
      <c r="F754" s="36">
        <v>43215</v>
      </c>
      <c r="G754" s="36">
        <v>43222</v>
      </c>
      <c r="H754" s="33">
        <f>E754-$T$1</f>
        <v>128</v>
      </c>
      <c r="I754" s="33">
        <f>F754-$T$1</f>
        <v>142</v>
      </c>
      <c r="J754" s="33">
        <f>G754-$T$1</f>
        <v>149</v>
      </c>
      <c r="N754" s="160"/>
      <c r="P754" s="34"/>
    </row>
    <row r="755" spans="1:16" x14ac:dyDescent="0.3">
      <c r="A755" s="34">
        <v>3</v>
      </c>
      <c r="B755" s="34">
        <v>13</v>
      </c>
      <c r="C755" s="34">
        <v>2</v>
      </c>
      <c r="D755" s="160">
        <v>305</v>
      </c>
      <c r="E755" s="36">
        <v>43190</v>
      </c>
      <c r="F755" s="36">
        <v>43201</v>
      </c>
      <c r="G755" s="36">
        <v>43208</v>
      </c>
      <c r="H755" s="33">
        <f>E755-$T$1</f>
        <v>117</v>
      </c>
      <c r="I755" s="33">
        <f>F755-$T$1</f>
        <v>128</v>
      </c>
      <c r="J755" s="33">
        <f>G755-$T$1</f>
        <v>135</v>
      </c>
      <c r="N755" s="160"/>
      <c r="P755" s="34"/>
    </row>
    <row r="756" spans="1:16" x14ac:dyDescent="0.3">
      <c r="A756" s="34">
        <v>3</v>
      </c>
      <c r="B756" s="34">
        <v>14</v>
      </c>
      <c r="C756" s="34">
        <v>2</v>
      </c>
      <c r="D756" s="160">
        <v>252</v>
      </c>
      <c r="E756" s="36">
        <v>43208</v>
      </c>
      <c r="F756" s="36">
        <v>43222</v>
      </c>
      <c r="G756" s="36">
        <v>43229</v>
      </c>
      <c r="H756" s="33">
        <f>E756-$T$1</f>
        <v>135</v>
      </c>
      <c r="I756" s="33">
        <f>F756-$T$1</f>
        <v>149</v>
      </c>
      <c r="J756" s="33">
        <f>G756-$T$1</f>
        <v>156</v>
      </c>
      <c r="N756" s="160"/>
      <c r="P756" s="34"/>
    </row>
    <row r="757" spans="1:16" x14ac:dyDescent="0.3">
      <c r="A757" s="34">
        <v>3</v>
      </c>
      <c r="B757" s="34">
        <v>15</v>
      </c>
      <c r="C757" s="34">
        <v>2</v>
      </c>
      <c r="D757" s="160">
        <v>117</v>
      </c>
      <c r="E757" s="36">
        <v>43229</v>
      </c>
      <c r="F757" s="37">
        <v>43239</v>
      </c>
      <c r="G757" s="36">
        <v>43243</v>
      </c>
      <c r="H757" s="33">
        <f>E757-$T$1</f>
        <v>156</v>
      </c>
      <c r="I757" s="33">
        <f>F757-$T$1</f>
        <v>166</v>
      </c>
      <c r="J757" s="33">
        <f>G757-$T$1</f>
        <v>170</v>
      </c>
      <c r="N757" s="160"/>
      <c r="P757" s="34"/>
    </row>
    <row r="758" spans="1:16" x14ac:dyDescent="0.3">
      <c r="A758" s="34">
        <v>3</v>
      </c>
      <c r="B758" s="34">
        <v>16</v>
      </c>
      <c r="C758" s="34">
        <v>2</v>
      </c>
      <c r="D758" s="160">
        <v>86</v>
      </c>
      <c r="E758" s="40">
        <v>43190</v>
      </c>
      <c r="F758" s="37">
        <v>43201</v>
      </c>
      <c r="G758" s="36">
        <v>43208</v>
      </c>
      <c r="H758" s="33">
        <f>E758-$T$1</f>
        <v>117</v>
      </c>
      <c r="I758" s="33">
        <f>F758-$T$1</f>
        <v>128</v>
      </c>
      <c r="J758" s="33">
        <f>G758-$T$1</f>
        <v>135</v>
      </c>
      <c r="N758" s="160"/>
      <c r="P758" s="34"/>
    </row>
    <row r="759" spans="1:16" x14ac:dyDescent="0.3">
      <c r="A759" s="34">
        <v>3</v>
      </c>
      <c r="B759" s="34">
        <v>17</v>
      </c>
      <c r="C759" s="34">
        <v>2</v>
      </c>
      <c r="D759" s="160">
        <v>73</v>
      </c>
      <c r="E759" s="37">
        <v>43190</v>
      </c>
      <c r="F759" s="37">
        <v>43197</v>
      </c>
      <c r="G759" s="42">
        <v>43201</v>
      </c>
      <c r="H759" s="33">
        <f>E759-$T$1</f>
        <v>117</v>
      </c>
      <c r="I759" s="33">
        <f>F759-$T$1</f>
        <v>124</v>
      </c>
      <c r="J759" s="33">
        <f>G759-$T$1</f>
        <v>128</v>
      </c>
      <c r="N759" s="160"/>
      <c r="P759" s="34"/>
    </row>
    <row r="760" spans="1:16" x14ac:dyDescent="0.3">
      <c r="A760" s="34">
        <v>3</v>
      </c>
      <c r="B760" s="34">
        <v>18</v>
      </c>
      <c r="C760" s="34">
        <v>2</v>
      </c>
      <c r="D760" s="159" t="s">
        <v>20</v>
      </c>
      <c r="E760" s="36">
        <v>43187</v>
      </c>
      <c r="F760" s="37">
        <v>43197</v>
      </c>
      <c r="G760" s="36">
        <v>43201</v>
      </c>
      <c r="H760" s="33">
        <f>E760-$T$1</f>
        <v>114</v>
      </c>
      <c r="I760" s="33">
        <f>F760-$T$1</f>
        <v>124</v>
      </c>
      <c r="J760" s="33">
        <f>G760-$T$1</f>
        <v>128</v>
      </c>
      <c r="N760" s="160"/>
      <c r="P760" s="34"/>
    </row>
    <row r="761" spans="1:16" x14ac:dyDescent="0.3">
      <c r="A761" s="34">
        <v>3</v>
      </c>
      <c r="B761" s="34">
        <v>19</v>
      </c>
      <c r="C761" s="34">
        <v>2</v>
      </c>
      <c r="D761" s="160">
        <v>97</v>
      </c>
      <c r="E761" s="33" t="s">
        <v>566</v>
      </c>
      <c r="H761" s="45"/>
      <c r="I761" s="45"/>
      <c r="J761" s="45"/>
      <c r="N761" s="160"/>
      <c r="P761" s="34"/>
    </row>
    <row r="762" spans="1:16" x14ac:dyDescent="0.3">
      <c r="A762" s="34">
        <v>3</v>
      </c>
      <c r="B762" s="34">
        <v>1</v>
      </c>
      <c r="C762" s="34">
        <v>3</v>
      </c>
      <c r="D762" s="160">
        <v>168</v>
      </c>
      <c r="E762" s="36">
        <v>43180</v>
      </c>
      <c r="F762" s="37">
        <v>43194</v>
      </c>
      <c r="G762" s="37">
        <v>43201</v>
      </c>
      <c r="H762" s="33">
        <f>E762-$T$1</f>
        <v>107</v>
      </c>
      <c r="I762" s="33">
        <f>F762-$T$1</f>
        <v>121</v>
      </c>
      <c r="J762" s="33">
        <f>G762-$T$1</f>
        <v>128</v>
      </c>
      <c r="N762" s="160"/>
      <c r="P762" s="34"/>
    </row>
    <row r="763" spans="1:16" x14ac:dyDescent="0.3">
      <c r="A763" s="34">
        <v>3</v>
      </c>
      <c r="B763" s="34">
        <v>2</v>
      </c>
      <c r="C763" s="34">
        <v>3</v>
      </c>
      <c r="D763" s="160">
        <v>64</v>
      </c>
      <c r="E763" s="36">
        <v>43187</v>
      </c>
      <c r="F763" s="37">
        <v>43197</v>
      </c>
      <c r="G763" s="36">
        <v>43201</v>
      </c>
      <c r="H763" s="33">
        <f>E763-$T$1</f>
        <v>114</v>
      </c>
      <c r="I763" s="33">
        <f>F763-$T$1</f>
        <v>124</v>
      </c>
      <c r="J763" s="33">
        <f>G763-$T$1</f>
        <v>128</v>
      </c>
      <c r="N763" s="160"/>
      <c r="P763" s="34"/>
    </row>
    <row r="764" spans="1:16" x14ac:dyDescent="0.3">
      <c r="A764" s="34">
        <v>3</v>
      </c>
      <c r="B764" s="34">
        <v>3</v>
      </c>
      <c r="C764" s="34">
        <v>3</v>
      </c>
      <c r="D764" s="159" t="s">
        <v>20</v>
      </c>
      <c r="E764" s="37">
        <v>43190</v>
      </c>
      <c r="F764" s="37">
        <v>43197</v>
      </c>
      <c r="G764" s="42">
        <v>43201</v>
      </c>
      <c r="H764" s="33">
        <f>E764-$T$1</f>
        <v>117</v>
      </c>
      <c r="I764" s="33">
        <f>F764-$T$1</f>
        <v>124</v>
      </c>
      <c r="J764" s="33">
        <f>G764-$T$1</f>
        <v>128</v>
      </c>
      <c r="N764" s="160"/>
      <c r="P764" s="34"/>
    </row>
    <row r="765" spans="1:16" x14ac:dyDescent="0.3">
      <c r="A765" s="34">
        <v>3</v>
      </c>
      <c r="B765" s="34">
        <v>4</v>
      </c>
      <c r="C765" s="34">
        <v>3</v>
      </c>
      <c r="D765" s="160">
        <v>246</v>
      </c>
      <c r="E765" s="36">
        <v>43201</v>
      </c>
      <c r="F765" s="36">
        <v>43215</v>
      </c>
      <c r="G765" s="36">
        <v>43222</v>
      </c>
      <c r="H765" s="33">
        <f>E765-$T$1</f>
        <v>128</v>
      </c>
      <c r="I765" s="33">
        <f>F765-$T$1</f>
        <v>142</v>
      </c>
      <c r="J765" s="33">
        <f>G765-$T$1</f>
        <v>149</v>
      </c>
      <c r="N765" s="160"/>
      <c r="P765" s="34"/>
    </row>
    <row r="766" spans="1:16" x14ac:dyDescent="0.3">
      <c r="A766" s="34">
        <v>3</v>
      </c>
      <c r="B766" s="34">
        <v>5</v>
      </c>
      <c r="C766" s="34">
        <v>3</v>
      </c>
      <c r="D766" s="160">
        <v>317</v>
      </c>
      <c r="E766" s="36">
        <v>43201</v>
      </c>
      <c r="F766" s="36">
        <v>43215</v>
      </c>
      <c r="G766" s="36">
        <v>43222</v>
      </c>
      <c r="H766" s="33">
        <f>E766-$T$1</f>
        <v>128</v>
      </c>
      <c r="I766" s="33">
        <f>F766-$T$1</f>
        <v>142</v>
      </c>
      <c r="J766" s="33">
        <f>G766-$T$1</f>
        <v>149</v>
      </c>
      <c r="N766" s="160"/>
      <c r="P766" s="34"/>
    </row>
    <row r="767" spans="1:16" x14ac:dyDescent="0.3">
      <c r="A767" s="34">
        <v>3</v>
      </c>
      <c r="B767" s="34">
        <v>6</v>
      </c>
      <c r="C767" s="34">
        <v>3</v>
      </c>
      <c r="D767" s="160">
        <v>111</v>
      </c>
      <c r="E767" s="37">
        <v>43190</v>
      </c>
      <c r="F767" s="37">
        <v>43204</v>
      </c>
      <c r="G767" s="36">
        <v>43208</v>
      </c>
      <c r="H767" s="33">
        <f>E767-$T$1</f>
        <v>117</v>
      </c>
      <c r="I767" s="33">
        <f>F767-$T$1</f>
        <v>131</v>
      </c>
      <c r="J767" s="33">
        <f>G767-$T$1</f>
        <v>135</v>
      </c>
      <c r="N767" s="160"/>
      <c r="P767" s="34"/>
    </row>
    <row r="768" spans="1:16" x14ac:dyDescent="0.3">
      <c r="A768" s="34">
        <v>3</v>
      </c>
      <c r="B768" s="34">
        <v>7</v>
      </c>
      <c r="C768" s="34">
        <v>3</v>
      </c>
      <c r="D768" s="160">
        <v>177</v>
      </c>
      <c r="E768" s="37">
        <v>43232</v>
      </c>
      <c r="F768" s="37">
        <v>43239</v>
      </c>
      <c r="G768" s="36">
        <v>43243</v>
      </c>
      <c r="H768" s="33">
        <f>E768-$T$1</f>
        <v>159</v>
      </c>
      <c r="I768" s="33">
        <f>F768-$T$1</f>
        <v>166</v>
      </c>
      <c r="J768" s="33">
        <f>G768-$T$1</f>
        <v>170</v>
      </c>
      <c r="N768" s="160"/>
      <c r="P768" s="34"/>
    </row>
    <row r="769" spans="1:16" x14ac:dyDescent="0.3">
      <c r="A769" s="34">
        <v>3</v>
      </c>
      <c r="B769" s="34">
        <v>8</v>
      </c>
      <c r="C769" s="34">
        <v>3</v>
      </c>
      <c r="D769" s="160">
        <v>52</v>
      </c>
      <c r="E769" s="37">
        <v>43173</v>
      </c>
      <c r="F769" s="37">
        <v>43183</v>
      </c>
      <c r="G769" s="41">
        <v>43187</v>
      </c>
      <c r="H769" s="33">
        <f>E769-$T$1</f>
        <v>100</v>
      </c>
      <c r="I769" s="33">
        <f>F769-$T$1</f>
        <v>110</v>
      </c>
      <c r="J769" s="33">
        <f>G769-$T$1</f>
        <v>114</v>
      </c>
      <c r="N769" s="160"/>
      <c r="P769" s="34"/>
    </row>
    <row r="770" spans="1:16" x14ac:dyDescent="0.3">
      <c r="A770" s="34">
        <v>3</v>
      </c>
      <c r="B770" s="34">
        <v>9</v>
      </c>
      <c r="C770" s="34">
        <v>3</v>
      </c>
      <c r="D770" s="160">
        <v>131</v>
      </c>
      <c r="E770" s="36">
        <v>43180</v>
      </c>
      <c r="F770" s="37">
        <v>43194</v>
      </c>
      <c r="G770" s="37">
        <v>43201</v>
      </c>
      <c r="H770" s="33">
        <f>E770-$T$1</f>
        <v>107</v>
      </c>
      <c r="I770" s="33">
        <f>F770-$T$1</f>
        <v>121</v>
      </c>
      <c r="J770" s="33">
        <f>G770-$T$1</f>
        <v>128</v>
      </c>
      <c r="N770" s="160"/>
      <c r="P770" s="34"/>
    </row>
    <row r="771" spans="1:16" x14ac:dyDescent="0.3">
      <c r="A771" s="34">
        <v>3</v>
      </c>
      <c r="B771" s="34">
        <v>10</v>
      </c>
      <c r="C771" s="34">
        <v>3</v>
      </c>
      <c r="D771" s="160">
        <v>130</v>
      </c>
      <c r="E771" s="36">
        <v>43180</v>
      </c>
      <c r="F771" s="37">
        <v>43194</v>
      </c>
      <c r="G771" s="37">
        <v>43201</v>
      </c>
      <c r="H771" s="33">
        <f>E771-$T$1</f>
        <v>107</v>
      </c>
      <c r="I771" s="33">
        <f>F771-$T$1</f>
        <v>121</v>
      </c>
      <c r="J771" s="33">
        <f>G771-$T$1</f>
        <v>128</v>
      </c>
      <c r="N771" s="160"/>
      <c r="P771" s="34"/>
    </row>
    <row r="772" spans="1:16" x14ac:dyDescent="0.3">
      <c r="A772" s="34">
        <v>3</v>
      </c>
      <c r="B772" s="34">
        <v>11</v>
      </c>
      <c r="C772" s="34">
        <v>3</v>
      </c>
      <c r="D772" s="160">
        <v>62</v>
      </c>
      <c r="E772" s="37">
        <v>43190</v>
      </c>
      <c r="F772" s="37">
        <v>43197</v>
      </c>
      <c r="G772" s="42">
        <v>43201</v>
      </c>
      <c r="H772" s="33">
        <f>E772-$T$1</f>
        <v>117</v>
      </c>
      <c r="I772" s="33">
        <f>F772-$T$1</f>
        <v>124</v>
      </c>
      <c r="J772" s="33">
        <f>G772-$T$1</f>
        <v>128</v>
      </c>
      <c r="N772" s="160"/>
      <c r="P772" s="34"/>
    </row>
    <row r="773" spans="1:16" x14ac:dyDescent="0.3">
      <c r="A773" s="34">
        <v>3</v>
      </c>
      <c r="B773" s="34">
        <v>12</v>
      </c>
      <c r="C773" s="34">
        <v>3</v>
      </c>
      <c r="D773" s="160">
        <v>38</v>
      </c>
      <c r="E773" s="36">
        <v>43187</v>
      </c>
      <c r="F773" s="37">
        <v>43197</v>
      </c>
      <c r="G773" s="36">
        <v>43201</v>
      </c>
      <c r="H773" s="33">
        <f>E773-$T$1</f>
        <v>114</v>
      </c>
      <c r="I773" s="33">
        <f>F773-$T$1</f>
        <v>124</v>
      </c>
      <c r="J773" s="33">
        <f>G773-$T$1</f>
        <v>128</v>
      </c>
      <c r="N773" s="160"/>
      <c r="P773" s="34"/>
    </row>
    <row r="774" spans="1:16" x14ac:dyDescent="0.3">
      <c r="A774" s="34">
        <v>3</v>
      </c>
      <c r="B774" s="34">
        <v>13</v>
      </c>
      <c r="C774" s="34">
        <v>3</v>
      </c>
      <c r="D774" s="160">
        <v>287</v>
      </c>
      <c r="E774" s="37">
        <v>43183</v>
      </c>
      <c r="F774" s="37">
        <v>43194</v>
      </c>
      <c r="G774" s="37">
        <v>43201</v>
      </c>
      <c r="H774" s="33">
        <f>E774-$T$1</f>
        <v>110</v>
      </c>
      <c r="I774" s="33">
        <f>F774-$T$1</f>
        <v>121</v>
      </c>
      <c r="J774" s="33">
        <f>G774-$T$1</f>
        <v>128</v>
      </c>
      <c r="N774" s="160"/>
      <c r="P774" s="34"/>
    </row>
    <row r="775" spans="1:16" x14ac:dyDescent="0.3">
      <c r="A775" s="34">
        <v>3</v>
      </c>
      <c r="B775" s="34">
        <v>14</v>
      </c>
      <c r="C775" s="34">
        <v>3</v>
      </c>
      <c r="D775" s="160">
        <v>306</v>
      </c>
      <c r="E775" s="36">
        <v>43201</v>
      </c>
      <c r="F775" s="36">
        <v>43215</v>
      </c>
      <c r="G775" s="36">
        <v>43222</v>
      </c>
      <c r="H775" s="33">
        <f>E775-$T$1</f>
        <v>128</v>
      </c>
      <c r="I775" s="33">
        <f>F775-$T$1</f>
        <v>142</v>
      </c>
      <c r="J775" s="33">
        <f>G775-$T$1</f>
        <v>149</v>
      </c>
      <c r="N775" s="160"/>
      <c r="P775" s="34"/>
    </row>
    <row r="776" spans="1:16" x14ac:dyDescent="0.3">
      <c r="A776" s="34">
        <v>3</v>
      </c>
      <c r="B776" s="34">
        <v>15</v>
      </c>
      <c r="C776" s="34">
        <v>3</v>
      </c>
      <c r="D776" s="160">
        <v>99</v>
      </c>
      <c r="E776" s="37">
        <v>43190</v>
      </c>
      <c r="F776" s="37">
        <v>43197</v>
      </c>
      <c r="G776" s="42">
        <v>43201</v>
      </c>
      <c r="H776" s="33">
        <f>E776-$T$1</f>
        <v>117</v>
      </c>
      <c r="I776" s="33">
        <f>F776-$T$1</f>
        <v>124</v>
      </c>
      <c r="J776" s="33">
        <f>G776-$T$1</f>
        <v>128</v>
      </c>
      <c r="N776" s="160"/>
      <c r="P776" s="34"/>
    </row>
    <row r="777" spans="1:16" x14ac:dyDescent="0.3">
      <c r="A777" s="34">
        <v>3</v>
      </c>
      <c r="B777" s="34">
        <v>16</v>
      </c>
      <c r="C777" s="34">
        <v>3</v>
      </c>
      <c r="D777" s="160">
        <v>320</v>
      </c>
      <c r="E777" s="37">
        <v>43190</v>
      </c>
      <c r="F777" s="37">
        <v>43197</v>
      </c>
      <c r="G777" s="42">
        <v>43201</v>
      </c>
      <c r="H777" s="33">
        <f>E777-$T$1</f>
        <v>117</v>
      </c>
      <c r="I777" s="33">
        <f>F777-$T$1</f>
        <v>124</v>
      </c>
      <c r="J777" s="33">
        <f>G777-$T$1</f>
        <v>128</v>
      </c>
      <c r="N777" s="160"/>
      <c r="P777" s="34"/>
    </row>
    <row r="778" spans="1:16" x14ac:dyDescent="0.3">
      <c r="A778" s="34">
        <v>3</v>
      </c>
      <c r="B778" s="34">
        <v>17</v>
      </c>
      <c r="C778" s="34">
        <v>3</v>
      </c>
      <c r="D778" s="159" t="s">
        <v>20</v>
      </c>
      <c r="E778" s="36">
        <v>43187</v>
      </c>
      <c r="F778" s="37">
        <v>43197</v>
      </c>
      <c r="G778" s="36">
        <v>43201</v>
      </c>
      <c r="H778" s="33">
        <f>E778-$T$1</f>
        <v>114</v>
      </c>
      <c r="I778" s="33">
        <f>F778-$T$1</f>
        <v>124</v>
      </c>
      <c r="J778" s="33">
        <f>G778-$T$1</f>
        <v>128</v>
      </c>
      <c r="N778" s="160"/>
      <c r="P778" s="34"/>
    </row>
    <row r="779" spans="1:16" x14ac:dyDescent="0.3">
      <c r="A779" s="34">
        <v>3</v>
      </c>
      <c r="B779" s="34">
        <v>18</v>
      </c>
      <c r="C779" s="34">
        <v>3</v>
      </c>
      <c r="D779" s="160">
        <v>19</v>
      </c>
      <c r="E779" s="36">
        <v>43201</v>
      </c>
      <c r="F779" s="36">
        <v>43215</v>
      </c>
      <c r="G779" s="36">
        <v>43222</v>
      </c>
      <c r="H779" s="33">
        <f>E779-$T$1</f>
        <v>128</v>
      </c>
      <c r="I779" s="33">
        <f>F779-$T$1</f>
        <v>142</v>
      </c>
      <c r="J779" s="33">
        <f>G779-$T$1</f>
        <v>149</v>
      </c>
      <c r="N779" s="160"/>
      <c r="P779" s="34"/>
    </row>
    <row r="780" spans="1:16" x14ac:dyDescent="0.3">
      <c r="A780" s="34">
        <v>3</v>
      </c>
      <c r="B780" s="34">
        <v>19</v>
      </c>
      <c r="C780" s="34">
        <v>3</v>
      </c>
      <c r="D780" s="160">
        <v>223</v>
      </c>
      <c r="E780" s="37">
        <v>43190</v>
      </c>
      <c r="F780" s="37">
        <v>43197</v>
      </c>
      <c r="G780" s="42">
        <v>43201</v>
      </c>
      <c r="H780" s="33">
        <f>E780-$T$1</f>
        <v>117</v>
      </c>
      <c r="I780" s="33">
        <f>F780-$T$1</f>
        <v>124</v>
      </c>
      <c r="J780" s="33">
        <f>G780-$T$1</f>
        <v>128</v>
      </c>
      <c r="N780" s="160"/>
      <c r="P780" s="34"/>
    </row>
    <row r="781" spans="1:16" x14ac:dyDescent="0.3">
      <c r="A781" s="34">
        <v>3</v>
      </c>
      <c r="B781" s="34">
        <v>1</v>
      </c>
      <c r="C781" s="34">
        <v>4</v>
      </c>
      <c r="D781" s="160">
        <v>276</v>
      </c>
      <c r="E781" s="36">
        <v>43180</v>
      </c>
      <c r="F781" s="37">
        <v>43194</v>
      </c>
      <c r="G781" s="37">
        <v>43201</v>
      </c>
      <c r="H781" s="33">
        <f>E781-$T$1</f>
        <v>107</v>
      </c>
      <c r="I781" s="33">
        <f>F781-$T$1</f>
        <v>121</v>
      </c>
      <c r="J781" s="33">
        <f>G781-$T$1</f>
        <v>128</v>
      </c>
      <c r="N781" s="160"/>
      <c r="P781" s="34"/>
    </row>
    <row r="782" spans="1:16" x14ac:dyDescent="0.3">
      <c r="A782" s="34">
        <v>3</v>
      </c>
      <c r="B782" s="34">
        <v>2</v>
      </c>
      <c r="C782" s="34">
        <v>4</v>
      </c>
      <c r="D782" s="160">
        <v>226</v>
      </c>
      <c r="E782" s="36">
        <v>43215</v>
      </c>
      <c r="F782" s="36">
        <v>43225</v>
      </c>
      <c r="G782" s="36">
        <v>43229</v>
      </c>
      <c r="H782" s="33">
        <f>E782-$T$1</f>
        <v>142</v>
      </c>
      <c r="I782" s="33">
        <f>F782-$T$1</f>
        <v>152</v>
      </c>
      <c r="J782" s="33">
        <f>G782-$T$1</f>
        <v>156</v>
      </c>
      <c r="N782" s="160"/>
      <c r="P782" s="34"/>
    </row>
    <row r="783" spans="1:16" x14ac:dyDescent="0.3">
      <c r="A783" s="34">
        <v>3</v>
      </c>
      <c r="B783" s="34">
        <v>3</v>
      </c>
      <c r="C783" s="34">
        <v>4</v>
      </c>
      <c r="D783" s="160">
        <v>247</v>
      </c>
      <c r="E783" s="36">
        <v>43183</v>
      </c>
      <c r="F783" s="36">
        <v>43201</v>
      </c>
      <c r="G783" s="36">
        <v>43208</v>
      </c>
      <c r="H783" s="33">
        <f>E783-$T$1</f>
        <v>110</v>
      </c>
      <c r="I783" s="33">
        <f>F783-$T$1</f>
        <v>128</v>
      </c>
      <c r="J783" s="33">
        <f>G783-$T$1</f>
        <v>135</v>
      </c>
      <c r="N783" s="160"/>
      <c r="P783" s="34"/>
    </row>
    <row r="784" spans="1:16" x14ac:dyDescent="0.3">
      <c r="A784" s="34">
        <v>3</v>
      </c>
      <c r="B784" s="34">
        <v>4</v>
      </c>
      <c r="C784" s="34">
        <v>4</v>
      </c>
      <c r="D784" s="159" t="s">
        <v>20</v>
      </c>
      <c r="E784" s="37">
        <v>43190</v>
      </c>
      <c r="F784" s="37">
        <v>43197</v>
      </c>
      <c r="G784" s="42">
        <v>43201</v>
      </c>
      <c r="H784" s="33">
        <f>E784-$T$1</f>
        <v>117</v>
      </c>
      <c r="I784" s="33">
        <f>F784-$T$1</f>
        <v>124</v>
      </c>
      <c r="J784" s="33">
        <f>G784-$T$1</f>
        <v>128</v>
      </c>
      <c r="N784" s="160"/>
      <c r="P784" s="34"/>
    </row>
    <row r="785" spans="1:16" x14ac:dyDescent="0.3">
      <c r="A785" s="34">
        <v>3</v>
      </c>
      <c r="B785" s="34">
        <v>5</v>
      </c>
      <c r="C785" s="34">
        <v>4</v>
      </c>
      <c r="D785" s="160">
        <v>29</v>
      </c>
      <c r="E785" s="36">
        <v>43208</v>
      </c>
      <c r="F785" s="36">
        <v>43222</v>
      </c>
      <c r="G785" s="36">
        <v>43229</v>
      </c>
      <c r="H785" s="33">
        <f>E785-$T$1</f>
        <v>135</v>
      </c>
      <c r="I785" s="33">
        <f>F785-$T$1</f>
        <v>149</v>
      </c>
      <c r="J785" s="33">
        <f>G785-$T$1</f>
        <v>156</v>
      </c>
      <c r="N785" s="160"/>
      <c r="P785" s="34"/>
    </row>
    <row r="786" spans="1:16" x14ac:dyDescent="0.3">
      <c r="A786" s="34">
        <v>3</v>
      </c>
      <c r="B786" s="34">
        <v>6</v>
      </c>
      <c r="C786" s="34">
        <v>4</v>
      </c>
      <c r="D786" s="160">
        <v>201</v>
      </c>
      <c r="E786" s="36">
        <v>43218</v>
      </c>
      <c r="F786" s="37">
        <v>43197</v>
      </c>
      <c r="G786" s="36">
        <v>43201</v>
      </c>
      <c r="H786" s="33">
        <v>111</v>
      </c>
      <c r="I786" s="33">
        <f>F786-$T$1</f>
        <v>124</v>
      </c>
      <c r="J786" s="33">
        <f>G786-$T$1</f>
        <v>128</v>
      </c>
      <c r="N786" s="160"/>
      <c r="P786" s="34"/>
    </row>
    <row r="787" spans="1:16" x14ac:dyDescent="0.3">
      <c r="A787" s="34">
        <v>3</v>
      </c>
      <c r="B787" s="34">
        <v>7</v>
      </c>
      <c r="C787" s="34">
        <v>4</v>
      </c>
      <c r="D787" s="160">
        <v>249</v>
      </c>
      <c r="E787" s="36">
        <v>43208</v>
      </c>
      <c r="F787" s="36">
        <v>43222</v>
      </c>
      <c r="G787" s="36">
        <v>43229</v>
      </c>
      <c r="H787" s="33">
        <f>E787-$T$1</f>
        <v>135</v>
      </c>
      <c r="I787" s="33">
        <f>F787-$T$1</f>
        <v>149</v>
      </c>
      <c r="J787" s="33">
        <f>G787-$T$1</f>
        <v>156</v>
      </c>
      <c r="N787" s="160"/>
      <c r="P787" s="34"/>
    </row>
    <row r="788" spans="1:16" x14ac:dyDescent="0.3">
      <c r="A788" s="34">
        <v>3</v>
      </c>
      <c r="B788" s="34">
        <v>8</v>
      </c>
      <c r="C788" s="34">
        <v>4</v>
      </c>
      <c r="D788" s="160">
        <v>106</v>
      </c>
      <c r="E788" s="36">
        <v>43180</v>
      </c>
      <c r="F788" s="37">
        <v>43194</v>
      </c>
      <c r="G788" s="37">
        <v>43201</v>
      </c>
      <c r="H788" s="33">
        <f>E788-$T$1</f>
        <v>107</v>
      </c>
      <c r="I788" s="33">
        <f>F788-$T$1</f>
        <v>121</v>
      </c>
      <c r="J788" s="33">
        <f>G788-$T$1</f>
        <v>128</v>
      </c>
      <c r="N788" s="160"/>
      <c r="P788" s="34"/>
    </row>
    <row r="789" spans="1:16" x14ac:dyDescent="0.3">
      <c r="A789" s="34">
        <v>3</v>
      </c>
      <c r="B789" s="34">
        <v>9</v>
      </c>
      <c r="C789" s="34">
        <v>4</v>
      </c>
      <c r="D789" s="160">
        <v>185</v>
      </c>
      <c r="E789" s="36">
        <v>43180</v>
      </c>
      <c r="F789" s="37">
        <v>43194</v>
      </c>
      <c r="G789" s="37">
        <v>43201</v>
      </c>
      <c r="H789" s="33">
        <f>E789-$T$1</f>
        <v>107</v>
      </c>
      <c r="I789" s="33">
        <f>F789-$T$1</f>
        <v>121</v>
      </c>
      <c r="J789" s="33">
        <f>G789-$T$1</f>
        <v>128</v>
      </c>
      <c r="N789" s="160"/>
      <c r="P789" s="34"/>
    </row>
    <row r="790" spans="1:16" x14ac:dyDescent="0.3">
      <c r="A790" s="34">
        <v>3</v>
      </c>
      <c r="B790" s="34">
        <v>10</v>
      </c>
      <c r="C790" s="34">
        <v>4</v>
      </c>
      <c r="D790" s="160">
        <v>4</v>
      </c>
      <c r="E790" s="36">
        <v>43187</v>
      </c>
      <c r="F790" s="37">
        <v>43197</v>
      </c>
      <c r="G790" s="36">
        <v>43201</v>
      </c>
      <c r="H790" s="33">
        <f>E790-$T$1</f>
        <v>114</v>
      </c>
      <c r="I790" s="33">
        <f>F790-$T$1</f>
        <v>124</v>
      </c>
      <c r="J790" s="33">
        <f>G790-$T$1</f>
        <v>128</v>
      </c>
      <c r="N790" s="160"/>
      <c r="P790" s="34"/>
    </row>
    <row r="791" spans="1:16" x14ac:dyDescent="0.3">
      <c r="A791" s="34">
        <v>3</v>
      </c>
      <c r="B791" s="34">
        <v>11</v>
      </c>
      <c r="C791" s="34">
        <v>4</v>
      </c>
      <c r="D791" s="160">
        <v>116</v>
      </c>
      <c r="E791" s="36">
        <v>43187</v>
      </c>
      <c r="F791" s="37">
        <v>43197</v>
      </c>
      <c r="G791" s="36">
        <v>43201</v>
      </c>
      <c r="H791" s="33">
        <f>E791-$T$1</f>
        <v>114</v>
      </c>
      <c r="I791" s="33">
        <f>F791-$T$1</f>
        <v>124</v>
      </c>
      <c r="J791" s="33">
        <f>G791-$T$1</f>
        <v>128</v>
      </c>
      <c r="N791" s="160"/>
      <c r="P791" s="34"/>
    </row>
    <row r="792" spans="1:16" x14ac:dyDescent="0.3">
      <c r="A792" s="34">
        <v>3</v>
      </c>
      <c r="B792" s="34">
        <v>12</v>
      </c>
      <c r="C792" s="34">
        <v>4</v>
      </c>
      <c r="D792" s="160">
        <v>290</v>
      </c>
      <c r="E792" s="36">
        <v>43187</v>
      </c>
      <c r="F792" s="37">
        <v>43197</v>
      </c>
      <c r="G792" s="36">
        <v>43201</v>
      </c>
      <c r="H792" s="33">
        <f>E792-$T$1</f>
        <v>114</v>
      </c>
      <c r="I792" s="33">
        <f>F792-$T$1</f>
        <v>124</v>
      </c>
      <c r="J792" s="33">
        <f>G792-$T$1</f>
        <v>128</v>
      </c>
      <c r="N792" s="160"/>
      <c r="P792" s="34"/>
    </row>
    <row r="793" spans="1:16" x14ac:dyDescent="0.3">
      <c r="A793" s="34">
        <v>3</v>
      </c>
      <c r="B793" s="34">
        <v>13</v>
      </c>
      <c r="C793" s="34">
        <v>4</v>
      </c>
      <c r="D793" s="160">
        <v>71</v>
      </c>
      <c r="E793" s="36">
        <v>43222</v>
      </c>
      <c r="F793" s="37">
        <v>43232</v>
      </c>
      <c r="G793" s="37">
        <v>43236</v>
      </c>
      <c r="H793" s="33">
        <f>E793-$T$1</f>
        <v>149</v>
      </c>
      <c r="I793" s="33">
        <f>F793-$T$1</f>
        <v>159</v>
      </c>
      <c r="J793" s="33">
        <f>G793-$T$1</f>
        <v>163</v>
      </c>
      <c r="N793" s="160"/>
      <c r="P793" s="34"/>
    </row>
    <row r="794" spans="1:16" x14ac:dyDescent="0.3">
      <c r="A794" s="34">
        <v>3</v>
      </c>
      <c r="B794" s="34">
        <v>14</v>
      </c>
      <c r="C794" s="34">
        <v>4</v>
      </c>
      <c r="D794" s="160">
        <v>18</v>
      </c>
      <c r="E794" s="36">
        <v>43201</v>
      </c>
      <c r="F794" s="36">
        <v>43215</v>
      </c>
      <c r="G794" s="36">
        <v>43222</v>
      </c>
      <c r="H794" s="33">
        <f>E794-$T$1</f>
        <v>128</v>
      </c>
      <c r="I794" s="33">
        <f>F794-$T$1</f>
        <v>142</v>
      </c>
      <c r="J794" s="33">
        <f>G794-$T$1</f>
        <v>149</v>
      </c>
      <c r="N794" s="160"/>
      <c r="P794" s="34"/>
    </row>
    <row r="795" spans="1:16" x14ac:dyDescent="0.3">
      <c r="A795" s="34">
        <v>3</v>
      </c>
      <c r="B795" s="34">
        <v>15</v>
      </c>
      <c r="C795" s="34">
        <v>4</v>
      </c>
      <c r="D795" s="160">
        <v>261</v>
      </c>
      <c r="E795" s="37">
        <v>43194</v>
      </c>
      <c r="F795" s="37">
        <v>43204</v>
      </c>
      <c r="G795" s="36">
        <v>43208</v>
      </c>
      <c r="H795" s="33">
        <f>E795-$T$1</f>
        <v>121</v>
      </c>
      <c r="I795" s="33">
        <f>F795-$T$1</f>
        <v>131</v>
      </c>
      <c r="J795" s="33">
        <f>G795-$T$1</f>
        <v>135</v>
      </c>
      <c r="N795" s="160"/>
      <c r="P795" s="34"/>
    </row>
    <row r="796" spans="1:16" x14ac:dyDescent="0.3">
      <c r="A796" s="34">
        <v>3</v>
      </c>
      <c r="B796" s="34">
        <v>16</v>
      </c>
      <c r="C796" s="34">
        <v>4</v>
      </c>
      <c r="D796" s="159" t="s">
        <v>20</v>
      </c>
      <c r="E796" s="36">
        <v>43187</v>
      </c>
      <c r="F796" s="37">
        <v>43197</v>
      </c>
      <c r="G796" s="36">
        <v>43201</v>
      </c>
      <c r="H796" s="33">
        <f>E796-$T$1</f>
        <v>114</v>
      </c>
      <c r="I796" s="33">
        <f>F796-$T$1</f>
        <v>124</v>
      </c>
      <c r="J796" s="33">
        <f>G796-$T$1</f>
        <v>128</v>
      </c>
      <c r="N796" s="160"/>
      <c r="P796" s="34"/>
    </row>
    <row r="797" spans="1:16" x14ac:dyDescent="0.3">
      <c r="A797" s="34">
        <v>3</v>
      </c>
      <c r="B797" s="34">
        <v>17</v>
      </c>
      <c r="C797" s="34">
        <v>4</v>
      </c>
      <c r="D797" s="160">
        <v>32</v>
      </c>
      <c r="E797" s="36">
        <v>43187</v>
      </c>
      <c r="F797" s="37">
        <v>43197</v>
      </c>
      <c r="G797" s="36">
        <v>43201</v>
      </c>
      <c r="H797" s="33">
        <f>E797-$T$1</f>
        <v>114</v>
      </c>
      <c r="I797" s="33">
        <f>F797-$T$1</f>
        <v>124</v>
      </c>
      <c r="J797" s="33">
        <f>G797-$T$1</f>
        <v>128</v>
      </c>
      <c r="N797" s="160"/>
      <c r="P797" s="34"/>
    </row>
    <row r="798" spans="1:16" x14ac:dyDescent="0.3">
      <c r="A798" s="34">
        <v>3</v>
      </c>
      <c r="B798" s="34">
        <v>18</v>
      </c>
      <c r="C798" s="34">
        <v>4</v>
      </c>
      <c r="D798" s="160">
        <v>91</v>
      </c>
      <c r="E798" s="36">
        <v>43180</v>
      </c>
      <c r="F798" s="37">
        <v>43194</v>
      </c>
      <c r="G798" s="37">
        <v>43201</v>
      </c>
      <c r="H798" s="33">
        <f>E798-$T$1</f>
        <v>107</v>
      </c>
      <c r="I798" s="33">
        <f>F798-$T$1</f>
        <v>121</v>
      </c>
      <c r="J798" s="33">
        <f>G798-$T$1</f>
        <v>128</v>
      </c>
      <c r="N798" s="160"/>
      <c r="P798" s="34"/>
    </row>
    <row r="799" spans="1:16" x14ac:dyDescent="0.3">
      <c r="A799" s="34">
        <v>3</v>
      </c>
      <c r="B799" s="34">
        <v>19</v>
      </c>
      <c r="C799" s="34">
        <v>4</v>
      </c>
      <c r="D799" s="160">
        <v>25</v>
      </c>
      <c r="E799" s="36">
        <v>43215</v>
      </c>
      <c r="F799" s="36">
        <v>43225</v>
      </c>
      <c r="G799" s="36">
        <v>43229</v>
      </c>
      <c r="H799" s="33">
        <f>E799-$T$1</f>
        <v>142</v>
      </c>
      <c r="I799" s="33">
        <f>F799-$T$1</f>
        <v>152</v>
      </c>
      <c r="J799" s="33">
        <f>G799-$T$1</f>
        <v>156</v>
      </c>
      <c r="N799" s="160"/>
      <c r="P799" s="34"/>
    </row>
    <row r="800" spans="1:16" x14ac:dyDescent="0.3">
      <c r="A800" s="34">
        <v>3</v>
      </c>
      <c r="B800" s="34">
        <v>1</v>
      </c>
      <c r="C800" s="34">
        <v>5</v>
      </c>
      <c r="D800" s="160">
        <v>42</v>
      </c>
      <c r="E800" s="36">
        <v>43187</v>
      </c>
      <c r="F800" s="37">
        <v>43197</v>
      </c>
      <c r="G800" s="36">
        <v>43201</v>
      </c>
      <c r="H800" s="33">
        <f>E800-$T$1</f>
        <v>114</v>
      </c>
      <c r="I800" s="33">
        <f>F800-$T$1</f>
        <v>124</v>
      </c>
      <c r="J800" s="33">
        <f>G800-$T$1</f>
        <v>128</v>
      </c>
      <c r="N800" s="160"/>
      <c r="P800" s="34"/>
    </row>
    <row r="801" spans="1:16" x14ac:dyDescent="0.3">
      <c r="A801" s="34">
        <v>3</v>
      </c>
      <c r="B801" s="34">
        <v>2</v>
      </c>
      <c r="C801" s="34">
        <v>5</v>
      </c>
      <c r="D801" s="160">
        <v>28</v>
      </c>
      <c r="E801" s="36">
        <v>43180</v>
      </c>
      <c r="F801" s="37">
        <v>43194</v>
      </c>
      <c r="G801" s="37">
        <v>43201</v>
      </c>
      <c r="H801" s="33">
        <f>E801-$T$1</f>
        <v>107</v>
      </c>
      <c r="I801" s="33">
        <f>F801-$T$1</f>
        <v>121</v>
      </c>
      <c r="J801" s="33">
        <f>G801-$T$1</f>
        <v>128</v>
      </c>
      <c r="N801" s="160"/>
      <c r="P801" s="34"/>
    </row>
    <row r="802" spans="1:16" x14ac:dyDescent="0.3">
      <c r="A802" s="34">
        <v>3</v>
      </c>
      <c r="B802" s="34">
        <v>3</v>
      </c>
      <c r="C802" s="34">
        <v>5</v>
      </c>
      <c r="D802" s="160">
        <v>49</v>
      </c>
      <c r="E802" s="36">
        <v>43183</v>
      </c>
      <c r="F802" s="37">
        <v>43194</v>
      </c>
      <c r="G802" s="37">
        <v>43201</v>
      </c>
      <c r="H802" s="33">
        <f>E802-$T$1</f>
        <v>110</v>
      </c>
      <c r="I802" s="33">
        <f>F802-$T$1</f>
        <v>121</v>
      </c>
      <c r="J802" s="33">
        <f>G802-$T$1</f>
        <v>128</v>
      </c>
      <c r="N802" s="160"/>
      <c r="P802" s="34"/>
    </row>
    <row r="803" spans="1:16" x14ac:dyDescent="0.3">
      <c r="A803" s="34">
        <v>3</v>
      </c>
      <c r="B803" s="34">
        <v>4</v>
      </c>
      <c r="C803" s="34">
        <v>5</v>
      </c>
      <c r="D803" s="160">
        <v>264</v>
      </c>
      <c r="E803" s="37">
        <v>43194</v>
      </c>
      <c r="F803" s="37">
        <v>43204</v>
      </c>
      <c r="G803" s="36">
        <v>43208</v>
      </c>
      <c r="H803" s="33">
        <f>E803-$T$1</f>
        <v>121</v>
      </c>
      <c r="I803" s="33">
        <f>F803-$T$1</f>
        <v>131</v>
      </c>
      <c r="J803" s="33">
        <f>G803-$T$1</f>
        <v>135</v>
      </c>
      <c r="N803" s="160"/>
      <c r="P803" s="34"/>
    </row>
    <row r="804" spans="1:16" x14ac:dyDescent="0.3">
      <c r="A804" s="34">
        <v>3</v>
      </c>
      <c r="B804" s="34">
        <v>5</v>
      </c>
      <c r="C804" s="34">
        <v>5</v>
      </c>
      <c r="D804" s="159" t="s">
        <v>20</v>
      </c>
      <c r="E804" s="36">
        <v>43180</v>
      </c>
      <c r="F804" s="37">
        <v>43194</v>
      </c>
      <c r="G804" s="37">
        <v>43201</v>
      </c>
      <c r="H804" s="33">
        <f>E804-$T$1</f>
        <v>107</v>
      </c>
      <c r="I804" s="33">
        <f>F804-$T$1</f>
        <v>121</v>
      </c>
      <c r="J804" s="33">
        <f>G804-$T$1</f>
        <v>128</v>
      </c>
      <c r="N804" s="160"/>
      <c r="P804" s="34"/>
    </row>
    <row r="805" spans="1:16" x14ac:dyDescent="0.3">
      <c r="A805" s="34">
        <v>3</v>
      </c>
      <c r="B805" s="34">
        <v>6</v>
      </c>
      <c r="C805" s="34">
        <v>5</v>
      </c>
      <c r="D805" s="160">
        <v>129</v>
      </c>
      <c r="E805" s="36">
        <v>43208</v>
      </c>
      <c r="F805" s="36">
        <v>43222</v>
      </c>
      <c r="G805" s="36">
        <v>43229</v>
      </c>
      <c r="H805" s="33">
        <f>E805-$T$1</f>
        <v>135</v>
      </c>
      <c r="I805" s="33">
        <f>F805-$T$1</f>
        <v>149</v>
      </c>
      <c r="J805" s="33">
        <f>G805-$T$1</f>
        <v>156</v>
      </c>
      <c r="N805" s="160"/>
      <c r="P805" s="34"/>
    </row>
    <row r="806" spans="1:16" x14ac:dyDescent="0.3">
      <c r="A806" s="34">
        <v>3</v>
      </c>
      <c r="B806" s="34">
        <v>7</v>
      </c>
      <c r="C806" s="34">
        <v>5</v>
      </c>
      <c r="D806" s="160">
        <v>87</v>
      </c>
      <c r="E806" s="36">
        <v>43180</v>
      </c>
      <c r="F806" s="37">
        <v>43194</v>
      </c>
      <c r="G806" s="37">
        <v>43201</v>
      </c>
      <c r="H806" s="33">
        <f>E806-$T$1</f>
        <v>107</v>
      </c>
      <c r="I806" s="33">
        <f>F806-$T$1</f>
        <v>121</v>
      </c>
      <c r="J806" s="33">
        <f>G806-$T$1</f>
        <v>128</v>
      </c>
      <c r="N806" s="160"/>
      <c r="P806" s="34"/>
    </row>
    <row r="807" spans="1:16" x14ac:dyDescent="0.3">
      <c r="A807" s="34">
        <v>3</v>
      </c>
      <c r="B807" s="34">
        <v>8</v>
      </c>
      <c r="C807" s="34">
        <v>5</v>
      </c>
      <c r="D807" s="160">
        <v>268</v>
      </c>
      <c r="E807" s="36">
        <v>43222</v>
      </c>
      <c r="F807" s="37">
        <v>43232</v>
      </c>
      <c r="G807" s="37">
        <v>43236</v>
      </c>
      <c r="H807" s="33">
        <f>E807-$T$1</f>
        <v>149</v>
      </c>
      <c r="I807" s="33">
        <f>F807-$T$1</f>
        <v>159</v>
      </c>
      <c r="J807" s="33">
        <f>G807-$T$1</f>
        <v>163</v>
      </c>
      <c r="N807" s="160"/>
      <c r="P807" s="34"/>
    </row>
    <row r="808" spans="1:16" x14ac:dyDescent="0.3">
      <c r="A808" s="34">
        <v>3</v>
      </c>
      <c r="B808" s="34">
        <v>9</v>
      </c>
      <c r="C808" s="34">
        <v>5</v>
      </c>
      <c r="D808" s="160">
        <v>257</v>
      </c>
      <c r="E808" s="36">
        <v>43208</v>
      </c>
      <c r="F808" s="36">
        <v>43222</v>
      </c>
      <c r="G808" s="36">
        <v>43229</v>
      </c>
      <c r="H808" s="33">
        <f>E808-$T$1</f>
        <v>135</v>
      </c>
      <c r="I808" s="33">
        <f>F808-$T$1</f>
        <v>149</v>
      </c>
      <c r="J808" s="33">
        <f>G808-$T$1</f>
        <v>156</v>
      </c>
      <c r="N808" s="160"/>
      <c r="P808" s="34"/>
    </row>
    <row r="809" spans="1:16" x14ac:dyDescent="0.3">
      <c r="A809" s="34">
        <v>3</v>
      </c>
      <c r="B809" s="34">
        <v>10</v>
      </c>
      <c r="C809" s="34">
        <v>5</v>
      </c>
      <c r="D809" s="160">
        <v>202</v>
      </c>
      <c r="E809" s="36">
        <v>43180</v>
      </c>
      <c r="F809" s="37">
        <v>43194</v>
      </c>
      <c r="G809" s="37">
        <v>43201</v>
      </c>
      <c r="H809" s="33">
        <f>E809-$T$1</f>
        <v>107</v>
      </c>
      <c r="I809" s="33">
        <f>F809-$T$1</f>
        <v>121</v>
      </c>
      <c r="J809" s="33">
        <f>G809-$T$1</f>
        <v>128</v>
      </c>
      <c r="N809" s="160"/>
      <c r="P809" s="34"/>
    </row>
    <row r="810" spans="1:16" x14ac:dyDescent="0.3">
      <c r="A810" s="34">
        <v>3</v>
      </c>
      <c r="B810" s="34">
        <v>11</v>
      </c>
      <c r="C810" s="34">
        <v>5</v>
      </c>
      <c r="D810" s="160">
        <v>26</v>
      </c>
      <c r="E810" s="36">
        <v>43180</v>
      </c>
      <c r="F810" s="37">
        <v>43194</v>
      </c>
      <c r="G810" s="37">
        <v>43201</v>
      </c>
      <c r="H810" s="33">
        <f>E810-$T$1</f>
        <v>107</v>
      </c>
      <c r="I810" s="33">
        <f>F810-$T$1</f>
        <v>121</v>
      </c>
      <c r="J810" s="33">
        <f>G810-$T$1</f>
        <v>128</v>
      </c>
      <c r="N810" s="160"/>
      <c r="P810" s="34"/>
    </row>
    <row r="811" spans="1:16" x14ac:dyDescent="0.3">
      <c r="A811" s="34">
        <v>3</v>
      </c>
      <c r="B811" s="34">
        <v>12</v>
      </c>
      <c r="C811" s="34">
        <v>5</v>
      </c>
      <c r="D811" s="160">
        <v>146</v>
      </c>
      <c r="E811" s="37">
        <v>43190</v>
      </c>
      <c r="F811" s="37">
        <v>43204</v>
      </c>
      <c r="G811" s="36">
        <v>43208</v>
      </c>
      <c r="H811" s="33">
        <f>E811-$T$1</f>
        <v>117</v>
      </c>
      <c r="I811" s="33">
        <f>F811-$T$1</f>
        <v>131</v>
      </c>
      <c r="J811" s="33">
        <f>G811-$T$1</f>
        <v>135</v>
      </c>
      <c r="N811" s="160"/>
      <c r="P811" s="34"/>
    </row>
    <row r="812" spans="1:16" x14ac:dyDescent="0.3">
      <c r="A812" s="34">
        <v>3</v>
      </c>
      <c r="B812" s="34">
        <v>13</v>
      </c>
      <c r="C812" s="34">
        <v>5</v>
      </c>
      <c r="D812" s="160">
        <v>251</v>
      </c>
      <c r="E812" s="36">
        <v>43187</v>
      </c>
      <c r="F812" s="36">
        <v>43201</v>
      </c>
      <c r="G812" s="36">
        <v>43208</v>
      </c>
      <c r="H812" s="33">
        <f>E812-$T$1</f>
        <v>114</v>
      </c>
      <c r="I812" s="33">
        <f>F812-$T$1</f>
        <v>128</v>
      </c>
      <c r="J812" s="33">
        <f>G812-$T$1</f>
        <v>135</v>
      </c>
      <c r="N812" s="160"/>
      <c r="P812" s="34"/>
    </row>
    <row r="813" spans="1:16" x14ac:dyDescent="0.3">
      <c r="A813" s="34">
        <v>3</v>
      </c>
      <c r="B813" s="34">
        <v>14</v>
      </c>
      <c r="C813" s="34">
        <v>5</v>
      </c>
      <c r="D813" s="160">
        <v>144</v>
      </c>
      <c r="E813" s="36">
        <v>43201</v>
      </c>
      <c r="F813" s="36">
        <v>43215</v>
      </c>
      <c r="G813" s="36">
        <v>43222</v>
      </c>
      <c r="H813" s="33">
        <f>E813-$T$1</f>
        <v>128</v>
      </c>
      <c r="I813" s="33">
        <f>F813-$T$1</f>
        <v>142</v>
      </c>
      <c r="J813" s="33">
        <f>G813-$T$1</f>
        <v>149</v>
      </c>
      <c r="N813" s="160"/>
      <c r="P813" s="34"/>
    </row>
    <row r="814" spans="1:16" x14ac:dyDescent="0.3">
      <c r="A814" s="34">
        <v>3</v>
      </c>
      <c r="B814" s="34">
        <v>15</v>
      </c>
      <c r="C814" s="34">
        <v>5</v>
      </c>
      <c r="D814" s="159" t="s">
        <v>20</v>
      </c>
      <c r="E814" s="36">
        <v>43187</v>
      </c>
      <c r="F814" s="37">
        <v>43197</v>
      </c>
      <c r="G814" s="36">
        <v>43201</v>
      </c>
      <c r="H814" s="33">
        <f>E814-$T$1</f>
        <v>114</v>
      </c>
      <c r="I814" s="33">
        <f>F814-$T$1</f>
        <v>124</v>
      </c>
      <c r="J814" s="33">
        <f>G814-$T$1</f>
        <v>128</v>
      </c>
      <c r="N814" s="160"/>
      <c r="P814" s="34"/>
    </row>
    <row r="815" spans="1:16" x14ac:dyDescent="0.3">
      <c r="A815" s="34">
        <v>3</v>
      </c>
      <c r="B815" s="34">
        <v>16</v>
      </c>
      <c r="C815" s="34">
        <v>5</v>
      </c>
      <c r="D815" s="160">
        <v>279</v>
      </c>
      <c r="E815" s="36">
        <v>43215</v>
      </c>
      <c r="F815" s="36">
        <v>43225</v>
      </c>
      <c r="G815" s="36">
        <v>43229</v>
      </c>
      <c r="H815" s="33">
        <f>E815-$T$1</f>
        <v>142</v>
      </c>
      <c r="I815" s="33">
        <f>F815-$T$1</f>
        <v>152</v>
      </c>
      <c r="J815" s="33">
        <f>G815-$T$1</f>
        <v>156</v>
      </c>
      <c r="N815" s="160"/>
      <c r="P815" s="34"/>
    </row>
    <row r="816" spans="1:16" x14ac:dyDescent="0.3">
      <c r="A816" s="34">
        <v>3</v>
      </c>
      <c r="B816" s="34">
        <v>17</v>
      </c>
      <c r="C816" s="34">
        <v>5</v>
      </c>
      <c r="D816" s="160">
        <v>230</v>
      </c>
      <c r="E816" s="36">
        <v>43187</v>
      </c>
      <c r="F816" s="37">
        <v>43197</v>
      </c>
      <c r="G816" s="36">
        <v>43201</v>
      </c>
      <c r="H816" s="33">
        <f>E816-$T$1</f>
        <v>114</v>
      </c>
      <c r="I816" s="33">
        <f>F816-$T$1</f>
        <v>124</v>
      </c>
      <c r="J816" s="33">
        <f>G816-$T$1</f>
        <v>128</v>
      </c>
      <c r="N816" s="160"/>
      <c r="P816" s="34"/>
    </row>
    <row r="817" spans="1:16" x14ac:dyDescent="0.3">
      <c r="A817" s="34">
        <v>3</v>
      </c>
      <c r="B817" s="34">
        <v>18</v>
      </c>
      <c r="C817" s="34">
        <v>5</v>
      </c>
      <c r="D817" s="160">
        <v>145</v>
      </c>
      <c r="E817" s="37">
        <v>43194</v>
      </c>
      <c r="F817" s="37">
        <v>43204</v>
      </c>
      <c r="G817" s="36">
        <v>43208</v>
      </c>
      <c r="H817" s="33">
        <f>E817-$T$1</f>
        <v>121</v>
      </c>
      <c r="I817" s="33">
        <f>F817-$T$1</f>
        <v>131</v>
      </c>
      <c r="J817" s="33">
        <f>G817-$T$1</f>
        <v>135</v>
      </c>
      <c r="N817" s="160"/>
      <c r="P817" s="34"/>
    </row>
    <row r="818" spans="1:16" x14ac:dyDescent="0.3">
      <c r="A818" s="34">
        <v>3</v>
      </c>
      <c r="B818" s="34">
        <v>19</v>
      </c>
      <c r="C818" s="34">
        <v>5</v>
      </c>
      <c r="D818" s="160">
        <v>169</v>
      </c>
      <c r="E818" s="36">
        <v>43222</v>
      </c>
      <c r="F818" s="37">
        <v>43232</v>
      </c>
      <c r="G818" s="37">
        <v>43236</v>
      </c>
      <c r="H818" s="33">
        <f>E818-$T$1</f>
        <v>149</v>
      </c>
      <c r="I818" s="33">
        <f>F818-$T$1</f>
        <v>159</v>
      </c>
      <c r="J818" s="33">
        <f>G818-$T$1</f>
        <v>163</v>
      </c>
      <c r="N818" s="160"/>
      <c r="P818" s="34"/>
    </row>
    <row r="819" spans="1:16" x14ac:dyDescent="0.3">
      <c r="A819" s="34">
        <v>3</v>
      </c>
      <c r="B819" s="34">
        <v>1</v>
      </c>
      <c r="C819" s="34">
        <v>6</v>
      </c>
      <c r="D819" s="160">
        <v>78</v>
      </c>
      <c r="E819" s="36">
        <v>43187</v>
      </c>
      <c r="F819" s="37">
        <v>43197</v>
      </c>
      <c r="G819" s="36">
        <v>43201</v>
      </c>
      <c r="H819" s="33">
        <f>E819-$T$1</f>
        <v>114</v>
      </c>
      <c r="I819" s="33">
        <f>F819-$T$1</f>
        <v>124</v>
      </c>
      <c r="J819" s="33">
        <f>G819-$T$1</f>
        <v>128</v>
      </c>
      <c r="N819" s="160"/>
      <c r="P819" s="34"/>
    </row>
    <row r="820" spans="1:16" x14ac:dyDescent="0.3">
      <c r="A820" s="34">
        <v>3</v>
      </c>
      <c r="B820" s="34">
        <v>2</v>
      </c>
      <c r="C820" s="34">
        <v>6</v>
      </c>
      <c r="D820" s="160">
        <v>262</v>
      </c>
      <c r="E820" s="36">
        <v>43208</v>
      </c>
      <c r="F820" s="37">
        <v>43218</v>
      </c>
      <c r="G820" s="36">
        <v>43222</v>
      </c>
      <c r="H820" s="33">
        <f>E820-$T$1</f>
        <v>135</v>
      </c>
      <c r="I820" s="33">
        <f>F820-$T$1</f>
        <v>145</v>
      </c>
      <c r="J820" s="33">
        <f>G820-$T$1</f>
        <v>149</v>
      </c>
      <c r="N820" s="160"/>
      <c r="P820" s="34"/>
    </row>
    <row r="821" spans="1:16" x14ac:dyDescent="0.3">
      <c r="A821" s="34">
        <v>3</v>
      </c>
      <c r="B821" s="34">
        <v>3</v>
      </c>
      <c r="C821" s="34">
        <v>6</v>
      </c>
      <c r="D821" s="160">
        <v>211</v>
      </c>
      <c r="E821" s="36">
        <v>43187</v>
      </c>
      <c r="F821" s="37">
        <v>43201</v>
      </c>
      <c r="G821" s="36">
        <v>43208</v>
      </c>
      <c r="H821" s="33">
        <f>E821-$T$1</f>
        <v>114</v>
      </c>
      <c r="I821" s="33">
        <f>F821-$T$1</f>
        <v>128</v>
      </c>
      <c r="J821" s="33">
        <f>G821-$T$1</f>
        <v>135</v>
      </c>
      <c r="N821" s="160"/>
      <c r="P821" s="34"/>
    </row>
    <row r="822" spans="1:16" x14ac:dyDescent="0.3">
      <c r="A822" s="34">
        <v>3</v>
      </c>
      <c r="B822" s="34">
        <v>4</v>
      </c>
      <c r="C822" s="34">
        <v>6</v>
      </c>
      <c r="D822" s="160">
        <v>66</v>
      </c>
      <c r="E822" s="36">
        <v>43187</v>
      </c>
      <c r="F822" s="37">
        <v>43201</v>
      </c>
      <c r="G822" s="36">
        <v>43208</v>
      </c>
      <c r="H822" s="33">
        <f>E822-$T$1</f>
        <v>114</v>
      </c>
      <c r="I822" s="33">
        <f>F822-$T$1</f>
        <v>128</v>
      </c>
      <c r="J822" s="33">
        <f>G822-$T$1</f>
        <v>135</v>
      </c>
      <c r="N822" s="160"/>
      <c r="P822" s="34"/>
    </row>
    <row r="823" spans="1:16" x14ac:dyDescent="0.3">
      <c r="A823" s="34">
        <v>3</v>
      </c>
      <c r="B823" s="34">
        <v>5</v>
      </c>
      <c r="C823" s="34">
        <v>6</v>
      </c>
      <c r="D823" s="160">
        <v>65</v>
      </c>
      <c r="E823" s="36">
        <v>43180</v>
      </c>
      <c r="F823" s="37">
        <v>43194</v>
      </c>
      <c r="G823" s="37">
        <v>43201</v>
      </c>
      <c r="H823" s="33">
        <f>E823-$T$1</f>
        <v>107</v>
      </c>
      <c r="I823" s="33">
        <f>F823-$T$1</f>
        <v>121</v>
      </c>
      <c r="J823" s="33">
        <f>G823-$T$1</f>
        <v>128</v>
      </c>
      <c r="N823" s="160"/>
      <c r="P823" s="34"/>
    </row>
    <row r="824" spans="1:16" x14ac:dyDescent="0.3">
      <c r="A824" s="34">
        <v>3</v>
      </c>
      <c r="B824" s="34">
        <v>6</v>
      </c>
      <c r="C824" s="34">
        <v>6</v>
      </c>
      <c r="D824" s="159" t="s">
        <v>20</v>
      </c>
      <c r="E824" s="36">
        <v>43187</v>
      </c>
      <c r="F824" s="37">
        <v>43197</v>
      </c>
      <c r="G824" s="36">
        <v>43201</v>
      </c>
      <c r="H824" s="33">
        <f>E824-$T$1</f>
        <v>114</v>
      </c>
      <c r="I824" s="33">
        <f>F824-$T$1</f>
        <v>124</v>
      </c>
      <c r="J824" s="33">
        <f>G824-$T$1</f>
        <v>128</v>
      </c>
      <c r="N824" s="160"/>
      <c r="P824" s="34"/>
    </row>
    <row r="825" spans="1:16" x14ac:dyDescent="0.3">
      <c r="A825" s="34">
        <v>3</v>
      </c>
      <c r="B825" s="34">
        <v>7</v>
      </c>
      <c r="C825" s="34">
        <v>6</v>
      </c>
      <c r="D825" s="160">
        <v>159</v>
      </c>
      <c r="E825" s="36">
        <v>43180</v>
      </c>
      <c r="F825" s="37">
        <v>43194</v>
      </c>
      <c r="G825" s="37">
        <v>43201</v>
      </c>
      <c r="H825" s="33">
        <f>E825-$T$1</f>
        <v>107</v>
      </c>
      <c r="I825" s="33">
        <f>F825-$T$1</f>
        <v>121</v>
      </c>
      <c r="J825" s="33">
        <f>G825-$T$1</f>
        <v>128</v>
      </c>
      <c r="N825" s="160"/>
      <c r="P825" s="34"/>
    </row>
    <row r="826" spans="1:16" x14ac:dyDescent="0.3">
      <c r="A826" s="34">
        <v>3</v>
      </c>
      <c r="B826" s="34">
        <v>8</v>
      </c>
      <c r="C826" s="34">
        <v>6</v>
      </c>
      <c r="D826" s="160">
        <v>142</v>
      </c>
      <c r="E826" s="36">
        <v>43180</v>
      </c>
      <c r="F826" s="37">
        <v>43194</v>
      </c>
      <c r="G826" s="37">
        <v>43201</v>
      </c>
      <c r="H826" s="33">
        <f>E826-$T$1</f>
        <v>107</v>
      </c>
      <c r="I826" s="33">
        <f>F826-$T$1</f>
        <v>121</v>
      </c>
      <c r="J826" s="33">
        <f>G826-$T$1</f>
        <v>128</v>
      </c>
      <c r="N826" s="160"/>
      <c r="P826" s="34"/>
    </row>
    <row r="827" spans="1:16" x14ac:dyDescent="0.3">
      <c r="A827" s="34">
        <v>3</v>
      </c>
      <c r="B827" s="34">
        <v>9</v>
      </c>
      <c r="C827" s="34">
        <v>6</v>
      </c>
      <c r="D827" s="160">
        <v>41</v>
      </c>
      <c r="E827" s="37">
        <v>43215</v>
      </c>
      <c r="F827" s="37">
        <v>43225</v>
      </c>
      <c r="G827" s="36">
        <v>43229</v>
      </c>
      <c r="H827" s="33">
        <f>E827-$T$1</f>
        <v>142</v>
      </c>
      <c r="I827" s="33">
        <f>F827-$T$1</f>
        <v>152</v>
      </c>
      <c r="J827" s="33">
        <f>G827-$T$1</f>
        <v>156</v>
      </c>
      <c r="N827" s="160"/>
      <c r="P827" s="34"/>
    </row>
    <row r="828" spans="1:16" x14ac:dyDescent="0.3">
      <c r="A828" s="34">
        <v>3</v>
      </c>
      <c r="B828" s="34">
        <v>10</v>
      </c>
      <c r="C828" s="34">
        <v>6</v>
      </c>
      <c r="D828" s="160">
        <v>76</v>
      </c>
      <c r="E828" s="37">
        <v>43190</v>
      </c>
      <c r="F828" s="37">
        <v>43197</v>
      </c>
      <c r="G828" s="36">
        <v>43201</v>
      </c>
      <c r="H828" s="33">
        <f>E828-$T$1</f>
        <v>117</v>
      </c>
      <c r="I828" s="33">
        <f>F828-$T$1</f>
        <v>124</v>
      </c>
      <c r="J828" s="33">
        <f>G828-$T$1</f>
        <v>128</v>
      </c>
      <c r="N828" s="160"/>
      <c r="P828" s="34"/>
    </row>
    <row r="829" spans="1:16" x14ac:dyDescent="0.3">
      <c r="A829" s="34">
        <v>3</v>
      </c>
      <c r="B829" s="34">
        <v>11</v>
      </c>
      <c r="C829" s="34">
        <v>6</v>
      </c>
      <c r="D829" s="160">
        <v>278</v>
      </c>
      <c r="E829" s="36">
        <v>43201</v>
      </c>
      <c r="F829" s="37">
        <v>43215</v>
      </c>
      <c r="G829" s="37">
        <v>43222</v>
      </c>
      <c r="H829" s="33">
        <f>E829-$T$1</f>
        <v>128</v>
      </c>
      <c r="I829" s="33">
        <f>F829-$T$1</f>
        <v>142</v>
      </c>
      <c r="J829" s="33">
        <f>G829-$T$1</f>
        <v>149</v>
      </c>
      <c r="N829" s="160"/>
      <c r="P829" s="34"/>
    </row>
    <row r="830" spans="1:16" x14ac:dyDescent="0.3">
      <c r="A830" s="34">
        <v>3</v>
      </c>
      <c r="B830" s="34">
        <v>12</v>
      </c>
      <c r="C830" s="34">
        <v>6</v>
      </c>
      <c r="D830" s="160">
        <v>2</v>
      </c>
      <c r="E830" s="36">
        <v>43187</v>
      </c>
      <c r="F830" s="37">
        <v>43197</v>
      </c>
      <c r="G830" s="36">
        <v>43201</v>
      </c>
      <c r="H830" s="33">
        <f>E830-$T$1</f>
        <v>114</v>
      </c>
      <c r="I830" s="33">
        <f>F830-$T$1</f>
        <v>124</v>
      </c>
      <c r="J830" s="33">
        <f>G830-$T$1</f>
        <v>128</v>
      </c>
      <c r="N830" s="160"/>
      <c r="P830" s="34"/>
    </row>
    <row r="831" spans="1:16" x14ac:dyDescent="0.3">
      <c r="A831" s="34">
        <v>3</v>
      </c>
      <c r="B831" s="34">
        <v>13</v>
      </c>
      <c r="C831" s="34">
        <v>6</v>
      </c>
      <c r="D831" s="160">
        <v>179</v>
      </c>
      <c r="E831" s="37">
        <v>43159</v>
      </c>
      <c r="F831" s="37">
        <v>43173</v>
      </c>
      <c r="G831" s="36">
        <v>43180</v>
      </c>
      <c r="H831" s="33">
        <f>E831-$T$1</f>
        <v>86</v>
      </c>
      <c r="I831" s="33">
        <f>F831-$T$1</f>
        <v>100</v>
      </c>
      <c r="J831" s="33">
        <f>G831-$T$1</f>
        <v>107</v>
      </c>
      <c r="N831" s="160"/>
      <c r="P831" s="34"/>
    </row>
    <row r="832" spans="1:16" x14ac:dyDescent="0.3">
      <c r="A832" s="34">
        <v>3</v>
      </c>
      <c r="B832" s="34">
        <v>14</v>
      </c>
      <c r="C832" s="34">
        <v>6</v>
      </c>
      <c r="D832" s="159" t="s">
        <v>20</v>
      </c>
      <c r="E832" s="37">
        <v>43183</v>
      </c>
      <c r="F832" s="37">
        <v>43194</v>
      </c>
      <c r="G832" s="37">
        <v>43201</v>
      </c>
      <c r="H832" s="33">
        <f>E832-$T$1</f>
        <v>110</v>
      </c>
      <c r="I832" s="33">
        <f>F832-$T$1</f>
        <v>121</v>
      </c>
      <c r="J832" s="33">
        <f>G832-$T$1</f>
        <v>128</v>
      </c>
      <c r="N832" s="160"/>
      <c r="P832" s="34"/>
    </row>
    <row r="833" spans="1:16" x14ac:dyDescent="0.3">
      <c r="A833" s="34">
        <v>3</v>
      </c>
      <c r="B833" s="34">
        <v>15</v>
      </c>
      <c r="C833" s="34">
        <v>6</v>
      </c>
      <c r="D833" s="160">
        <v>54</v>
      </c>
      <c r="E833" s="36">
        <v>43201</v>
      </c>
      <c r="F833" s="37">
        <v>43215</v>
      </c>
      <c r="G833" s="37">
        <v>43222</v>
      </c>
      <c r="H833" s="33">
        <f>E833-$T$1</f>
        <v>128</v>
      </c>
      <c r="I833" s="33">
        <f>F833-$T$1</f>
        <v>142</v>
      </c>
      <c r="J833" s="33">
        <f>G833-$T$1</f>
        <v>149</v>
      </c>
      <c r="N833" s="160"/>
      <c r="P833" s="34"/>
    </row>
    <row r="834" spans="1:16" x14ac:dyDescent="0.3">
      <c r="A834" s="34">
        <v>3</v>
      </c>
      <c r="B834" s="34">
        <v>16</v>
      </c>
      <c r="C834" s="34">
        <v>6</v>
      </c>
      <c r="D834" s="160">
        <v>63</v>
      </c>
      <c r="E834" s="36">
        <v>43187</v>
      </c>
      <c r="F834" s="37">
        <v>43197</v>
      </c>
      <c r="G834" s="36">
        <v>43201</v>
      </c>
      <c r="H834" s="33">
        <f>E834-$T$1</f>
        <v>114</v>
      </c>
      <c r="I834" s="33">
        <f>F834-$T$1</f>
        <v>124</v>
      </c>
      <c r="J834" s="33">
        <f>G834-$T$1</f>
        <v>128</v>
      </c>
      <c r="N834" s="160"/>
      <c r="P834" s="34"/>
    </row>
    <row r="835" spans="1:16" x14ac:dyDescent="0.3">
      <c r="A835" s="34">
        <v>3</v>
      </c>
      <c r="B835" s="34">
        <v>17</v>
      </c>
      <c r="C835" s="34">
        <v>6</v>
      </c>
      <c r="D835" s="160">
        <v>248</v>
      </c>
      <c r="E835" s="36">
        <v>43201</v>
      </c>
      <c r="F835" s="37">
        <v>43215</v>
      </c>
      <c r="G835" s="37">
        <v>43222</v>
      </c>
      <c r="H835" s="33">
        <f>E835-$T$1</f>
        <v>128</v>
      </c>
      <c r="I835" s="33">
        <f>F835-$T$1</f>
        <v>142</v>
      </c>
      <c r="J835" s="33">
        <f>G835-$T$1</f>
        <v>149</v>
      </c>
      <c r="N835" s="160"/>
      <c r="P835" s="34"/>
    </row>
    <row r="836" spans="1:16" x14ac:dyDescent="0.3">
      <c r="A836" s="34">
        <v>3</v>
      </c>
      <c r="B836" s="34">
        <v>18</v>
      </c>
      <c r="C836" s="34">
        <v>6</v>
      </c>
      <c r="D836" s="160">
        <v>235</v>
      </c>
      <c r="E836" s="36">
        <v>43187</v>
      </c>
      <c r="F836" s="37">
        <v>43197</v>
      </c>
      <c r="G836" s="36">
        <v>43201</v>
      </c>
      <c r="H836" s="33">
        <f>E836-$T$1</f>
        <v>114</v>
      </c>
      <c r="I836" s="33">
        <f>F836-$T$1</f>
        <v>124</v>
      </c>
      <c r="J836" s="33">
        <f>G836-$T$1</f>
        <v>128</v>
      </c>
      <c r="N836" s="160"/>
      <c r="P836" s="34"/>
    </row>
    <row r="837" spans="1:16" x14ac:dyDescent="0.3">
      <c r="A837" s="34">
        <v>3</v>
      </c>
      <c r="B837" s="34">
        <v>19</v>
      </c>
      <c r="C837" s="34">
        <v>6</v>
      </c>
      <c r="D837" s="160">
        <v>7</v>
      </c>
      <c r="E837" s="36">
        <v>43180</v>
      </c>
      <c r="F837" s="37">
        <v>43194</v>
      </c>
      <c r="G837" s="37">
        <v>43201</v>
      </c>
      <c r="H837" s="33">
        <f>E837-$T$1</f>
        <v>107</v>
      </c>
      <c r="I837" s="33">
        <f>F837-$T$1</f>
        <v>121</v>
      </c>
      <c r="J837" s="33">
        <f>G837-$T$1</f>
        <v>128</v>
      </c>
      <c r="N837" s="160"/>
      <c r="P837" s="34"/>
    </row>
    <row r="838" spans="1:16" x14ac:dyDescent="0.3">
      <c r="A838" s="34">
        <v>3</v>
      </c>
      <c r="B838" s="34">
        <v>1</v>
      </c>
      <c r="C838" s="34">
        <v>7</v>
      </c>
      <c r="D838" s="160">
        <v>114</v>
      </c>
      <c r="E838" s="37">
        <v>43215</v>
      </c>
      <c r="F838" s="43">
        <v>43225</v>
      </c>
      <c r="G838" s="42">
        <v>43229</v>
      </c>
      <c r="H838" s="33">
        <f>E838-$T$1</f>
        <v>142</v>
      </c>
      <c r="I838" s="33">
        <f>F838-$T$1</f>
        <v>152</v>
      </c>
      <c r="J838" s="33">
        <f>G838-$T$1</f>
        <v>156</v>
      </c>
      <c r="N838" s="160"/>
      <c r="P838" s="34"/>
    </row>
    <row r="839" spans="1:16" x14ac:dyDescent="0.3">
      <c r="A839" s="34">
        <v>3</v>
      </c>
      <c r="B839" s="34">
        <v>2</v>
      </c>
      <c r="C839" s="34">
        <v>7</v>
      </c>
      <c r="D839" s="160">
        <v>190</v>
      </c>
      <c r="E839" s="36">
        <v>43208</v>
      </c>
      <c r="F839" s="42">
        <v>43218</v>
      </c>
      <c r="G839" s="42">
        <v>43222</v>
      </c>
      <c r="H839" s="33">
        <f>E839-$T$1</f>
        <v>135</v>
      </c>
      <c r="I839" s="33">
        <f>F839-$T$1</f>
        <v>145</v>
      </c>
      <c r="J839" s="33">
        <f>G839-$T$1</f>
        <v>149</v>
      </c>
      <c r="N839" s="160"/>
      <c r="P839" s="34"/>
    </row>
    <row r="840" spans="1:16" x14ac:dyDescent="0.3">
      <c r="A840" s="34">
        <v>3</v>
      </c>
      <c r="B840" s="34">
        <v>3</v>
      </c>
      <c r="C840" s="34">
        <v>7</v>
      </c>
      <c r="D840" s="160">
        <v>139</v>
      </c>
      <c r="E840" s="37">
        <v>43215</v>
      </c>
      <c r="F840" s="42">
        <v>43229</v>
      </c>
      <c r="G840" s="42">
        <v>43236</v>
      </c>
      <c r="H840" s="33">
        <f>E840-$T$1</f>
        <v>142</v>
      </c>
      <c r="I840" s="33">
        <f>F840-$T$1</f>
        <v>156</v>
      </c>
      <c r="J840" s="33">
        <f>G840-$T$1</f>
        <v>163</v>
      </c>
      <c r="N840" s="160"/>
      <c r="P840" s="34"/>
    </row>
    <row r="841" spans="1:16" x14ac:dyDescent="0.3">
      <c r="A841" s="34">
        <v>3</v>
      </c>
      <c r="B841" s="34">
        <v>4</v>
      </c>
      <c r="C841" s="34">
        <v>7</v>
      </c>
      <c r="D841" s="160">
        <v>138</v>
      </c>
      <c r="E841" s="36">
        <v>43187</v>
      </c>
      <c r="F841" s="37">
        <v>43197</v>
      </c>
      <c r="G841" s="36">
        <v>43201</v>
      </c>
      <c r="H841" s="33">
        <f>E841-$T$1</f>
        <v>114</v>
      </c>
      <c r="I841" s="33">
        <f>F841-$T$1</f>
        <v>124</v>
      </c>
      <c r="J841" s="33">
        <f>G841-$T$1</f>
        <v>128</v>
      </c>
      <c r="N841" s="160"/>
      <c r="P841" s="34"/>
    </row>
    <row r="842" spans="1:16" x14ac:dyDescent="0.3">
      <c r="A842" s="34">
        <v>3</v>
      </c>
      <c r="B842" s="34">
        <v>5</v>
      </c>
      <c r="C842" s="34">
        <v>7</v>
      </c>
      <c r="D842" s="160">
        <v>245</v>
      </c>
      <c r="E842" s="37">
        <v>43190</v>
      </c>
      <c r="F842" s="43">
        <v>43201</v>
      </c>
      <c r="G842" s="42">
        <v>43208</v>
      </c>
      <c r="H842" s="33">
        <f>E842-$T$1</f>
        <v>117</v>
      </c>
      <c r="I842" s="33">
        <f>F842-$T$1</f>
        <v>128</v>
      </c>
      <c r="J842" s="33">
        <f>G842-$T$1</f>
        <v>135</v>
      </c>
      <c r="N842" s="160"/>
      <c r="P842" s="34"/>
    </row>
    <row r="843" spans="1:16" x14ac:dyDescent="0.3">
      <c r="A843" s="34">
        <v>3</v>
      </c>
      <c r="B843" s="34">
        <v>6</v>
      </c>
      <c r="C843" s="34">
        <v>7</v>
      </c>
      <c r="D843" s="160">
        <v>21</v>
      </c>
      <c r="E843" s="37">
        <v>43159</v>
      </c>
      <c r="F843" s="37">
        <v>43173</v>
      </c>
      <c r="G843" s="36">
        <v>43180</v>
      </c>
      <c r="H843" s="33">
        <f>E843-$T$1</f>
        <v>86</v>
      </c>
      <c r="I843" s="33">
        <f>F843-$T$1</f>
        <v>100</v>
      </c>
      <c r="J843" s="33">
        <f>G843-$T$1</f>
        <v>107</v>
      </c>
      <c r="N843" s="160"/>
      <c r="P843" s="34"/>
    </row>
    <row r="844" spans="1:16" x14ac:dyDescent="0.3">
      <c r="A844" s="34">
        <v>3</v>
      </c>
      <c r="B844" s="34">
        <v>7</v>
      </c>
      <c r="C844" s="34">
        <v>7</v>
      </c>
      <c r="D844" s="159" t="s">
        <v>20</v>
      </c>
      <c r="E844" s="36">
        <v>43187</v>
      </c>
      <c r="F844" s="37">
        <v>43197</v>
      </c>
      <c r="G844" s="36">
        <v>43201</v>
      </c>
      <c r="H844" s="33">
        <f>E844-$T$1</f>
        <v>114</v>
      </c>
      <c r="I844" s="33">
        <f>F844-$T$1</f>
        <v>124</v>
      </c>
      <c r="J844" s="33">
        <f>G844-$T$1</f>
        <v>128</v>
      </c>
      <c r="N844" s="160"/>
      <c r="P844" s="34"/>
    </row>
    <row r="845" spans="1:16" x14ac:dyDescent="0.3">
      <c r="A845" s="34">
        <v>3</v>
      </c>
      <c r="B845" s="34">
        <v>8</v>
      </c>
      <c r="C845" s="34">
        <v>7</v>
      </c>
      <c r="D845" s="160">
        <v>34</v>
      </c>
      <c r="E845" s="36">
        <v>43180</v>
      </c>
      <c r="F845" s="37">
        <v>43194</v>
      </c>
      <c r="G845" s="37">
        <v>43201</v>
      </c>
      <c r="H845" s="33">
        <f>E845-$T$1</f>
        <v>107</v>
      </c>
      <c r="I845" s="33">
        <f>F845-$T$1</f>
        <v>121</v>
      </c>
      <c r="J845" s="33">
        <f>G845-$T$1</f>
        <v>128</v>
      </c>
      <c r="N845" s="160"/>
      <c r="P845" s="34"/>
    </row>
    <row r="846" spans="1:16" x14ac:dyDescent="0.3">
      <c r="A846" s="34">
        <v>3</v>
      </c>
      <c r="B846" s="34">
        <v>9</v>
      </c>
      <c r="C846" s="34">
        <v>7</v>
      </c>
      <c r="D846" s="160">
        <v>239</v>
      </c>
      <c r="E846" s="36">
        <v>43180</v>
      </c>
      <c r="F846" s="37">
        <v>43194</v>
      </c>
      <c r="G846" s="37">
        <v>43201</v>
      </c>
      <c r="H846" s="33">
        <f>E846-$T$1</f>
        <v>107</v>
      </c>
      <c r="I846" s="33">
        <f>F846-$T$1</f>
        <v>121</v>
      </c>
      <c r="J846" s="33">
        <f>G846-$T$1</f>
        <v>128</v>
      </c>
      <c r="N846" s="160"/>
      <c r="P846" s="34"/>
    </row>
    <row r="847" spans="1:16" x14ac:dyDescent="0.3">
      <c r="A847" s="34">
        <v>3</v>
      </c>
      <c r="B847" s="34">
        <v>10</v>
      </c>
      <c r="C847" s="34">
        <v>7</v>
      </c>
      <c r="D847" s="160">
        <v>184</v>
      </c>
      <c r="E847" s="36">
        <v>43187</v>
      </c>
      <c r="F847" s="37">
        <v>43201</v>
      </c>
      <c r="G847" s="36">
        <v>43208</v>
      </c>
      <c r="H847" s="33">
        <f>E847-$T$1</f>
        <v>114</v>
      </c>
      <c r="I847" s="33">
        <f>F847-$T$1</f>
        <v>128</v>
      </c>
      <c r="J847" s="33">
        <f>G847-$T$1</f>
        <v>135</v>
      </c>
      <c r="N847" s="160"/>
      <c r="P847" s="34"/>
    </row>
    <row r="848" spans="1:16" x14ac:dyDescent="0.3">
      <c r="A848" s="34">
        <v>3</v>
      </c>
      <c r="B848" s="34">
        <v>11</v>
      </c>
      <c r="C848" s="34">
        <v>7</v>
      </c>
      <c r="D848" s="160">
        <v>188</v>
      </c>
      <c r="E848" s="36">
        <v>43180</v>
      </c>
      <c r="F848" s="37">
        <v>43194</v>
      </c>
      <c r="G848" s="37">
        <v>43201</v>
      </c>
      <c r="H848" s="33">
        <f>E848-$T$1</f>
        <v>107</v>
      </c>
      <c r="I848" s="33">
        <f>F848-$T$1</f>
        <v>121</v>
      </c>
      <c r="J848" s="33">
        <f>G848-$T$1</f>
        <v>128</v>
      </c>
      <c r="N848" s="160"/>
      <c r="P848" s="34"/>
    </row>
    <row r="849" spans="1:16" x14ac:dyDescent="0.3">
      <c r="A849" s="34">
        <v>3</v>
      </c>
      <c r="B849" s="34">
        <v>12</v>
      </c>
      <c r="C849" s="34">
        <v>7</v>
      </c>
      <c r="D849" s="160">
        <v>20</v>
      </c>
      <c r="E849" s="36">
        <v>43201</v>
      </c>
      <c r="F849" s="43">
        <v>43215</v>
      </c>
      <c r="G849" s="43">
        <v>43222</v>
      </c>
      <c r="H849" s="33">
        <f>E849-$T$1</f>
        <v>128</v>
      </c>
      <c r="I849" s="33">
        <f>F849-$T$1</f>
        <v>142</v>
      </c>
      <c r="J849" s="33">
        <f>G849-$T$1</f>
        <v>149</v>
      </c>
      <c r="N849" s="160"/>
      <c r="P849" s="34"/>
    </row>
    <row r="850" spans="1:16" x14ac:dyDescent="0.3">
      <c r="A850" s="34">
        <v>3</v>
      </c>
      <c r="B850" s="34">
        <v>13</v>
      </c>
      <c r="C850" s="34">
        <v>7</v>
      </c>
      <c r="D850" s="159" t="s">
        <v>20</v>
      </c>
      <c r="E850" s="36">
        <v>43180</v>
      </c>
      <c r="F850" s="37">
        <v>43194</v>
      </c>
      <c r="G850" s="37">
        <v>43201</v>
      </c>
      <c r="H850" s="33">
        <f>E850-$T$1</f>
        <v>107</v>
      </c>
      <c r="I850" s="33">
        <f>F850-$T$1</f>
        <v>121</v>
      </c>
      <c r="J850" s="33">
        <f>G850-$T$1</f>
        <v>128</v>
      </c>
      <c r="N850" s="160"/>
      <c r="P850" s="34"/>
    </row>
    <row r="851" spans="1:16" x14ac:dyDescent="0.3">
      <c r="A851" s="34">
        <v>3</v>
      </c>
      <c r="B851" s="34">
        <v>14</v>
      </c>
      <c r="C851" s="34">
        <v>7</v>
      </c>
      <c r="D851" s="160">
        <v>323</v>
      </c>
      <c r="E851" s="36">
        <v>43180</v>
      </c>
      <c r="F851" s="37">
        <v>43194</v>
      </c>
      <c r="G851" s="37">
        <v>43201</v>
      </c>
      <c r="H851" s="33">
        <f>E851-$T$1</f>
        <v>107</v>
      </c>
      <c r="I851" s="33">
        <f>F851-$T$1</f>
        <v>121</v>
      </c>
      <c r="J851" s="33">
        <f>G851-$T$1</f>
        <v>128</v>
      </c>
      <c r="N851" s="160"/>
      <c r="P851" s="34"/>
    </row>
    <row r="852" spans="1:16" x14ac:dyDescent="0.3">
      <c r="A852" s="34">
        <v>3</v>
      </c>
      <c r="B852" s="34">
        <v>15</v>
      </c>
      <c r="C852" s="34">
        <v>7</v>
      </c>
      <c r="D852" s="160">
        <v>180</v>
      </c>
      <c r="E852" s="36">
        <v>43180</v>
      </c>
      <c r="F852" s="37">
        <v>43194</v>
      </c>
      <c r="G852" s="37">
        <v>43201</v>
      </c>
      <c r="H852" s="33">
        <f>E852-$T$1</f>
        <v>107</v>
      </c>
      <c r="I852" s="33">
        <f>F852-$T$1</f>
        <v>121</v>
      </c>
      <c r="J852" s="33">
        <f>G852-$T$1</f>
        <v>128</v>
      </c>
      <c r="N852" s="160"/>
      <c r="P852" s="34"/>
    </row>
    <row r="853" spans="1:16" x14ac:dyDescent="0.3">
      <c r="A853" s="34">
        <v>3</v>
      </c>
      <c r="B853" s="34">
        <v>16</v>
      </c>
      <c r="C853" s="34">
        <v>7</v>
      </c>
      <c r="D853" s="160">
        <v>189</v>
      </c>
      <c r="E853" s="36">
        <v>43187</v>
      </c>
      <c r="F853" s="37">
        <v>43197</v>
      </c>
      <c r="G853" s="36">
        <v>43201</v>
      </c>
      <c r="H853" s="33">
        <f>E853-$T$1</f>
        <v>114</v>
      </c>
      <c r="I853" s="33">
        <f>F853-$T$1</f>
        <v>124</v>
      </c>
      <c r="J853" s="33">
        <f>G853-$T$1</f>
        <v>128</v>
      </c>
      <c r="N853" s="160"/>
      <c r="P853" s="34"/>
    </row>
    <row r="854" spans="1:16" x14ac:dyDescent="0.3">
      <c r="A854" s="34">
        <v>3</v>
      </c>
      <c r="B854" s="34">
        <v>17</v>
      </c>
      <c r="C854" s="34">
        <v>7</v>
      </c>
      <c r="D854" s="160">
        <v>176</v>
      </c>
      <c r="E854" s="36">
        <v>43208</v>
      </c>
      <c r="F854" s="43">
        <v>43218</v>
      </c>
      <c r="G854" s="43">
        <v>43222</v>
      </c>
      <c r="H854" s="33">
        <f>E854-$T$1</f>
        <v>135</v>
      </c>
      <c r="I854" s="33">
        <f>F854-$T$1</f>
        <v>145</v>
      </c>
      <c r="J854" s="33">
        <f>G854-$T$1</f>
        <v>149</v>
      </c>
      <c r="N854" s="160"/>
      <c r="P854" s="34"/>
    </row>
    <row r="855" spans="1:16" x14ac:dyDescent="0.3">
      <c r="A855" s="34">
        <v>3</v>
      </c>
      <c r="B855" s="34">
        <v>18</v>
      </c>
      <c r="C855" s="34">
        <v>7</v>
      </c>
      <c r="D855" s="160">
        <v>55</v>
      </c>
      <c r="E855" s="36">
        <v>43201</v>
      </c>
      <c r="F855" s="43">
        <v>43215</v>
      </c>
      <c r="G855" s="43">
        <v>43222</v>
      </c>
      <c r="H855" s="33">
        <f>E855-$T$1</f>
        <v>128</v>
      </c>
      <c r="I855" s="33">
        <f>F855-$T$1</f>
        <v>142</v>
      </c>
      <c r="J855" s="33">
        <f>G855-$T$1</f>
        <v>149</v>
      </c>
      <c r="N855" s="160"/>
      <c r="P855" s="34"/>
    </row>
    <row r="856" spans="1:16" x14ac:dyDescent="0.3">
      <c r="A856" s="34">
        <v>3</v>
      </c>
      <c r="B856" s="34">
        <v>19</v>
      </c>
      <c r="C856" s="34">
        <v>7</v>
      </c>
      <c r="D856" s="160">
        <v>187</v>
      </c>
      <c r="E856" s="36">
        <v>43215</v>
      </c>
      <c r="F856" s="42">
        <v>43229</v>
      </c>
      <c r="G856" s="42">
        <v>43236</v>
      </c>
      <c r="H856" s="33">
        <f>E856-$T$1</f>
        <v>142</v>
      </c>
      <c r="I856" s="33">
        <f>F856-$T$1</f>
        <v>156</v>
      </c>
      <c r="J856" s="33">
        <f>G856-$T$1</f>
        <v>163</v>
      </c>
      <c r="N856" s="160"/>
      <c r="P856" s="34"/>
    </row>
    <row r="857" spans="1:16" x14ac:dyDescent="0.3">
      <c r="A857" s="34">
        <v>3</v>
      </c>
      <c r="B857" s="34">
        <v>1</v>
      </c>
      <c r="C857" s="34">
        <v>8</v>
      </c>
      <c r="D857" s="160">
        <v>258</v>
      </c>
      <c r="E857" s="36">
        <v>43208</v>
      </c>
      <c r="F857" s="37">
        <v>43218</v>
      </c>
      <c r="G857" s="37">
        <v>43222</v>
      </c>
      <c r="H857" s="33">
        <f>E857-$T$1</f>
        <v>135</v>
      </c>
      <c r="I857" s="33">
        <f>F857-$T$1</f>
        <v>145</v>
      </c>
      <c r="J857" s="33">
        <f>G857-$T$1</f>
        <v>149</v>
      </c>
      <c r="N857" s="160"/>
      <c r="P857" s="34"/>
    </row>
    <row r="858" spans="1:16" x14ac:dyDescent="0.3">
      <c r="A858" s="34">
        <v>3</v>
      </c>
      <c r="B858" s="34">
        <v>2</v>
      </c>
      <c r="C858" s="34">
        <v>8</v>
      </c>
      <c r="D858" s="160">
        <v>82</v>
      </c>
      <c r="E858" s="36">
        <v>43180</v>
      </c>
      <c r="F858" s="37">
        <v>43194</v>
      </c>
      <c r="G858" s="37">
        <v>43201</v>
      </c>
      <c r="H858" s="33">
        <f>E858-$T$1</f>
        <v>107</v>
      </c>
      <c r="I858" s="33">
        <f>F858-$T$1</f>
        <v>121</v>
      </c>
      <c r="J858" s="33">
        <f>G858-$T$1</f>
        <v>128</v>
      </c>
      <c r="N858" s="160"/>
      <c r="P858" s="34"/>
    </row>
    <row r="859" spans="1:16" x14ac:dyDescent="0.3">
      <c r="A859" s="34">
        <v>3</v>
      </c>
      <c r="B859" s="34">
        <v>3</v>
      </c>
      <c r="C859" s="34">
        <v>8</v>
      </c>
      <c r="D859" s="160">
        <v>229</v>
      </c>
      <c r="E859" s="36">
        <v>43180</v>
      </c>
      <c r="F859" s="37">
        <v>43194</v>
      </c>
      <c r="G859" s="37">
        <v>43201</v>
      </c>
      <c r="H859" s="33">
        <f>E859-$T$1</f>
        <v>107</v>
      </c>
      <c r="I859" s="33">
        <f>F859-$T$1</f>
        <v>121</v>
      </c>
      <c r="J859" s="33">
        <f>G859-$T$1</f>
        <v>128</v>
      </c>
      <c r="N859" s="160"/>
      <c r="P859" s="34"/>
    </row>
    <row r="860" spans="1:16" x14ac:dyDescent="0.3">
      <c r="A860" s="34">
        <v>3</v>
      </c>
      <c r="B860" s="34">
        <v>4</v>
      </c>
      <c r="C860" s="34">
        <v>8</v>
      </c>
      <c r="D860" s="160">
        <v>318</v>
      </c>
      <c r="E860" s="37">
        <v>43215</v>
      </c>
      <c r="F860" s="36">
        <v>43229</v>
      </c>
      <c r="G860" s="36">
        <v>43236</v>
      </c>
      <c r="H860" s="33">
        <f>E860-$T$1</f>
        <v>142</v>
      </c>
      <c r="I860" s="33">
        <f>F860-$T$1</f>
        <v>156</v>
      </c>
      <c r="J860" s="33">
        <f>G860-$T$1</f>
        <v>163</v>
      </c>
      <c r="N860" s="160"/>
      <c r="P860" s="34"/>
    </row>
    <row r="861" spans="1:16" x14ac:dyDescent="0.3">
      <c r="A861" s="34">
        <v>3</v>
      </c>
      <c r="B861" s="34">
        <v>5</v>
      </c>
      <c r="C861" s="34">
        <v>8</v>
      </c>
      <c r="D861" s="160">
        <v>83</v>
      </c>
      <c r="E861" s="36">
        <v>43180</v>
      </c>
      <c r="F861" s="37">
        <v>43194</v>
      </c>
      <c r="G861" s="37">
        <v>43201</v>
      </c>
      <c r="H861" s="33">
        <f>E861-$T$1</f>
        <v>107</v>
      </c>
      <c r="I861" s="33">
        <f>F861-$T$1</f>
        <v>121</v>
      </c>
      <c r="J861" s="33">
        <f>G861-$T$1</f>
        <v>128</v>
      </c>
      <c r="N861" s="160"/>
      <c r="P861" s="34"/>
    </row>
    <row r="862" spans="1:16" x14ac:dyDescent="0.3">
      <c r="A862" s="34">
        <v>3</v>
      </c>
      <c r="B862" s="34">
        <v>6</v>
      </c>
      <c r="C862" s="34">
        <v>8</v>
      </c>
      <c r="D862" s="160">
        <v>291</v>
      </c>
      <c r="E862" s="37">
        <v>43173</v>
      </c>
      <c r="F862" s="41">
        <v>43187</v>
      </c>
      <c r="G862" s="37">
        <v>43194</v>
      </c>
      <c r="H862" s="33">
        <f>E862-$T$1</f>
        <v>100</v>
      </c>
      <c r="I862" s="33">
        <f>F862-$T$1</f>
        <v>114</v>
      </c>
      <c r="J862" s="33">
        <f>G862-$T$1</f>
        <v>121</v>
      </c>
      <c r="N862" s="160"/>
      <c r="P862" s="34"/>
    </row>
    <row r="863" spans="1:16" x14ac:dyDescent="0.3">
      <c r="A863" s="34">
        <v>3</v>
      </c>
      <c r="B863" s="34">
        <v>7</v>
      </c>
      <c r="C863" s="34">
        <v>8</v>
      </c>
      <c r="D863" s="160">
        <v>105</v>
      </c>
      <c r="E863" s="37">
        <v>43190</v>
      </c>
      <c r="F863" s="36">
        <v>43201</v>
      </c>
      <c r="G863" s="36">
        <v>43208</v>
      </c>
      <c r="H863" s="33">
        <f>E863-$T$1</f>
        <v>117</v>
      </c>
      <c r="I863" s="33">
        <f>F863-$T$1</f>
        <v>128</v>
      </c>
      <c r="J863" s="33">
        <f>G863-$T$1</f>
        <v>135</v>
      </c>
      <c r="N863" s="160"/>
      <c r="P863" s="34"/>
    </row>
    <row r="864" spans="1:16" x14ac:dyDescent="0.3">
      <c r="A864" s="34">
        <v>3</v>
      </c>
      <c r="B864" s="34">
        <v>8</v>
      </c>
      <c r="C864" s="34">
        <v>8</v>
      </c>
      <c r="D864" s="159" t="s">
        <v>20</v>
      </c>
      <c r="E864" s="36">
        <v>43180</v>
      </c>
      <c r="F864" s="37">
        <v>43194</v>
      </c>
      <c r="G864" s="37">
        <v>43201</v>
      </c>
      <c r="H864" s="33">
        <f>E864-$T$1</f>
        <v>107</v>
      </c>
      <c r="I864" s="33">
        <f>F864-$T$1</f>
        <v>121</v>
      </c>
      <c r="J864" s="33">
        <f>G864-$T$1</f>
        <v>128</v>
      </c>
      <c r="N864" s="160"/>
      <c r="P864" s="34"/>
    </row>
    <row r="865" spans="1:16" x14ac:dyDescent="0.3">
      <c r="A865" s="34">
        <v>3</v>
      </c>
      <c r="B865" s="34">
        <v>9</v>
      </c>
      <c r="C865" s="34">
        <v>8</v>
      </c>
      <c r="D865" s="160">
        <v>95</v>
      </c>
      <c r="E865" s="37">
        <v>43173</v>
      </c>
      <c r="F865" s="37">
        <v>43183</v>
      </c>
      <c r="G865" s="36">
        <v>43187</v>
      </c>
      <c r="H865" s="33">
        <f>E865-$T$1</f>
        <v>100</v>
      </c>
      <c r="I865" s="33">
        <f>F865-$T$1</f>
        <v>110</v>
      </c>
      <c r="J865" s="33">
        <f>G865-$T$1</f>
        <v>114</v>
      </c>
      <c r="N865" s="160"/>
      <c r="P865" s="34"/>
    </row>
    <row r="866" spans="1:16" x14ac:dyDescent="0.3">
      <c r="A866" s="34">
        <v>3</v>
      </c>
      <c r="B866" s="34">
        <v>10</v>
      </c>
      <c r="C866" s="34">
        <v>8</v>
      </c>
      <c r="D866" s="160">
        <v>22</v>
      </c>
      <c r="E866" s="36">
        <v>43183</v>
      </c>
      <c r="F866" s="37">
        <v>43194</v>
      </c>
      <c r="G866" s="37">
        <v>43201</v>
      </c>
      <c r="H866" s="33">
        <f>E866-$T$1</f>
        <v>110</v>
      </c>
      <c r="I866" s="33">
        <f>F866-$T$1</f>
        <v>121</v>
      </c>
      <c r="J866" s="33">
        <f>G866-$T$1</f>
        <v>128</v>
      </c>
      <c r="N866" s="160"/>
      <c r="P866" s="34"/>
    </row>
    <row r="867" spans="1:16" x14ac:dyDescent="0.3">
      <c r="A867" s="34">
        <v>3</v>
      </c>
      <c r="B867" s="34">
        <v>11</v>
      </c>
      <c r="C867" s="34">
        <v>8</v>
      </c>
      <c r="D867" s="160">
        <v>134</v>
      </c>
      <c r="E867" s="36">
        <v>43187</v>
      </c>
      <c r="F867" s="36">
        <v>43201</v>
      </c>
      <c r="G867" s="36">
        <v>43208</v>
      </c>
      <c r="H867" s="33">
        <f>E867-$T$1</f>
        <v>114</v>
      </c>
      <c r="I867" s="33">
        <f>F867-$T$1</f>
        <v>128</v>
      </c>
      <c r="J867" s="33">
        <f>G867-$T$1</f>
        <v>135</v>
      </c>
      <c r="N867" s="160"/>
      <c r="P867" s="34"/>
    </row>
    <row r="868" spans="1:16" x14ac:dyDescent="0.3">
      <c r="A868" s="34">
        <v>3</v>
      </c>
      <c r="B868" s="34">
        <v>12</v>
      </c>
      <c r="C868" s="34">
        <v>8</v>
      </c>
      <c r="D868" s="159" t="s">
        <v>20</v>
      </c>
      <c r="E868" s="36">
        <v>43187</v>
      </c>
      <c r="F868" s="37">
        <v>43197</v>
      </c>
      <c r="G868" s="36">
        <v>43201</v>
      </c>
      <c r="H868" s="33">
        <f>E868-$T$1</f>
        <v>114</v>
      </c>
      <c r="I868" s="33">
        <f>F868-$T$1</f>
        <v>124</v>
      </c>
      <c r="J868" s="33">
        <f>G868-$T$1</f>
        <v>128</v>
      </c>
      <c r="N868" s="160"/>
      <c r="P868" s="34"/>
    </row>
    <row r="869" spans="1:16" x14ac:dyDescent="0.3">
      <c r="A869" s="34">
        <v>3</v>
      </c>
      <c r="B869" s="34">
        <v>13</v>
      </c>
      <c r="C869" s="34">
        <v>8</v>
      </c>
      <c r="D869" s="160">
        <v>308</v>
      </c>
      <c r="E869" s="36">
        <v>43180</v>
      </c>
      <c r="F869" s="37">
        <v>43194</v>
      </c>
      <c r="G869" s="37">
        <v>43201</v>
      </c>
      <c r="H869" s="33">
        <f>E869-$T$1</f>
        <v>107</v>
      </c>
      <c r="I869" s="33">
        <f>F869-$T$1</f>
        <v>121</v>
      </c>
      <c r="J869" s="33">
        <f>G869-$T$1</f>
        <v>128</v>
      </c>
      <c r="N869" s="160"/>
      <c r="P869" s="34"/>
    </row>
    <row r="870" spans="1:16" x14ac:dyDescent="0.3">
      <c r="A870" s="34">
        <v>3</v>
      </c>
      <c r="B870" s="34">
        <v>14</v>
      </c>
      <c r="C870" s="34">
        <v>8</v>
      </c>
      <c r="D870" s="160">
        <v>17</v>
      </c>
      <c r="E870" s="36">
        <v>43187</v>
      </c>
      <c r="F870" s="37">
        <v>43197</v>
      </c>
      <c r="G870" s="36">
        <v>43201</v>
      </c>
      <c r="H870" s="33">
        <f>E870-$T$1</f>
        <v>114</v>
      </c>
      <c r="I870" s="33">
        <f>F870-$T$1</f>
        <v>124</v>
      </c>
      <c r="J870" s="33">
        <f>G870-$T$1</f>
        <v>128</v>
      </c>
      <c r="N870" s="160"/>
      <c r="P870" s="34"/>
    </row>
    <row r="871" spans="1:16" x14ac:dyDescent="0.3">
      <c r="A871" s="34">
        <v>3</v>
      </c>
      <c r="B871" s="34">
        <v>15</v>
      </c>
      <c r="C871" s="34">
        <v>8</v>
      </c>
      <c r="D871" s="160">
        <v>198</v>
      </c>
      <c r="E871" s="36">
        <v>43208</v>
      </c>
      <c r="F871" s="37">
        <v>43218</v>
      </c>
      <c r="G871" s="37">
        <v>43222</v>
      </c>
      <c r="H871" s="33">
        <f>E871-$T$1</f>
        <v>135</v>
      </c>
      <c r="I871" s="33">
        <f>F871-$T$1</f>
        <v>145</v>
      </c>
      <c r="J871" s="33">
        <f>G871-$T$1</f>
        <v>149</v>
      </c>
      <c r="N871" s="160"/>
      <c r="P871" s="34"/>
    </row>
    <row r="872" spans="1:16" x14ac:dyDescent="0.3">
      <c r="A872" s="34">
        <v>3</v>
      </c>
      <c r="B872" s="34">
        <v>16</v>
      </c>
      <c r="C872" s="34">
        <v>8</v>
      </c>
      <c r="D872" s="160">
        <v>243</v>
      </c>
      <c r="E872" s="36">
        <v>43180</v>
      </c>
      <c r="F872" s="37">
        <v>43194</v>
      </c>
      <c r="G872" s="37">
        <v>43201</v>
      </c>
      <c r="H872" s="33">
        <f>E872-$T$1</f>
        <v>107</v>
      </c>
      <c r="I872" s="33">
        <f>F872-$T$1</f>
        <v>121</v>
      </c>
      <c r="J872" s="33">
        <f>G872-$T$1</f>
        <v>128</v>
      </c>
      <c r="N872" s="160"/>
      <c r="P872" s="34"/>
    </row>
    <row r="873" spans="1:16" x14ac:dyDescent="0.3">
      <c r="A873" s="34">
        <v>3</v>
      </c>
      <c r="B873" s="34">
        <v>17</v>
      </c>
      <c r="C873" s="34">
        <v>8</v>
      </c>
      <c r="D873" s="160">
        <v>140</v>
      </c>
      <c r="E873" s="37">
        <v>43215</v>
      </c>
      <c r="F873" s="37">
        <v>43225</v>
      </c>
      <c r="G873" s="36">
        <v>43229</v>
      </c>
      <c r="H873" s="33">
        <f>E873-$T$1</f>
        <v>142</v>
      </c>
      <c r="I873" s="33">
        <f>F873-$T$1</f>
        <v>152</v>
      </c>
      <c r="J873" s="33">
        <f>G873-$T$1</f>
        <v>156</v>
      </c>
      <c r="N873" s="160"/>
      <c r="P873" s="34"/>
    </row>
    <row r="874" spans="1:16" x14ac:dyDescent="0.3">
      <c r="A874" s="34">
        <v>3</v>
      </c>
      <c r="B874" s="34">
        <v>18</v>
      </c>
      <c r="C874" s="34">
        <v>8</v>
      </c>
      <c r="D874" s="160">
        <v>109</v>
      </c>
      <c r="E874" s="37">
        <v>43173</v>
      </c>
      <c r="F874" s="37">
        <v>43183</v>
      </c>
      <c r="G874" s="36">
        <v>43187</v>
      </c>
      <c r="H874" s="33">
        <f>E874-$T$1</f>
        <v>100</v>
      </c>
      <c r="I874" s="33">
        <f>F874-$T$1</f>
        <v>110</v>
      </c>
      <c r="J874" s="33">
        <f>G874-$T$1</f>
        <v>114</v>
      </c>
      <c r="N874" s="160"/>
      <c r="P874" s="34"/>
    </row>
    <row r="875" spans="1:16" x14ac:dyDescent="0.3">
      <c r="A875" s="34">
        <v>3</v>
      </c>
      <c r="B875" s="34">
        <v>19</v>
      </c>
      <c r="C875" s="34">
        <v>8</v>
      </c>
      <c r="D875" s="160">
        <v>115</v>
      </c>
      <c r="E875" s="37">
        <v>43194</v>
      </c>
      <c r="F875" s="36">
        <v>43208</v>
      </c>
      <c r="G875" s="36">
        <v>43215</v>
      </c>
      <c r="H875" s="33">
        <f>E875-$T$1</f>
        <v>121</v>
      </c>
      <c r="I875" s="33">
        <f>F875-$T$1</f>
        <v>135</v>
      </c>
      <c r="J875" s="33">
        <f>G875-$T$1</f>
        <v>142</v>
      </c>
      <c r="N875" s="160"/>
      <c r="P875" s="34"/>
    </row>
    <row r="876" spans="1:16" x14ac:dyDescent="0.3">
      <c r="A876" s="34">
        <v>3</v>
      </c>
      <c r="B876" s="34">
        <v>1</v>
      </c>
      <c r="C876" s="34">
        <v>9</v>
      </c>
      <c r="D876" s="160">
        <v>312</v>
      </c>
      <c r="E876" s="36">
        <v>43180</v>
      </c>
      <c r="F876" s="37">
        <v>43194</v>
      </c>
      <c r="G876" s="37">
        <v>43201</v>
      </c>
      <c r="H876" s="33">
        <f>E876-$T$1</f>
        <v>107</v>
      </c>
      <c r="I876" s="33">
        <f>F876-$T$1</f>
        <v>121</v>
      </c>
      <c r="J876" s="33">
        <f>G876-$T$1</f>
        <v>128</v>
      </c>
      <c r="N876" s="160"/>
      <c r="P876" s="34"/>
    </row>
    <row r="877" spans="1:16" x14ac:dyDescent="0.3">
      <c r="A877" s="34">
        <v>3</v>
      </c>
      <c r="B877" s="34">
        <v>2</v>
      </c>
      <c r="C877" s="34">
        <v>9</v>
      </c>
      <c r="D877" s="160">
        <v>316</v>
      </c>
      <c r="E877" s="36">
        <v>43208</v>
      </c>
      <c r="F877" s="37">
        <v>43218</v>
      </c>
      <c r="G877" s="37">
        <v>43222</v>
      </c>
      <c r="H877" s="33">
        <f>E877-$T$1</f>
        <v>135</v>
      </c>
      <c r="I877" s="33">
        <f>F877-$T$1</f>
        <v>145</v>
      </c>
      <c r="J877" s="33">
        <f>G877-$T$1</f>
        <v>149</v>
      </c>
      <c r="N877" s="160"/>
      <c r="P877" s="34"/>
    </row>
    <row r="878" spans="1:16" x14ac:dyDescent="0.3">
      <c r="A878" s="34">
        <v>3</v>
      </c>
      <c r="B878" s="34">
        <v>3</v>
      </c>
      <c r="C878" s="34">
        <v>9</v>
      </c>
      <c r="D878" s="160">
        <v>319</v>
      </c>
      <c r="E878" s="37">
        <v>43173</v>
      </c>
      <c r="F878" s="36">
        <v>43187</v>
      </c>
      <c r="G878" s="37">
        <v>43194</v>
      </c>
      <c r="H878" s="33">
        <f>E878-$T$1</f>
        <v>100</v>
      </c>
      <c r="I878" s="33">
        <f>F878-$T$1</f>
        <v>114</v>
      </c>
      <c r="J878" s="33">
        <f>G878-$T$1</f>
        <v>121</v>
      </c>
      <c r="N878" s="160"/>
      <c r="P878" s="34"/>
    </row>
    <row r="879" spans="1:16" x14ac:dyDescent="0.3">
      <c r="A879" s="34">
        <v>3</v>
      </c>
      <c r="B879" s="34">
        <v>4</v>
      </c>
      <c r="C879" s="34">
        <v>9</v>
      </c>
      <c r="D879" s="160">
        <v>12</v>
      </c>
      <c r="E879" s="36">
        <v>43180</v>
      </c>
      <c r="F879" s="37">
        <v>43194</v>
      </c>
      <c r="G879" s="37">
        <v>43201</v>
      </c>
      <c r="H879" s="33">
        <f>E879-$T$1</f>
        <v>107</v>
      </c>
      <c r="I879" s="33">
        <f>F879-$T$1</f>
        <v>121</v>
      </c>
      <c r="J879" s="33">
        <f>G879-$T$1</f>
        <v>128</v>
      </c>
      <c r="N879" s="160"/>
      <c r="P879" s="34"/>
    </row>
    <row r="880" spans="1:16" x14ac:dyDescent="0.3">
      <c r="A880" s="34">
        <v>3</v>
      </c>
      <c r="B880" s="34">
        <v>5</v>
      </c>
      <c r="C880" s="34">
        <v>9</v>
      </c>
      <c r="D880" s="160">
        <v>47</v>
      </c>
      <c r="E880" s="36">
        <v>43180</v>
      </c>
      <c r="F880" s="37">
        <v>43194</v>
      </c>
      <c r="G880" s="37">
        <v>43201</v>
      </c>
      <c r="H880" s="33">
        <f>E880-$T$1</f>
        <v>107</v>
      </c>
      <c r="I880" s="33">
        <f>F880-$T$1</f>
        <v>121</v>
      </c>
      <c r="J880" s="33">
        <f>G880-$T$1</f>
        <v>128</v>
      </c>
      <c r="N880" s="160"/>
      <c r="P880" s="34"/>
    </row>
    <row r="881" spans="1:16" x14ac:dyDescent="0.3">
      <c r="A881" s="34">
        <v>3</v>
      </c>
      <c r="B881" s="34">
        <v>6</v>
      </c>
      <c r="C881" s="34">
        <v>9</v>
      </c>
      <c r="D881" s="160">
        <v>273</v>
      </c>
      <c r="E881" s="37">
        <v>43215</v>
      </c>
      <c r="F881" s="37">
        <v>43222</v>
      </c>
      <c r="G881" s="36">
        <v>43229</v>
      </c>
      <c r="H881" s="33">
        <f>E881-$T$1</f>
        <v>142</v>
      </c>
      <c r="I881" s="33">
        <f>F881-$T$1</f>
        <v>149</v>
      </c>
      <c r="J881" s="33">
        <f>G881-$T$1</f>
        <v>156</v>
      </c>
      <c r="N881" s="160"/>
      <c r="P881" s="34"/>
    </row>
    <row r="882" spans="1:16" x14ac:dyDescent="0.3">
      <c r="A882" s="34">
        <v>3</v>
      </c>
      <c r="B882" s="34">
        <v>7</v>
      </c>
      <c r="C882" s="34">
        <v>9</v>
      </c>
      <c r="D882" s="160">
        <v>51</v>
      </c>
      <c r="E882" s="36">
        <v>43180</v>
      </c>
      <c r="F882" s="37">
        <v>43194</v>
      </c>
      <c r="G882" s="37">
        <v>43201</v>
      </c>
      <c r="H882" s="33">
        <f>E882-$T$1</f>
        <v>107</v>
      </c>
      <c r="I882" s="33">
        <f>F882-$T$1</f>
        <v>121</v>
      </c>
      <c r="J882" s="33">
        <f>G882-$T$1</f>
        <v>128</v>
      </c>
      <c r="N882" s="160"/>
      <c r="P882" s="34"/>
    </row>
    <row r="883" spans="1:16" x14ac:dyDescent="0.3">
      <c r="A883" s="34">
        <v>3</v>
      </c>
      <c r="B883" s="34">
        <v>8</v>
      </c>
      <c r="C883" s="34">
        <v>9</v>
      </c>
      <c r="D883" s="160">
        <v>178</v>
      </c>
      <c r="E883" s="37">
        <v>43173</v>
      </c>
      <c r="F883" s="37">
        <v>43183</v>
      </c>
      <c r="G883" s="36">
        <v>43187</v>
      </c>
      <c r="H883" s="33">
        <f>E883-$T$1</f>
        <v>100</v>
      </c>
      <c r="I883" s="33">
        <f>F883-$T$1</f>
        <v>110</v>
      </c>
      <c r="J883" s="33">
        <f>G883-$T$1</f>
        <v>114</v>
      </c>
      <c r="N883" s="160"/>
      <c r="P883" s="34"/>
    </row>
    <row r="884" spans="1:16" x14ac:dyDescent="0.3">
      <c r="A884" s="34">
        <v>3</v>
      </c>
      <c r="B884" s="34">
        <v>9</v>
      </c>
      <c r="C884" s="34">
        <v>9</v>
      </c>
      <c r="D884" s="159" t="s">
        <v>20</v>
      </c>
      <c r="E884" s="36">
        <v>43180</v>
      </c>
      <c r="F884" s="37">
        <v>43194</v>
      </c>
      <c r="G884" s="37">
        <v>43201</v>
      </c>
      <c r="H884" s="33">
        <f>E884-$T$1</f>
        <v>107</v>
      </c>
      <c r="I884" s="33">
        <f>F884-$T$1</f>
        <v>121</v>
      </c>
      <c r="J884" s="33">
        <f>G884-$T$1</f>
        <v>128</v>
      </c>
      <c r="N884" s="160"/>
      <c r="P884" s="34"/>
    </row>
    <row r="885" spans="1:16" x14ac:dyDescent="0.3">
      <c r="A885" s="34">
        <v>3</v>
      </c>
      <c r="B885" s="34">
        <v>10</v>
      </c>
      <c r="C885" s="34">
        <v>9</v>
      </c>
      <c r="D885" s="160">
        <v>40</v>
      </c>
      <c r="E885" s="36">
        <v>43222</v>
      </c>
      <c r="F885" s="36">
        <v>43232</v>
      </c>
      <c r="G885" s="36">
        <v>43236</v>
      </c>
      <c r="H885" s="33">
        <f>E885-$T$1</f>
        <v>149</v>
      </c>
      <c r="I885" s="33">
        <f>F885-$T$1</f>
        <v>159</v>
      </c>
      <c r="J885" s="33">
        <f>G885-$T$1</f>
        <v>163</v>
      </c>
      <c r="N885" s="160"/>
      <c r="P885" s="34"/>
    </row>
    <row r="886" spans="1:16" x14ac:dyDescent="0.3">
      <c r="A886" s="34">
        <v>3</v>
      </c>
      <c r="B886" s="34">
        <v>11</v>
      </c>
      <c r="C886" s="34">
        <v>9</v>
      </c>
      <c r="D886" s="159" t="s">
        <v>20</v>
      </c>
      <c r="E886" s="37">
        <v>43190</v>
      </c>
      <c r="F886" s="37">
        <v>43197</v>
      </c>
      <c r="G886" s="36">
        <v>43201</v>
      </c>
      <c r="H886" s="33">
        <f>E886-$T$1</f>
        <v>117</v>
      </c>
      <c r="I886" s="33">
        <f>F886-$T$1</f>
        <v>124</v>
      </c>
      <c r="J886" s="33">
        <f>G886-$T$1</f>
        <v>128</v>
      </c>
      <c r="N886" s="160"/>
      <c r="P886" s="34"/>
    </row>
    <row r="887" spans="1:16" x14ac:dyDescent="0.3">
      <c r="A887" s="34">
        <v>3</v>
      </c>
      <c r="B887" s="34">
        <v>12</v>
      </c>
      <c r="C887" s="34">
        <v>9</v>
      </c>
      <c r="D887" s="160">
        <v>242</v>
      </c>
      <c r="E887" s="36">
        <v>43180</v>
      </c>
      <c r="F887" s="37">
        <v>43194</v>
      </c>
      <c r="G887" s="37">
        <v>43201</v>
      </c>
      <c r="H887" s="33">
        <f>E887-$T$1</f>
        <v>107</v>
      </c>
      <c r="I887" s="33">
        <f>F887-$T$1</f>
        <v>121</v>
      </c>
      <c r="J887" s="33">
        <f>G887-$T$1</f>
        <v>128</v>
      </c>
      <c r="N887" s="160"/>
      <c r="P887" s="34"/>
    </row>
    <row r="888" spans="1:16" x14ac:dyDescent="0.3">
      <c r="A888" s="34">
        <v>3</v>
      </c>
      <c r="B888" s="34">
        <v>13</v>
      </c>
      <c r="C888" s="34">
        <v>9</v>
      </c>
      <c r="D888" s="160">
        <v>272</v>
      </c>
      <c r="E888" s="36">
        <v>43208</v>
      </c>
      <c r="F888" s="36">
        <v>43218</v>
      </c>
      <c r="G888" s="36">
        <v>43222</v>
      </c>
      <c r="H888" s="33">
        <f>E888-$T$1</f>
        <v>135</v>
      </c>
      <c r="I888" s="33">
        <f>F888-$T$1</f>
        <v>145</v>
      </c>
      <c r="J888" s="33">
        <f>G888-$T$1</f>
        <v>149</v>
      </c>
      <c r="N888" s="160"/>
      <c r="P888" s="34"/>
    </row>
    <row r="889" spans="1:16" x14ac:dyDescent="0.3">
      <c r="A889" s="34">
        <v>3</v>
      </c>
      <c r="B889" s="34">
        <v>14</v>
      </c>
      <c r="C889" s="34">
        <v>9</v>
      </c>
      <c r="D889" s="160">
        <v>53</v>
      </c>
      <c r="E889" s="36">
        <v>43180</v>
      </c>
      <c r="F889" s="37">
        <v>43194</v>
      </c>
      <c r="G889" s="37">
        <v>43201</v>
      </c>
      <c r="H889" s="33">
        <f>E889-$T$1</f>
        <v>107</v>
      </c>
      <c r="I889" s="33">
        <f>F889-$T$1</f>
        <v>121</v>
      </c>
      <c r="J889" s="33">
        <f>G889-$T$1</f>
        <v>128</v>
      </c>
      <c r="N889" s="160"/>
      <c r="P889" s="34"/>
    </row>
    <row r="890" spans="1:16" x14ac:dyDescent="0.3">
      <c r="A890" s="34">
        <v>3</v>
      </c>
      <c r="B890" s="34">
        <v>15</v>
      </c>
      <c r="C890" s="34">
        <v>9</v>
      </c>
      <c r="D890" s="160">
        <v>108</v>
      </c>
      <c r="E890" s="36">
        <v>43229</v>
      </c>
      <c r="F890" s="36">
        <v>43239</v>
      </c>
      <c r="G890" s="36">
        <v>43243</v>
      </c>
      <c r="H890" s="33">
        <f>E890-$T$1</f>
        <v>156</v>
      </c>
      <c r="I890" s="33">
        <f>F890-$T$1</f>
        <v>166</v>
      </c>
      <c r="J890" s="33">
        <f>G890-$T$1</f>
        <v>170</v>
      </c>
      <c r="N890" s="160"/>
      <c r="P890" s="34"/>
    </row>
    <row r="891" spans="1:16" x14ac:dyDescent="0.3">
      <c r="A891" s="34">
        <v>3</v>
      </c>
      <c r="B891" s="34">
        <v>16</v>
      </c>
      <c r="C891" s="34">
        <v>9</v>
      </c>
      <c r="D891" s="160">
        <v>207</v>
      </c>
      <c r="E891" s="37">
        <v>43173</v>
      </c>
      <c r="F891" s="36">
        <v>43187</v>
      </c>
      <c r="G891" s="37">
        <v>43194</v>
      </c>
      <c r="H891" s="33">
        <f>E891-$T$1</f>
        <v>100</v>
      </c>
      <c r="I891" s="33">
        <f>F891-$T$1</f>
        <v>114</v>
      </c>
      <c r="J891" s="33">
        <f>G891-$T$1</f>
        <v>121</v>
      </c>
      <c r="N891" s="160"/>
      <c r="P891" s="34"/>
    </row>
    <row r="892" spans="1:16" x14ac:dyDescent="0.3">
      <c r="A892" s="34">
        <v>3</v>
      </c>
      <c r="B892" s="34">
        <v>17</v>
      </c>
      <c r="C892" s="34">
        <v>9</v>
      </c>
      <c r="D892" s="160">
        <v>68</v>
      </c>
      <c r="E892" s="37">
        <v>43190</v>
      </c>
      <c r="F892" s="37">
        <v>43197</v>
      </c>
      <c r="G892" s="36">
        <v>43201</v>
      </c>
      <c r="H892" s="33">
        <f>E892-$T$1</f>
        <v>117</v>
      </c>
      <c r="I892" s="33">
        <f>F892-$T$1</f>
        <v>124</v>
      </c>
      <c r="J892" s="33">
        <f>G892-$T$1</f>
        <v>128</v>
      </c>
      <c r="N892" s="160"/>
      <c r="P892" s="34"/>
    </row>
    <row r="893" spans="1:16" x14ac:dyDescent="0.3">
      <c r="A893" s="34">
        <v>3</v>
      </c>
      <c r="B893" s="34">
        <v>18</v>
      </c>
      <c r="C893" s="34">
        <v>9</v>
      </c>
      <c r="D893" s="160">
        <v>307</v>
      </c>
      <c r="E893" s="37">
        <v>43190</v>
      </c>
      <c r="F893" s="37">
        <v>43201</v>
      </c>
      <c r="G893" s="36">
        <v>43208</v>
      </c>
      <c r="H893" s="33">
        <f>E893-$T$1</f>
        <v>117</v>
      </c>
      <c r="I893" s="33">
        <f>F893-$T$1</f>
        <v>128</v>
      </c>
      <c r="J893" s="33">
        <f>G893-$T$1</f>
        <v>135</v>
      </c>
      <c r="N893" s="160"/>
      <c r="P893" s="34"/>
    </row>
    <row r="894" spans="1:16" x14ac:dyDescent="0.3">
      <c r="A894" s="34">
        <v>3</v>
      </c>
      <c r="B894" s="34">
        <v>19</v>
      </c>
      <c r="C894" s="34">
        <v>9</v>
      </c>
      <c r="D894" s="160">
        <v>133</v>
      </c>
      <c r="E894" s="36">
        <v>43208</v>
      </c>
      <c r="F894" s="37">
        <v>43222</v>
      </c>
      <c r="G894" s="36">
        <v>43229</v>
      </c>
      <c r="H894" s="33">
        <f>E894-$T$1</f>
        <v>135</v>
      </c>
      <c r="I894" s="33">
        <f>F894-$T$1</f>
        <v>149</v>
      </c>
      <c r="J894" s="33">
        <f>G894-$T$1</f>
        <v>156</v>
      </c>
      <c r="N894" s="160"/>
      <c r="P894" s="34"/>
    </row>
    <row r="895" spans="1:16" x14ac:dyDescent="0.3">
      <c r="A895" s="34">
        <v>3</v>
      </c>
      <c r="B895" s="34">
        <v>1</v>
      </c>
      <c r="C895" s="34">
        <v>10</v>
      </c>
      <c r="D895" s="160">
        <v>6</v>
      </c>
      <c r="E895" s="36">
        <v>43180</v>
      </c>
      <c r="F895" s="37">
        <v>43194</v>
      </c>
      <c r="G895" s="37">
        <v>43201</v>
      </c>
      <c r="H895" s="33">
        <f>E895-$T$1</f>
        <v>107</v>
      </c>
      <c r="I895" s="33">
        <f>F895-$T$1</f>
        <v>121</v>
      </c>
      <c r="J895" s="33">
        <f>G895-$T$1</f>
        <v>128</v>
      </c>
      <c r="N895" s="160"/>
      <c r="P895" s="34"/>
    </row>
    <row r="896" spans="1:16" x14ac:dyDescent="0.3">
      <c r="A896" s="34">
        <v>3</v>
      </c>
      <c r="B896" s="34">
        <v>2</v>
      </c>
      <c r="C896" s="34">
        <v>10</v>
      </c>
      <c r="D896" s="160">
        <v>208</v>
      </c>
      <c r="E896" s="45"/>
      <c r="F896" s="45"/>
      <c r="G896" s="45"/>
      <c r="H896" s="45"/>
      <c r="I896" s="45"/>
      <c r="J896" s="45"/>
      <c r="N896" s="160"/>
      <c r="P896" s="34"/>
    </row>
    <row r="897" spans="1:16" x14ac:dyDescent="0.3">
      <c r="A897" s="34">
        <v>3</v>
      </c>
      <c r="B897" s="34">
        <v>3</v>
      </c>
      <c r="C897" s="34">
        <v>10</v>
      </c>
      <c r="D897" s="160">
        <v>283</v>
      </c>
      <c r="E897" s="37">
        <v>43194</v>
      </c>
      <c r="F897" s="36">
        <v>43208</v>
      </c>
      <c r="G897" s="37">
        <v>43215</v>
      </c>
      <c r="H897" s="33">
        <f>E897-$T$1</f>
        <v>121</v>
      </c>
      <c r="I897" s="33">
        <f>F897-$T$1</f>
        <v>135</v>
      </c>
      <c r="J897" s="33">
        <f>G897-$T$1</f>
        <v>142</v>
      </c>
      <c r="N897" s="160"/>
      <c r="P897" s="34"/>
    </row>
    <row r="898" spans="1:16" x14ac:dyDescent="0.3">
      <c r="A898" s="34">
        <v>3</v>
      </c>
      <c r="B898" s="34">
        <v>4</v>
      </c>
      <c r="C898" s="34">
        <v>10</v>
      </c>
      <c r="D898" s="160">
        <v>174</v>
      </c>
      <c r="E898" s="37">
        <v>43215</v>
      </c>
      <c r="F898" s="37">
        <v>43222</v>
      </c>
      <c r="G898" s="36">
        <v>43229</v>
      </c>
      <c r="H898" s="33">
        <f>E898-$T$1</f>
        <v>142</v>
      </c>
      <c r="I898" s="33">
        <f>F898-$T$1</f>
        <v>149</v>
      </c>
      <c r="J898" s="33">
        <f>G898-$T$1</f>
        <v>156</v>
      </c>
      <c r="N898" s="160"/>
      <c r="P898" s="34"/>
    </row>
    <row r="899" spans="1:16" x14ac:dyDescent="0.3">
      <c r="A899" s="34">
        <v>3</v>
      </c>
      <c r="B899" s="34">
        <v>5</v>
      </c>
      <c r="C899" s="34">
        <v>10</v>
      </c>
      <c r="D899" s="160">
        <v>155</v>
      </c>
      <c r="E899" s="36">
        <v>43180</v>
      </c>
      <c r="F899" s="37">
        <v>43194</v>
      </c>
      <c r="G899" s="37">
        <v>43201</v>
      </c>
      <c r="H899" s="33">
        <f>E899-$T$1</f>
        <v>107</v>
      </c>
      <c r="I899" s="33">
        <f>F899-$T$1</f>
        <v>121</v>
      </c>
      <c r="J899" s="33">
        <f>G899-$T$1</f>
        <v>128</v>
      </c>
      <c r="N899" s="160"/>
      <c r="P899" s="34"/>
    </row>
    <row r="900" spans="1:16" x14ac:dyDescent="0.3">
      <c r="A900" s="34">
        <v>3</v>
      </c>
      <c r="B900" s="34">
        <v>6</v>
      </c>
      <c r="C900" s="34">
        <v>10</v>
      </c>
      <c r="D900" s="160">
        <v>57</v>
      </c>
      <c r="E900" s="37">
        <v>43187</v>
      </c>
      <c r="F900" s="37">
        <v>43201</v>
      </c>
      <c r="G900" s="41">
        <v>43208</v>
      </c>
      <c r="H900" s="33">
        <f>E900-$T$1</f>
        <v>114</v>
      </c>
      <c r="I900" s="33">
        <f>F900-$T$1</f>
        <v>128</v>
      </c>
      <c r="J900" s="33">
        <f>G900-$T$1</f>
        <v>135</v>
      </c>
      <c r="N900" s="160"/>
      <c r="P900" s="34"/>
    </row>
    <row r="901" spans="1:16" x14ac:dyDescent="0.3">
      <c r="A901" s="34">
        <v>3</v>
      </c>
      <c r="B901" s="34">
        <v>7</v>
      </c>
      <c r="C901" s="34">
        <v>10</v>
      </c>
      <c r="D901" s="160">
        <v>321</v>
      </c>
      <c r="E901" s="37">
        <v>43183</v>
      </c>
      <c r="F901" s="37">
        <v>43194</v>
      </c>
      <c r="G901" s="37">
        <v>43201</v>
      </c>
      <c r="H901" s="33">
        <f>E901-$T$1</f>
        <v>110</v>
      </c>
      <c r="I901" s="33">
        <f>F901-$T$1</f>
        <v>121</v>
      </c>
      <c r="J901" s="33">
        <f>G901-$T$1</f>
        <v>128</v>
      </c>
      <c r="N901" s="160"/>
      <c r="P901" s="34"/>
    </row>
    <row r="902" spans="1:16" x14ac:dyDescent="0.3">
      <c r="A902" s="34">
        <v>3</v>
      </c>
      <c r="B902" s="34">
        <v>8</v>
      </c>
      <c r="C902" s="34">
        <v>10</v>
      </c>
      <c r="D902" s="160">
        <v>160</v>
      </c>
      <c r="E902" s="36">
        <v>43215</v>
      </c>
      <c r="F902" s="36">
        <v>43222</v>
      </c>
      <c r="G902" s="36">
        <v>43229</v>
      </c>
      <c r="H902" s="33">
        <f>E902-$T$1</f>
        <v>142</v>
      </c>
      <c r="I902" s="33">
        <f>F902-$T$1</f>
        <v>149</v>
      </c>
      <c r="J902" s="33">
        <f>G902-$T$1</f>
        <v>156</v>
      </c>
      <c r="N902" s="160"/>
      <c r="P902" s="34"/>
    </row>
    <row r="903" spans="1:16" x14ac:dyDescent="0.3">
      <c r="A903" s="34">
        <v>3</v>
      </c>
      <c r="B903" s="34">
        <v>9</v>
      </c>
      <c r="C903" s="34">
        <v>10</v>
      </c>
      <c r="D903" s="160">
        <v>5</v>
      </c>
      <c r="E903" s="36">
        <v>43180</v>
      </c>
      <c r="F903" s="37">
        <v>43194</v>
      </c>
      <c r="G903" s="37">
        <v>43201</v>
      </c>
      <c r="H903" s="33">
        <f>E903-$T$1</f>
        <v>107</v>
      </c>
      <c r="I903" s="33">
        <f>F903-$T$1</f>
        <v>121</v>
      </c>
      <c r="J903" s="33">
        <f>G903-$T$1</f>
        <v>128</v>
      </c>
      <c r="N903" s="160"/>
      <c r="P903" s="34"/>
    </row>
    <row r="904" spans="1:16" x14ac:dyDescent="0.3">
      <c r="A904" s="34">
        <v>3</v>
      </c>
      <c r="B904" s="34">
        <v>10</v>
      </c>
      <c r="C904" s="34">
        <v>10</v>
      </c>
      <c r="D904" s="159" t="s">
        <v>20</v>
      </c>
      <c r="E904" s="37">
        <v>43190</v>
      </c>
      <c r="F904" s="37">
        <v>43197</v>
      </c>
      <c r="G904" s="36">
        <v>43201</v>
      </c>
      <c r="H904" s="33">
        <f>E904-$T$1</f>
        <v>117</v>
      </c>
      <c r="I904" s="33">
        <f>F904-$T$1</f>
        <v>124</v>
      </c>
      <c r="J904" s="33">
        <f>G904-$T$1</f>
        <v>128</v>
      </c>
      <c r="N904" s="160"/>
      <c r="P904" s="34"/>
    </row>
    <row r="905" spans="1:16" x14ac:dyDescent="0.3">
      <c r="A905" s="34">
        <v>3</v>
      </c>
      <c r="B905" s="34">
        <v>11</v>
      </c>
      <c r="C905" s="34">
        <v>10</v>
      </c>
      <c r="D905" s="160">
        <v>260</v>
      </c>
      <c r="E905" s="36">
        <v>43187</v>
      </c>
      <c r="F905" s="37">
        <v>43201</v>
      </c>
      <c r="G905" s="36">
        <v>43208</v>
      </c>
      <c r="H905" s="33">
        <f>E905-$T$1</f>
        <v>114</v>
      </c>
      <c r="I905" s="33">
        <f>F905-$T$1</f>
        <v>128</v>
      </c>
      <c r="J905" s="33">
        <f>G905-$T$1</f>
        <v>135</v>
      </c>
      <c r="N905" s="160"/>
      <c r="P905" s="34"/>
    </row>
    <row r="906" spans="1:16" x14ac:dyDescent="0.3">
      <c r="A906" s="34">
        <v>3</v>
      </c>
      <c r="B906" s="34">
        <v>12</v>
      </c>
      <c r="C906" s="34">
        <v>10</v>
      </c>
      <c r="D906" s="160">
        <v>182</v>
      </c>
      <c r="E906" s="36">
        <v>43187</v>
      </c>
      <c r="F906" s="37">
        <v>43197</v>
      </c>
      <c r="G906" s="36">
        <v>43201</v>
      </c>
      <c r="H906" s="33">
        <f>E906-$T$1</f>
        <v>114</v>
      </c>
      <c r="I906" s="33">
        <f>F906-$T$1</f>
        <v>124</v>
      </c>
      <c r="J906" s="33">
        <f>G906-$T$1</f>
        <v>128</v>
      </c>
      <c r="N906" s="160"/>
      <c r="P906" s="34"/>
    </row>
    <row r="907" spans="1:16" x14ac:dyDescent="0.3">
      <c r="A907" s="34">
        <v>3</v>
      </c>
      <c r="B907" s="34">
        <v>13</v>
      </c>
      <c r="C907" s="34">
        <v>10</v>
      </c>
      <c r="D907" s="160">
        <v>197</v>
      </c>
      <c r="E907" s="37">
        <v>43159</v>
      </c>
      <c r="F907" s="37">
        <v>43173</v>
      </c>
      <c r="G907" s="36">
        <v>43180</v>
      </c>
      <c r="H907" s="33">
        <f>E907-$T$1</f>
        <v>86</v>
      </c>
      <c r="I907" s="33">
        <f>F907-$T$1</f>
        <v>100</v>
      </c>
      <c r="J907" s="33">
        <f>G907-$T$1</f>
        <v>107</v>
      </c>
      <c r="N907" s="160"/>
      <c r="P907" s="34"/>
    </row>
    <row r="908" spans="1:16" x14ac:dyDescent="0.3">
      <c r="A908" s="34">
        <v>3</v>
      </c>
      <c r="B908" s="34">
        <v>14</v>
      </c>
      <c r="C908" s="34">
        <v>10</v>
      </c>
      <c r="D908" s="160">
        <v>288</v>
      </c>
      <c r="E908" s="36">
        <v>43180</v>
      </c>
      <c r="F908" s="37">
        <v>43194</v>
      </c>
      <c r="G908" s="37">
        <v>43201</v>
      </c>
      <c r="H908" s="33">
        <f>E908-$T$1</f>
        <v>107</v>
      </c>
      <c r="I908" s="33">
        <f>F908-$T$1</f>
        <v>121</v>
      </c>
      <c r="J908" s="33">
        <f>G908-$T$1</f>
        <v>128</v>
      </c>
      <c r="N908" s="160"/>
      <c r="P908" s="34"/>
    </row>
    <row r="909" spans="1:16" x14ac:dyDescent="0.3">
      <c r="A909" s="34">
        <v>3</v>
      </c>
      <c r="B909" s="34">
        <v>15</v>
      </c>
      <c r="C909" s="34">
        <v>10</v>
      </c>
      <c r="D909" s="160">
        <v>135</v>
      </c>
      <c r="E909" s="36">
        <v>43180</v>
      </c>
      <c r="F909" s="37">
        <v>43194</v>
      </c>
      <c r="G909" s="37">
        <v>43201</v>
      </c>
      <c r="H909" s="33">
        <f>E909-$T$1</f>
        <v>107</v>
      </c>
      <c r="I909" s="33">
        <f>F909-$T$1</f>
        <v>121</v>
      </c>
      <c r="J909" s="33">
        <f>G909-$T$1</f>
        <v>128</v>
      </c>
      <c r="N909" s="160"/>
      <c r="P909" s="34"/>
    </row>
    <row r="910" spans="1:16" x14ac:dyDescent="0.3">
      <c r="A910" s="34">
        <v>3</v>
      </c>
      <c r="B910" s="34">
        <v>16</v>
      </c>
      <c r="C910" s="34">
        <v>10</v>
      </c>
      <c r="D910" s="160">
        <v>158</v>
      </c>
      <c r="E910" s="36">
        <v>43180</v>
      </c>
      <c r="F910" s="37">
        <v>43194</v>
      </c>
      <c r="G910" s="37">
        <v>43201</v>
      </c>
      <c r="H910" s="33">
        <f>E910-$T$1</f>
        <v>107</v>
      </c>
      <c r="I910" s="33">
        <f>F910-$T$1</f>
        <v>121</v>
      </c>
      <c r="J910" s="33">
        <f>G910-$T$1</f>
        <v>128</v>
      </c>
      <c r="N910" s="160"/>
      <c r="P910" s="34"/>
    </row>
    <row r="911" spans="1:16" x14ac:dyDescent="0.3">
      <c r="A911" s="34">
        <v>3</v>
      </c>
      <c r="B911" s="34">
        <v>17</v>
      </c>
      <c r="C911" s="34">
        <v>10</v>
      </c>
      <c r="D911" s="160">
        <v>1</v>
      </c>
      <c r="E911" s="36">
        <v>43187</v>
      </c>
      <c r="F911" s="43">
        <v>43204</v>
      </c>
      <c r="G911" s="42">
        <v>43208</v>
      </c>
      <c r="H911" s="33">
        <f>E911-$T$1</f>
        <v>114</v>
      </c>
      <c r="I911" s="33">
        <f>F911-$T$1</f>
        <v>131</v>
      </c>
      <c r="J911" s="33">
        <f>G911-$T$1</f>
        <v>135</v>
      </c>
      <c r="N911" s="160"/>
      <c r="P911" s="34"/>
    </row>
    <row r="912" spans="1:16" x14ac:dyDescent="0.3">
      <c r="A912" s="34">
        <v>3</v>
      </c>
      <c r="B912" s="34">
        <v>18</v>
      </c>
      <c r="C912" s="34">
        <v>10</v>
      </c>
      <c r="D912" s="160">
        <v>295</v>
      </c>
      <c r="E912" s="36">
        <v>43187</v>
      </c>
      <c r="F912" s="37">
        <v>43197</v>
      </c>
      <c r="G912" s="36">
        <v>43201</v>
      </c>
      <c r="H912" s="33">
        <f>E912-$T$1</f>
        <v>114</v>
      </c>
      <c r="I912" s="33">
        <f>F912-$T$1</f>
        <v>124</v>
      </c>
      <c r="J912" s="33">
        <f>G912-$T$1</f>
        <v>128</v>
      </c>
      <c r="N912" s="160"/>
      <c r="P912" s="34"/>
    </row>
    <row r="913" spans="1:16" x14ac:dyDescent="0.3">
      <c r="A913" s="34">
        <v>3</v>
      </c>
      <c r="B913" s="34">
        <v>19</v>
      </c>
      <c r="C913" s="34">
        <v>10</v>
      </c>
      <c r="D913" s="160">
        <v>150</v>
      </c>
      <c r="E913" s="36">
        <v>43201</v>
      </c>
      <c r="F913" s="36">
        <v>43215</v>
      </c>
      <c r="G913" s="36">
        <v>43222</v>
      </c>
      <c r="H913" s="33">
        <f>E913-$T$1</f>
        <v>128</v>
      </c>
      <c r="I913" s="33">
        <f>F913-$T$1</f>
        <v>142</v>
      </c>
      <c r="J913" s="33">
        <f>G913-$T$1</f>
        <v>149</v>
      </c>
      <c r="N913" s="160"/>
      <c r="P913" s="34"/>
    </row>
    <row r="914" spans="1:16" x14ac:dyDescent="0.3">
      <c r="A914" s="34">
        <v>3</v>
      </c>
      <c r="B914" s="34">
        <v>1</v>
      </c>
      <c r="C914" s="34">
        <v>11</v>
      </c>
      <c r="D914" s="160">
        <v>60</v>
      </c>
      <c r="E914" s="36">
        <v>43180</v>
      </c>
      <c r="F914" s="37">
        <v>43194</v>
      </c>
      <c r="G914" s="37">
        <v>43201</v>
      </c>
      <c r="H914" s="33">
        <f>E914-$T$1</f>
        <v>107</v>
      </c>
      <c r="I914" s="33">
        <f>F914-$T$1</f>
        <v>121</v>
      </c>
      <c r="J914" s="33">
        <f>G914-$T$1</f>
        <v>128</v>
      </c>
      <c r="N914" s="160"/>
      <c r="P914" s="34"/>
    </row>
    <row r="915" spans="1:16" x14ac:dyDescent="0.3">
      <c r="A915" s="34">
        <v>3</v>
      </c>
      <c r="B915" s="34">
        <v>2</v>
      </c>
      <c r="C915" s="34">
        <v>11</v>
      </c>
      <c r="D915" s="160">
        <v>46</v>
      </c>
      <c r="E915" s="37">
        <v>43173</v>
      </c>
      <c r="F915" s="37">
        <v>43183</v>
      </c>
      <c r="G915" s="41">
        <v>43187</v>
      </c>
      <c r="H915" s="33">
        <f>E915-$T$1</f>
        <v>100</v>
      </c>
      <c r="I915" s="33">
        <f>F915-$T$1</f>
        <v>110</v>
      </c>
      <c r="J915" s="33">
        <f>G915-$T$1</f>
        <v>114</v>
      </c>
      <c r="N915" s="160"/>
      <c r="P915" s="34"/>
    </row>
    <row r="916" spans="1:16" x14ac:dyDescent="0.3">
      <c r="A916" s="34">
        <v>3</v>
      </c>
      <c r="B916" s="34">
        <v>3</v>
      </c>
      <c r="C916" s="34">
        <v>11</v>
      </c>
      <c r="D916" s="160">
        <v>265</v>
      </c>
      <c r="E916" s="36">
        <v>43201</v>
      </c>
      <c r="F916" s="37">
        <v>43215</v>
      </c>
      <c r="G916" s="37">
        <v>43222</v>
      </c>
      <c r="H916" s="33">
        <f>E916-$T$1</f>
        <v>128</v>
      </c>
      <c r="I916" s="33">
        <f>F916-$T$1</f>
        <v>142</v>
      </c>
      <c r="J916" s="33">
        <f>G916-$T$1</f>
        <v>149</v>
      </c>
      <c r="N916" s="160"/>
      <c r="P916" s="34"/>
    </row>
    <row r="917" spans="1:16" x14ac:dyDescent="0.3">
      <c r="A917" s="34">
        <v>3</v>
      </c>
      <c r="B917" s="34">
        <v>4</v>
      </c>
      <c r="C917" s="34">
        <v>11</v>
      </c>
      <c r="D917" s="160">
        <v>30</v>
      </c>
      <c r="E917" s="36">
        <v>43180</v>
      </c>
      <c r="F917" s="37">
        <v>43194</v>
      </c>
      <c r="G917" s="37">
        <v>43201</v>
      </c>
      <c r="H917" s="33">
        <f>E917-$T$1</f>
        <v>107</v>
      </c>
      <c r="I917" s="33">
        <f>F917-$T$1</f>
        <v>121</v>
      </c>
      <c r="J917" s="33">
        <f>G917-$T$1</f>
        <v>128</v>
      </c>
      <c r="N917" s="160"/>
      <c r="P917" s="34"/>
    </row>
    <row r="918" spans="1:16" x14ac:dyDescent="0.3">
      <c r="A918" s="34">
        <v>3</v>
      </c>
      <c r="B918" s="34">
        <v>5</v>
      </c>
      <c r="C918" s="34">
        <v>11</v>
      </c>
      <c r="D918" s="160">
        <v>119</v>
      </c>
      <c r="E918" s="36">
        <v>43180</v>
      </c>
      <c r="F918" s="37">
        <v>43194</v>
      </c>
      <c r="G918" s="37">
        <v>43201</v>
      </c>
      <c r="H918" s="33">
        <f>E918-$T$1</f>
        <v>107</v>
      </c>
      <c r="I918" s="33">
        <f>F918-$T$1</f>
        <v>121</v>
      </c>
      <c r="J918" s="33">
        <f>G918-$T$1</f>
        <v>128</v>
      </c>
      <c r="N918" s="160"/>
      <c r="P918" s="34"/>
    </row>
    <row r="919" spans="1:16" x14ac:dyDescent="0.3">
      <c r="A919" s="34">
        <v>3</v>
      </c>
      <c r="B919" s="34">
        <v>6</v>
      </c>
      <c r="C919" s="34">
        <v>11</v>
      </c>
      <c r="D919" s="160">
        <v>39</v>
      </c>
      <c r="E919" s="37">
        <v>43173</v>
      </c>
      <c r="F919" s="36">
        <v>43187</v>
      </c>
      <c r="G919" s="37">
        <v>43194</v>
      </c>
      <c r="H919" s="33">
        <f>E919-$T$1</f>
        <v>100</v>
      </c>
      <c r="I919" s="33">
        <f>F919-$T$1</f>
        <v>114</v>
      </c>
      <c r="J919" s="33">
        <f>G919-$T$1</f>
        <v>121</v>
      </c>
      <c r="N919" s="160"/>
      <c r="P919" s="34"/>
    </row>
    <row r="920" spans="1:16" x14ac:dyDescent="0.3">
      <c r="A920" s="34">
        <v>3</v>
      </c>
      <c r="B920" s="34">
        <v>7</v>
      </c>
      <c r="C920" s="34">
        <v>11</v>
      </c>
      <c r="D920" s="160">
        <v>123</v>
      </c>
      <c r="E920" s="36">
        <v>43208</v>
      </c>
      <c r="F920" s="37">
        <v>43218</v>
      </c>
      <c r="G920" s="37">
        <v>43222</v>
      </c>
      <c r="H920" s="33">
        <f>E920-$T$1</f>
        <v>135</v>
      </c>
      <c r="I920" s="33">
        <f>F920-$T$1</f>
        <v>145</v>
      </c>
      <c r="J920" s="33">
        <f>G920-$T$1</f>
        <v>149</v>
      </c>
      <c r="N920" s="160"/>
      <c r="P920" s="34"/>
    </row>
    <row r="921" spans="1:16" x14ac:dyDescent="0.3">
      <c r="A921" s="34">
        <v>3</v>
      </c>
      <c r="B921" s="34">
        <v>8</v>
      </c>
      <c r="C921" s="34">
        <v>11</v>
      </c>
      <c r="D921" s="160">
        <v>196</v>
      </c>
      <c r="E921" s="36">
        <v>43201</v>
      </c>
      <c r="F921" s="37">
        <v>43215</v>
      </c>
      <c r="G921" s="37">
        <v>43222</v>
      </c>
      <c r="H921" s="33">
        <f>E921-$T$1</f>
        <v>128</v>
      </c>
      <c r="I921" s="33">
        <f>F921-$T$1</f>
        <v>142</v>
      </c>
      <c r="J921" s="33">
        <f>G921-$T$1</f>
        <v>149</v>
      </c>
      <c r="N921" s="160"/>
      <c r="P921" s="34"/>
    </row>
    <row r="922" spans="1:16" x14ac:dyDescent="0.3">
      <c r="A922" s="34">
        <v>3</v>
      </c>
      <c r="B922" s="34">
        <v>9</v>
      </c>
      <c r="C922" s="34">
        <v>11</v>
      </c>
      <c r="D922" s="159" t="s">
        <v>20</v>
      </c>
      <c r="E922" s="36">
        <v>43180</v>
      </c>
      <c r="F922" s="37">
        <v>43194</v>
      </c>
      <c r="G922" s="37">
        <v>43201</v>
      </c>
      <c r="H922" s="33">
        <f>E922-$T$1</f>
        <v>107</v>
      </c>
      <c r="I922" s="33">
        <f>F922-$T$1</f>
        <v>121</v>
      </c>
      <c r="J922" s="33">
        <f>G922-$T$1</f>
        <v>128</v>
      </c>
      <c r="N922" s="160"/>
      <c r="P922" s="34"/>
    </row>
    <row r="923" spans="1:16" x14ac:dyDescent="0.3">
      <c r="A923" s="34">
        <v>3</v>
      </c>
      <c r="B923" s="34">
        <v>10</v>
      </c>
      <c r="C923" s="34">
        <v>11</v>
      </c>
      <c r="D923" s="160">
        <v>112</v>
      </c>
      <c r="E923" s="37">
        <v>43187</v>
      </c>
      <c r="F923" s="36">
        <v>43201</v>
      </c>
      <c r="G923" s="36">
        <v>43208</v>
      </c>
      <c r="H923" s="33">
        <f>E923-$T$1</f>
        <v>114</v>
      </c>
      <c r="I923" s="33">
        <f>F923-$T$1</f>
        <v>128</v>
      </c>
      <c r="J923" s="33">
        <f>G923-$T$1</f>
        <v>135</v>
      </c>
      <c r="N923" s="160"/>
      <c r="P923" s="34"/>
    </row>
    <row r="924" spans="1:16" x14ac:dyDescent="0.3">
      <c r="A924" s="34">
        <v>3</v>
      </c>
      <c r="B924" s="34">
        <v>11</v>
      </c>
      <c r="C924" s="34">
        <v>11</v>
      </c>
      <c r="D924" s="159" t="s">
        <v>20</v>
      </c>
      <c r="E924" s="37">
        <v>43190</v>
      </c>
      <c r="F924" s="37">
        <v>43197</v>
      </c>
      <c r="G924" s="36">
        <v>43201</v>
      </c>
      <c r="H924" s="33">
        <f>E924-$T$1</f>
        <v>117</v>
      </c>
      <c r="I924" s="33">
        <f>F924-$T$1</f>
        <v>124</v>
      </c>
      <c r="J924" s="33">
        <f>G924-$T$1</f>
        <v>128</v>
      </c>
      <c r="N924" s="160"/>
      <c r="P924" s="34"/>
    </row>
    <row r="925" spans="1:16" x14ac:dyDescent="0.3">
      <c r="A925" s="34">
        <v>3</v>
      </c>
      <c r="B925" s="34">
        <v>12</v>
      </c>
      <c r="C925" s="34">
        <v>11</v>
      </c>
      <c r="D925" s="160">
        <v>92</v>
      </c>
      <c r="E925" s="36">
        <v>43180</v>
      </c>
      <c r="F925" s="37">
        <v>43194</v>
      </c>
      <c r="G925" s="37">
        <v>43201</v>
      </c>
      <c r="H925" s="33">
        <f>E925-$T$1</f>
        <v>107</v>
      </c>
      <c r="I925" s="33">
        <f>F925-$T$1</f>
        <v>121</v>
      </c>
      <c r="J925" s="33">
        <f>G925-$T$1</f>
        <v>128</v>
      </c>
      <c r="N925" s="160"/>
      <c r="P925" s="34"/>
    </row>
    <row r="926" spans="1:16" x14ac:dyDescent="0.3">
      <c r="A926" s="34">
        <v>3</v>
      </c>
      <c r="B926" s="34">
        <v>13</v>
      </c>
      <c r="C926" s="34">
        <v>11</v>
      </c>
      <c r="D926" s="160">
        <v>233</v>
      </c>
      <c r="E926" s="37">
        <v>43173</v>
      </c>
      <c r="F926" s="37">
        <v>43183</v>
      </c>
      <c r="G926" s="36">
        <v>43187</v>
      </c>
      <c r="H926" s="33">
        <f>E926-$T$1</f>
        <v>100</v>
      </c>
      <c r="I926" s="33">
        <f>F926-$T$1</f>
        <v>110</v>
      </c>
      <c r="J926" s="33">
        <f>G926-$T$1</f>
        <v>114</v>
      </c>
      <c r="N926" s="160"/>
      <c r="P926" s="34"/>
    </row>
    <row r="927" spans="1:16" x14ac:dyDescent="0.3">
      <c r="A927" s="34">
        <v>3</v>
      </c>
      <c r="B927" s="34">
        <v>14</v>
      </c>
      <c r="C927" s="34">
        <v>11</v>
      </c>
      <c r="D927" s="160">
        <v>216</v>
      </c>
      <c r="E927" s="36">
        <v>43183</v>
      </c>
      <c r="F927" s="36">
        <v>43194</v>
      </c>
      <c r="G927" s="36">
        <v>43201</v>
      </c>
      <c r="H927" s="33">
        <f>E927-$T$1</f>
        <v>110</v>
      </c>
      <c r="I927" s="33">
        <f>F927-$T$1</f>
        <v>121</v>
      </c>
      <c r="J927" s="33">
        <f>G927-$T$1</f>
        <v>128</v>
      </c>
      <c r="N927" s="160"/>
      <c r="P927" s="34"/>
    </row>
    <row r="928" spans="1:16" x14ac:dyDescent="0.3">
      <c r="A928" s="34">
        <v>3</v>
      </c>
      <c r="B928" s="34">
        <v>15</v>
      </c>
      <c r="C928" s="34">
        <v>11</v>
      </c>
      <c r="D928" s="160">
        <v>9</v>
      </c>
      <c r="E928" s="36">
        <v>43187</v>
      </c>
      <c r="F928" s="37">
        <v>43197</v>
      </c>
      <c r="G928" s="36">
        <v>43201</v>
      </c>
      <c r="H928" s="33">
        <f>E928-$T$1</f>
        <v>114</v>
      </c>
      <c r="I928" s="33">
        <f>F928-$T$1</f>
        <v>124</v>
      </c>
      <c r="J928" s="33">
        <f>G928-$T$1</f>
        <v>128</v>
      </c>
      <c r="N928" s="160"/>
      <c r="P928" s="34"/>
    </row>
    <row r="929" spans="1:16" x14ac:dyDescent="0.3">
      <c r="A929" s="34">
        <v>3</v>
      </c>
      <c r="B929" s="34">
        <v>16</v>
      </c>
      <c r="C929" s="34">
        <v>11</v>
      </c>
      <c r="D929" s="160">
        <v>302</v>
      </c>
      <c r="E929" s="36">
        <v>43180</v>
      </c>
      <c r="F929" s="37">
        <v>43194</v>
      </c>
      <c r="G929" s="37">
        <v>43201</v>
      </c>
      <c r="H929" s="33">
        <f>E929-$T$1</f>
        <v>107</v>
      </c>
      <c r="I929" s="33">
        <f>F929-$T$1</f>
        <v>121</v>
      </c>
      <c r="J929" s="33">
        <f>G929-$T$1</f>
        <v>128</v>
      </c>
      <c r="N929" s="160"/>
      <c r="P929" s="34"/>
    </row>
    <row r="930" spans="1:16" x14ac:dyDescent="0.3">
      <c r="A930" s="34">
        <v>3</v>
      </c>
      <c r="B930" s="34">
        <v>17</v>
      </c>
      <c r="C930" s="34">
        <v>11</v>
      </c>
      <c r="D930" s="160">
        <v>127</v>
      </c>
      <c r="E930" s="36">
        <v>43222</v>
      </c>
      <c r="F930" s="37">
        <v>43232</v>
      </c>
      <c r="G930" s="37">
        <v>43236</v>
      </c>
      <c r="H930" s="33">
        <f>E930-$T$1</f>
        <v>149</v>
      </c>
      <c r="I930" s="33">
        <f>F930-$T$1</f>
        <v>159</v>
      </c>
      <c r="J930" s="33">
        <f>G930-$T$1</f>
        <v>163</v>
      </c>
      <c r="N930" s="160"/>
      <c r="P930" s="34"/>
    </row>
    <row r="931" spans="1:16" x14ac:dyDescent="0.3">
      <c r="A931" s="34">
        <v>3</v>
      </c>
      <c r="B931" s="34">
        <v>18</v>
      </c>
      <c r="C931" s="34">
        <v>11</v>
      </c>
      <c r="D931" s="160">
        <v>277</v>
      </c>
      <c r="E931" s="36">
        <v>43201</v>
      </c>
      <c r="F931" s="36">
        <v>43215</v>
      </c>
      <c r="G931" s="36">
        <v>43222</v>
      </c>
      <c r="H931" s="33">
        <f>E931-$T$1</f>
        <v>128</v>
      </c>
      <c r="I931" s="33">
        <f>F931-$T$1</f>
        <v>142</v>
      </c>
      <c r="J931" s="33">
        <f>G931-$T$1</f>
        <v>149</v>
      </c>
      <c r="N931" s="160"/>
      <c r="P931" s="34"/>
    </row>
    <row r="932" spans="1:16" x14ac:dyDescent="0.3">
      <c r="A932" s="34">
        <v>3</v>
      </c>
      <c r="B932" s="34">
        <v>19</v>
      </c>
      <c r="C932" s="34">
        <v>11</v>
      </c>
      <c r="D932" s="160">
        <v>59</v>
      </c>
      <c r="E932" s="36">
        <v>43187</v>
      </c>
      <c r="F932" s="37">
        <v>43201</v>
      </c>
      <c r="G932" s="36">
        <v>43208</v>
      </c>
      <c r="H932" s="33">
        <f>E932-$T$1</f>
        <v>114</v>
      </c>
      <c r="I932" s="33">
        <f>F932-$T$1</f>
        <v>128</v>
      </c>
      <c r="J932" s="33">
        <f>G932-$T$1</f>
        <v>135</v>
      </c>
      <c r="N932" s="160"/>
      <c r="P932" s="34"/>
    </row>
    <row r="933" spans="1:16" x14ac:dyDescent="0.3">
      <c r="A933" s="34">
        <v>3</v>
      </c>
      <c r="B933" s="34">
        <v>1</v>
      </c>
      <c r="C933" s="34">
        <v>12</v>
      </c>
      <c r="D933" s="160">
        <v>240</v>
      </c>
      <c r="E933" s="36">
        <v>43208</v>
      </c>
      <c r="F933" s="37">
        <v>43218</v>
      </c>
      <c r="G933" s="37">
        <v>43222</v>
      </c>
      <c r="H933" s="33">
        <f>E933-$T$1</f>
        <v>135</v>
      </c>
      <c r="I933" s="33">
        <f>F933-$T$1</f>
        <v>145</v>
      </c>
      <c r="J933" s="33">
        <f>G933-$T$1</f>
        <v>149</v>
      </c>
      <c r="N933" s="160"/>
      <c r="P933" s="34"/>
    </row>
    <row r="934" spans="1:16" x14ac:dyDescent="0.3">
      <c r="A934" s="34">
        <v>3</v>
      </c>
      <c r="B934" s="34">
        <v>2</v>
      </c>
      <c r="C934" s="34">
        <v>12</v>
      </c>
      <c r="D934" s="160">
        <v>298</v>
      </c>
      <c r="E934" s="36">
        <v>43187</v>
      </c>
      <c r="F934" s="36">
        <v>43201</v>
      </c>
      <c r="G934" s="36">
        <v>43208</v>
      </c>
      <c r="H934" s="33">
        <f>E934-$T$1</f>
        <v>114</v>
      </c>
      <c r="I934" s="33">
        <f>F934-$T$1</f>
        <v>128</v>
      </c>
      <c r="J934" s="33">
        <f>G934-$T$1</f>
        <v>135</v>
      </c>
      <c r="N934" s="160"/>
      <c r="P934" s="34"/>
    </row>
    <row r="935" spans="1:16" x14ac:dyDescent="0.3">
      <c r="A935" s="34">
        <v>3</v>
      </c>
      <c r="B935" s="34">
        <v>3</v>
      </c>
      <c r="C935" s="34">
        <v>12</v>
      </c>
      <c r="D935" s="160">
        <v>157</v>
      </c>
      <c r="E935" s="37">
        <v>43194</v>
      </c>
      <c r="F935" s="36">
        <v>43208</v>
      </c>
      <c r="G935" s="36">
        <v>43215</v>
      </c>
      <c r="H935" s="33">
        <f>E935-$T$1</f>
        <v>121</v>
      </c>
      <c r="I935" s="33">
        <f>F935-$T$1</f>
        <v>135</v>
      </c>
      <c r="J935" s="33">
        <f>G935-$T$1</f>
        <v>142</v>
      </c>
      <c r="N935" s="160"/>
      <c r="P935" s="34"/>
    </row>
    <row r="936" spans="1:16" x14ac:dyDescent="0.3">
      <c r="A936" s="34">
        <v>3</v>
      </c>
      <c r="B936" s="34">
        <v>4</v>
      </c>
      <c r="C936" s="34">
        <v>12</v>
      </c>
      <c r="D936" s="160">
        <v>48</v>
      </c>
      <c r="E936" s="36">
        <v>43187</v>
      </c>
      <c r="F936" s="36">
        <v>43201</v>
      </c>
      <c r="G936" s="36">
        <v>43208</v>
      </c>
      <c r="H936" s="33">
        <f>E936-$T$1</f>
        <v>114</v>
      </c>
      <c r="I936" s="33">
        <f>F936-$T$1</f>
        <v>128</v>
      </c>
      <c r="J936" s="33">
        <f>G936-$T$1</f>
        <v>135</v>
      </c>
      <c r="N936" s="160"/>
      <c r="P936" s="34"/>
    </row>
    <row r="937" spans="1:16" x14ac:dyDescent="0.3">
      <c r="A937" s="34">
        <v>3</v>
      </c>
      <c r="B937" s="34">
        <v>5</v>
      </c>
      <c r="C937" s="34">
        <v>12</v>
      </c>
      <c r="D937" s="160">
        <v>299</v>
      </c>
      <c r="E937" s="36">
        <v>43187</v>
      </c>
      <c r="F937" s="36">
        <v>43201</v>
      </c>
      <c r="G937" s="36">
        <v>43208</v>
      </c>
      <c r="H937" s="33">
        <f>E937-$T$1</f>
        <v>114</v>
      </c>
      <c r="I937" s="33">
        <f>F937-$T$1</f>
        <v>128</v>
      </c>
      <c r="J937" s="33">
        <f>G937-$T$1</f>
        <v>135</v>
      </c>
      <c r="N937" s="160"/>
      <c r="P937" s="34"/>
    </row>
    <row r="938" spans="1:16" x14ac:dyDescent="0.3">
      <c r="A938" s="34">
        <v>3</v>
      </c>
      <c r="B938" s="34">
        <v>6</v>
      </c>
      <c r="C938" s="34">
        <v>12</v>
      </c>
      <c r="D938" s="160">
        <v>165</v>
      </c>
      <c r="E938" s="37">
        <v>43194</v>
      </c>
      <c r="F938" s="37">
        <v>43204</v>
      </c>
      <c r="G938" s="36">
        <v>43208</v>
      </c>
      <c r="H938" s="33">
        <f>E938-$T$1</f>
        <v>121</v>
      </c>
      <c r="I938" s="33">
        <f>F938-$T$1</f>
        <v>131</v>
      </c>
      <c r="J938" s="33">
        <f>G938-$T$1</f>
        <v>135</v>
      </c>
      <c r="N938" s="160"/>
      <c r="P938" s="34"/>
    </row>
    <row r="939" spans="1:16" x14ac:dyDescent="0.3">
      <c r="A939" s="34">
        <v>3</v>
      </c>
      <c r="B939" s="34">
        <v>7</v>
      </c>
      <c r="C939" s="34">
        <v>12</v>
      </c>
      <c r="D939" s="160">
        <v>33</v>
      </c>
      <c r="E939" s="37">
        <v>43215</v>
      </c>
      <c r="F939" s="36">
        <v>43229</v>
      </c>
      <c r="G939" s="37">
        <v>43236</v>
      </c>
      <c r="H939" s="33">
        <f>E939-$T$1</f>
        <v>142</v>
      </c>
      <c r="I939" s="33">
        <f>F939-$T$1</f>
        <v>156</v>
      </c>
      <c r="J939" s="33">
        <f>G939-$T$1</f>
        <v>163</v>
      </c>
      <c r="N939" s="160"/>
      <c r="P939" s="34"/>
    </row>
    <row r="940" spans="1:16" x14ac:dyDescent="0.3">
      <c r="A940" s="34">
        <v>3</v>
      </c>
      <c r="B940" s="34">
        <v>8</v>
      </c>
      <c r="C940" s="34">
        <v>12</v>
      </c>
      <c r="D940" s="159" t="s">
        <v>20</v>
      </c>
      <c r="E940" s="36">
        <v>43187</v>
      </c>
      <c r="F940" s="37">
        <v>43197</v>
      </c>
      <c r="G940" s="36">
        <v>43201</v>
      </c>
      <c r="H940" s="33">
        <f>E940-$T$1</f>
        <v>114</v>
      </c>
      <c r="I940" s="33">
        <f>F940-$T$1</f>
        <v>124</v>
      </c>
      <c r="J940" s="33">
        <f>G940-$T$1</f>
        <v>128</v>
      </c>
      <c r="N940" s="160"/>
      <c r="P940" s="34"/>
    </row>
    <row r="941" spans="1:16" x14ac:dyDescent="0.3">
      <c r="A941" s="34">
        <v>3</v>
      </c>
      <c r="B941" s="34">
        <v>9</v>
      </c>
      <c r="C941" s="34">
        <v>12</v>
      </c>
      <c r="D941" s="160">
        <v>77</v>
      </c>
      <c r="E941" s="36">
        <v>43180</v>
      </c>
      <c r="F941" s="37">
        <v>43194</v>
      </c>
      <c r="G941" s="37">
        <v>43201</v>
      </c>
      <c r="H941" s="33">
        <f>E941-$T$1</f>
        <v>107</v>
      </c>
      <c r="I941" s="33">
        <f>F941-$T$1</f>
        <v>121</v>
      </c>
      <c r="J941" s="33">
        <f>G941-$T$1</f>
        <v>128</v>
      </c>
      <c r="N941" s="160"/>
      <c r="P941" s="34"/>
    </row>
    <row r="942" spans="1:16" x14ac:dyDescent="0.3">
      <c r="A942" s="34">
        <v>3</v>
      </c>
      <c r="B942" s="34">
        <v>10</v>
      </c>
      <c r="C942" s="34">
        <v>12</v>
      </c>
      <c r="D942" s="160">
        <v>274</v>
      </c>
      <c r="E942" s="36">
        <v>43187</v>
      </c>
      <c r="F942" s="37">
        <v>43197</v>
      </c>
      <c r="G942" s="36">
        <v>43201</v>
      </c>
      <c r="H942" s="33">
        <f>E942-$T$1</f>
        <v>114</v>
      </c>
      <c r="I942" s="33">
        <f>F942-$T$1</f>
        <v>124</v>
      </c>
      <c r="J942" s="33">
        <f>G942-$T$1</f>
        <v>128</v>
      </c>
      <c r="N942" s="160"/>
      <c r="P942" s="34"/>
    </row>
    <row r="943" spans="1:16" x14ac:dyDescent="0.3">
      <c r="A943" s="34">
        <v>3</v>
      </c>
      <c r="B943" s="34">
        <v>11</v>
      </c>
      <c r="C943" s="34">
        <v>12</v>
      </c>
      <c r="D943" s="160">
        <v>44</v>
      </c>
      <c r="E943" s="36">
        <v>43183</v>
      </c>
      <c r="F943" s="37">
        <v>43194</v>
      </c>
      <c r="G943" s="37">
        <v>43201</v>
      </c>
      <c r="H943" s="33">
        <f>E943-$T$1</f>
        <v>110</v>
      </c>
      <c r="I943" s="33">
        <f>F943-$T$1</f>
        <v>121</v>
      </c>
      <c r="J943" s="33">
        <f>G943-$T$1</f>
        <v>128</v>
      </c>
      <c r="N943" s="160"/>
      <c r="P943" s="34"/>
    </row>
    <row r="944" spans="1:16" x14ac:dyDescent="0.3">
      <c r="A944" s="34">
        <v>3</v>
      </c>
      <c r="B944" s="34">
        <v>12</v>
      </c>
      <c r="C944" s="34">
        <v>12</v>
      </c>
      <c r="D944" s="159" t="s">
        <v>20</v>
      </c>
      <c r="E944" s="37">
        <v>43190</v>
      </c>
      <c r="F944" s="37">
        <v>43197</v>
      </c>
      <c r="G944" s="36">
        <v>43201</v>
      </c>
      <c r="H944" s="33">
        <f>E944-$T$1</f>
        <v>117</v>
      </c>
      <c r="I944" s="33">
        <f>F944-$T$1</f>
        <v>124</v>
      </c>
      <c r="J944" s="33">
        <f>G944-$T$1</f>
        <v>128</v>
      </c>
      <c r="N944" s="160"/>
      <c r="P944" s="34"/>
    </row>
    <row r="945" spans="1:16" x14ac:dyDescent="0.3">
      <c r="A945" s="34">
        <v>3</v>
      </c>
      <c r="B945" s="34">
        <v>13</v>
      </c>
      <c r="C945" s="34">
        <v>12</v>
      </c>
      <c r="D945" s="160">
        <v>107</v>
      </c>
      <c r="E945" s="37">
        <v>43166</v>
      </c>
      <c r="F945" s="36">
        <v>43180</v>
      </c>
      <c r="G945" s="36">
        <v>43187</v>
      </c>
      <c r="H945" s="33">
        <f>E945-$T$1</f>
        <v>93</v>
      </c>
      <c r="I945" s="33">
        <f>F945-$T$1</f>
        <v>107</v>
      </c>
      <c r="J945" s="33">
        <f>G945-$T$1</f>
        <v>114</v>
      </c>
      <c r="N945" s="160"/>
      <c r="P945" s="34"/>
    </row>
    <row r="946" spans="1:16" x14ac:dyDescent="0.3">
      <c r="A946" s="34">
        <v>3</v>
      </c>
      <c r="B946" s="34">
        <v>14</v>
      </c>
      <c r="C946" s="34">
        <v>12</v>
      </c>
      <c r="D946" s="160">
        <v>270</v>
      </c>
      <c r="E946" s="36">
        <v>43201</v>
      </c>
      <c r="F946" s="36">
        <v>43215</v>
      </c>
      <c r="G946" s="36">
        <v>43222</v>
      </c>
      <c r="H946" s="33">
        <f>E946-$T$1</f>
        <v>128</v>
      </c>
      <c r="I946" s="33">
        <f>F946-$T$1</f>
        <v>142</v>
      </c>
      <c r="J946" s="33">
        <f>G946-$T$1</f>
        <v>149</v>
      </c>
      <c r="N946" s="160"/>
      <c r="P946" s="34"/>
    </row>
    <row r="947" spans="1:16" x14ac:dyDescent="0.3">
      <c r="A947" s="34">
        <v>3</v>
      </c>
      <c r="B947" s="34">
        <v>15</v>
      </c>
      <c r="C947" s="34">
        <v>12</v>
      </c>
      <c r="D947" s="160">
        <v>171</v>
      </c>
      <c r="E947" s="36">
        <v>43208</v>
      </c>
      <c r="F947" s="36">
        <v>43218</v>
      </c>
      <c r="G947" s="36">
        <v>43222</v>
      </c>
      <c r="H947" s="33">
        <f>E947-$T$1</f>
        <v>135</v>
      </c>
      <c r="I947" s="33">
        <f>F947-$T$1</f>
        <v>145</v>
      </c>
      <c r="J947" s="33">
        <f>G947-$T$1</f>
        <v>149</v>
      </c>
      <c r="N947" s="160"/>
      <c r="P947" s="34"/>
    </row>
    <row r="948" spans="1:16" x14ac:dyDescent="0.3">
      <c r="A948" s="34">
        <v>3</v>
      </c>
      <c r="B948" s="34">
        <v>16</v>
      </c>
      <c r="C948" s="34">
        <v>12</v>
      </c>
      <c r="D948" s="160">
        <v>212</v>
      </c>
      <c r="E948" s="36">
        <v>43180</v>
      </c>
      <c r="F948" s="37">
        <v>43194</v>
      </c>
      <c r="G948" s="37">
        <v>43201</v>
      </c>
      <c r="H948" s="33">
        <f>E948-$T$1</f>
        <v>107</v>
      </c>
      <c r="I948" s="33">
        <f>F948-$T$1</f>
        <v>121</v>
      </c>
      <c r="J948" s="33">
        <f>G948-$T$1</f>
        <v>128</v>
      </c>
      <c r="N948" s="160"/>
      <c r="P948" s="34"/>
    </row>
    <row r="949" spans="1:16" x14ac:dyDescent="0.3">
      <c r="A949" s="34">
        <v>3</v>
      </c>
      <c r="B949" s="34">
        <v>17</v>
      </c>
      <c r="C949" s="34">
        <v>12</v>
      </c>
      <c r="D949" s="160">
        <v>271</v>
      </c>
      <c r="E949" s="36">
        <v>43229</v>
      </c>
      <c r="F949" s="36">
        <v>43239</v>
      </c>
      <c r="G949" s="36">
        <v>43243</v>
      </c>
      <c r="H949" s="33">
        <f>E949-$T$1</f>
        <v>156</v>
      </c>
      <c r="I949" s="33">
        <f>F949-$T$1</f>
        <v>166</v>
      </c>
      <c r="J949" s="33">
        <f>G949-$T$1</f>
        <v>170</v>
      </c>
      <c r="N949" s="160"/>
      <c r="P949" s="34"/>
    </row>
    <row r="950" spans="1:16" x14ac:dyDescent="0.3">
      <c r="A950" s="34">
        <v>3</v>
      </c>
      <c r="B950" s="34">
        <v>18</v>
      </c>
      <c r="C950" s="34">
        <v>12</v>
      </c>
      <c r="D950" s="160">
        <v>151</v>
      </c>
      <c r="E950" s="36">
        <v>43187</v>
      </c>
      <c r="F950" s="37">
        <v>43197</v>
      </c>
      <c r="G950" s="36">
        <v>43201</v>
      </c>
      <c r="H950" s="33">
        <f>E950-$T$1</f>
        <v>114</v>
      </c>
      <c r="I950" s="33">
        <f>F950-$T$1</f>
        <v>124</v>
      </c>
      <c r="J950" s="33">
        <f>G950-$T$1</f>
        <v>128</v>
      </c>
      <c r="N950" s="160"/>
      <c r="P950" s="34"/>
    </row>
    <row r="951" spans="1:16" x14ac:dyDescent="0.3">
      <c r="A951" s="34">
        <v>3</v>
      </c>
      <c r="B951" s="34">
        <v>19</v>
      </c>
      <c r="C951" s="34">
        <v>12</v>
      </c>
      <c r="D951" s="160">
        <v>70</v>
      </c>
      <c r="E951" s="36">
        <v>43187</v>
      </c>
      <c r="F951" s="37">
        <v>43201</v>
      </c>
      <c r="G951" s="36">
        <v>43208</v>
      </c>
      <c r="H951" s="33">
        <f>E951-$T$1</f>
        <v>114</v>
      </c>
      <c r="I951" s="33">
        <f>F951-$T$1</f>
        <v>128</v>
      </c>
      <c r="J951" s="33">
        <f>G951-$T$1</f>
        <v>135</v>
      </c>
      <c r="N951" s="160"/>
      <c r="P951" s="34"/>
    </row>
    <row r="952" spans="1:16" x14ac:dyDescent="0.3">
      <c r="A952" s="34">
        <v>3</v>
      </c>
      <c r="B952" s="34">
        <v>1</v>
      </c>
      <c r="C952" s="34">
        <v>13</v>
      </c>
      <c r="D952" s="160">
        <v>204</v>
      </c>
      <c r="E952" s="36">
        <v>43187</v>
      </c>
      <c r="F952" s="37">
        <v>43201</v>
      </c>
      <c r="G952" s="36">
        <v>43208</v>
      </c>
      <c r="H952" s="33">
        <f>E952-$T$1</f>
        <v>114</v>
      </c>
      <c r="I952" s="33">
        <f>F952-$T$1</f>
        <v>128</v>
      </c>
      <c r="J952" s="33">
        <f>G952-$T$1</f>
        <v>135</v>
      </c>
      <c r="N952" s="160"/>
      <c r="P952" s="34"/>
    </row>
    <row r="953" spans="1:16" x14ac:dyDescent="0.3">
      <c r="A953" s="34">
        <v>3</v>
      </c>
      <c r="B953" s="34">
        <v>2</v>
      </c>
      <c r="C953" s="34">
        <v>13</v>
      </c>
      <c r="D953" s="160">
        <v>100</v>
      </c>
      <c r="E953" s="36">
        <v>43208</v>
      </c>
      <c r="F953" s="36">
        <v>43218</v>
      </c>
      <c r="G953" s="36">
        <v>43222</v>
      </c>
      <c r="H953" s="33">
        <f>E953-$T$1</f>
        <v>135</v>
      </c>
      <c r="I953" s="33">
        <f>F953-$T$1</f>
        <v>145</v>
      </c>
      <c r="J953" s="33">
        <f>G953-$T$1</f>
        <v>149</v>
      </c>
      <c r="N953" s="160"/>
      <c r="P953" s="34"/>
    </row>
    <row r="954" spans="1:16" x14ac:dyDescent="0.3">
      <c r="A954" s="34">
        <v>3</v>
      </c>
      <c r="B954" s="34">
        <v>3</v>
      </c>
      <c r="C954" s="34">
        <v>13</v>
      </c>
      <c r="D954" s="160">
        <v>13</v>
      </c>
      <c r="E954" s="36">
        <v>43180</v>
      </c>
      <c r="F954" s="37">
        <v>43194</v>
      </c>
      <c r="G954" s="37">
        <v>43201</v>
      </c>
      <c r="H954" s="33">
        <f>E954-$T$1</f>
        <v>107</v>
      </c>
      <c r="I954" s="33">
        <f>F954-$T$1</f>
        <v>121</v>
      </c>
      <c r="J954" s="33">
        <f>G954-$T$1</f>
        <v>128</v>
      </c>
      <c r="N954" s="160"/>
      <c r="P954" s="34"/>
    </row>
    <row r="955" spans="1:16" x14ac:dyDescent="0.3">
      <c r="A955" s="34">
        <v>3</v>
      </c>
      <c r="B955" s="34">
        <v>4</v>
      </c>
      <c r="C955" s="34">
        <v>13</v>
      </c>
      <c r="D955" s="160">
        <v>156</v>
      </c>
      <c r="E955" s="37">
        <v>43215</v>
      </c>
      <c r="F955" s="37">
        <v>43222</v>
      </c>
      <c r="G955" s="36">
        <v>43229</v>
      </c>
      <c r="H955" s="33">
        <f>E955-$T$1</f>
        <v>142</v>
      </c>
      <c r="I955" s="33">
        <f>F955-$T$1</f>
        <v>149</v>
      </c>
      <c r="J955" s="33">
        <f>G955-$T$1</f>
        <v>156</v>
      </c>
      <c r="N955" s="160"/>
      <c r="P955" s="34"/>
    </row>
    <row r="956" spans="1:16" x14ac:dyDescent="0.3">
      <c r="A956" s="34">
        <v>3</v>
      </c>
      <c r="B956" s="34">
        <v>5</v>
      </c>
      <c r="C956" s="34">
        <v>13</v>
      </c>
      <c r="D956" s="160">
        <v>227</v>
      </c>
      <c r="E956" s="36">
        <v>43187</v>
      </c>
      <c r="F956" s="37">
        <v>43201</v>
      </c>
      <c r="G956" s="36">
        <v>43208</v>
      </c>
      <c r="H956" s="33">
        <f>E956-$T$1</f>
        <v>114</v>
      </c>
      <c r="I956" s="33">
        <f>F956-$T$1</f>
        <v>128</v>
      </c>
      <c r="J956" s="33">
        <f>G956-$T$1</f>
        <v>135</v>
      </c>
      <c r="N956" s="160"/>
      <c r="P956" s="34"/>
    </row>
    <row r="957" spans="1:16" x14ac:dyDescent="0.3">
      <c r="A957" s="34">
        <v>3</v>
      </c>
      <c r="B957" s="34">
        <v>6</v>
      </c>
      <c r="C957" s="34">
        <v>13</v>
      </c>
      <c r="D957" s="160">
        <v>75</v>
      </c>
      <c r="E957" s="36">
        <v>43187</v>
      </c>
      <c r="F957" s="37">
        <v>43197</v>
      </c>
      <c r="G957" s="36">
        <v>43201</v>
      </c>
      <c r="H957" s="33">
        <f>E957-$T$1</f>
        <v>114</v>
      </c>
      <c r="I957" s="33">
        <f>F957-$T$1</f>
        <v>124</v>
      </c>
      <c r="J957" s="33">
        <f>G957-$T$1</f>
        <v>128</v>
      </c>
      <c r="N957" s="160"/>
      <c r="P957" s="34"/>
    </row>
    <row r="958" spans="1:16" x14ac:dyDescent="0.3">
      <c r="A958" s="34">
        <v>3</v>
      </c>
      <c r="B958" s="34">
        <v>7</v>
      </c>
      <c r="C958" s="34">
        <v>13</v>
      </c>
      <c r="D958" s="159" t="s">
        <v>20</v>
      </c>
      <c r="E958" s="36">
        <v>43190</v>
      </c>
      <c r="F958" s="37">
        <v>43197</v>
      </c>
      <c r="G958" s="36">
        <v>43201</v>
      </c>
      <c r="H958" s="33">
        <f>E958-$T$1</f>
        <v>117</v>
      </c>
      <c r="I958" s="33">
        <f>F958-$T$1</f>
        <v>124</v>
      </c>
      <c r="J958" s="33">
        <f>G958-$T$1</f>
        <v>128</v>
      </c>
      <c r="N958" s="160"/>
      <c r="P958" s="34"/>
    </row>
    <row r="959" spans="1:16" x14ac:dyDescent="0.3">
      <c r="A959" s="34">
        <v>3</v>
      </c>
      <c r="B959" s="34">
        <v>8</v>
      </c>
      <c r="C959" s="34">
        <v>13</v>
      </c>
      <c r="D959" s="160">
        <v>286</v>
      </c>
      <c r="E959" s="36">
        <v>43187</v>
      </c>
      <c r="F959" s="37">
        <v>43197</v>
      </c>
      <c r="G959" s="36">
        <v>43201</v>
      </c>
      <c r="H959" s="33">
        <f>E959-$T$1</f>
        <v>114</v>
      </c>
      <c r="I959" s="33">
        <f>F959-$T$1</f>
        <v>124</v>
      </c>
      <c r="J959" s="33">
        <f>G959-$T$1</f>
        <v>128</v>
      </c>
      <c r="N959" s="160"/>
      <c r="P959" s="34"/>
    </row>
    <row r="960" spans="1:16" x14ac:dyDescent="0.3">
      <c r="A960" s="34">
        <v>3</v>
      </c>
      <c r="B960" s="34">
        <v>9</v>
      </c>
      <c r="C960" s="34">
        <v>13</v>
      </c>
      <c r="D960" s="160">
        <v>203</v>
      </c>
      <c r="E960" s="36">
        <v>43180</v>
      </c>
      <c r="F960" s="37">
        <v>43194</v>
      </c>
      <c r="G960" s="37">
        <v>43201</v>
      </c>
      <c r="H960" s="33">
        <f>E960-$T$1</f>
        <v>107</v>
      </c>
      <c r="I960" s="33">
        <f>F960-$T$1</f>
        <v>121</v>
      </c>
      <c r="J960" s="33">
        <f>G960-$T$1</f>
        <v>128</v>
      </c>
      <c r="N960" s="160"/>
      <c r="P960" s="34"/>
    </row>
    <row r="961" spans="1:16" x14ac:dyDescent="0.3">
      <c r="A961" s="34">
        <v>3</v>
      </c>
      <c r="B961" s="34">
        <v>10</v>
      </c>
      <c r="C961" s="34">
        <v>13</v>
      </c>
      <c r="D961" s="160">
        <v>58</v>
      </c>
      <c r="E961" s="36">
        <v>43180</v>
      </c>
      <c r="F961" s="37">
        <v>43194</v>
      </c>
      <c r="G961" s="37">
        <v>43201</v>
      </c>
      <c r="H961" s="33">
        <f>E961-$T$1</f>
        <v>107</v>
      </c>
      <c r="I961" s="33">
        <f>F961-$T$1</f>
        <v>121</v>
      </c>
      <c r="J961" s="33">
        <f>G961-$T$1</f>
        <v>128</v>
      </c>
      <c r="N961" s="160"/>
      <c r="P961" s="34"/>
    </row>
    <row r="962" spans="1:16" x14ac:dyDescent="0.3">
      <c r="A962" s="34">
        <v>3</v>
      </c>
      <c r="B962" s="34">
        <v>11</v>
      </c>
      <c r="C962" s="34">
        <v>13</v>
      </c>
      <c r="D962" s="160">
        <v>296</v>
      </c>
      <c r="E962" s="36">
        <v>43187</v>
      </c>
      <c r="F962" s="37">
        <v>43197</v>
      </c>
      <c r="G962" s="36">
        <v>43201</v>
      </c>
      <c r="H962" s="33">
        <f>E962-$T$1</f>
        <v>114</v>
      </c>
      <c r="I962" s="33">
        <f>F962-$T$1</f>
        <v>124</v>
      </c>
      <c r="J962" s="33">
        <f>G962-$T$1</f>
        <v>128</v>
      </c>
      <c r="N962" s="160"/>
      <c r="P962" s="34"/>
    </row>
    <row r="963" spans="1:16" x14ac:dyDescent="0.3">
      <c r="A963" s="34">
        <v>3</v>
      </c>
      <c r="B963" s="34">
        <v>12</v>
      </c>
      <c r="C963" s="34">
        <v>13</v>
      </c>
      <c r="D963" s="160">
        <v>74</v>
      </c>
      <c r="E963" s="36">
        <v>43187</v>
      </c>
      <c r="F963" s="37">
        <v>43201</v>
      </c>
      <c r="G963" s="36">
        <v>43208</v>
      </c>
      <c r="H963" s="33">
        <f>E963-$T$1</f>
        <v>114</v>
      </c>
      <c r="I963" s="33">
        <f>F963-$T$1</f>
        <v>128</v>
      </c>
      <c r="J963" s="33">
        <f>G963-$T$1</f>
        <v>135</v>
      </c>
      <c r="N963" s="160"/>
      <c r="P963" s="34"/>
    </row>
    <row r="964" spans="1:16" x14ac:dyDescent="0.3">
      <c r="A964" s="34">
        <v>3</v>
      </c>
      <c r="B964" s="34">
        <v>13</v>
      </c>
      <c r="C964" s="34">
        <v>13</v>
      </c>
      <c r="D964" s="159" t="s">
        <v>20</v>
      </c>
      <c r="E964" s="36">
        <v>43187</v>
      </c>
      <c r="F964" s="37">
        <v>43197</v>
      </c>
      <c r="G964" s="36">
        <v>43201</v>
      </c>
      <c r="H964" s="33">
        <f>E964-$T$1</f>
        <v>114</v>
      </c>
      <c r="I964" s="33">
        <f>F964-$T$1</f>
        <v>124</v>
      </c>
      <c r="J964" s="33">
        <f>G964-$T$1</f>
        <v>128</v>
      </c>
      <c r="N964" s="160"/>
      <c r="P964" s="34"/>
    </row>
    <row r="965" spans="1:16" x14ac:dyDescent="0.3">
      <c r="A965" s="34">
        <v>3</v>
      </c>
      <c r="B965" s="34">
        <v>14</v>
      </c>
      <c r="C965" s="34">
        <v>13</v>
      </c>
      <c r="D965" s="160">
        <v>90</v>
      </c>
      <c r="E965" s="37">
        <v>43173</v>
      </c>
      <c r="F965" s="37">
        <v>43183</v>
      </c>
      <c r="G965" s="36">
        <v>43187</v>
      </c>
      <c r="H965" s="33">
        <f>E965-$T$1</f>
        <v>100</v>
      </c>
      <c r="I965" s="33">
        <f>F965-$T$1</f>
        <v>110</v>
      </c>
      <c r="J965" s="33">
        <f>G965-$T$1</f>
        <v>114</v>
      </c>
      <c r="N965" s="160"/>
      <c r="P965" s="34"/>
    </row>
    <row r="966" spans="1:16" x14ac:dyDescent="0.3">
      <c r="A966" s="34">
        <v>3</v>
      </c>
      <c r="B966" s="34">
        <v>15</v>
      </c>
      <c r="C966" s="34">
        <v>13</v>
      </c>
      <c r="D966" s="160">
        <v>225</v>
      </c>
      <c r="E966" s="37">
        <v>43173</v>
      </c>
      <c r="F966" s="37">
        <v>43183</v>
      </c>
      <c r="G966" s="36">
        <v>43187</v>
      </c>
      <c r="H966" s="33">
        <f>E966-$T$1</f>
        <v>100</v>
      </c>
      <c r="I966" s="33">
        <f>F966-$T$1</f>
        <v>110</v>
      </c>
      <c r="J966" s="33">
        <f>G966-$T$1</f>
        <v>114</v>
      </c>
      <c r="N966" s="160"/>
      <c r="P966" s="34"/>
    </row>
    <row r="967" spans="1:16" x14ac:dyDescent="0.3">
      <c r="A967" s="34">
        <v>3</v>
      </c>
      <c r="B967" s="34">
        <v>16</v>
      </c>
      <c r="C967" s="34">
        <v>13</v>
      </c>
      <c r="D967" s="160">
        <v>266</v>
      </c>
      <c r="E967" s="36">
        <v>43180</v>
      </c>
      <c r="F967" s="37">
        <v>43194</v>
      </c>
      <c r="G967" s="37">
        <v>43201</v>
      </c>
      <c r="H967" s="33">
        <f>E967-$T$1</f>
        <v>107</v>
      </c>
      <c r="I967" s="33">
        <f>F967-$T$1</f>
        <v>121</v>
      </c>
      <c r="J967" s="33">
        <f>G967-$T$1</f>
        <v>128</v>
      </c>
      <c r="N967" s="160"/>
      <c r="P967" s="34"/>
    </row>
    <row r="968" spans="1:16" x14ac:dyDescent="0.3">
      <c r="A968" s="34">
        <v>3</v>
      </c>
      <c r="B968" s="34">
        <v>17</v>
      </c>
      <c r="C968" s="34">
        <v>13</v>
      </c>
      <c r="D968" s="160">
        <v>289</v>
      </c>
      <c r="E968" s="36">
        <v>43180</v>
      </c>
      <c r="F968" s="37">
        <v>43194</v>
      </c>
      <c r="G968" s="37">
        <v>43201</v>
      </c>
      <c r="H968" s="33">
        <f>E968-$T$1</f>
        <v>107</v>
      </c>
      <c r="I968" s="33">
        <f>F968-$T$1</f>
        <v>121</v>
      </c>
      <c r="J968" s="33">
        <f>G968-$T$1</f>
        <v>128</v>
      </c>
      <c r="N968" s="160"/>
      <c r="P968" s="34"/>
    </row>
    <row r="969" spans="1:16" x14ac:dyDescent="0.3">
      <c r="A969" s="34">
        <v>3</v>
      </c>
      <c r="B969" s="34">
        <v>18</v>
      </c>
      <c r="C969" s="34">
        <v>13</v>
      </c>
      <c r="D969" s="160">
        <v>313</v>
      </c>
      <c r="E969" s="36">
        <v>43190</v>
      </c>
      <c r="F969" s="36">
        <v>43201</v>
      </c>
      <c r="G969" s="36">
        <v>43208</v>
      </c>
      <c r="H969" s="33">
        <f>E969-$T$1</f>
        <v>117</v>
      </c>
      <c r="I969" s="33">
        <f>F969-$T$1</f>
        <v>128</v>
      </c>
      <c r="J969" s="33">
        <f>G969-$T$1</f>
        <v>135</v>
      </c>
      <c r="N969" s="160"/>
      <c r="P969" s="34"/>
    </row>
    <row r="970" spans="1:16" x14ac:dyDescent="0.3">
      <c r="A970" s="34">
        <v>3</v>
      </c>
      <c r="B970" s="34">
        <v>19</v>
      </c>
      <c r="C970" s="34">
        <v>13</v>
      </c>
      <c r="D970" s="160">
        <v>69</v>
      </c>
      <c r="E970" s="36">
        <v>43180</v>
      </c>
      <c r="F970" s="37">
        <v>43194</v>
      </c>
      <c r="G970" s="37">
        <v>43201</v>
      </c>
      <c r="H970" s="33">
        <f>E970-$T$1</f>
        <v>107</v>
      </c>
      <c r="I970" s="33">
        <f>F970-$T$1</f>
        <v>121</v>
      </c>
      <c r="J970" s="33">
        <f>G970-$T$1</f>
        <v>128</v>
      </c>
      <c r="N970" s="160"/>
      <c r="P970" s="34"/>
    </row>
    <row r="971" spans="1:16" x14ac:dyDescent="0.3">
      <c r="A971" s="34">
        <v>3</v>
      </c>
      <c r="B971" s="34">
        <v>1</v>
      </c>
      <c r="C971" s="34">
        <v>14</v>
      </c>
      <c r="D971" s="160">
        <v>96</v>
      </c>
      <c r="E971" s="37">
        <v>43173</v>
      </c>
      <c r="F971" s="37">
        <v>43183</v>
      </c>
      <c r="G971" s="36">
        <v>43187</v>
      </c>
      <c r="H971" s="33">
        <f>E971-$T$1</f>
        <v>100</v>
      </c>
      <c r="I971" s="33">
        <f>F971-$T$1</f>
        <v>110</v>
      </c>
      <c r="J971" s="33">
        <f>G971-$T$1</f>
        <v>114</v>
      </c>
      <c r="N971" s="160"/>
      <c r="P971" s="34"/>
    </row>
    <row r="972" spans="1:16" x14ac:dyDescent="0.3">
      <c r="A972" s="34">
        <v>3</v>
      </c>
      <c r="B972" s="34">
        <v>2</v>
      </c>
      <c r="C972" s="34">
        <v>14</v>
      </c>
      <c r="D972" s="160">
        <v>172</v>
      </c>
      <c r="E972" s="36">
        <v>43180</v>
      </c>
      <c r="F972" s="37">
        <v>43194</v>
      </c>
      <c r="G972" s="37">
        <v>43201</v>
      </c>
      <c r="H972" s="33">
        <f>E972-$T$1</f>
        <v>107</v>
      </c>
      <c r="I972" s="33">
        <f>F972-$T$1</f>
        <v>121</v>
      </c>
      <c r="J972" s="33">
        <f>G972-$T$1</f>
        <v>128</v>
      </c>
      <c r="N972" s="160"/>
      <c r="P972" s="34"/>
    </row>
    <row r="973" spans="1:16" x14ac:dyDescent="0.3">
      <c r="A973" s="34">
        <v>3</v>
      </c>
      <c r="B973" s="34">
        <v>3</v>
      </c>
      <c r="C973" s="34">
        <v>14</v>
      </c>
      <c r="D973" s="160">
        <v>175</v>
      </c>
      <c r="E973" s="36">
        <v>43215</v>
      </c>
      <c r="F973" s="36">
        <v>43222</v>
      </c>
      <c r="G973" s="36">
        <v>43229</v>
      </c>
      <c r="H973" s="33">
        <f>E973-$T$1</f>
        <v>142</v>
      </c>
      <c r="I973" s="33">
        <f>F973-$T$1</f>
        <v>149</v>
      </c>
      <c r="J973" s="33">
        <f>G973-$T$1</f>
        <v>156</v>
      </c>
      <c r="N973" s="160"/>
      <c r="P973" s="34"/>
    </row>
    <row r="974" spans="1:16" x14ac:dyDescent="0.3">
      <c r="A974" s="34">
        <v>3</v>
      </c>
      <c r="B974" s="34">
        <v>4</v>
      </c>
      <c r="C974" s="34">
        <v>14</v>
      </c>
      <c r="D974" s="160">
        <v>210</v>
      </c>
      <c r="E974" s="36">
        <v>43180</v>
      </c>
      <c r="F974" s="37">
        <v>43194</v>
      </c>
      <c r="G974" s="37">
        <v>43201</v>
      </c>
      <c r="H974" s="33">
        <f>E974-$T$1</f>
        <v>107</v>
      </c>
      <c r="I974" s="33">
        <f>F974-$T$1</f>
        <v>121</v>
      </c>
      <c r="J974" s="33">
        <f>G974-$T$1</f>
        <v>128</v>
      </c>
      <c r="N974" s="160"/>
      <c r="P974" s="34"/>
    </row>
    <row r="975" spans="1:16" x14ac:dyDescent="0.3">
      <c r="A975" s="34">
        <v>3</v>
      </c>
      <c r="B975" s="34">
        <v>5</v>
      </c>
      <c r="C975" s="34">
        <v>14</v>
      </c>
      <c r="D975" s="160">
        <v>173</v>
      </c>
      <c r="E975" s="36">
        <v>43208</v>
      </c>
      <c r="F975" s="36">
        <v>43218</v>
      </c>
      <c r="G975" s="36">
        <v>43222</v>
      </c>
      <c r="H975" s="33">
        <f>E975-$T$1</f>
        <v>135</v>
      </c>
      <c r="I975" s="33">
        <f>F975-$T$1</f>
        <v>145</v>
      </c>
      <c r="J975" s="33">
        <f>G975-$T$1</f>
        <v>149</v>
      </c>
      <c r="N975" s="160"/>
      <c r="P975" s="34"/>
    </row>
    <row r="976" spans="1:16" x14ac:dyDescent="0.3">
      <c r="A976" s="34">
        <v>3</v>
      </c>
      <c r="B976" s="34">
        <v>6</v>
      </c>
      <c r="C976" s="34">
        <v>14</v>
      </c>
      <c r="D976" s="159" t="s">
        <v>20</v>
      </c>
      <c r="E976" s="36">
        <v>43187</v>
      </c>
      <c r="F976" s="37">
        <v>43197</v>
      </c>
      <c r="G976" s="36">
        <v>43201</v>
      </c>
      <c r="H976" s="33">
        <f>E976-$T$1</f>
        <v>114</v>
      </c>
      <c r="I976" s="33">
        <f>F976-$T$1</f>
        <v>124</v>
      </c>
      <c r="J976" s="33">
        <f>G976-$T$1</f>
        <v>128</v>
      </c>
      <c r="N976" s="160"/>
      <c r="P976" s="34"/>
    </row>
    <row r="977" spans="1:16" x14ac:dyDescent="0.3">
      <c r="A977" s="34">
        <v>3</v>
      </c>
      <c r="B977" s="34">
        <v>7</v>
      </c>
      <c r="C977" s="34">
        <v>14</v>
      </c>
      <c r="D977" s="160">
        <v>15</v>
      </c>
      <c r="E977" s="36">
        <v>43180</v>
      </c>
      <c r="F977" s="37">
        <v>43194</v>
      </c>
      <c r="G977" s="37">
        <v>43201</v>
      </c>
      <c r="H977" s="33">
        <f>E977-$T$1</f>
        <v>107</v>
      </c>
      <c r="I977" s="33">
        <f>F977-$T$1</f>
        <v>121</v>
      </c>
      <c r="J977" s="33">
        <f>G977-$T$1</f>
        <v>128</v>
      </c>
      <c r="N977" s="160"/>
      <c r="P977" s="34"/>
    </row>
    <row r="978" spans="1:16" x14ac:dyDescent="0.3">
      <c r="A978" s="34">
        <v>3</v>
      </c>
      <c r="B978" s="34">
        <v>8</v>
      </c>
      <c r="C978" s="34">
        <v>14</v>
      </c>
      <c r="D978" s="160">
        <v>250</v>
      </c>
      <c r="E978" s="36">
        <v>43211</v>
      </c>
      <c r="F978" s="36">
        <v>43218</v>
      </c>
      <c r="G978" s="36">
        <v>43222</v>
      </c>
      <c r="H978" s="33">
        <f>E978-$T$1</f>
        <v>138</v>
      </c>
      <c r="I978" s="33">
        <f>F978-$T$1</f>
        <v>145</v>
      </c>
      <c r="J978" s="33">
        <f>G978-$T$1</f>
        <v>149</v>
      </c>
      <c r="N978" s="160"/>
      <c r="P978" s="34"/>
    </row>
    <row r="979" spans="1:16" x14ac:dyDescent="0.3">
      <c r="A979" s="34">
        <v>3</v>
      </c>
      <c r="B979" s="34">
        <v>9</v>
      </c>
      <c r="C979" s="34">
        <v>14</v>
      </c>
      <c r="D979" s="160">
        <v>275</v>
      </c>
      <c r="E979" s="36">
        <v>43180</v>
      </c>
      <c r="F979" s="37">
        <v>43194</v>
      </c>
      <c r="G979" s="37">
        <v>43201</v>
      </c>
      <c r="H979" s="33">
        <f>E979-$T$1</f>
        <v>107</v>
      </c>
      <c r="I979" s="33">
        <f>F979-$T$1</f>
        <v>121</v>
      </c>
      <c r="J979" s="33">
        <f>G979-$T$1</f>
        <v>128</v>
      </c>
      <c r="N979" s="160"/>
      <c r="P979" s="34"/>
    </row>
    <row r="980" spans="1:16" x14ac:dyDescent="0.3">
      <c r="A980" s="34">
        <v>3</v>
      </c>
      <c r="B980" s="34">
        <v>10</v>
      </c>
      <c r="C980" s="34">
        <v>14</v>
      </c>
      <c r="D980" s="160">
        <v>94</v>
      </c>
      <c r="E980" s="36">
        <v>43180</v>
      </c>
      <c r="F980" s="37">
        <v>43194</v>
      </c>
      <c r="G980" s="37">
        <v>43201</v>
      </c>
      <c r="H980" s="33">
        <f>E980-$T$1</f>
        <v>107</v>
      </c>
      <c r="I980" s="33">
        <f>F980-$T$1</f>
        <v>121</v>
      </c>
      <c r="J980" s="33">
        <f>G980-$T$1</f>
        <v>128</v>
      </c>
      <c r="N980" s="160"/>
      <c r="P980" s="34"/>
    </row>
    <row r="981" spans="1:16" x14ac:dyDescent="0.3">
      <c r="A981" s="34">
        <v>3</v>
      </c>
      <c r="B981" s="34">
        <v>11</v>
      </c>
      <c r="C981" s="34">
        <v>14</v>
      </c>
      <c r="D981" s="160">
        <v>152</v>
      </c>
      <c r="E981" s="36">
        <v>43180</v>
      </c>
      <c r="F981" s="37">
        <v>43194</v>
      </c>
      <c r="G981" s="37">
        <v>43201</v>
      </c>
      <c r="H981" s="33">
        <f>E981-$T$1</f>
        <v>107</v>
      </c>
      <c r="I981" s="33">
        <f>F981-$T$1</f>
        <v>121</v>
      </c>
      <c r="J981" s="33">
        <f>G981-$T$1</f>
        <v>128</v>
      </c>
      <c r="N981" s="160"/>
      <c r="P981" s="34"/>
    </row>
    <row r="982" spans="1:16" x14ac:dyDescent="0.3">
      <c r="A982" s="34">
        <v>3</v>
      </c>
      <c r="B982" s="34">
        <v>12</v>
      </c>
      <c r="C982" s="34">
        <v>14</v>
      </c>
      <c r="D982" s="160">
        <v>164</v>
      </c>
      <c r="E982" s="36">
        <v>43222</v>
      </c>
      <c r="F982" s="37">
        <v>43232</v>
      </c>
      <c r="G982" s="37">
        <v>43236</v>
      </c>
      <c r="H982" s="33">
        <f>E982-$T$1</f>
        <v>149</v>
      </c>
      <c r="I982" s="33">
        <f>F982-$T$1</f>
        <v>159</v>
      </c>
      <c r="J982" s="33">
        <f>G982-$T$1</f>
        <v>163</v>
      </c>
      <c r="N982" s="160"/>
      <c r="P982" s="34"/>
    </row>
    <row r="983" spans="1:16" x14ac:dyDescent="0.3">
      <c r="A983" s="34">
        <v>3</v>
      </c>
      <c r="B983" s="34">
        <v>13</v>
      </c>
      <c r="C983" s="34">
        <v>14</v>
      </c>
      <c r="D983" s="160">
        <v>269</v>
      </c>
      <c r="E983" s="36">
        <v>43208</v>
      </c>
      <c r="F983" s="36">
        <v>43218</v>
      </c>
      <c r="G983" s="36">
        <v>43222</v>
      </c>
      <c r="H983" s="33">
        <f>E983-$T$1</f>
        <v>135</v>
      </c>
      <c r="I983" s="33">
        <f>F983-$T$1</f>
        <v>145</v>
      </c>
      <c r="J983" s="33">
        <f>G983-$T$1</f>
        <v>149</v>
      </c>
      <c r="N983" s="160"/>
      <c r="P983" s="34"/>
    </row>
    <row r="984" spans="1:16" x14ac:dyDescent="0.3">
      <c r="A984" s="34">
        <v>3</v>
      </c>
      <c r="B984" s="34">
        <v>14</v>
      </c>
      <c r="C984" s="34">
        <v>14</v>
      </c>
      <c r="D984" s="159" t="s">
        <v>20</v>
      </c>
      <c r="E984" s="36">
        <v>43187</v>
      </c>
      <c r="F984" s="37">
        <v>43197</v>
      </c>
      <c r="G984" s="36">
        <v>43201</v>
      </c>
      <c r="H984" s="33">
        <f>E984-$T$1</f>
        <v>114</v>
      </c>
      <c r="I984" s="33">
        <f>F984-$T$1</f>
        <v>124</v>
      </c>
      <c r="J984" s="33">
        <f>G984-$T$1</f>
        <v>128</v>
      </c>
      <c r="N984" s="160"/>
      <c r="P984" s="34"/>
    </row>
    <row r="985" spans="1:16" x14ac:dyDescent="0.3">
      <c r="A985" s="34">
        <v>3</v>
      </c>
      <c r="B985" s="34">
        <v>15</v>
      </c>
      <c r="C985" s="34">
        <v>14</v>
      </c>
      <c r="D985" s="160">
        <v>297</v>
      </c>
      <c r="E985" s="36">
        <v>43180</v>
      </c>
      <c r="F985" s="37">
        <v>43194</v>
      </c>
      <c r="G985" s="37">
        <v>43201</v>
      </c>
      <c r="H985" s="33">
        <f>E985-$T$1</f>
        <v>107</v>
      </c>
      <c r="I985" s="33">
        <f>F985-$T$1</f>
        <v>121</v>
      </c>
      <c r="J985" s="33">
        <f>G985-$T$1</f>
        <v>128</v>
      </c>
      <c r="N985" s="160"/>
      <c r="P985" s="34"/>
    </row>
    <row r="986" spans="1:16" x14ac:dyDescent="0.3">
      <c r="A986" s="34">
        <v>3</v>
      </c>
      <c r="B986" s="34">
        <v>16</v>
      </c>
      <c r="C986" s="34">
        <v>14</v>
      </c>
      <c r="D986" s="160">
        <v>50</v>
      </c>
      <c r="E986" s="36">
        <v>43180</v>
      </c>
      <c r="F986" s="37">
        <v>43194</v>
      </c>
      <c r="G986" s="37">
        <v>43201</v>
      </c>
      <c r="H986" s="33">
        <f>E986-$T$1</f>
        <v>107</v>
      </c>
      <c r="I986" s="33">
        <f>F986-$T$1</f>
        <v>121</v>
      </c>
      <c r="J986" s="33">
        <f>G986-$T$1</f>
        <v>128</v>
      </c>
      <c r="N986" s="160"/>
      <c r="P986" s="34"/>
    </row>
    <row r="987" spans="1:16" x14ac:dyDescent="0.3">
      <c r="A987" s="34">
        <v>3</v>
      </c>
      <c r="B987" s="34">
        <v>17</v>
      </c>
      <c r="C987" s="34">
        <v>14</v>
      </c>
      <c r="D987" s="160">
        <v>217</v>
      </c>
      <c r="E987" s="36">
        <v>43187</v>
      </c>
      <c r="F987" s="37">
        <v>43197</v>
      </c>
      <c r="G987" s="36">
        <v>43201</v>
      </c>
      <c r="H987" s="33">
        <f>E987-$T$1</f>
        <v>114</v>
      </c>
      <c r="I987" s="33">
        <f>F987-$T$1</f>
        <v>124</v>
      </c>
      <c r="J987" s="33">
        <f>G987-$T$1</f>
        <v>128</v>
      </c>
      <c r="N987" s="160"/>
      <c r="P987" s="34"/>
    </row>
    <row r="988" spans="1:16" x14ac:dyDescent="0.3">
      <c r="A988" s="34">
        <v>3</v>
      </c>
      <c r="B988" s="34">
        <v>18</v>
      </c>
      <c r="C988" s="34">
        <v>14</v>
      </c>
      <c r="D988" s="160">
        <v>79</v>
      </c>
      <c r="E988" s="36">
        <v>43187</v>
      </c>
      <c r="F988" s="37">
        <v>43197</v>
      </c>
      <c r="G988" s="36">
        <v>43201</v>
      </c>
      <c r="H988" s="33">
        <f>E988-$T$1</f>
        <v>114</v>
      </c>
      <c r="I988" s="33">
        <f>F988-$T$1</f>
        <v>124</v>
      </c>
      <c r="J988" s="33">
        <f>G988-$T$1</f>
        <v>128</v>
      </c>
      <c r="N988" s="160"/>
      <c r="P988" s="34"/>
    </row>
    <row r="989" spans="1:16" x14ac:dyDescent="0.3">
      <c r="A989" s="34">
        <v>3</v>
      </c>
      <c r="B989" s="34">
        <v>19</v>
      </c>
      <c r="C989" s="34">
        <v>14</v>
      </c>
      <c r="D989" s="160">
        <v>237</v>
      </c>
      <c r="E989" s="37">
        <v>43166</v>
      </c>
      <c r="F989" s="40">
        <v>43180</v>
      </c>
      <c r="G989" s="36">
        <v>43187</v>
      </c>
      <c r="H989" s="33">
        <f>E989-$T$1</f>
        <v>93</v>
      </c>
      <c r="I989" s="33">
        <f>F989-$T$1</f>
        <v>107</v>
      </c>
      <c r="J989" s="33">
        <f>G989-$T$1</f>
        <v>114</v>
      </c>
      <c r="N989" s="160"/>
      <c r="P989" s="34"/>
    </row>
    <row r="990" spans="1:16" x14ac:dyDescent="0.3">
      <c r="A990" s="34">
        <v>3</v>
      </c>
      <c r="B990" s="34">
        <v>1</v>
      </c>
      <c r="C990" s="34">
        <v>15</v>
      </c>
      <c r="D990" s="160">
        <v>24</v>
      </c>
      <c r="E990" s="36">
        <v>43180</v>
      </c>
      <c r="F990" s="37">
        <v>43194</v>
      </c>
      <c r="G990" s="37">
        <v>43201</v>
      </c>
      <c r="H990" s="33">
        <f>E990-$T$1</f>
        <v>107</v>
      </c>
      <c r="I990" s="33">
        <f>F990-$T$1</f>
        <v>121</v>
      </c>
      <c r="J990" s="33">
        <f>G990-$T$1</f>
        <v>128</v>
      </c>
      <c r="N990" s="160"/>
      <c r="P990" s="34"/>
    </row>
    <row r="991" spans="1:16" x14ac:dyDescent="0.3">
      <c r="A991" s="34">
        <v>3</v>
      </c>
      <c r="B991" s="34">
        <v>2</v>
      </c>
      <c r="C991" s="34">
        <v>15</v>
      </c>
      <c r="D991" s="160">
        <v>280</v>
      </c>
      <c r="E991" s="36">
        <v>43180</v>
      </c>
      <c r="F991" s="37">
        <v>43194</v>
      </c>
      <c r="G991" s="37">
        <v>43201</v>
      </c>
      <c r="H991" s="33">
        <f>E991-$T$1</f>
        <v>107</v>
      </c>
      <c r="I991" s="33">
        <f>F991-$T$1</f>
        <v>121</v>
      </c>
      <c r="J991" s="33">
        <f>G991-$T$1</f>
        <v>128</v>
      </c>
      <c r="N991" s="160"/>
      <c r="P991" s="34"/>
    </row>
    <row r="992" spans="1:16" x14ac:dyDescent="0.3">
      <c r="A992" s="34">
        <v>3</v>
      </c>
      <c r="B992" s="34">
        <v>3</v>
      </c>
      <c r="C992" s="34">
        <v>15</v>
      </c>
      <c r="D992" s="160">
        <v>67</v>
      </c>
      <c r="E992" s="36">
        <v>43187</v>
      </c>
      <c r="F992" s="37">
        <v>43197</v>
      </c>
      <c r="G992" s="36">
        <v>43201</v>
      </c>
      <c r="H992" s="33">
        <f>E992-$T$1</f>
        <v>114</v>
      </c>
      <c r="I992" s="33">
        <f>F992-$T$1</f>
        <v>124</v>
      </c>
      <c r="J992" s="33">
        <f>G992-$T$1</f>
        <v>128</v>
      </c>
      <c r="N992" s="160"/>
      <c r="P992" s="34"/>
    </row>
    <row r="993" spans="1:16" x14ac:dyDescent="0.3">
      <c r="A993" s="34">
        <v>3</v>
      </c>
      <c r="B993" s="34">
        <v>4</v>
      </c>
      <c r="C993" s="34">
        <v>15</v>
      </c>
      <c r="D993" s="160">
        <v>192</v>
      </c>
      <c r="E993" s="37">
        <v>43173</v>
      </c>
      <c r="F993" s="37">
        <v>43183</v>
      </c>
      <c r="G993" s="36">
        <v>43187</v>
      </c>
      <c r="H993" s="33">
        <f>E993-$T$1</f>
        <v>100</v>
      </c>
      <c r="I993" s="33">
        <f>F993-$T$1</f>
        <v>110</v>
      </c>
      <c r="J993" s="33">
        <f>G993-$T$1</f>
        <v>114</v>
      </c>
      <c r="N993" s="160"/>
      <c r="P993" s="34"/>
    </row>
    <row r="994" spans="1:16" x14ac:dyDescent="0.3">
      <c r="A994" s="34">
        <v>3</v>
      </c>
      <c r="B994" s="34">
        <v>5</v>
      </c>
      <c r="C994" s="34">
        <v>15</v>
      </c>
      <c r="D994" s="159" t="s">
        <v>20</v>
      </c>
      <c r="E994" s="36">
        <v>43187</v>
      </c>
      <c r="F994" s="37">
        <v>43197</v>
      </c>
      <c r="G994" s="36">
        <v>43201</v>
      </c>
      <c r="H994" s="33">
        <f>E994-$T$1</f>
        <v>114</v>
      </c>
      <c r="I994" s="33">
        <f>F994-$T$1</f>
        <v>124</v>
      </c>
      <c r="J994" s="33">
        <f>G994-$T$1</f>
        <v>128</v>
      </c>
      <c r="N994" s="160"/>
      <c r="P994" s="34"/>
    </row>
    <row r="995" spans="1:16" x14ac:dyDescent="0.3">
      <c r="A995" s="34">
        <v>3</v>
      </c>
      <c r="B995" s="34">
        <v>6</v>
      </c>
      <c r="C995" s="34">
        <v>15</v>
      </c>
      <c r="D995" s="160">
        <v>219</v>
      </c>
      <c r="E995" s="36">
        <v>43180</v>
      </c>
      <c r="F995" s="37">
        <v>43194</v>
      </c>
      <c r="G995" s="37">
        <v>43201</v>
      </c>
      <c r="H995" s="33">
        <f>E995-$T$1</f>
        <v>107</v>
      </c>
      <c r="I995" s="33">
        <f>F995-$T$1</f>
        <v>121</v>
      </c>
      <c r="J995" s="33">
        <f>G995-$T$1</f>
        <v>128</v>
      </c>
      <c r="N995" s="160"/>
      <c r="P995" s="34"/>
    </row>
    <row r="996" spans="1:16" x14ac:dyDescent="0.3">
      <c r="A996" s="34">
        <v>3</v>
      </c>
      <c r="B996" s="34">
        <v>7</v>
      </c>
      <c r="C996" s="34">
        <v>15</v>
      </c>
      <c r="D996" s="160">
        <v>285</v>
      </c>
      <c r="E996" s="36">
        <v>43180</v>
      </c>
      <c r="F996" s="37">
        <v>43194</v>
      </c>
      <c r="G996" s="37">
        <v>43201</v>
      </c>
      <c r="H996" s="33">
        <f>E996-$T$1</f>
        <v>107</v>
      </c>
      <c r="I996" s="33">
        <f>F996-$T$1</f>
        <v>121</v>
      </c>
      <c r="J996" s="33">
        <f>G996-$T$1</f>
        <v>128</v>
      </c>
      <c r="N996" s="160"/>
      <c r="P996" s="34"/>
    </row>
    <row r="997" spans="1:16" x14ac:dyDescent="0.3">
      <c r="A997" s="34">
        <v>3</v>
      </c>
      <c r="B997" s="34">
        <v>8</v>
      </c>
      <c r="C997" s="34">
        <v>15</v>
      </c>
      <c r="D997" s="160">
        <v>232</v>
      </c>
      <c r="E997" s="36">
        <v>43180</v>
      </c>
      <c r="F997" s="37">
        <v>43194</v>
      </c>
      <c r="G997" s="37">
        <v>43201</v>
      </c>
      <c r="H997" s="33">
        <f>E997-$T$1</f>
        <v>107</v>
      </c>
      <c r="I997" s="33">
        <f>F997-$T$1</f>
        <v>121</v>
      </c>
      <c r="J997" s="33">
        <f>G997-$T$1</f>
        <v>128</v>
      </c>
      <c r="N997" s="160"/>
      <c r="P997" s="34"/>
    </row>
    <row r="998" spans="1:16" x14ac:dyDescent="0.3">
      <c r="A998" s="34">
        <v>3</v>
      </c>
      <c r="B998" s="34">
        <v>9</v>
      </c>
      <c r="C998" s="34">
        <v>15</v>
      </c>
      <c r="D998" s="160">
        <v>221</v>
      </c>
      <c r="E998" s="36">
        <v>43180</v>
      </c>
      <c r="F998" s="37">
        <v>43194</v>
      </c>
      <c r="G998" s="37">
        <v>43201</v>
      </c>
      <c r="H998" s="33">
        <f>E998-$T$1</f>
        <v>107</v>
      </c>
      <c r="I998" s="33">
        <f>F998-$T$1</f>
        <v>121</v>
      </c>
      <c r="J998" s="33">
        <f>G998-$T$1</f>
        <v>128</v>
      </c>
      <c r="N998" s="160"/>
      <c r="P998" s="34"/>
    </row>
    <row r="999" spans="1:16" x14ac:dyDescent="0.3">
      <c r="A999" s="34">
        <v>3</v>
      </c>
      <c r="B999" s="34">
        <v>10</v>
      </c>
      <c r="C999" s="34">
        <v>15</v>
      </c>
      <c r="D999" s="160">
        <v>310</v>
      </c>
      <c r="E999" s="37">
        <v>43173</v>
      </c>
      <c r="F999" s="37">
        <v>43183</v>
      </c>
      <c r="G999" s="36">
        <v>43187</v>
      </c>
      <c r="H999" s="33">
        <f>E999-$T$1</f>
        <v>100</v>
      </c>
      <c r="I999" s="33">
        <f>F999-$T$1</f>
        <v>110</v>
      </c>
      <c r="J999" s="33">
        <f>G999-$T$1</f>
        <v>114</v>
      </c>
      <c r="N999" s="160"/>
      <c r="P999" s="34"/>
    </row>
    <row r="1000" spans="1:16" x14ac:dyDescent="0.3">
      <c r="A1000" s="34">
        <v>3</v>
      </c>
      <c r="B1000" s="34">
        <v>11</v>
      </c>
      <c r="C1000" s="34">
        <v>15</v>
      </c>
      <c r="D1000" s="160">
        <v>314</v>
      </c>
      <c r="E1000" s="36">
        <v>43201</v>
      </c>
      <c r="F1000" s="36">
        <v>43215</v>
      </c>
      <c r="G1000" s="36">
        <v>43222</v>
      </c>
      <c r="H1000" s="33">
        <f>E1000-$T$1</f>
        <v>128</v>
      </c>
      <c r="I1000" s="33">
        <f>F1000-$T$1</f>
        <v>142</v>
      </c>
      <c r="J1000" s="33">
        <f>G1000-$T$1</f>
        <v>149</v>
      </c>
      <c r="N1000" s="160"/>
      <c r="P1000" s="34"/>
    </row>
    <row r="1001" spans="1:16" x14ac:dyDescent="0.3">
      <c r="A1001" s="34">
        <v>3</v>
      </c>
      <c r="B1001" s="34">
        <v>12</v>
      </c>
      <c r="C1001" s="34">
        <v>15</v>
      </c>
      <c r="D1001" s="160">
        <v>254</v>
      </c>
      <c r="E1001" s="36">
        <v>43208</v>
      </c>
      <c r="F1001" s="36">
        <v>43218</v>
      </c>
      <c r="G1001" s="36">
        <v>43222</v>
      </c>
      <c r="H1001" s="33">
        <f>E1001-$T$1</f>
        <v>135</v>
      </c>
      <c r="I1001" s="33">
        <f>F1001-$T$1</f>
        <v>145</v>
      </c>
      <c r="J1001" s="33">
        <f>G1001-$T$1</f>
        <v>149</v>
      </c>
      <c r="N1001" s="160"/>
      <c r="P1001" s="34"/>
    </row>
    <row r="1002" spans="1:16" x14ac:dyDescent="0.3">
      <c r="A1002" s="34">
        <v>3</v>
      </c>
      <c r="B1002" s="34">
        <v>13</v>
      </c>
      <c r="C1002" s="34">
        <v>15</v>
      </c>
      <c r="D1002" s="160">
        <v>89</v>
      </c>
      <c r="E1002" s="36">
        <v>43180</v>
      </c>
      <c r="F1002" s="37">
        <v>43194</v>
      </c>
      <c r="G1002" s="37">
        <v>43201</v>
      </c>
      <c r="H1002" s="33">
        <f>E1002-$T$1</f>
        <v>107</v>
      </c>
      <c r="I1002" s="33">
        <f>F1002-$T$1</f>
        <v>121</v>
      </c>
      <c r="J1002" s="33">
        <f>G1002-$T$1</f>
        <v>128</v>
      </c>
      <c r="N1002" s="160"/>
      <c r="P1002" s="34"/>
    </row>
    <row r="1003" spans="1:16" x14ac:dyDescent="0.3">
      <c r="A1003" s="34">
        <v>3</v>
      </c>
      <c r="B1003" s="34">
        <v>14</v>
      </c>
      <c r="C1003" s="34">
        <v>15</v>
      </c>
      <c r="D1003" s="160">
        <v>72</v>
      </c>
      <c r="E1003" s="36">
        <v>43190</v>
      </c>
      <c r="F1003" s="37">
        <v>43197</v>
      </c>
      <c r="G1003" s="36">
        <v>43201</v>
      </c>
      <c r="H1003" s="33">
        <f>E1003-$T$1</f>
        <v>117</v>
      </c>
      <c r="I1003" s="33">
        <f>F1003-$T$1</f>
        <v>124</v>
      </c>
      <c r="J1003" s="33">
        <f>G1003-$T$1</f>
        <v>128</v>
      </c>
      <c r="N1003" s="160"/>
      <c r="P1003" s="34"/>
    </row>
    <row r="1004" spans="1:16" x14ac:dyDescent="0.3">
      <c r="A1004" s="34">
        <v>3</v>
      </c>
      <c r="B1004" s="34">
        <v>15</v>
      </c>
      <c r="C1004" s="34">
        <v>15</v>
      </c>
      <c r="D1004" s="159" t="s">
        <v>20</v>
      </c>
      <c r="E1004" s="36">
        <v>43187</v>
      </c>
      <c r="F1004" s="37">
        <v>43197</v>
      </c>
      <c r="G1004" s="36">
        <v>43201</v>
      </c>
      <c r="H1004" s="33">
        <f>E1004-$T$1</f>
        <v>114</v>
      </c>
      <c r="I1004" s="33">
        <f>F1004-$T$1</f>
        <v>124</v>
      </c>
      <c r="J1004" s="33">
        <f>G1004-$T$1</f>
        <v>128</v>
      </c>
      <c r="N1004" s="160"/>
      <c r="P1004" s="34"/>
    </row>
    <row r="1005" spans="1:16" x14ac:dyDescent="0.3">
      <c r="A1005" s="34">
        <v>3</v>
      </c>
      <c r="B1005" s="34">
        <v>16</v>
      </c>
      <c r="C1005" s="34">
        <v>15</v>
      </c>
      <c r="D1005" s="160">
        <v>104</v>
      </c>
      <c r="E1005" s="36">
        <v>43187</v>
      </c>
      <c r="F1005" s="37">
        <v>43197</v>
      </c>
      <c r="G1005" s="36">
        <v>43201</v>
      </c>
      <c r="H1005" s="33">
        <f>E1005-$T$1</f>
        <v>114</v>
      </c>
      <c r="I1005" s="33">
        <f>F1005-$T$1</f>
        <v>124</v>
      </c>
      <c r="J1005" s="33">
        <f>G1005-$T$1</f>
        <v>128</v>
      </c>
      <c r="N1005" s="160"/>
      <c r="P1005" s="34"/>
    </row>
    <row r="1006" spans="1:16" x14ac:dyDescent="0.3">
      <c r="A1006" s="34">
        <v>3</v>
      </c>
      <c r="B1006" s="34">
        <v>17</v>
      </c>
      <c r="C1006" s="34">
        <v>15</v>
      </c>
      <c r="D1006" s="160">
        <v>163</v>
      </c>
      <c r="E1006" s="36">
        <v>43187</v>
      </c>
      <c r="F1006" s="37">
        <v>43197</v>
      </c>
      <c r="G1006" s="36">
        <v>43201</v>
      </c>
      <c r="H1006" s="33">
        <f>E1006-$T$1</f>
        <v>114</v>
      </c>
      <c r="I1006" s="33">
        <f>F1006-$T$1</f>
        <v>124</v>
      </c>
      <c r="J1006" s="33">
        <f>G1006-$T$1</f>
        <v>128</v>
      </c>
      <c r="N1006" s="160"/>
      <c r="P1006" s="34"/>
    </row>
    <row r="1007" spans="1:16" x14ac:dyDescent="0.3">
      <c r="A1007" s="34">
        <v>3</v>
      </c>
      <c r="B1007" s="34">
        <v>18</v>
      </c>
      <c r="C1007" s="34">
        <v>15</v>
      </c>
      <c r="D1007" s="160">
        <v>205</v>
      </c>
      <c r="E1007" s="37">
        <v>43194</v>
      </c>
      <c r="F1007" s="37">
        <v>43204</v>
      </c>
      <c r="G1007" s="36">
        <v>43208</v>
      </c>
      <c r="H1007" s="33">
        <f>E1007-$T$1</f>
        <v>121</v>
      </c>
      <c r="I1007" s="33">
        <f>F1007-$T$1</f>
        <v>131</v>
      </c>
      <c r="J1007" s="33">
        <f>G1007-$T$1</f>
        <v>135</v>
      </c>
      <c r="N1007" s="160"/>
      <c r="P1007" s="34"/>
    </row>
    <row r="1008" spans="1:16" x14ac:dyDescent="0.3">
      <c r="A1008" s="34">
        <v>3</v>
      </c>
      <c r="B1008" s="34">
        <v>19</v>
      </c>
      <c r="C1008" s="34">
        <v>15</v>
      </c>
      <c r="D1008" s="160">
        <v>281</v>
      </c>
      <c r="E1008" s="37">
        <v>43190</v>
      </c>
      <c r="F1008" s="36">
        <v>43201</v>
      </c>
      <c r="G1008" s="36">
        <v>43208</v>
      </c>
      <c r="H1008" s="33">
        <f>E1008-$T$1</f>
        <v>117</v>
      </c>
      <c r="I1008" s="33">
        <f>F1008-$T$1</f>
        <v>128</v>
      </c>
      <c r="J1008" s="33">
        <f>G1008-$T$1</f>
        <v>135</v>
      </c>
      <c r="N1008" s="160"/>
      <c r="P1008" s="34"/>
    </row>
    <row r="1009" spans="1:16" x14ac:dyDescent="0.3">
      <c r="A1009" s="34">
        <v>3</v>
      </c>
      <c r="B1009" s="34">
        <v>1</v>
      </c>
      <c r="C1009" s="34">
        <v>16</v>
      </c>
      <c r="D1009" s="160">
        <v>294</v>
      </c>
      <c r="E1009" s="36">
        <v>43180</v>
      </c>
      <c r="F1009" s="37">
        <v>43194</v>
      </c>
      <c r="G1009" s="37">
        <v>43201</v>
      </c>
      <c r="H1009" s="33">
        <f>E1009-$T$1</f>
        <v>107</v>
      </c>
      <c r="I1009" s="33">
        <f>F1009-$T$1</f>
        <v>121</v>
      </c>
      <c r="J1009" s="33">
        <f>G1009-$T$1</f>
        <v>128</v>
      </c>
      <c r="N1009" s="160"/>
      <c r="P1009" s="34"/>
    </row>
    <row r="1010" spans="1:16" x14ac:dyDescent="0.3">
      <c r="A1010" s="34">
        <v>3</v>
      </c>
      <c r="B1010" s="34">
        <v>2</v>
      </c>
      <c r="C1010" s="34">
        <v>16</v>
      </c>
      <c r="D1010" s="160">
        <v>118</v>
      </c>
      <c r="E1010" s="36">
        <v>43187</v>
      </c>
      <c r="F1010" s="36">
        <v>43201</v>
      </c>
      <c r="G1010" s="36">
        <v>43208</v>
      </c>
      <c r="H1010" s="33">
        <f>E1010-$T$1</f>
        <v>114</v>
      </c>
      <c r="I1010" s="33">
        <f>F1010-$T$1</f>
        <v>128</v>
      </c>
      <c r="J1010" s="33">
        <f>G1010-$T$1</f>
        <v>135</v>
      </c>
      <c r="N1010" s="160"/>
      <c r="P1010" s="34"/>
    </row>
    <row r="1011" spans="1:16" x14ac:dyDescent="0.3">
      <c r="A1011" s="34">
        <v>3</v>
      </c>
      <c r="B1011" s="34">
        <v>3</v>
      </c>
      <c r="C1011" s="34">
        <v>16</v>
      </c>
      <c r="D1011" s="160">
        <v>193</v>
      </c>
      <c r="E1011" s="37">
        <v>43159</v>
      </c>
      <c r="F1011" s="37">
        <v>43173</v>
      </c>
      <c r="G1011" s="36">
        <v>43180</v>
      </c>
      <c r="H1011" s="33">
        <f>E1011-$T$1</f>
        <v>86</v>
      </c>
      <c r="I1011" s="33">
        <f>F1011-$T$1</f>
        <v>100</v>
      </c>
      <c r="J1011" s="33">
        <f>G1011-$T$1</f>
        <v>107</v>
      </c>
      <c r="N1011" s="160"/>
      <c r="P1011" s="34"/>
    </row>
    <row r="1012" spans="1:16" x14ac:dyDescent="0.3">
      <c r="A1012" s="34">
        <v>3</v>
      </c>
      <c r="B1012" s="34">
        <v>4</v>
      </c>
      <c r="C1012" s="34">
        <v>16</v>
      </c>
      <c r="D1012" s="159" t="s">
        <v>20</v>
      </c>
      <c r="E1012" s="36">
        <v>43187</v>
      </c>
      <c r="F1012" s="37">
        <v>43197</v>
      </c>
      <c r="G1012" s="36">
        <v>43201</v>
      </c>
      <c r="H1012" s="33">
        <f>E1012-$T$1</f>
        <v>114</v>
      </c>
      <c r="I1012" s="33">
        <f>F1012-$T$1</f>
        <v>124</v>
      </c>
      <c r="J1012" s="33">
        <f>G1012-$T$1</f>
        <v>128</v>
      </c>
      <c r="N1012" s="160"/>
      <c r="P1012" s="34"/>
    </row>
    <row r="1013" spans="1:16" x14ac:dyDescent="0.3">
      <c r="A1013" s="34">
        <v>3</v>
      </c>
      <c r="B1013" s="34">
        <v>5</v>
      </c>
      <c r="C1013" s="34">
        <v>16</v>
      </c>
      <c r="D1013" s="160">
        <v>101</v>
      </c>
      <c r="E1013" s="36">
        <v>43208</v>
      </c>
      <c r="F1013" s="36">
        <v>43218</v>
      </c>
      <c r="G1013" s="36">
        <v>43222</v>
      </c>
      <c r="H1013" s="33">
        <f>E1013-$T$1</f>
        <v>135</v>
      </c>
      <c r="I1013" s="33">
        <f>F1013-$T$1</f>
        <v>145</v>
      </c>
      <c r="J1013" s="33">
        <f>G1013-$T$1</f>
        <v>149</v>
      </c>
      <c r="N1013" s="160"/>
      <c r="P1013" s="34"/>
    </row>
    <row r="1014" spans="1:16" x14ac:dyDescent="0.3">
      <c r="A1014" s="34">
        <v>3</v>
      </c>
      <c r="B1014" s="34">
        <v>6</v>
      </c>
      <c r="C1014" s="34">
        <v>16</v>
      </c>
      <c r="D1014" s="160">
        <v>309</v>
      </c>
      <c r="E1014" s="37">
        <v>43173</v>
      </c>
      <c r="F1014" s="37">
        <v>43183</v>
      </c>
      <c r="G1014" s="36">
        <v>43187</v>
      </c>
      <c r="H1014" s="33">
        <f>E1014-$T$1</f>
        <v>100</v>
      </c>
      <c r="I1014" s="33">
        <f>F1014-$T$1</f>
        <v>110</v>
      </c>
      <c r="J1014" s="33">
        <f>G1014-$T$1</f>
        <v>114</v>
      </c>
      <c r="P1014" s="34"/>
    </row>
    <row r="1015" spans="1:16" x14ac:dyDescent="0.3">
      <c r="A1015" s="34">
        <v>3</v>
      </c>
      <c r="B1015" s="34">
        <v>7</v>
      </c>
      <c r="C1015" s="34">
        <v>16</v>
      </c>
      <c r="D1015" s="160">
        <v>195</v>
      </c>
      <c r="E1015" s="36">
        <v>43201</v>
      </c>
      <c r="F1015" s="36">
        <v>43215</v>
      </c>
      <c r="G1015" s="36">
        <v>43222</v>
      </c>
      <c r="H1015" s="33">
        <f>E1015-$T$1</f>
        <v>128</v>
      </c>
      <c r="I1015" s="33">
        <f>F1015-$T$1</f>
        <v>142</v>
      </c>
      <c r="J1015" s="33">
        <f>G1015-$T$1</f>
        <v>149</v>
      </c>
      <c r="P1015" s="34"/>
    </row>
    <row r="1016" spans="1:16" x14ac:dyDescent="0.3">
      <c r="A1016" s="34">
        <v>3</v>
      </c>
      <c r="B1016" s="34">
        <v>8</v>
      </c>
      <c r="C1016" s="34">
        <v>16</v>
      </c>
      <c r="D1016" s="160">
        <v>16</v>
      </c>
      <c r="E1016" s="37">
        <v>43173</v>
      </c>
      <c r="F1016" s="37">
        <v>43183</v>
      </c>
      <c r="G1016" s="36">
        <v>43187</v>
      </c>
      <c r="H1016" s="33">
        <f>E1016-$T$1</f>
        <v>100</v>
      </c>
      <c r="I1016" s="33">
        <f>F1016-$T$1</f>
        <v>110</v>
      </c>
      <c r="J1016" s="33">
        <f>G1016-$T$1</f>
        <v>114</v>
      </c>
      <c r="P1016" s="34"/>
    </row>
    <row r="1017" spans="1:16" x14ac:dyDescent="0.3">
      <c r="A1017" s="34">
        <v>3</v>
      </c>
      <c r="B1017" s="34">
        <v>9</v>
      </c>
      <c r="C1017" s="34">
        <v>16</v>
      </c>
      <c r="D1017" s="160">
        <v>113</v>
      </c>
      <c r="E1017" s="37">
        <v>43173</v>
      </c>
      <c r="F1017" s="37">
        <v>43183</v>
      </c>
      <c r="G1017" s="36">
        <v>43187</v>
      </c>
      <c r="H1017" s="33">
        <f>E1017-$T$1</f>
        <v>100</v>
      </c>
      <c r="I1017" s="33">
        <f>F1017-$T$1</f>
        <v>110</v>
      </c>
      <c r="J1017" s="33">
        <f>G1017-$T$1</f>
        <v>114</v>
      </c>
      <c r="P1017" s="34"/>
    </row>
    <row r="1018" spans="1:16" x14ac:dyDescent="0.3">
      <c r="A1018" s="34">
        <v>3</v>
      </c>
      <c r="B1018" s="34">
        <v>10</v>
      </c>
      <c r="C1018" s="34">
        <v>16</v>
      </c>
      <c r="D1018" s="160">
        <v>148</v>
      </c>
      <c r="E1018" s="36">
        <v>43201</v>
      </c>
      <c r="F1018" s="36">
        <v>43215</v>
      </c>
      <c r="G1018" s="36">
        <v>43222</v>
      </c>
      <c r="H1018" s="33">
        <f>E1018-$T$1</f>
        <v>128</v>
      </c>
      <c r="I1018" s="33">
        <f>F1018-$T$1</f>
        <v>142</v>
      </c>
      <c r="J1018" s="33">
        <f>G1018-$T$1</f>
        <v>149</v>
      </c>
      <c r="P1018" s="34"/>
    </row>
    <row r="1019" spans="1:16" x14ac:dyDescent="0.3">
      <c r="A1019" s="34">
        <v>3</v>
      </c>
      <c r="B1019" s="34">
        <v>11</v>
      </c>
      <c r="C1019" s="34">
        <v>16</v>
      </c>
      <c r="D1019" s="160">
        <v>80</v>
      </c>
      <c r="E1019" s="36">
        <v>43180</v>
      </c>
      <c r="F1019" s="37">
        <v>43194</v>
      </c>
      <c r="G1019" s="37">
        <v>43201</v>
      </c>
      <c r="H1019" s="33">
        <f>E1019-$T$1</f>
        <v>107</v>
      </c>
      <c r="I1019" s="33">
        <f>F1019-$T$1</f>
        <v>121</v>
      </c>
      <c r="J1019" s="33">
        <f>G1019-$T$1</f>
        <v>128</v>
      </c>
      <c r="P1019" s="34"/>
    </row>
    <row r="1020" spans="1:16" x14ac:dyDescent="0.3">
      <c r="A1020" s="34">
        <v>3</v>
      </c>
      <c r="B1020" s="34">
        <v>12</v>
      </c>
      <c r="C1020" s="34">
        <v>16</v>
      </c>
      <c r="D1020" s="160">
        <v>110</v>
      </c>
      <c r="E1020" s="36">
        <v>43208</v>
      </c>
      <c r="F1020" s="36">
        <v>43218</v>
      </c>
      <c r="G1020" s="36">
        <v>43222</v>
      </c>
      <c r="H1020" s="33">
        <f>E1020-$T$1</f>
        <v>135</v>
      </c>
      <c r="I1020" s="33">
        <f>F1020-$T$1</f>
        <v>145</v>
      </c>
      <c r="J1020" s="33">
        <f>G1020-$T$1</f>
        <v>149</v>
      </c>
      <c r="P1020" s="34"/>
    </row>
    <row r="1021" spans="1:16" x14ac:dyDescent="0.3">
      <c r="A1021" s="34">
        <v>3</v>
      </c>
      <c r="B1021" s="34">
        <v>13</v>
      </c>
      <c r="C1021" s="34">
        <v>16</v>
      </c>
      <c r="D1021" s="160">
        <v>143</v>
      </c>
      <c r="E1021" s="36">
        <v>43208</v>
      </c>
      <c r="F1021" s="36">
        <v>43218</v>
      </c>
      <c r="G1021" s="36">
        <v>43222</v>
      </c>
      <c r="H1021" s="33">
        <f>E1021-$T$1</f>
        <v>135</v>
      </c>
      <c r="I1021" s="33">
        <f>F1021-$T$1</f>
        <v>145</v>
      </c>
      <c r="J1021" s="33">
        <f>G1021-$T$1</f>
        <v>149</v>
      </c>
      <c r="P1021" s="34"/>
    </row>
    <row r="1022" spans="1:16" x14ac:dyDescent="0.3">
      <c r="A1022" s="34">
        <v>3</v>
      </c>
      <c r="B1022" s="34">
        <v>14</v>
      </c>
      <c r="C1022" s="34">
        <v>16</v>
      </c>
      <c r="D1022" s="160">
        <v>234</v>
      </c>
      <c r="E1022" s="36">
        <v>43180</v>
      </c>
      <c r="F1022" s="37">
        <v>43194</v>
      </c>
      <c r="G1022" s="37">
        <v>43201</v>
      </c>
      <c r="H1022" s="33">
        <f>E1022-$T$1</f>
        <v>107</v>
      </c>
      <c r="I1022" s="33">
        <f>F1022-$T$1</f>
        <v>121</v>
      </c>
      <c r="J1022" s="33">
        <f>G1022-$T$1</f>
        <v>128</v>
      </c>
      <c r="P1022" s="34"/>
    </row>
    <row r="1023" spans="1:16" x14ac:dyDescent="0.3">
      <c r="A1023" s="34">
        <v>3</v>
      </c>
      <c r="B1023" s="34">
        <v>15</v>
      </c>
      <c r="C1023" s="34">
        <v>16</v>
      </c>
      <c r="D1023" s="160">
        <v>315</v>
      </c>
      <c r="E1023" s="37">
        <v>43194</v>
      </c>
      <c r="F1023" s="37">
        <v>43204</v>
      </c>
      <c r="G1023" s="36">
        <v>43208</v>
      </c>
      <c r="H1023" s="33">
        <f>E1023-$T$1</f>
        <v>121</v>
      </c>
      <c r="I1023" s="33">
        <f>F1023-$T$1</f>
        <v>131</v>
      </c>
      <c r="J1023" s="33">
        <f>G1023-$T$1</f>
        <v>135</v>
      </c>
      <c r="P1023" s="34"/>
    </row>
    <row r="1024" spans="1:16" x14ac:dyDescent="0.3">
      <c r="A1024" s="34">
        <v>3</v>
      </c>
      <c r="B1024" s="34">
        <v>16</v>
      </c>
      <c r="C1024" s="34">
        <v>16</v>
      </c>
      <c r="D1024" s="159" t="s">
        <v>20</v>
      </c>
      <c r="E1024" s="36">
        <v>43187</v>
      </c>
      <c r="F1024" s="37">
        <v>43197</v>
      </c>
      <c r="G1024" s="36">
        <v>43201</v>
      </c>
      <c r="H1024" s="33">
        <f>E1024-$T$1</f>
        <v>114</v>
      </c>
      <c r="I1024" s="33">
        <f>F1024-$T$1</f>
        <v>124</v>
      </c>
      <c r="J1024" s="33">
        <f>G1024-$T$1</f>
        <v>128</v>
      </c>
      <c r="P1024" s="34"/>
    </row>
    <row r="1025" spans="1:16" x14ac:dyDescent="0.3">
      <c r="A1025" s="34">
        <v>3</v>
      </c>
      <c r="B1025" s="34">
        <v>17</v>
      </c>
      <c r="C1025" s="34">
        <v>16</v>
      </c>
      <c r="D1025" s="160">
        <v>253</v>
      </c>
      <c r="E1025" s="36">
        <v>43201</v>
      </c>
      <c r="F1025" s="36">
        <v>43215</v>
      </c>
      <c r="G1025" s="36">
        <v>43222</v>
      </c>
      <c r="H1025" s="33">
        <f>E1025-$T$1</f>
        <v>128</v>
      </c>
      <c r="I1025" s="33">
        <f>F1025-$T$1</f>
        <v>142</v>
      </c>
      <c r="J1025" s="33">
        <f>G1025-$T$1</f>
        <v>149</v>
      </c>
      <c r="P1025" s="34"/>
    </row>
    <row r="1026" spans="1:16" x14ac:dyDescent="0.3">
      <c r="A1026" s="34">
        <v>3</v>
      </c>
      <c r="B1026" s="34">
        <v>18</v>
      </c>
      <c r="C1026" s="34">
        <v>16</v>
      </c>
      <c r="D1026" s="160">
        <v>241</v>
      </c>
      <c r="E1026" s="37">
        <v>43190</v>
      </c>
      <c r="F1026" s="37">
        <v>43201</v>
      </c>
      <c r="G1026" s="36">
        <v>43208</v>
      </c>
      <c r="H1026" s="33">
        <f>E1026-$T$1</f>
        <v>117</v>
      </c>
      <c r="I1026" s="33">
        <f>F1026-$T$1</f>
        <v>128</v>
      </c>
      <c r="J1026" s="33">
        <f>G1026-$T$1</f>
        <v>135</v>
      </c>
      <c r="P1026" s="34"/>
    </row>
    <row r="1027" spans="1:16" x14ac:dyDescent="0.3">
      <c r="A1027" s="34">
        <v>3</v>
      </c>
      <c r="B1027" s="34">
        <v>19</v>
      </c>
      <c r="C1027" s="34">
        <v>16</v>
      </c>
      <c r="D1027" s="160">
        <v>84</v>
      </c>
      <c r="E1027" s="36">
        <v>43187</v>
      </c>
      <c r="F1027" s="37">
        <v>43201</v>
      </c>
      <c r="G1027" s="36">
        <v>43208</v>
      </c>
      <c r="H1027" s="33">
        <f>E1027-$T$1</f>
        <v>114</v>
      </c>
      <c r="I1027" s="33">
        <f>F1027-$T$1</f>
        <v>128</v>
      </c>
      <c r="J1027" s="33">
        <f>G1027-$T$1</f>
        <v>135</v>
      </c>
      <c r="P1027" s="34"/>
    </row>
    <row r="1028" spans="1:16" x14ac:dyDescent="0.3">
      <c r="A1028" s="34">
        <v>3</v>
      </c>
      <c r="B1028" s="34">
        <v>1</v>
      </c>
      <c r="C1028" s="34">
        <v>17</v>
      </c>
      <c r="D1028" s="160">
        <v>222</v>
      </c>
      <c r="E1028" s="36">
        <v>43187</v>
      </c>
      <c r="F1028" s="37">
        <v>43197</v>
      </c>
      <c r="G1028" s="36">
        <v>43201</v>
      </c>
      <c r="H1028" s="33">
        <f>E1028-$T$1</f>
        <v>114</v>
      </c>
      <c r="I1028" s="33">
        <f>F1028-$T$1</f>
        <v>124</v>
      </c>
      <c r="J1028" s="33">
        <f>G1028-$T$1</f>
        <v>128</v>
      </c>
      <c r="P1028" s="34"/>
    </row>
    <row r="1029" spans="1:16" x14ac:dyDescent="0.3">
      <c r="A1029" s="34">
        <v>3</v>
      </c>
      <c r="B1029" s="34">
        <v>2</v>
      </c>
      <c r="C1029" s="34">
        <v>17</v>
      </c>
      <c r="D1029" s="160">
        <v>10</v>
      </c>
      <c r="E1029" s="37">
        <v>43173</v>
      </c>
      <c r="F1029" s="37">
        <v>43183</v>
      </c>
      <c r="G1029" s="36">
        <v>43187</v>
      </c>
      <c r="H1029" s="33">
        <f>E1029-$T$1</f>
        <v>100</v>
      </c>
      <c r="I1029" s="33">
        <f>F1029-$T$1</f>
        <v>110</v>
      </c>
      <c r="J1029" s="33">
        <f>G1029-$T$1</f>
        <v>114</v>
      </c>
      <c r="P1029" s="34"/>
    </row>
    <row r="1030" spans="1:16" x14ac:dyDescent="0.3">
      <c r="A1030" s="34">
        <v>3</v>
      </c>
      <c r="B1030" s="34">
        <v>3</v>
      </c>
      <c r="C1030" s="34">
        <v>17</v>
      </c>
      <c r="D1030" s="159" t="s">
        <v>20</v>
      </c>
      <c r="E1030" s="37">
        <v>43183</v>
      </c>
      <c r="F1030" s="37">
        <v>43194</v>
      </c>
      <c r="G1030" s="37">
        <v>43201</v>
      </c>
      <c r="H1030" s="33">
        <f>E1030-$T$1</f>
        <v>110</v>
      </c>
      <c r="I1030" s="33">
        <f>F1030-$T$1</f>
        <v>121</v>
      </c>
      <c r="J1030" s="33">
        <f>G1030-$T$1</f>
        <v>128</v>
      </c>
      <c r="P1030" s="34"/>
    </row>
    <row r="1031" spans="1:16" x14ac:dyDescent="0.3">
      <c r="A1031" s="34">
        <v>3</v>
      </c>
      <c r="B1031" s="34">
        <v>4</v>
      </c>
      <c r="C1031" s="34">
        <v>17</v>
      </c>
      <c r="D1031" s="160">
        <v>300</v>
      </c>
      <c r="E1031" s="36">
        <v>43180</v>
      </c>
      <c r="F1031" s="37">
        <v>43194</v>
      </c>
      <c r="G1031" s="37">
        <v>43201</v>
      </c>
      <c r="H1031" s="33">
        <f>E1031-$T$1</f>
        <v>107</v>
      </c>
      <c r="I1031" s="33">
        <f>F1031-$T$1</f>
        <v>121</v>
      </c>
      <c r="J1031" s="33">
        <f>G1031-$T$1</f>
        <v>128</v>
      </c>
      <c r="P1031" s="34"/>
    </row>
    <row r="1032" spans="1:16" x14ac:dyDescent="0.3">
      <c r="A1032" s="34">
        <v>3</v>
      </c>
      <c r="B1032" s="34">
        <v>5</v>
      </c>
      <c r="C1032" s="34">
        <v>17</v>
      </c>
      <c r="D1032" s="160">
        <v>191</v>
      </c>
      <c r="E1032" s="37">
        <v>43183</v>
      </c>
      <c r="F1032" s="37">
        <v>43194</v>
      </c>
      <c r="G1032" s="37">
        <v>43201</v>
      </c>
      <c r="H1032" s="33">
        <f>E1032-$T$1</f>
        <v>110</v>
      </c>
      <c r="I1032" s="33">
        <f>F1032-$T$1</f>
        <v>121</v>
      </c>
      <c r="J1032" s="33">
        <f>G1032-$T$1</f>
        <v>128</v>
      </c>
      <c r="P1032" s="34"/>
    </row>
    <row r="1033" spans="1:16" x14ac:dyDescent="0.3">
      <c r="A1033" s="34">
        <v>3</v>
      </c>
      <c r="B1033" s="34">
        <v>6</v>
      </c>
      <c r="C1033" s="34">
        <v>17</v>
      </c>
      <c r="D1033" s="160">
        <v>255</v>
      </c>
      <c r="E1033" s="36">
        <v>43187</v>
      </c>
      <c r="F1033" s="37">
        <v>43197</v>
      </c>
      <c r="G1033" s="36">
        <v>43201</v>
      </c>
      <c r="H1033" s="33">
        <f>E1033-$T$1</f>
        <v>114</v>
      </c>
      <c r="I1033" s="33">
        <f>F1033-$T$1</f>
        <v>124</v>
      </c>
      <c r="J1033" s="33">
        <f>G1033-$T$1</f>
        <v>128</v>
      </c>
      <c r="P1033" s="34"/>
    </row>
    <row r="1034" spans="1:16" x14ac:dyDescent="0.3">
      <c r="A1034" s="34">
        <v>3</v>
      </c>
      <c r="B1034" s="34">
        <v>7</v>
      </c>
      <c r="C1034" s="34">
        <v>17</v>
      </c>
      <c r="D1034" s="160">
        <v>213</v>
      </c>
      <c r="E1034" s="37">
        <v>43183</v>
      </c>
      <c r="F1034" s="37">
        <v>43194</v>
      </c>
      <c r="G1034" s="37">
        <v>43201</v>
      </c>
      <c r="H1034" s="33">
        <f>E1034-$T$1</f>
        <v>110</v>
      </c>
      <c r="I1034" s="33">
        <f>F1034-$T$1</f>
        <v>121</v>
      </c>
      <c r="J1034" s="33">
        <f>G1034-$T$1</f>
        <v>128</v>
      </c>
      <c r="P1034" s="34"/>
    </row>
    <row r="1035" spans="1:16" x14ac:dyDescent="0.3">
      <c r="A1035" s="34">
        <v>3</v>
      </c>
      <c r="B1035" s="34">
        <v>8</v>
      </c>
      <c r="C1035" s="34">
        <v>17</v>
      </c>
      <c r="D1035" s="160">
        <v>214</v>
      </c>
      <c r="E1035" s="36">
        <v>43187</v>
      </c>
      <c r="F1035" s="37">
        <v>43197</v>
      </c>
      <c r="G1035" s="36">
        <v>43201</v>
      </c>
      <c r="H1035" s="33">
        <f>E1035-$T$1</f>
        <v>114</v>
      </c>
      <c r="I1035" s="33">
        <f>F1035-$T$1</f>
        <v>124</v>
      </c>
      <c r="J1035" s="33">
        <f>G1035-$T$1</f>
        <v>128</v>
      </c>
      <c r="P1035" s="34"/>
    </row>
    <row r="1036" spans="1:16" x14ac:dyDescent="0.3">
      <c r="A1036" s="34">
        <v>3</v>
      </c>
      <c r="B1036" s="34">
        <v>9</v>
      </c>
      <c r="C1036" s="34">
        <v>17</v>
      </c>
      <c r="D1036" s="160">
        <v>149</v>
      </c>
      <c r="E1036" s="37">
        <v>43183</v>
      </c>
      <c r="F1036" s="37">
        <v>43194</v>
      </c>
      <c r="G1036" s="37">
        <v>43201</v>
      </c>
      <c r="H1036" s="33">
        <f>E1036-$T$1</f>
        <v>110</v>
      </c>
      <c r="I1036" s="33">
        <f>F1036-$T$1</f>
        <v>121</v>
      </c>
      <c r="J1036" s="33">
        <f>G1036-$T$1</f>
        <v>128</v>
      </c>
      <c r="P1036" s="34"/>
    </row>
    <row r="1037" spans="1:16" x14ac:dyDescent="0.3">
      <c r="A1037" s="34">
        <v>3</v>
      </c>
      <c r="B1037" s="34">
        <v>10</v>
      </c>
      <c r="C1037" s="34">
        <v>17</v>
      </c>
      <c r="D1037" s="160">
        <v>166</v>
      </c>
      <c r="E1037" s="36">
        <v>43187</v>
      </c>
      <c r="F1037" s="37">
        <v>43201</v>
      </c>
      <c r="G1037" s="36">
        <v>43208</v>
      </c>
      <c r="H1037" s="33">
        <f>E1037-$T$1</f>
        <v>114</v>
      </c>
      <c r="I1037" s="33">
        <f>F1037-$T$1</f>
        <v>128</v>
      </c>
      <c r="J1037" s="33">
        <f>G1037-$T$1</f>
        <v>135</v>
      </c>
      <c r="P1037" s="34"/>
    </row>
    <row r="1038" spans="1:16" x14ac:dyDescent="0.3">
      <c r="A1038" s="34">
        <v>3</v>
      </c>
      <c r="B1038" s="34">
        <v>11</v>
      </c>
      <c r="C1038" s="34">
        <v>17</v>
      </c>
      <c r="D1038" s="160">
        <v>206</v>
      </c>
      <c r="E1038" s="36">
        <v>43180</v>
      </c>
      <c r="F1038" s="37">
        <v>43194</v>
      </c>
      <c r="G1038" s="37">
        <v>43201</v>
      </c>
      <c r="H1038" s="33">
        <f>E1038-$T$1</f>
        <v>107</v>
      </c>
      <c r="I1038" s="33">
        <f>F1038-$T$1</f>
        <v>121</v>
      </c>
      <c r="J1038" s="33">
        <f>G1038-$T$1</f>
        <v>128</v>
      </c>
      <c r="P1038" s="34"/>
    </row>
    <row r="1039" spans="1:16" x14ac:dyDescent="0.3">
      <c r="A1039" s="34">
        <v>3</v>
      </c>
      <c r="B1039" s="34">
        <v>12</v>
      </c>
      <c r="C1039" s="34">
        <v>17</v>
      </c>
      <c r="D1039" s="160">
        <v>128</v>
      </c>
      <c r="E1039" s="37">
        <v>43194</v>
      </c>
      <c r="F1039" s="37">
        <v>43204</v>
      </c>
      <c r="G1039" s="36">
        <v>43208</v>
      </c>
      <c r="H1039" s="33">
        <f>E1039-$T$1</f>
        <v>121</v>
      </c>
      <c r="I1039" s="33">
        <f>F1039-$T$1</f>
        <v>131</v>
      </c>
      <c r="J1039" s="33">
        <f>G1039-$T$1</f>
        <v>135</v>
      </c>
      <c r="P1039" s="34"/>
    </row>
    <row r="1040" spans="1:16" x14ac:dyDescent="0.3">
      <c r="A1040" s="34">
        <v>3</v>
      </c>
      <c r="B1040" s="34">
        <v>13</v>
      </c>
      <c r="C1040" s="34">
        <v>17</v>
      </c>
      <c r="D1040" s="160">
        <v>215</v>
      </c>
      <c r="E1040" s="36">
        <v>43187</v>
      </c>
      <c r="F1040" s="37">
        <v>43197</v>
      </c>
      <c r="G1040" s="36">
        <v>43201</v>
      </c>
      <c r="H1040" s="33">
        <f>E1040-$T$1</f>
        <v>114</v>
      </c>
      <c r="I1040" s="33">
        <f>F1040-$T$1</f>
        <v>124</v>
      </c>
      <c r="J1040" s="33">
        <f>G1040-$T$1</f>
        <v>128</v>
      </c>
      <c r="P1040" s="34"/>
    </row>
    <row r="1041" spans="1:16" x14ac:dyDescent="0.3">
      <c r="A1041" s="34">
        <v>3</v>
      </c>
      <c r="B1041" s="34">
        <v>14</v>
      </c>
      <c r="C1041" s="34">
        <v>17</v>
      </c>
      <c r="D1041" s="160">
        <v>36</v>
      </c>
      <c r="E1041" s="36">
        <v>43180</v>
      </c>
      <c r="F1041" s="37">
        <v>43194</v>
      </c>
      <c r="G1041" s="37">
        <v>43201</v>
      </c>
      <c r="H1041" s="33">
        <f>E1041-$T$1</f>
        <v>107</v>
      </c>
      <c r="I1041" s="33">
        <f>F1041-$T$1</f>
        <v>121</v>
      </c>
      <c r="J1041" s="33">
        <f>G1041-$T$1</f>
        <v>128</v>
      </c>
      <c r="P1041" s="34"/>
    </row>
    <row r="1042" spans="1:16" x14ac:dyDescent="0.3">
      <c r="A1042" s="34">
        <v>3</v>
      </c>
      <c r="B1042" s="34">
        <v>15</v>
      </c>
      <c r="C1042" s="34">
        <v>17</v>
      </c>
      <c r="D1042" s="160">
        <v>45</v>
      </c>
      <c r="E1042" s="36">
        <v>43187</v>
      </c>
      <c r="F1042" s="36">
        <v>43201</v>
      </c>
      <c r="G1042" s="36">
        <v>43208</v>
      </c>
      <c r="H1042" s="33">
        <f>E1042-$T$1</f>
        <v>114</v>
      </c>
      <c r="I1042" s="33">
        <f>F1042-$T$1</f>
        <v>128</v>
      </c>
      <c r="J1042" s="33">
        <f>G1042-$T$1</f>
        <v>135</v>
      </c>
      <c r="P1042" s="34"/>
    </row>
    <row r="1043" spans="1:16" x14ac:dyDescent="0.3">
      <c r="A1043" s="34">
        <v>3</v>
      </c>
      <c r="B1043" s="34">
        <v>16</v>
      </c>
      <c r="C1043" s="34">
        <v>17</v>
      </c>
      <c r="D1043" s="160">
        <v>14</v>
      </c>
      <c r="E1043" s="37">
        <v>43183</v>
      </c>
      <c r="F1043" s="37">
        <v>43194</v>
      </c>
      <c r="G1043" s="37">
        <v>43201</v>
      </c>
      <c r="H1043" s="33">
        <f>E1043-$T$1</f>
        <v>110</v>
      </c>
      <c r="I1043" s="33">
        <f>F1043-$T$1</f>
        <v>121</v>
      </c>
      <c r="J1043" s="33">
        <f>G1043-$T$1</f>
        <v>128</v>
      </c>
      <c r="P1043" s="34"/>
    </row>
    <row r="1044" spans="1:16" x14ac:dyDescent="0.3">
      <c r="A1044" s="34">
        <v>3</v>
      </c>
      <c r="B1044" s="34">
        <v>17</v>
      </c>
      <c r="C1044" s="34">
        <v>17</v>
      </c>
      <c r="D1044" s="159" t="s">
        <v>20</v>
      </c>
      <c r="E1044" s="36">
        <v>43187</v>
      </c>
      <c r="F1044" s="37">
        <v>43197</v>
      </c>
      <c r="G1044" s="36">
        <v>43201</v>
      </c>
      <c r="H1044" s="33">
        <f>E1044-$T$1</f>
        <v>114</v>
      </c>
      <c r="I1044" s="33">
        <f>F1044-$T$1</f>
        <v>124</v>
      </c>
      <c r="J1044" s="33">
        <f>G1044-$T$1</f>
        <v>128</v>
      </c>
      <c r="P1044" s="34"/>
    </row>
    <row r="1045" spans="1:16" x14ac:dyDescent="0.3">
      <c r="A1045" s="34">
        <v>3</v>
      </c>
      <c r="B1045" s="34">
        <v>18</v>
      </c>
      <c r="C1045" s="34">
        <v>17</v>
      </c>
      <c r="D1045" s="160">
        <v>43</v>
      </c>
      <c r="E1045" s="36">
        <v>43211</v>
      </c>
      <c r="F1045" s="36">
        <v>43222</v>
      </c>
      <c r="G1045" s="36">
        <v>43225</v>
      </c>
      <c r="H1045" s="33">
        <f>E1045-$T$1</f>
        <v>138</v>
      </c>
      <c r="I1045" s="33">
        <f>F1045-$T$1</f>
        <v>149</v>
      </c>
      <c r="J1045" s="33">
        <f>G1045-$T$1</f>
        <v>152</v>
      </c>
      <c r="P1045" s="34"/>
    </row>
    <row r="1046" spans="1:16" x14ac:dyDescent="0.3">
      <c r="A1046" s="34">
        <v>3</v>
      </c>
      <c r="B1046" s="34">
        <v>19</v>
      </c>
      <c r="C1046" s="34">
        <v>17</v>
      </c>
      <c r="D1046" s="160">
        <v>85</v>
      </c>
      <c r="E1046" s="36">
        <v>43180</v>
      </c>
      <c r="F1046" s="37">
        <v>43194</v>
      </c>
      <c r="G1046" s="37">
        <v>43201</v>
      </c>
      <c r="H1046" s="33">
        <f>E1046-$T$1</f>
        <v>107</v>
      </c>
      <c r="I1046" s="33">
        <f>F1046-$T$1</f>
        <v>121</v>
      </c>
      <c r="J1046" s="33">
        <f>G1046-$T$1</f>
        <v>128</v>
      </c>
      <c r="P1046" s="34"/>
    </row>
    <row r="1047" spans="1:16" x14ac:dyDescent="0.3">
      <c r="A1047" s="34">
        <v>3</v>
      </c>
      <c r="B1047" s="34">
        <v>1</v>
      </c>
      <c r="C1047" s="34">
        <v>18</v>
      </c>
      <c r="D1047" s="160">
        <v>132</v>
      </c>
      <c r="E1047" s="36">
        <v>43187</v>
      </c>
      <c r="F1047" s="37">
        <v>43197</v>
      </c>
      <c r="G1047" s="36">
        <v>43201</v>
      </c>
      <c r="H1047" s="33">
        <f>E1047-$T$1</f>
        <v>114</v>
      </c>
      <c r="I1047" s="33">
        <f>F1047-$T$1</f>
        <v>124</v>
      </c>
      <c r="J1047" s="33">
        <f>G1047-$T$1</f>
        <v>128</v>
      </c>
      <c r="P1047" s="34"/>
    </row>
    <row r="1048" spans="1:16" x14ac:dyDescent="0.3">
      <c r="A1048" s="34">
        <v>3</v>
      </c>
      <c r="B1048" s="34">
        <v>2</v>
      </c>
      <c r="C1048" s="34">
        <v>18</v>
      </c>
      <c r="D1048" s="159" t="s">
        <v>20</v>
      </c>
      <c r="E1048" s="36">
        <v>43180</v>
      </c>
      <c r="F1048" s="37">
        <v>43194</v>
      </c>
      <c r="G1048" s="37">
        <v>43201</v>
      </c>
      <c r="H1048" s="33">
        <f>E1048-$T$1</f>
        <v>107</v>
      </c>
      <c r="I1048" s="33">
        <f>F1048-$T$1</f>
        <v>121</v>
      </c>
      <c r="J1048" s="33">
        <f>G1048-$T$1</f>
        <v>128</v>
      </c>
      <c r="P1048" s="34"/>
    </row>
    <row r="1049" spans="1:16" x14ac:dyDescent="0.3">
      <c r="A1049" s="34">
        <v>3</v>
      </c>
      <c r="B1049" s="34">
        <v>3</v>
      </c>
      <c r="C1049" s="34">
        <v>18</v>
      </c>
      <c r="D1049" s="160">
        <v>103</v>
      </c>
      <c r="E1049" s="36">
        <v>43208</v>
      </c>
      <c r="F1049" s="36">
        <v>43218</v>
      </c>
      <c r="G1049" s="36">
        <v>43222</v>
      </c>
      <c r="H1049" s="33">
        <f>E1049-$T$1</f>
        <v>135</v>
      </c>
      <c r="I1049" s="33">
        <f>F1049-$T$1</f>
        <v>145</v>
      </c>
      <c r="J1049" s="33">
        <f>G1049-$T$1</f>
        <v>149</v>
      </c>
      <c r="P1049" s="34"/>
    </row>
    <row r="1050" spans="1:16" x14ac:dyDescent="0.3">
      <c r="A1050" s="34">
        <v>3</v>
      </c>
      <c r="B1050" s="34">
        <v>4</v>
      </c>
      <c r="C1050" s="34">
        <v>18</v>
      </c>
      <c r="D1050" s="160">
        <v>228</v>
      </c>
      <c r="E1050" s="37">
        <v>43173</v>
      </c>
      <c r="F1050" s="37">
        <v>43183</v>
      </c>
      <c r="G1050" s="36">
        <v>43187</v>
      </c>
      <c r="H1050" s="33">
        <f>E1050-$T$1</f>
        <v>100</v>
      </c>
      <c r="I1050" s="33">
        <f>F1050-$T$1</f>
        <v>110</v>
      </c>
      <c r="J1050" s="33">
        <f>G1050-$T$1</f>
        <v>114</v>
      </c>
      <c r="P1050" s="34"/>
    </row>
    <row r="1051" spans="1:16" x14ac:dyDescent="0.3">
      <c r="A1051" s="34">
        <v>3</v>
      </c>
      <c r="B1051" s="34">
        <v>5</v>
      </c>
      <c r="C1051" s="34">
        <v>18</v>
      </c>
      <c r="D1051" s="160">
        <v>263</v>
      </c>
      <c r="E1051" s="36">
        <v>43201</v>
      </c>
      <c r="F1051" s="36">
        <v>43215</v>
      </c>
      <c r="G1051" s="36">
        <v>43222</v>
      </c>
      <c r="H1051" s="33">
        <f>E1051-$T$1</f>
        <v>128</v>
      </c>
      <c r="I1051" s="33">
        <f>F1051-$T$1</f>
        <v>142</v>
      </c>
      <c r="J1051" s="33">
        <f>G1051-$T$1</f>
        <v>149</v>
      </c>
      <c r="P1051" s="34"/>
    </row>
    <row r="1052" spans="1:16" x14ac:dyDescent="0.3">
      <c r="A1052" s="34">
        <v>3</v>
      </c>
      <c r="B1052" s="34">
        <v>6</v>
      </c>
      <c r="C1052" s="34">
        <v>18</v>
      </c>
      <c r="D1052" s="160">
        <v>3</v>
      </c>
      <c r="E1052" s="37">
        <v>43173</v>
      </c>
      <c r="F1052" s="37">
        <v>43183</v>
      </c>
      <c r="G1052" s="36">
        <v>43187</v>
      </c>
      <c r="H1052" s="33">
        <f>E1052-$T$1</f>
        <v>100</v>
      </c>
      <c r="I1052" s="33">
        <f>F1052-$T$1</f>
        <v>110</v>
      </c>
      <c r="J1052" s="33">
        <f>G1052-$T$1</f>
        <v>114</v>
      </c>
      <c r="P1052" s="34"/>
    </row>
    <row r="1053" spans="1:16" x14ac:dyDescent="0.3">
      <c r="A1053" s="34">
        <v>3</v>
      </c>
      <c r="B1053" s="34">
        <v>7</v>
      </c>
      <c r="C1053" s="34">
        <v>18</v>
      </c>
      <c r="D1053" s="160">
        <v>267</v>
      </c>
      <c r="E1053" s="37">
        <v>43183</v>
      </c>
      <c r="F1053" s="37">
        <v>43194</v>
      </c>
      <c r="G1053" s="37">
        <v>43201</v>
      </c>
      <c r="H1053" s="33">
        <f>E1053-$T$1</f>
        <v>110</v>
      </c>
      <c r="I1053" s="33">
        <f>F1053-$T$1</f>
        <v>121</v>
      </c>
      <c r="J1053" s="33">
        <f>G1053-$T$1</f>
        <v>128</v>
      </c>
      <c r="P1053" s="34"/>
    </row>
    <row r="1054" spans="1:16" x14ac:dyDescent="0.3">
      <c r="A1054" s="34">
        <v>3</v>
      </c>
      <c r="B1054" s="34">
        <v>8</v>
      </c>
      <c r="C1054" s="34">
        <v>18</v>
      </c>
      <c r="D1054" s="160">
        <v>88</v>
      </c>
      <c r="E1054" s="36">
        <v>43187</v>
      </c>
      <c r="F1054" s="37">
        <v>43197</v>
      </c>
      <c r="G1054" s="36">
        <v>43201</v>
      </c>
      <c r="H1054" s="33">
        <f>E1054-$T$1</f>
        <v>114</v>
      </c>
      <c r="I1054" s="33">
        <f>F1054-$T$1</f>
        <v>124</v>
      </c>
      <c r="J1054" s="33">
        <f>G1054-$T$1</f>
        <v>128</v>
      </c>
      <c r="P1054" s="34"/>
    </row>
    <row r="1055" spans="1:16" x14ac:dyDescent="0.3">
      <c r="A1055" s="34">
        <v>3</v>
      </c>
      <c r="B1055" s="34">
        <v>9</v>
      </c>
      <c r="C1055" s="34">
        <v>18</v>
      </c>
      <c r="D1055" s="160">
        <v>167</v>
      </c>
      <c r="E1055" s="37">
        <v>43183</v>
      </c>
      <c r="F1055" s="37">
        <v>43194</v>
      </c>
      <c r="G1055" s="37">
        <v>43201</v>
      </c>
      <c r="H1055" s="33">
        <f>E1055-$T$1</f>
        <v>110</v>
      </c>
      <c r="I1055" s="33">
        <f>F1055-$T$1</f>
        <v>121</v>
      </c>
      <c r="J1055" s="33">
        <f>G1055-$T$1</f>
        <v>128</v>
      </c>
      <c r="P1055" s="34"/>
    </row>
    <row r="1056" spans="1:16" x14ac:dyDescent="0.3">
      <c r="A1056" s="34">
        <v>3</v>
      </c>
      <c r="B1056" s="34">
        <v>10</v>
      </c>
      <c r="C1056" s="34">
        <v>18</v>
      </c>
      <c r="D1056" s="160">
        <v>256</v>
      </c>
      <c r="E1056" s="37">
        <v>43194</v>
      </c>
      <c r="F1056" s="37">
        <v>43204</v>
      </c>
      <c r="G1056" s="36">
        <v>43208</v>
      </c>
      <c r="H1056" s="33">
        <f>E1056-$T$1</f>
        <v>121</v>
      </c>
      <c r="I1056" s="33">
        <f>F1056-$T$1</f>
        <v>131</v>
      </c>
      <c r="J1056" s="33">
        <f>G1056-$T$1</f>
        <v>135</v>
      </c>
      <c r="P1056" s="34"/>
    </row>
    <row r="1057" spans="1:16" x14ac:dyDescent="0.3">
      <c r="A1057" s="34">
        <v>3</v>
      </c>
      <c r="B1057" s="34">
        <v>11</v>
      </c>
      <c r="C1057" s="34">
        <v>18</v>
      </c>
      <c r="D1057" s="160">
        <v>98</v>
      </c>
      <c r="E1057" s="36">
        <v>43180</v>
      </c>
      <c r="F1057" s="37">
        <v>43194</v>
      </c>
      <c r="G1057" s="37">
        <v>43201</v>
      </c>
      <c r="H1057" s="33">
        <f>E1057-$T$1</f>
        <v>107</v>
      </c>
      <c r="I1057" s="33">
        <f>F1057-$T$1</f>
        <v>121</v>
      </c>
      <c r="J1057" s="33">
        <f>G1057-$T$1</f>
        <v>128</v>
      </c>
      <c r="P1057" s="34"/>
    </row>
    <row r="1058" spans="1:16" x14ac:dyDescent="0.3">
      <c r="A1058" s="34">
        <v>3</v>
      </c>
      <c r="B1058" s="34">
        <v>12</v>
      </c>
      <c r="C1058" s="34">
        <v>18</v>
      </c>
      <c r="D1058" s="160">
        <v>218</v>
      </c>
      <c r="E1058" s="36">
        <v>43180</v>
      </c>
      <c r="F1058" s="37">
        <v>43194</v>
      </c>
      <c r="G1058" s="37">
        <v>43201</v>
      </c>
      <c r="H1058" s="33">
        <f>E1058-$T$1</f>
        <v>107</v>
      </c>
      <c r="I1058" s="33">
        <f>F1058-$T$1</f>
        <v>121</v>
      </c>
      <c r="J1058" s="33">
        <f>G1058-$T$1</f>
        <v>128</v>
      </c>
      <c r="P1058" s="34"/>
    </row>
    <row r="1059" spans="1:16" x14ac:dyDescent="0.3">
      <c r="A1059" s="34">
        <v>3</v>
      </c>
      <c r="B1059" s="34">
        <v>13</v>
      </c>
      <c r="C1059" s="34">
        <v>18</v>
      </c>
      <c r="D1059" s="160">
        <v>125</v>
      </c>
      <c r="E1059" s="36">
        <v>43180</v>
      </c>
      <c r="F1059" s="37">
        <v>43194</v>
      </c>
      <c r="G1059" s="37">
        <v>43201</v>
      </c>
      <c r="H1059" s="33">
        <f>E1059-$T$1</f>
        <v>107</v>
      </c>
      <c r="I1059" s="33">
        <f>F1059-$T$1</f>
        <v>121</v>
      </c>
      <c r="J1059" s="33">
        <f>G1059-$T$1</f>
        <v>128</v>
      </c>
      <c r="P1059" s="34"/>
    </row>
    <row r="1060" spans="1:16" x14ac:dyDescent="0.3">
      <c r="A1060" s="34">
        <v>3</v>
      </c>
      <c r="B1060" s="34">
        <v>14</v>
      </c>
      <c r="C1060" s="34">
        <v>18</v>
      </c>
      <c r="D1060" s="160">
        <v>162</v>
      </c>
      <c r="E1060" s="36">
        <v>43215</v>
      </c>
      <c r="F1060" s="36">
        <v>43225</v>
      </c>
      <c r="G1060" s="36">
        <v>43229</v>
      </c>
      <c r="H1060" s="33">
        <f>E1060-$T$1</f>
        <v>142</v>
      </c>
      <c r="I1060" s="33">
        <f>F1060-$T$1</f>
        <v>152</v>
      </c>
      <c r="J1060" s="33">
        <f>G1060-$T$1</f>
        <v>156</v>
      </c>
      <c r="P1060" s="34"/>
    </row>
    <row r="1061" spans="1:16" x14ac:dyDescent="0.3">
      <c r="A1061" s="34">
        <v>3</v>
      </c>
      <c r="B1061" s="34">
        <v>15</v>
      </c>
      <c r="C1061" s="34">
        <v>18</v>
      </c>
      <c r="D1061" s="160">
        <v>27</v>
      </c>
      <c r="E1061" s="36">
        <v>43187</v>
      </c>
      <c r="F1061" s="36">
        <v>43215</v>
      </c>
      <c r="G1061" s="36">
        <v>43222</v>
      </c>
      <c r="H1061" s="33">
        <f>E1061-$T$1</f>
        <v>114</v>
      </c>
      <c r="I1061" s="33">
        <f>F1061-$T$1</f>
        <v>142</v>
      </c>
      <c r="J1061" s="33">
        <f>G1061-$T$1</f>
        <v>149</v>
      </c>
      <c r="P1061" s="34"/>
    </row>
    <row r="1062" spans="1:16" x14ac:dyDescent="0.3">
      <c r="A1062" s="34">
        <v>3</v>
      </c>
      <c r="B1062" s="34">
        <v>16</v>
      </c>
      <c r="C1062" s="34">
        <v>18</v>
      </c>
      <c r="D1062" s="160">
        <v>122</v>
      </c>
      <c r="E1062" s="37">
        <v>43173</v>
      </c>
      <c r="F1062" s="37">
        <v>43183</v>
      </c>
      <c r="G1062" s="36">
        <v>43187</v>
      </c>
      <c r="H1062" s="33">
        <f>E1062-$T$1</f>
        <v>100</v>
      </c>
      <c r="I1062" s="33">
        <f>F1062-$T$1</f>
        <v>110</v>
      </c>
      <c r="J1062" s="33">
        <f>G1062-$T$1</f>
        <v>114</v>
      </c>
      <c r="P1062" s="34"/>
    </row>
    <row r="1063" spans="1:16" x14ac:dyDescent="0.3">
      <c r="A1063" s="34">
        <v>3</v>
      </c>
      <c r="B1063" s="34">
        <v>17</v>
      </c>
      <c r="C1063" s="34">
        <v>18</v>
      </c>
      <c r="D1063" s="160">
        <v>181</v>
      </c>
      <c r="E1063" s="36">
        <v>43180</v>
      </c>
      <c r="F1063" s="37">
        <v>43194</v>
      </c>
      <c r="G1063" s="37">
        <v>43201</v>
      </c>
      <c r="H1063" s="33">
        <f>E1063-$T$1</f>
        <v>107</v>
      </c>
      <c r="I1063" s="33">
        <f>F1063-$T$1</f>
        <v>121</v>
      </c>
      <c r="J1063" s="33">
        <f>G1063-$T$1</f>
        <v>128</v>
      </c>
      <c r="P1063" s="34"/>
    </row>
    <row r="1064" spans="1:16" x14ac:dyDescent="0.3">
      <c r="A1064" s="34">
        <v>3</v>
      </c>
      <c r="B1064" s="34">
        <v>18</v>
      </c>
      <c r="C1064" s="34">
        <v>18</v>
      </c>
      <c r="D1064" s="159" t="s">
        <v>20</v>
      </c>
      <c r="E1064" s="36">
        <v>43187</v>
      </c>
      <c r="F1064" s="37">
        <v>43197</v>
      </c>
      <c r="G1064" s="36">
        <v>43201</v>
      </c>
      <c r="H1064" s="33">
        <f>E1064-$T$1</f>
        <v>114</v>
      </c>
      <c r="I1064" s="33">
        <f>F1064-$T$1</f>
        <v>124</v>
      </c>
      <c r="J1064" s="33">
        <f>G1064-$T$1</f>
        <v>128</v>
      </c>
      <c r="P1064" s="34"/>
    </row>
    <row r="1065" spans="1:16" x14ac:dyDescent="0.3">
      <c r="A1065" s="34">
        <v>3</v>
      </c>
      <c r="B1065" s="34">
        <v>19</v>
      </c>
      <c r="C1065" s="34">
        <v>18</v>
      </c>
      <c r="D1065" s="160">
        <v>136</v>
      </c>
      <c r="E1065" s="37">
        <v>43173</v>
      </c>
      <c r="F1065" s="37">
        <v>43183</v>
      </c>
      <c r="G1065" s="36">
        <v>43187</v>
      </c>
      <c r="H1065" s="33">
        <f>E1065-$T$1</f>
        <v>100</v>
      </c>
      <c r="I1065" s="33">
        <f>F1065-$T$1</f>
        <v>110</v>
      </c>
      <c r="J1065" s="33">
        <f>G1065-$T$1</f>
        <v>114</v>
      </c>
      <c r="P1065" s="34"/>
    </row>
    <row r="1066" spans="1:16" x14ac:dyDescent="0.3">
      <c r="A1066" s="34">
        <v>3</v>
      </c>
      <c r="B1066" s="34">
        <v>1</v>
      </c>
      <c r="C1066" s="34">
        <v>19</v>
      </c>
      <c r="D1066" s="159" t="s">
        <v>20</v>
      </c>
      <c r="E1066" s="37">
        <v>43183</v>
      </c>
      <c r="F1066" s="37">
        <v>43194</v>
      </c>
      <c r="G1066" s="37">
        <v>43201</v>
      </c>
      <c r="H1066" s="33">
        <f>E1066-$T$1</f>
        <v>110</v>
      </c>
      <c r="I1066" s="33">
        <f>F1066-$T$1</f>
        <v>121</v>
      </c>
      <c r="J1066" s="33">
        <f>G1066-$T$1</f>
        <v>128</v>
      </c>
      <c r="P1066" s="34"/>
    </row>
    <row r="1067" spans="1:16" x14ac:dyDescent="0.3">
      <c r="A1067" s="34">
        <v>3</v>
      </c>
      <c r="B1067" s="34">
        <v>2</v>
      </c>
      <c r="C1067" s="34">
        <v>19</v>
      </c>
      <c r="D1067" s="160">
        <v>244</v>
      </c>
      <c r="E1067" s="36">
        <v>43201</v>
      </c>
      <c r="F1067" s="36">
        <v>43215</v>
      </c>
      <c r="G1067" s="36">
        <v>43222</v>
      </c>
      <c r="H1067" s="33">
        <f>E1067-$T$1</f>
        <v>128</v>
      </c>
      <c r="I1067" s="33">
        <f>F1067-$T$1</f>
        <v>142</v>
      </c>
      <c r="J1067" s="33">
        <f>G1067-$T$1</f>
        <v>149</v>
      </c>
      <c r="P1067" s="34"/>
    </row>
    <row r="1068" spans="1:16" x14ac:dyDescent="0.3">
      <c r="A1068" s="34">
        <v>3</v>
      </c>
      <c r="B1068" s="34">
        <v>3</v>
      </c>
      <c r="C1068" s="34">
        <v>19</v>
      </c>
      <c r="D1068" s="160">
        <v>121</v>
      </c>
      <c r="E1068" s="36">
        <v>43180</v>
      </c>
      <c r="F1068" s="37">
        <v>43194</v>
      </c>
      <c r="G1068" s="37">
        <v>43201</v>
      </c>
      <c r="H1068" s="33">
        <f>E1068-$T$1</f>
        <v>107</v>
      </c>
      <c r="I1068" s="33">
        <f>F1068-$T$1</f>
        <v>121</v>
      </c>
      <c r="J1068" s="33">
        <f>G1068-$T$1</f>
        <v>128</v>
      </c>
      <c r="P1068" s="34"/>
    </row>
    <row r="1069" spans="1:16" x14ac:dyDescent="0.3">
      <c r="A1069" s="34">
        <v>3</v>
      </c>
      <c r="B1069" s="34">
        <v>4</v>
      </c>
      <c r="C1069" s="34">
        <v>19</v>
      </c>
      <c r="D1069" s="160">
        <v>282</v>
      </c>
      <c r="E1069" s="37">
        <v>43215</v>
      </c>
      <c r="F1069" s="41">
        <v>43229</v>
      </c>
      <c r="G1069" s="37">
        <v>43236</v>
      </c>
      <c r="H1069" s="33">
        <f>E1069-$T$1</f>
        <v>142</v>
      </c>
      <c r="I1069" s="33">
        <f>F1069-$T$1</f>
        <v>156</v>
      </c>
      <c r="J1069" s="33">
        <f>G1069-$T$1</f>
        <v>163</v>
      </c>
      <c r="P1069" s="34"/>
    </row>
    <row r="1070" spans="1:16" x14ac:dyDescent="0.3">
      <c r="A1070" s="34">
        <v>3</v>
      </c>
      <c r="B1070" s="34">
        <v>5</v>
      </c>
      <c r="C1070" s="34">
        <v>19</v>
      </c>
      <c r="D1070" s="160">
        <v>137</v>
      </c>
      <c r="E1070" s="37">
        <v>43166</v>
      </c>
      <c r="F1070" s="37">
        <v>43183</v>
      </c>
      <c r="G1070" s="36">
        <v>43187</v>
      </c>
      <c r="H1070" s="33">
        <f>E1070-$T$1</f>
        <v>93</v>
      </c>
      <c r="I1070" s="33">
        <f>F1070-$T$1</f>
        <v>110</v>
      </c>
      <c r="J1070" s="33">
        <f>G1070-$T$1</f>
        <v>114</v>
      </c>
      <c r="P1070" s="34"/>
    </row>
    <row r="1071" spans="1:16" x14ac:dyDescent="0.3">
      <c r="A1071" s="34">
        <v>3</v>
      </c>
      <c r="B1071" s="34">
        <v>6</v>
      </c>
      <c r="C1071" s="34">
        <v>19</v>
      </c>
      <c r="D1071" s="160">
        <v>93</v>
      </c>
      <c r="E1071" s="37">
        <v>43166</v>
      </c>
      <c r="F1071" s="37">
        <v>43183</v>
      </c>
      <c r="G1071" s="36">
        <v>43187</v>
      </c>
      <c r="H1071" s="33">
        <f>E1071-$T$1</f>
        <v>93</v>
      </c>
      <c r="I1071" s="33">
        <f>F1071-$T$1</f>
        <v>110</v>
      </c>
      <c r="J1071" s="33">
        <f>G1071-$T$1</f>
        <v>114</v>
      </c>
      <c r="P1071" s="34"/>
    </row>
    <row r="1072" spans="1:16" x14ac:dyDescent="0.3">
      <c r="A1072" s="34">
        <v>3</v>
      </c>
      <c r="B1072" s="34">
        <v>7</v>
      </c>
      <c r="C1072" s="34">
        <v>19</v>
      </c>
      <c r="D1072" s="160">
        <v>303</v>
      </c>
      <c r="E1072" s="36">
        <v>43208</v>
      </c>
      <c r="F1072" s="36">
        <v>43218</v>
      </c>
      <c r="G1072" s="36">
        <v>43222</v>
      </c>
      <c r="H1072" s="33">
        <f>E1072-$T$1</f>
        <v>135</v>
      </c>
      <c r="I1072" s="33">
        <f>F1072-$T$1</f>
        <v>145</v>
      </c>
      <c r="J1072" s="33">
        <f>G1072-$T$1</f>
        <v>149</v>
      </c>
      <c r="P1072" s="34"/>
    </row>
    <row r="1073" spans="1:16" x14ac:dyDescent="0.3">
      <c r="A1073" s="34">
        <v>3</v>
      </c>
      <c r="B1073" s="34">
        <v>8</v>
      </c>
      <c r="C1073" s="34">
        <v>19</v>
      </c>
      <c r="D1073" s="160">
        <v>322</v>
      </c>
      <c r="E1073" s="36">
        <v>43208</v>
      </c>
      <c r="F1073" s="36">
        <v>43218</v>
      </c>
      <c r="G1073" s="36">
        <v>43222</v>
      </c>
      <c r="H1073" s="33">
        <f>E1073-$T$1</f>
        <v>135</v>
      </c>
      <c r="I1073" s="33">
        <f>F1073-$T$1</f>
        <v>145</v>
      </c>
      <c r="J1073" s="33">
        <f>G1073-$T$1</f>
        <v>149</v>
      </c>
      <c r="P1073" s="34"/>
    </row>
    <row r="1074" spans="1:16" x14ac:dyDescent="0.3">
      <c r="A1074" s="34">
        <v>3</v>
      </c>
      <c r="B1074" s="34">
        <v>9</v>
      </c>
      <c r="C1074" s="34">
        <v>19</v>
      </c>
      <c r="D1074" s="160">
        <v>23</v>
      </c>
      <c r="E1074" s="36">
        <v>43194</v>
      </c>
      <c r="F1074" s="36">
        <v>43204</v>
      </c>
      <c r="G1074" s="36">
        <v>43208</v>
      </c>
      <c r="H1074" s="33">
        <f>E1074-$T$1</f>
        <v>121</v>
      </c>
      <c r="I1074" s="33">
        <f>F1074-$T$1</f>
        <v>131</v>
      </c>
      <c r="J1074" s="33">
        <f>G1074-$T$1</f>
        <v>135</v>
      </c>
      <c r="P1074" s="34"/>
    </row>
    <row r="1075" spans="1:16" x14ac:dyDescent="0.3">
      <c r="A1075" s="34">
        <v>3</v>
      </c>
      <c r="B1075" s="34">
        <v>10</v>
      </c>
      <c r="C1075" s="34">
        <v>19</v>
      </c>
      <c r="D1075" s="160">
        <v>238</v>
      </c>
      <c r="E1075" s="36">
        <v>43180</v>
      </c>
      <c r="F1075" s="37">
        <v>43194</v>
      </c>
      <c r="G1075" s="37">
        <v>43201</v>
      </c>
      <c r="H1075" s="33">
        <f>E1075-$T$1</f>
        <v>107</v>
      </c>
      <c r="I1075" s="33">
        <f>F1075-$T$1</f>
        <v>121</v>
      </c>
      <c r="J1075" s="33">
        <f>G1075-$T$1</f>
        <v>128</v>
      </c>
      <c r="P1075" s="34"/>
    </row>
    <row r="1076" spans="1:16" x14ac:dyDescent="0.3">
      <c r="A1076" s="34">
        <v>3</v>
      </c>
      <c r="B1076" s="34">
        <v>11</v>
      </c>
      <c r="C1076" s="34">
        <v>19</v>
      </c>
      <c r="D1076" s="160">
        <v>224</v>
      </c>
      <c r="E1076" s="37">
        <v>43173</v>
      </c>
      <c r="F1076" s="37">
        <v>43183</v>
      </c>
      <c r="G1076" s="36">
        <v>43187</v>
      </c>
      <c r="H1076" s="33">
        <f>E1076-$T$1</f>
        <v>100</v>
      </c>
      <c r="I1076" s="33">
        <f>F1076-$T$1</f>
        <v>110</v>
      </c>
      <c r="J1076" s="33">
        <f>G1076-$T$1</f>
        <v>114</v>
      </c>
      <c r="P1076" s="34"/>
    </row>
    <row r="1077" spans="1:16" x14ac:dyDescent="0.3">
      <c r="A1077" s="34">
        <v>3</v>
      </c>
      <c r="B1077" s="34">
        <v>12</v>
      </c>
      <c r="C1077" s="34">
        <v>19</v>
      </c>
      <c r="D1077" s="160">
        <v>236</v>
      </c>
      <c r="E1077" s="37">
        <v>43173</v>
      </c>
      <c r="F1077" s="37">
        <v>43183</v>
      </c>
      <c r="G1077" s="36">
        <v>43187</v>
      </c>
      <c r="H1077" s="33">
        <f>E1077-$T$1</f>
        <v>100</v>
      </c>
      <c r="I1077" s="33">
        <f>F1077-$T$1</f>
        <v>110</v>
      </c>
      <c r="J1077" s="33">
        <f>G1077-$T$1</f>
        <v>114</v>
      </c>
      <c r="P1077" s="34"/>
    </row>
    <row r="1078" spans="1:16" x14ac:dyDescent="0.3">
      <c r="A1078" s="34">
        <v>3</v>
      </c>
      <c r="B1078" s="34">
        <v>13</v>
      </c>
      <c r="C1078" s="34">
        <v>19</v>
      </c>
      <c r="D1078" s="160">
        <v>35</v>
      </c>
      <c r="E1078" s="36">
        <v>43208</v>
      </c>
      <c r="F1078" s="36">
        <v>43218</v>
      </c>
      <c r="G1078" s="36">
        <v>43222</v>
      </c>
      <c r="H1078" s="33">
        <f>E1078-$T$1</f>
        <v>135</v>
      </c>
      <c r="I1078" s="33">
        <f>F1078-$T$1</f>
        <v>145</v>
      </c>
      <c r="J1078" s="33">
        <f>G1078-$T$1</f>
        <v>149</v>
      </c>
      <c r="P1078" s="34"/>
    </row>
    <row r="1079" spans="1:16" x14ac:dyDescent="0.3">
      <c r="A1079" s="34">
        <v>3</v>
      </c>
      <c r="B1079" s="34">
        <v>14</v>
      </c>
      <c r="C1079" s="34">
        <v>19</v>
      </c>
      <c r="D1079" s="160">
        <v>126</v>
      </c>
      <c r="E1079" s="37">
        <v>43173</v>
      </c>
      <c r="F1079" s="36">
        <v>43187</v>
      </c>
      <c r="G1079" s="37">
        <v>43194</v>
      </c>
      <c r="H1079" s="33">
        <f>E1079-$T$1</f>
        <v>100</v>
      </c>
      <c r="I1079" s="33">
        <f>F1079-$T$1</f>
        <v>114</v>
      </c>
      <c r="J1079" s="33">
        <f>G1079-$T$1</f>
        <v>121</v>
      </c>
      <c r="P1079" s="34"/>
    </row>
    <row r="1080" spans="1:16" x14ac:dyDescent="0.3">
      <c r="A1080" s="34">
        <v>3</v>
      </c>
      <c r="B1080" s="34">
        <v>15</v>
      </c>
      <c r="C1080" s="34">
        <v>19</v>
      </c>
      <c r="D1080" s="160">
        <v>153</v>
      </c>
      <c r="E1080" s="36">
        <v>43215</v>
      </c>
      <c r="F1080" s="36">
        <v>43222</v>
      </c>
      <c r="G1080" s="36">
        <v>43229</v>
      </c>
      <c r="H1080" s="33">
        <f>E1080-$T$1</f>
        <v>142</v>
      </c>
      <c r="I1080" s="33">
        <f>F1080-$T$1</f>
        <v>149</v>
      </c>
      <c r="J1080" s="33">
        <f>G1080-$T$1</f>
        <v>156</v>
      </c>
      <c r="P1080" s="34"/>
    </row>
    <row r="1081" spans="1:16" x14ac:dyDescent="0.3">
      <c r="A1081" s="34">
        <v>3</v>
      </c>
      <c r="B1081" s="34">
        <v>16</v>
      </c>
      <c r="C1081" s="34">
        <v>19</v>
      </c>
      <c r="D1081" s="160">
        <v>194</v>
      </c>
      <c r="E1081" s="37">
        <v>43173</v>
      </c>
      <c r="F1081" s="37">
        <v>43183</v>
      </c>
      <c r="G1081" s="36">
        <v>43187</v>
      </c>
      <c r="H1081" s="33">
        <f>E1081-$T$1</f>
        <v>100</v>
      </c>
      <c r="I1081" s="33">
        <f>F1081-$T$1</f>
        <v>110</v>
      </c>
      <c r="J1081" s="33">
        <f>G1081-$T$1</f>
        <v>114</v>
      </c>
      <c r="P1081" s="34"/>
    </row>
    <row r="1082" spans="1:16" x14ac:dyDescent="0.3">
      <c r="A1082" s="34">
        <v>3</v>
      </c>
      <c r="B1082" s="34">
        <v>17</v>
      </c>
      <c r="C1082" s="34">
        <v>19</v>
      </c>
      <c r="D1082" s="160">
        <v>199</v>
      </c>
      <c r="E1082" s="37">
        <v>43173</v>
      </c>
      <c r="F1082" s="37">
        <v>43183</v>
      </c>
      <c r="G1082" s="36">
        <v>43187</v>
      </c>
      <c r="H1082" s="33">
        <f>E1082-$T$1</f>
        <v>100</v>
      </c>
      <c r="I1082" s="33">
        <f>F1082-$T$1</f>
        <v>110</v>
      </c>
      <c r="J1082" s="33">
        <f>G1082-$T$1</f>
        <v>114</v>
      </c>
      <c r="P1082" s="34"/>
    </row>
    <row r="1083" spans="1:16" x14ac:dyDescent="0.3">
      <c r="A1083" s="34">
        <v>3</v>
      </c>
      <c r="B1083" s="34">
        <v>18</v>
      </c>
      <c r="C1083" s="34">
        <v>19</v>
      </c>
      <c r="D1083" s="160">
        <v>259</v>
      </c>
      <c r="E1083" s="36">
        <v>43180</v>
      </c>
      <c r="F1083" s="37">
        <v>43194</v>
      </c>
      <c r="G1083" s="37">
        <v>43201</v>
      </c>
      <c r="H1083" s="33">
        <f>E1083-$T$1</f>
        <v>107</v>
      </c>
      <c r="I1083" s="33">
        <f>F1083-$T$1</f>
        <v>121</v>
      </c>
      <c r="J1083" s="33">
        <f>G1083-$T$1</f>
        <v>128</v>
      </c>
      <c r="P1083" s="34"/>
    </row>
    <row r="1084" spans="1:16" x14ac:dyDescent="0.3">
      <c r="A1084" s="34">
        <v>3</v>
      </c>
      <c r="B1084" s="34">
        <v>19</v>
      </c>
      <c r="C1084" s="34">
        <v>19</v>
      </c>
      <c r="D1084" s="159" t="s">
        <v>20</v>
      </c>
      <c r="E1084" s="36">
        <v>43187</v>
      </c>
      <c r="F1084" s="37">
        <v>43197</v>
      </c>
      <c r="G1084" s="36">
        <v>43201</v>
      </c>
      <c r="H1084" s="33">
        <f>E1084-$T$1</f>
        <v>114</v>
      </c>
      <c r="I1084" s="33">
        <f>F1084-$T$1</f>
        <v>124</v>
      </c>
      <c r="J1084" s="33">
        <f>G1084-$T$1</f>
        <v>128</v>
      </c>
      <c r="P1084" s="34"/>
    </row>
    <row r="1085" spans="1:16" x14ac:dyDescent="0.3">
      <c r="B1085" s="34"/>
      <c r="E1085" s="36"/>
      <c r="F1085" s="37"/>
      <c r="G1085" s="36"/>
      <c r="P1085" s="34"/>
    </row>
    <row r="1086" spans="1:16" x14ac:dyDescent="0.3">
      <c r="B1086" s="34"/>
      <c r="E1086" s="36"/>
      <c r="F1086" s="37"/>
      <c r="G1086" s="36"/>
      <c r="P1086" s="34"/>
    </row>
    <row r="1087" spans="1:16" x14ac:dyDescent="0.3">
      <c r="B1087" s="34"/>
      <c r="E1087" s="36"/>
      <c r="F1087" s="37"/>
      <c r="G1087" s="36"/>
      <c r="P1087" s="34"/>
    </row>
    <row r="1088" spans="1:16" x14ac:dyDescent="0.3">
      <c r="B1088" s="34"/>
      <c r="E1088" s="36"/>
      <c r="F1088" s="37"/>
      <c r="G1088" s="36"/>
    </row>
    <row r="1089" spans="2:7" x14ac:dyDescent="0.3">
      <c r="B1089" s="34"/>
      <c r="E1089" s="36"/>
      <c r="F1089" s="37"/>
      <c r="G1089" s="36"/>
    </row>
    <row r="1090" spans="2:7" x14ac:dyDescent="0.3">
      <c r="B1090" s="34"/>
      <c r="E1090" s="36"/>
      <c r="F1090" s="37"/>
      <c r="G1090" s="36"/>
    </row>
  </sheetData>
  <sortState xmlns:xlrd2="http://schemas.microsoft.com/office/spreadsheetml/2017/richdata2" ref="A2:J1096">
    <sortCondition ref="A1:A1096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87"/>
  <sheetViews>
    <sheetView workbookViewId="0">
      <selection activeCell="A5" sqref="A5:K1087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7.33203125" style="35" customWidth="1"/>
    <col min="6" max="6" width="12.109375" bestFit="1" customWidth="1"/>
    <col min="7" max="7" width="14.44140625" style="154" customWidth="1"/>
    <col min="8" max="8" width="15" customWidth="1"/>
    <col min="9" max="9" width="14.44140625" style="128" customWidth="1"/>
    <col min="15" max="15" width="17.33203125" style="35" bestFit="1" customWidth="1"/>
    <col min="16" max="16" width="12.109375" bestFit="1" customWidth="1"/>
    <col min="17" max="17" width="14.44140625" style="128" customWidth="1"/>
  </cols>
  <sheetData>
    <row r="1" spans="1:17" ht="43.2" x14ac:dyDescent="0.3">
      <c r="O1" s="35" t="s">
        <v>561</v>
      </c>
      <c r="P1" s="153" t="s">
        <v>795</v>
      </c>
      <c r="Q1" s="155" t="s">
        <v>800</v>
      </c>
    </row>
    <row r="2" spans="1:17" x14ac:dyDescent="0.3">
      <c r="B2" s="44">
        <v>43073</v>
      </c>
      <c r="C2" s="44"/>
      <c r="O2" s="34">
        <v>1</v>
      </c>
      <c r="P2" s="46">
        <v>0.41</v>
      </c>
      <c r="Q2" s="128">
        <v>16.888888888888889</v>
      </c>
    </row>
    <row r="3" spans="1:17" ht="15" customHeight="1" x14ac:dyDescent="0.3">
      <c r="H3" s="152"/>
      <c r="O3" s="1">
        <v>1</v>
      </c>
      <c r="P3" s="46">
        <v>0.29299999999999998</v>
      </c>
      <c r="Q3" s="128">
        <v>14.555555555555555</v>
      </c>
    </row>
    <row r="4" spans="1:17" ht="43.2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35" t="s">
        <v>793</v>
      </c>
      <c r="F4" s="153" t="s">
        <v>795</v>
      </c>
      <c r="G4" s="155" t="s">
        <v>794</v>
      </c>
      <c r="H4" s="153" t="s">
        <v>796</v>
      </c>
      <c r="I4" s="155" t="s">
        <v>800</v>
      </c>
      <c r="J4" s="153" t="s">
        <v>797</v>
      </c>
      <c r="K4" s="153" t="s">
        <v>798</v>
      </c>
      <c r="O4" s="1">
        <v>1</v>
      </c>
      <c r="P4" s="46">
        <v>0.24199999999999999</v>
      </c>
      <c r="Q4" s="128">
        <v>11.111111111111111</v>
      </c>
    </row>
    <row r="5" spans="1:17" x14ac:dyDescent="0.3">
      <c r="A5" s="34">
        <v>1</v>
      </c>
      <c r="B5" s="34">
        <v>1</v>
      </c>
      <c r="C5" s="34">
        <v>1</v>
      </c>
      <c r="D5" s="34" t="s">
        <v>20</v>
      </c>
      <c r="E5" s="34">
        <v>9</v>
      </c>
      <c r="F5" s="46">
        <v>0.308</v>
      </c>
      <c r="G5" s="156">
        <f>(F5*1000)/E5</f>
        <v>34.222222222222221</v>
      </c>
      <c r="H5" s="46">
        <v>0.151</v>
      </c>
      <c r="I5" s="128">
        <f>(H5*1000)/E5</f>
        <v>16.777777777777779</v>
      </c>
      <c r="K5">
        <f>G5/I5</f>
        <v>2.0397350993377481</v>
      </c>
      <c r="O5" s="34">
        <v>2</v>
      </c>
      <c r="P5" s="46">
        <v>0.25600000000000001</v>
      </c>
      <c r="Q5" s="128">
        <v>14.375</v>
      </c>
    </row>
    <row r="6" spans="1:17" x14ac:dyDescent="0.3">
      <c r="A6" s="34">
        <v>1</v>
      </c>
      <c r="B6" s="34">
        <v>2</v>
      </c>
      <c r="C6" s="34">
        <v>1</v>
      </c>
      <c r="D6" s="34">
        <v>224</v>
      </c>
      <c r="E6" s="34">
        <v>10</v>
      </c>
      <c r="F6" s="46">
        <v>0.187</v>
      </c>
      <c r="G6" s="156">
        <f t="shared" ref="G6:G69" si="0">(F6*1000)/E6</f>
        <v>18.7</v>
      </c>
      <c r="H6" s="46">
        <v>7.9000000000000001E-2</v>
      </c>
      <c r="I6" s="128">
        <f t="shared" ref="I6:I69" si="1">(H6*1000)/E6</f>
        <v>7.9</v>
      </c>
      <c r="K6">
        <f t="shared" ref="K6:K69" si="2">G6/I6</f>
        <v>2.3670886075949364</v>
      </c>
      <c r="O6" s="1">
        <v>2</v>
      </c>
      <c r="P6" s="46">
        <v>0.28499999999999998</v>
      </c>
      <c r="Q6" s="128">
        <v>14.777777777777779</v>
      </c>
    </row>
    <row r="7" spans="1:17" x14ac:dyDescent="0.3">
      <c r="A7" s="34">
        <v>1</v>
      </c>
      <c r="B7" s="34">
        <v>3</v>
      </c>
      <c r="C7" s="34">
        <v>1</v>
      </c>
      <c r="D7" s="34">
        <v>194</v>
      </c>
      <c r="E7" s="34">
        <v>10</v>
      </c>
      <c r="F7" s="46">
        <v>0.16400000000000001</v>
      </c>
      <c r="G7" s="156">
        <f t="shared" si="0"/>
        <v>16.399999999999999</v>
      </c>
      <c r="H7" s="46">
        <v>7.6999999999999999E-2</v>
      </c>
      <c r="I7" s="128">
        <f t="shared" si="1"/>
        <v>7.7</v>
      </c>
      <c r="K7">
        <f t="shared" si="2"/>
        <v>2.1298701298701297</v>
      </c>
      <c r="O7" s="1">
        <v>2</v>
      </c>
      <c r="P7" s="46">
        <v>0.251</v>
      </c>
      <c r="Q7" s="128">
        <v>16.625</v>
      </c>
    </row>
    <row r="8" spans="1:17" x14ac:dyDescent="0.3">
      <c r="A8" s="34">
        <v>1</v>
      </c>
      <c r="B8" s="34">
        <v>4</v>
      </c>
      <c r="C8" s="34">
        <v>1</v>
      </c>
      <c r="D8" s="34">
        <v>323</v>
      </c>
      <c r="E8" s="34">
        <v>5</v>
      </c>
      <c r="F8" s="46">
        <v>4.2999999999999997E-2</v>
      </c>
      <c r="G8" s="156">
        <f t="shared" si="0"/>
        <v>8.6</v>
      </c>
      <c r="H8" s="46">
        <v>5.0000000000000001E-3</v>
      </c>
      <c r="I8" s="128">
        <f t="shared" si="1"/>
        <v>1</v>
      </c>
      <c r="K8">
        <f t="shared" si="2"/>
        <v>8.6</v>
      </c>
      <c r="O8" s="34">
        <v>3</v>
      </c>
      <c r="P8" s="46">
        <v>0.19</v>
      </c>
      <c r="Q8" s="128">
        <v>11.8</v>
      </c>
    </row>
    <row r="9" spans="1:17" x14ac:dyDescent="0.3">
      <c r="A9" s="34">
        <v>1</v>
      </c>
      <c r="B9" s="34">
        <v>5</v>
      </c>
      <c r="C9" s="34">
        <v>1</v>
      </c>
      <c r="D9" s="34">
        <v>69</v>
      </c>
      <c r="E9" s="34">
        <v>10</v>
      </c>
      <c r="F9" s="46">
        <v>0.28999999999999998</v>
      </c>
      <c r="G9" s="156">
        <f t="shared" si="0"/>
        <v>29</v>
      </c>
      <c r="H9" s="46">
        <v>0.13</v>
      </c>
      <c r="I9" s="128">
        <f t="shared" si="1"/>
        <v>13</v>
      </c>
      <c r="K9">
        <f t="shared" si="2"/>
        <v>2.2307692307692308</v>
      </c>
      <c r="O9" s="1">
        <v>3</v>
      </c>
      <c r="P9" s="46">
        <v>0.155</v>
      </c>
      <c r="Q9" s="128">
        <v>8.7777777777777786</v>
      </c>
    </row>
    <row r="10" spans="1:17" x14ac:dyDescent="0.3">
      <c r="A10" s="34">
        <v>1</v>
      </c>
      <c r="B10" s="34">
        <v>6</v>
      </c>
      <c r="C10" s="34">
        <v>1</v>
      </c>
      <c r="D10" s="34">
        <v>21</v>
      </c>
      <c r="E10" s="34">
        <v>10</v>
      </c>
      <c r="F10" s="46">
        <v>0.17233999999999999</v>
      </c>
      <c r="G10" s="156">
        <f t="shared" si="0"/>
        <v>17.234000000000002</v>
      </c>
      <c r="H10" s="46">
        <v>7.0000000000000007E-2</v>
      </c>
      <c r="I10" s="128">
        <f t="shared" si="1"/>
        <v>7</v>
      </c>
      <c r="K10">
        <f t="shared" si="2"/>
        <v>2.4620000000000002</v>
      </c>
      <c r="O10" s="1">
        <v>3</v>
      </c>
      <c r="P10" s="46">
        <v>0.17799999999999999</v>
      </c>
      <c r="Q10" s="128">
        <v>10.7</v>
      </c>
    </row>
    <row r="11" spans="1:17" x14ac:dyDescent="0.3">
      <c r="A11" s="34">
        <v>1</v>
      </c>
      <c r="B11" s="34">
        <v>7</v>
      </c>
      <c r="C11" s="34">
        <v>1</v>
      </c>
      <c r="D11" s="34">
        <v>117</v>
      </c>
      <c r="E11" s="34">
        <v>9</v>
      </c>
      <c r="F11" s="46">
        <v>7.2999999999999995E-2</v>
      </c>
      <c r="G11" s="156">
        <f t="shared" si="0"/>
        <v>8.1111111111111107</v>
      </c>
      <c r="H11" s="46">
        <v>6.5000000000000002E-2</v>
      </c>
      <c r="I11" s="128">
        <f t="shared" si="1"/>
        <v>7.2222222222222223</v>
      </c>
      <c r="K11">
        <f t="shared" si="2"/>
        <v>1.1230769230769231</v>
      </c>
      <c r="O11" s="34">
        <v>4</v>
      </c>
      <c r="P11" s="46">
        <v>0.33800000000000002</v>
      </c>
      <c r="Q11" s="128">
        <v>17.888888888888889</v>
      </c>
    </row>
    <row r="12" spans="1:17" x14ac:dyDescent="0.3">
      <c r="A12" s="34">
        <v>1</v>
      </c>
      <c r="B12" s="34">
        <v>8</v>
      </c>
      <c r="C12" s="34">
        <v>1</v>
      </c>
      <c r="D12" s="34">
        <v>38</v>
      </c>
      <c r="E12" s="34">
        <v>10</v>
      </c>
      <c r="F12" s="46">
        <v>0.105</v>
      </c>
      <c r="G12" s="156">
        <f t="shared" si="0"/>
        <v>10.5</v>
      </c>
      <c r="H12" s="46">
        <v>4.3999999999999997E-2</v>
      </c>
      <c r="I12" s="128">
        <f t="shared" si="1"/>
        <v>4.4000000000000004</v>
      </c>
      <c r="K12">
        <f t="shared" si="2"/>
        <v>2.3863636363636362</v>
      </c>
      <c r="O12" s="1">
        <v>4</v>
      </c>
      <c r="P12" s="46">
        <v>0.28100000000000003</v>
      </c>
      <c r="Q12" s="128">
        <v>13</v>
      </c>
    </row>
    <row r="13" spans="1:17" x14ac:dyDescent="0.3">
      <c r="A13" s="34">
        <v>1</v>
      </c>
      <c r="B13" s="34">
        <v>9</v>
      </c>
      <c r="C13" s="34">
        <v>1</v>
      </c>
      <c r="D13" s="34">
        <v>170</v>
      </c>
      <c r="E13" s="34">
        <v>9</v>
      </c>
      <c r="F13" s="46">
        <v>0.19500000000000001</v>
      </c>
      <c r="G13" s="156">
        <f t="shared" si="0"/>
        <v>21.666666666666668</v>
      </c>
      <c r="H13" s="46">
        <v>3.5000000000000003E-2</v>
      </c>
      <c r="I13" s="128">
        <f t="shared" si="1"/>
        <v>3.8888888888888888</v>
      </c>
      <c r="K13">
        <f t="shared" si="2"/>
        <v>5.5714285714285721</v>
      </c>
      <c r="O13" s="1">
        <v>4</v>
      </c>
      <c r="P13" s="46">
        <v>0.21</v>
      </c>
      <c r="Q13" s="128">
        <v>12.75</v>
      </c>
    </row>
    <row r="14" spans="1:17" x14ac:dyDescent="0.3">
      <c r="A14" s="34">
        <v>1</v>
      </c>
      <c r="B14" s="34">
        <v>10</v>
      </c>
      <c r="C14" s="34">
        <v>1</v>
      </c>
      <c r="D14" s="34">
        <v>271</v>
      </c>
      <c r="E14" s="34">
        <v>7</v>
      </c>
      <c r="F14" s="46">
        <v>5.7000000000000002E-2</v>
      </c>
      <c r="G14" s="156">
        <f t="shared" si="0"/>
        <v>8.1428571428571423</v>
      </c>
      <c r="H14" s="46">
        <v>0</v>
      </c>
      <c r="I14" s="128">
        <f t="shared" si="1"/>
        <v>0</v>
      </c>
      <c r="K14" t="e">
        <f t="shared" si="2"/>
        <v>#DIV/0!</v>
      </c>
      <c r="O14" s="34">
        <v>5</v>
      </c>
      <c r="P14" s="46">
        <v>0.30199999999999999</v>
      </c>
      <c r="Q14" s="128">
        <v>15.9</v>
      </c>
    </row>
    <row r="15" spans="1:17" x14ac:dyDescent="0.3">
      <c r="A15" s="34">
        <v>1</v>
      </c>
      <c r="B15" s="34">
        <v>11</v>
      </c>
      <c r="C15" s="34">
        <v>1</v>
      </c>
      <c r="D15" s="34">
        <v>211</v>
      </c>
      <c r="E15" s="34">
        <v>9</v>
      </c>
      <c r="F15" s="46">
        <v>0.224</v>
      </c>
      <c r="G15" s="156">
        <f t="shared" si="0"/>
        <v>24.888888888888889</v>
      </c>
      <c r="H15" s="46">
        <v>8.4000000000000005E-2</v>
      </c>
      <c r="I15" s="128">
        <f t="shared" si="1"/>
        <v>9.3333333333333339</v>
      </c>
      <c r="K15">
        <f t="shared" si="2"/>
        <v>2.6666666666666665</v>
      </c>
      <c r="O15" s="1">
        <v>5</v>
      </c>
      <c r="P15" s="46">
        <v>0.224</v>
      </c>
      <c r="Q15" s="128">
        <v>10.6</v>
      </c>
    </row>
    <row r="16" spans="1:17" x14ac:dyDescent="0.3">
      <c r="A16" s="34">
        <v>1</v>
      </c>
      <c r="B16" s="34">
        <v>12</v>
      </c>
      <c r="C16" s="34">
        <v>1</v>
      </c>
      <c r="D16" s="34">
        <v>152</v>
      </c>
      <c r="E16" s="34">
        <v>9</v>
      </c>
      <c r="F16" s="46">
        <v>0.27800000000000002</v>
      </c>
      <c r="G16" s="156">
        <f t="shared" si="0"/>
        <v>30.888888888888889</v>
      </c>
      <c r="H16" s="46">
        <v>4.2999999999999997E-2</v>
      </c>
      <c r="I16" s="128">
        <f t="shared" si="1"/>
        <v>4.7777777777777777</v>
      </c>
      <c r="K16">
        <f t="shared" si="2"/>
        <v>6.4651162790697674</v>
      </c>
      <c r="O16" s="1">
        <v>5</v>
      </c>
      <c r="P16" s="46">
        <v>0.308</v>
      </c>
      <c r="Q16" s="128">
        <v>14.545454545454545</v>
      </c>
    </row>
    <row r="17" spans="1:17" x14ac:dyDescent="0.3">
      <c r="A17" s="34">
        <v>1</v>
      </c>
      <c r="B17" s="34">
        <v>13</v>
      </c>
      <c r="C17" s="34">
        <v>1</v>
      </c>
      <c r="D17" s="34">
        <v>252</v>
      </c>
      <c r="E17" s="34">
        <v>7</v>
      </c>
      <c r="F17" s="46">
        <v>0.05</v>
      </c>
      <c r="G17" s="156">
        <f t="shared" si="0"/>
        <v>7.1428571428571432</v>
      </c>
      <c r="H17" s="46">
        <v>1E-3</v>
      </c>
      <c r="I17" s="128">
        <f t="shared" si="1"/>
        <v>0.14285714285714285</v>
      </c>
      <c r="K17">
        <f t="shared" si="2"/>
        <v>50.000000000000007</v>
      </c>
      <c r="O17" s="34">
        <v>6</v>
      </c>
      <c r="P17" s="46">
        <v>0.34200000000000003</v>
      </c>
      <c r="Q17" s="128">
        <v>17.2</v>
      </c>
    </row>
    <row r="18" spans="1:17" x14ac:dyDescent="0.3">
      <c r="A18" s="34">
        <v>1</v>
      </c>
      <c r="B18" s="34">
        <v>14</v>
      </c>
      <c r="C18" s="34">
        <v>1</v>
      </c>
      <c r="D18" s="34">
        <v>137</v>
      </c>
      <c r="E18" s="34">
        <v>7</v>
      </c>
      <c r="F18" s="46">
        <v>0.15196000000000001</v>
      </c>
      <c r="G18" s="156">
        <f t="shared" si="0"/>
        <v>21.708571428571428</v>
      </c>
      <c r="H18" s="46">
        <v>0</v>
      </c>
      <c r="I18" s="128">
        <f t="shared" si="1"/>
        <v>0</v>
      </c>
      <c r="K18" t="s">
        <v>799</v>
      </c>
      <c r="O18" s="1">
        <v>6</v>
      </c>
      <c r="P18" s="46">
        <v>0.318</v>
      </c>
      <c r="Q18" s="128">
        <v>12.1</v>
      </c>
    </row>
    <row r="19" spans="1:17" x14ac:dyDescent="0.3">
      <c r="A19" s="34">
        <v>1</v>
      </c>
      <c r="B19" s="34">
        <v>15</v>
      </c>
      <c r="C19" s="34">
        <v>1</v>
      </c>
      <c r="D19" s="34">
        <v>6</v>
      </c>
      <c r="E19" s="34">
        <v>10</v>
      </c>
      <c r="F19" s="46">
        <v>0.34200000000000003</v>
      </c>
      <c r="G19" s="156">
        <f t="shared" si="0"/>
        <v>34.200000000000003</v>
      </c>
      <c r="H19" s="46">
        <v>0.17199999999999999</v>
      </c>
      <c r="I19" s="128">
        <f t="shared" si="1"/>
        <v>17.2</v>
      </c>
      <c r="K19">
        <f t="shared" si="2"/>
        <v>1.988372093023256</v>
      </c>
      <c r="O19" s="1">
        <v>6</v>
      </c>
      <c r="P19" s="46">
        <v>0.21</v>
      </c>
      <c r="Q19" s="128">
        <v>7.3076923076923075</v>
      </c>
    </row>
    <row r="20" spans="1:17" x14ac:dyDescent="0.3">
      <c r="A20" s="34">
        <v>1</v>
      </c>
      <c r="B20" s="34">
        <v>16</v>
      </c>
      <c r="C20" s="34">
        <v>1</v>
      </c>
      <c r="D20" s="34">
        <v>89</v>
      </c>
      <c r="E20" s="34">
        <v>10</v>
      </c>
      <c r="F20" s="46">
        <v>0.26700000000000002</v>
      </c>
      <c r="G20" s="156">
        <f t="shared" si="0"/>
        <v>26.7</v>
      </c>
      <c r="H20" s="46">
        <v>0.151</v>
      </c>
      <c r="I20" s="128">
        <f t="shared" si="1"/>
        <v>15.1</v>
      </c>
      <c r="K20">
        <f t="shared" si="2"/>
        <v>1.7682119205298013</v>
      </c>
      <c r="O20" s="34">
        <v>7</v>
      </c>
      <c r="P20" s="46">
        <v>0.39200000000000002</v>
      </c>
      <c r="Q20" s="128">
        <v>13.2</v>
      </c>
    </row>
    <row r="21" spans="1:17" x14ac:dyDescent="0.3">
      <c r="A21" s="34">
        <v>1</v>
      </c>
      <c r="B21" s="34">
        <v>17</v>
      </c>
      <c r="C21" s="34">
        <v>1</v>
      </c>
      <c r="D21" s="34">
        <v>99</v>
      </c>
      <c r="E21" s="34">
        <v>9</v>
      </c>
      <c r="F21" s="46">
        <v>3.4279999999999998E-2</v>
      </c>
      <c r="G21" s="156">
        <f t="shared" si="0"/>
        <v>3.8088888888888892</v>
      </c>
      <c r="H21" s="46">
        <v>0</v>
      </c>
      <c r="I21" s="128">
        <f t="shared" si="1"/>
        <v>0</v>
      </c>
      <c r="K21" t="s">
        <v>799</v>
      </c>
      <c r="O21" s="1">
        <v>7</v>
      </c>
      <c r="P21" s="46">
        <v>0.156</v>
      </c>
      <c r="Q21" s="128">
        <v>7.666666666666667</v>
      </c>
    </row>
    <row r="22" spans="1:17" x14ac:dyDescent="0.3">
      <c r="A22" s="34">
        <v>1</v>
      </c>
      <c r="B22" s="34">
        <v>18</v>
      </c>
      <c r="C22" s="34">
        <v>1</v>
      </c>
      <c r="D22" s="34">
        <v>264</v>
      </c>
      <c r="E22" s="34">
        <v>9</v>
      </c>
      <c r="F22" s="46">
        <v>0.41699999999999998</v>
      </c>
      <c r="G22" s="156">
        <f t="shared" si="0"/>
        <v>46.333333333333336</v>
      </c>
      <c r="H22" s="46">
        <v>0.14399999999999999</v>
      </c>
      <c r="I22" s="128">
        <f t="shared" si="1"/>
        <v>16</v>
      </c>
      <c r="K22">
        <f t="shared" si="2"/>
        <v>2.8958333333333335</v>
      </c>
      <c r="O22" s="1">
        <v>7</v>
      </c>
      <c r="P22" s="46">
        <v>0.13600000000000001</v>
      </c>
      <c r="Q22" s="128">
        <v>6.1</v>
      </c>
    </row>
    <row r="23" spans="1:17" x14ac:dyDescent="0.3">
      <c r="A23" s="34">
        <v>1</v>
      </c>
      <c r="B23" s="34">
        <v>19</v>
      </c>
      <c r="C23" s="34">
        <v>1</v>
      </c>
      <c r="D23" s="34" t="s">
        <v>20</v>
      </c>
      <c r="E23" s="34">
        <v>10</v>
      </c>
      <c r="F23" s="46">
        <v>0.25800000000000001</v>
      </c>
      <c r="G23" s="156">
        <f t="shared" si="0"/>
        <v>25.8</v>
      </c>
      <c r="H23" s="46">
        <v>0.14299999999999999</v>
      </c>
      <c r="I23" s="128">
        <f t="shared" si="1"/>
        <v>14.3</v>
      </c>
      <c r="K23">
        <f t="shared" si="2"/>
        <v>1.8041958041958042</v>
      </c>
      <c r="O23" s="34">
        <v>8</v>
      </c>
      <c r="P23" s="46">
        <v>0.51200000000000001</v>
      </c>
      <c r="Q23" s="128">
        <v>11.888888888888889</v>
      </c>
    </row>
    <row r="24" spans="1:17" x14ac:dyDescent="0.3">
      <c r="A24" s="34">
        <v>1</v>
      </c>
      <c r="B24" s="34">
        <v>1</v>
      </c>
      <c r="C24" s="34">
        <v>2</v>
      </c>
      <c r="D24" s="34">
        <v>295</v>
      </c>
      <c r="E24" s="34">
        <v>10</v>
      </c>
      <c r="F24" s="46">
        <v>0.39400000000000002</v>
      </c>
      <c r="G24" s="156">
        <f t="shared" si="0"/>
        <v>39.4</v>
      </c>
      <c r="H24" s="46">
        <v>0.16600000000000001</v>
      </c>
      <c r="I24" s="128">
        <f t="shared" si="1"/>
        <v>16.600000000000001</v>
      </c>
      <c r="K24">
        <f t="shared" si="2"/>
        <v>2.3734939759036142</v>
      </c>
      <c r="O24" s="1">
        <v>8</v>
      </c>
      <c r="P24" s="46">
        <v>0.60199999999999998</v>
      </c>
      <c r="Q24" s="128">
        <v>11.2</v>
      </c>
    </row>
    <row r="25" spans="1:17" x14ac:dyDescent="0.3">
      <c r="A25" s="34">
        <v>1</v>
      </c>
      <c r="B25" s="34">
        <v>2</v>
      </c>
      <c r="C25" s="34">
        <v>2</v>
      </c>
      <c r="D25" s="34" t="s">
        <v>20</v>
      </c>
      <c r="E25" s="34">
        <v>10</v>
      </c>
      <c r="F25" s="46">
        <v>0.14399999999999999</v>
      </c>
      <c r="G25" s="156">
        <f t="shared" si="0"/>
        <v>14.4</v>
      </c>
      <c r="H25" s="46">
        <v>2.8000000000000001E-2</v>
      </c>
      <c r="I25" s="128">
        <f t="shared" si="1"/>
        <v>2.8</v>
      </c>
      <c r="K25">
        <f t="shared" si="2"/>
        <v>5.1428571428571432</v>
      </c>
      <c r="O25" s="1">
        <v>8</v>
      </c>
      <c r="P25" s="46">
        <v>0.34899999999999998</v>
      </c>
      <c r="Q25" s="128">
        <v>11.125</v>
      </c>
    </row>
    <row r="26" spans="1:17" x14ac:dyDescent="0.3">
      <c r="A26" s="34">
        <v>1</v>
      </c>
      <c r="B26" s="34">
        <v>3</v>
      </c>
      <c r="C26" s="34">
        <v>2</v>
      </c>
      <c r="D26" s="34">
        <v>198</v>
      </c>
      <c r="E26" s="34">
        <v>8</v>
      </c>
      <c r="F26" s="46">
        <v>0</v>
      </c>
      <c r="G26" s="156">
        <f t="shared" si="0"/>
        <v>0</v>
      </c>
      <c r="H26" s="46">
        <v>0</v>
      </c>
      <c r="I26" s="128">
        <f t="shared" si="1"/>
        <v>0</v>
      </c>
      <c r="K26" t="e">
        <f t="shared" si="2"/>
        <v>#DIV/0!</v>
      </c>
      <c r="O26" s="34">
        <v>9</v>
      </c>
      <c r="P26" s="46">
        <v>0.42499999999999999</v>
      </c>
      <c r="Q26" s="128">
        <v>23.2</v>
      </c>
    </row>
    <row r="27" spans="1:17" x14ac:dyDescent="0.3">
      <c r="A27" s="34">
        <v>1</v>
      </c>
      <c r="B27" s="34">
        <v>4</v>
      </c>
      <c r="C27" s="34">
        <v>2</v>
      </c>
      <c r="D27" s="34">
        <v>309</v>
      </c>
      <c r="E27" s="34">
        <v>9</v>
      </c>
      <c r="F27" s="46">
        <v>2.256E-2</v>
      </c>
      <c r="G27" s="156">
        <f t="shared" si="0"/>
        <v>2.5066666666666664</v>
      </c>
      <c r="H27" s="46">
        <v>3.0000000000000001E-3</v>
      </c>
      <c r="I27" s="128">
        <f t="shared" si="1"/>
        <v>0.33333333333333331</v>
      </c>
      <c r="K27">
        <f t="shared" si="2"/>
        <v>7.52</v>
      </c>
      <c r="O27" s="1">
        <v>9</v>
      </c>
      <c r="P27" s="46">
        <v>0.39500000000000002</v>
      </c>
      <c r="Q27" s="128">
        <v>15.818181818181818</v>
      </c>
    </row>
    <row r="28" spans="1:17" x14ac:dyDescent="0.3">
      <c r="A28" s="34">
        <v>1</v>
      </c>
      <c r="B28" s="34">
        <v>5</v>
      </c>
      <c r="C28" s="34">
        <v>2</v>
      </c>
      <c r="D28" s="34">
        <v>66</v>
      </c>
      <c r="E28" s="34">
        <v>10</v>
      </c>
      <c r="F28" s="46">
        <v>0.12</v>
      </c>
      <c r="G28" s="156">
        <f t="shared" si="0"/>
        <v>12</v>
      </c>
      <c r="H28" s="46">
        <v>5.0000000000000001E-3</v>
      </c>
      <c r="I28" s="128">
        <f t="shared" si="1"/>
        <v>0.5</v>
      </c>
      <c r="K28">
        <f t="shared" si="2"/>
        <v>24</v>
      </c>
      <c r="O28" s="1">
        <v>9</v>
      </c>
      <c r="P28" s="46">
        <v>0.313</v>
      </c>
      <c r="Q28" s="128">
        <v>14.2</v>
      </c>
    </row>
    <row r="29" spans="1:17" x14ac:dyDescent="0.3">
      <c r="A29" s="34">
        <v>1</v>
      </c>
      <c r="B29" s="34">
        <v>6</v>
      </c>
      <c r="C29" s="34">
        <v>2</v>
      </c>
      <c r="D29" s="34">
        <v>24</v>
      </c>
      <c r="E29" s="34">
        <v>9</v>
      </c>
      <c r="F29" s="46">
        <v>0.20499999999999999</v>
      </c>
      <c r="G29" s="156">
        <f t="shared" si="0"/>
        <v>22.777777777777779</v>
      </c>
      <c r="H29" s="46">
        <v>0.05</v>
      </c>
      <c r="I29" s="128">
        <f t="shared" si="1"/>
        <v>5.5555555555555554</v>
      </c>
      <c r="K29">
        <f t="shared" si="2"/>
        <v>4.1000000000000005</v>
      </c>
      <c r="O29" s="34">
        <v>10</v>
      </c>
      <c r="P29" s="46">
        <v>0.29199999999999998</v>
      </c>
      <c r="Q29" s="128">
        <v>16.444444444444443</v>
      </c>
    </row>
    <row r="30" spans="1:17" x14ac:dyDescent="0.3">
      <c r="A30" s="34">
        <v>1</v>
      </c>
      <c r="B30" s="34">
        <v>7</v>
      </c>
      <c r="C30" s="34">
        <v>2</v>
      </c>
      <c r="D30" s="34">
        <v>110</v>
      </c>
      <c r="E30" s="34">
        <v>10</v>
      </c>
      <c r="F30" s="46">
        <v>7.3999999999999996E-2</v>
      </c>
      <c r="G30" s="156">
        <f t="shared" si="0"/>
        <v>7.4</v>
      </c>
      <c r="H30" s="46">
        <v>2E-3</v>
      </c>
      <c r="I30" s="128">
        <f t="shared" si="1"/>
        <v>0.2</v>
      </c>
      <c r="K30">
        <f t="shared" si="2"/>
        <v>37</v>
      </c>
      <c r="O30" s="1">
        <v>10</v>
      </c>
      <c r="P30" s="46">
        <v>0.33600000000000002</v>
      </c>
      <c r="Q30" s="128">
        <v>20</v>
      </c>
    </row>
    <row r="31" spans="1:17" x14ac:dyDescent="0.3">
      <c r="A31" s="34">
        <v>1</v>
      </c>
      <c r="B31" s="34">
        <v>8</v>
      </c>
      <c r="C31" s="34">
        <v>2</v>
      </c>
      <c r="D31" s="34">
        <v>53</v>
      </c>
      <c r="E31" s="34">
        <v>10</v>
      </c>
      <c r="F31" s="46">
        <v>0.13</v>
      </c>
      <c r="G31" s="156">
        <f t="shared" si="0"/>
        <v>13</v>
      </c>
      <c r="H31" s="46">
        <v>4.7E-2</v>
      </c>
      <c r="I31" s="128">
        <f t="shared" si="1"/>
        <v>4.7</v>
      </c>
      <c r="K31">
        <f t="shared" si="2"/>
        <v>2.7659574468085104</v>
      </c>
      <c r="O31" s="1">
        <v>10</v>
      </c>
      <c r="P31" s="46">
        <v>0.39400000000000002</v>
      </c>
      <c r="Q31" s="128">
        <v>22.1</v>
      </c>
    </row>
    <row r="32" spans="1:17" x14ac:dyDescent="0.3">
      <c r="A32" s="34">
        <v>1</v>
      </c>
      <c r="B32" s="34">
        <v>9</v>
      </c>
      <c r="C32" s="34">
        <v>2</v>
      </c>
      <c r="D32" s="34">
        <v>180</v>
      </c>
      <c r="E32" s="34">
        <v>10</v>
      </c>
      <c r="F32" s="46">
        <v>0.14399999999999999</v>
      </c>
      <c r="G32" s="156">
        <f t="shared" si="0"/>
        <v>14.4</v>
      </c>
      <c r="H32" s="46">
        <v>4.4999999999999998E-2</v>
      </c>
      <c r="I32" s="128">
        <f t="shared" si="1"/>
        <v>4.5</v>
      </c>
      <c r="K32">
        <f t="shared" si="2"/>
        <v>3.2</v>
      </c>
      <c r="O32" s="34">
        <v>11</v>
      </c>
      <c r="P32" s="46">
        <v>0.18</v>
      </c>
      <c r="Q32" s="128">
        <v>5.7</v>
      </c>
    </row>
    <row r="33" spans="1:17" x14ac:dyDescent="0.3">
      <c r="A33" s="34">
        <v>1</v>
      </c>
      <c r="B33" s="34">
        <v>10</v>
      </c>
      <c r="C33" s="34">
        <v>2</v>
      </c>
      <c r="D33" s="34">
        <v>276</v>
      </c>
      <c r="E33" s="34">
        <v>9</v>
      </c>
      <c r="F33" s="46">
        <v>6.4000000000000001E-2</v>
      </c>
      <c r="G33" s="156">
        <f t="shared" si="0"/>
        <v>7.1111111111111107</v>
      </c>
      <c r="H33" s="46">
        <v>3.0000000000000001E-3</v>
      </c>
      <c r="I33" s="128">
        <f t="shared" si="1"/>
        <v>0.33333333333333331</v>
      </c>
      <c r="K33">
        <f t="shared" si="2"/>
        <v>21.333333333333332</v>
      </c>
      <c r="O33" s="1">
        <v>11</v>
      </c>
      <c r="P33" s="46">
        <v>0.35599999999999998</v>
      </c>
      <c r="Q33" s="128">
        <v>17.3</v>
      </c>
    </row>
    <row r="34" spans="1:17" x14ac:dyDescent="0.3">
      <c r="A34" s="34">
        <v>1</v>
      </c>
      <c r="B34" s="34">
        <v>11</v>
      </c>
      <c r="C34" s="34">
        <v>2</v>
      </c>
      <c r="D34" s="34">
        <v>213</v>
      </c>
      <c r="E34" s="34">
        <v>10</v>
      </c>
      <c r="F34" s="46">
        <v>0.224</v>
      </c>
      <c r="G34" s="156">
        <f t="shared" si="0"/>
        <v>22.4</v>
      </c>
      <c r="H34" s="46">
        <v>4.7E-2</v>
      </c>
      <c r="I34" s="128">
        <f t="shared" si="1"/>
        <v>4.7</v>
      </c>
      <c r="K34">
        <f t="shared" si="2"/>
        <v>4.7659574468085104</v>
      </c>
      <c r="O34" s="1">
        <v>11</v>
      </c>
      <c r="P34" s="46">
        <v>0.26800000000000002</v>
      </c>
      <c r="Q34" s="128">
        <v>1.1615384615384616</v>
      </c>
    </row>
    <row r="35" spans="1:17" x14ac:dyDescent="0.3">
      <c r="A35" s="34">
        <v>1</v>
      </c>
      <c r="B35" s="34">
        <v>12</v>
      </c>
      <c r="C35" s="34">
        <v>2</v>
      </c>
      <c r="D35" s="34">
        <v>147</v>
      </c>
      <c r="E35" s="34">
        <v>10</v>
      </c>
      <c r="F35" s="46">
        <v>7.1999999999999995E-2</v>
      </c>
      <c r="G35" s="156">
        <f t="shared" si="0"/>
        <v>7.2</v>
      </c>
      <c r="H35" s="46">
        <v>1E-3</v>
      </c>
      <c r="I35" s="128">
        <f t="shared" si="1"/>
        <v>0.1</v>
      </c>
      <c r="K35">
        <f t="shared" si="2"/>
        <v>72</v>
      </c>
      <c r="O35" s="34">
        <v>12</v>
      </c>
      <c r="P35" s="46">
        <v>0.24199999999999999</v>
      </c>
      <c r="Q35" s="128">
        <v>11.777777777777779</v>
      </c>
    </row>
    <row r="36" spans="1:17" x14ac:dyDescent="0.3">
      <c r="A36" s="34">
        <v>1</v>
      </c>
      <c r="B36" s="34">
        <v>13</v>
      </c>
      <c r="C36" s="34">
        <v>2</v>
      </c>
      <c r="D36" s="34">
        <v>249</v>
      </c>
      <c r="E36" s="34">
        <v>9</v>
      </c>
      <c r="F36" s="46">
        <v>8.7999999999999995E-2</v>
      </c>
      <c r="G36" s="156">
        <f t="shared" si="0"/>
        <v>9.7777777777777786</v>
      </c>
      <c r="H36" s="46">
        <v>1E-3</v>
      </c>
      <c r="I36" s="128">
        <f t="shared" si="1"/>
        <v>0.1111111111111111</v>
      </c>
      <c r="K36">
        <f t="shared" si="2"/>
        <v>88.000000000000014</v>
      </c>
      <c r="O36" s="1">
        <v>12</v>
      </c>
      <c r="P36" s="46">
        <v>0.184</v>
      </c>
      <c r="Q36" s="128">
        <v>8.625</v>
      </c>
    </row>
    <row r="37" spans="1:17" x14ac:dyDescent="0.3">
      <c r="A37" s="34">
        <v>1</v>
      </c>
      <c r="B37" s="34">
        <v>14</v>
      </c>
      <c r="C37" s="34">
        <v>2</v>
      </c>
      <c r="D37" s="34">
        <v>143</v>
      </c>
      <c r="E37" s="34">
        <v>8</v>
      </c>
      <c r="F37" s="46">
        <v>0.52100000000000002</v>
      </c>
      <c r="G37" s="156">
        <f t="shared" si="0"/>
        <v>65.125</v>
      </c>
      <c r="H37" s="46">
        <v>9.6000000000000002E-2</v>
      </c>
      <c r="I37" s="128">
        <f t="shared" si="1"/>
        <v>12</v>
      </c>
      <c r="K37">
        <f t="shared" si="2"/>
        <v>5.427083333333333</v>
      </c>
      <c r="O37" s="1">
        <v>12</v>
      </c>
      <c r="P37" s="46">
        <v>0.152</v>
      </c>
      <c r="Q37" s="128">
        <v>10.375</v>
      </c>
    </row>
    <row r="38" spans="1:17" x14ac:dyDescent="0.3">
      <c r="A38" s="34">
        <v>1</v>
      </c>
      <c r="B38" s="34">
        <v>15</v>
      </c>
      <c r="C38" s="34">
        <v>2</v>
      </c>
      <c r="D38" s="34">
        <v>12</v>
      </c>
      <c r="E38" s="34">
        <v>9</v>
      </c>
      <c r="F38" s="46">
        <v>0.24199999999999999</v>
      </c>
      <c r="G38" s="156">
        <f t="shared" si="0"/>
        <v>26.888888888888889</v>
      </c>
      <c r="H38" s="46">
        <v>0.106</v>
      </c>
      <c r="I38" s="128">
        <f t="shared" si="1"/>
        <v>11.777777777777779</v>
      </c>
      <c r="K38">
        <f t="shared" si="2"/>
        <v>2.283018867924528</v>
      </c>
      <c r="O38" s="34">
        <v>13</v>
      </c>
      <c r="P38" s="46">
        <v>0.30399999999999999</v>
      </c>
      <c r="Q38" s="128">
        <v>15.7</v>
      </c>
    </row>
    <row r="39" spans="1:17" x14ac:dyDescent="0.3">
      <c r="A39" s="34">
        <v>1</v>
      </c>
      <c r="B39" s="34">
        <v>16</v>
      </c>
      <c r="C39" s="34">
        <v>2</v>
      </c>
      <c r="D39" s="34">
        <v>90</v>
      </c>
      <c r="E39" s="34">
        <v>10</v>
      </c>
      <c r="F39" s="46">
        <v>0.26600000000000001</v>
      </c>
      <c r="G39" s="156">
        <f t="shared" si="0"/>
        <v>26.6</v>
      </c>
      <c r="H39" s="46">
        <v>0.13600000000000001</v>
      </c>
      <c r="I39" s="128">
        <f t="shared" si="1"/>
        <v>13.6</v>
      </c>
      <c r="K39">
        <f t="shared" si="2"/>
        <v>1.9558823529411766</v>
      </c>
      <c r="O39" s="1">
        <v>13</v>
      </c>
      <c r="P39" s="46">
        <v>0.23200000000000001</v>
      </c>
      <c r="Q39" s="128">
        <v>13.888888888888889</v>
      </c>
    </row>
    <row r="40" spans="1:17" x14ac:dyDescent="0.3">
      <c r="A40" s="34">
        <v>1</v>
      </c>
      <c r="B40" s="34">
        <v>17</v>
      </c>
      <c r="C40" s="34">
        <v>2</v>
      </c>
      <c r="D40" s="34">
        <v>106</v>
      </c>
      <c r="E40" s="34">
        <v>10</v>
      </c>
      <c r="F40" s="46">
        <v>0.372</v>
      </c>
      <c r="G40" s="156">
        <f t="shared" si="0"/>
        <v>37.200000000000003</v>
      </c>
      <c r="H40" s="46">
        <v>0.16700000000000001</v>
      </c>
      <c r="I40" s="128">
        <f t="shared" si="1"/>
        <v>16.7</v>
      </c>
      <c r="K40">
        <f t="shared" si="2"/>
        <v>2.227544910179641</v>
      </c>
      <c r="O40" s="1">
        <v>13</v>
      </c>
      <c r="P40" s="46">
        <v>0.28999999999999998</v>
      </c>
      <c r="Q40" s="128">
        <v>15.181818181818182</v>
      </c>
    </row>
    <row r="41" spans="1:17" x14ac:dyDescent="0.3">
      <c r="A41" s="34">
        <v>1</v>
      </c>
      <c r="B41" s="34">
        <v>18</v>
      </c>
      <c r="C41" s="34">
        <v>2</v>
      </c>
      <c r="D41" s="34" t="s">
        <v>20</v>
      </c>
      <c r="E41" s="34">
        <v>10</v>
      </c>
      <c r="F41" s="46">
        <v>0.248</v>
      </c>
      <c r="G41" s="156">
        <f t="shared" si="0"/>
        <v>24.8</v>
      </c>
      <c r="H41" s="46">
        <v>0.128</v>
      </c>
      <c r="I41" s="128">
        <f t="shared" si="1"/>
        <v>12.8</v>
      </c>
      <c r="K41">
        <f t="shared" si="2"/>
        <v>1.9375</v>
      </c>
      <c r="O41" s="34">
        <v>14</v>
      </c>
      <c r="P41" s="46">
        <v>0.36</v>
      </c>
      <c r="Q41" s="128">
        <v>24.875</v>
      </c>
    </row>
    <row r="42" spans="1:17" x14ac:dyDescent="0.3">
      <c r="A42" s="34">
        <v>1</v>
      </c>
      <c r="B42" s="34">
        <v>19</v>
      </c>
      <c r="C42" s="34">
        <v>2</v>
      </c>
      <c r="D42" s="34">
        <v>268</v>
      </c>
      <c r="E42" s="34">
        <v>10</v>
      </c>
      <c r="F42" s="46">
        <v>0.04</v>
      </c>
      <c r="G42" s="156">
        <f t="shared" si="0"/>
        <v>4</v>
      </c>
      <c r="H42" s="46">
        <v>1E-3</v>
      </c>
      <c r="I42" s="128">
        <f t="shared" si="1"/>
        <v>0.1</v>
      </c>
      <c r="K42">
        <f t="shared" si="2"/>
        <v>40</v>
      </c>
      <c r="O42" s="1">
        <v>14</v>
      </c>
      <c r="P42" s="46">
        <v>0.14000000000000001</v>
      </c>
      <c r="Q42" s="128">
        <v>7.375</v>
      </c>
    </row>
    <row r="43" spans="1:17" x14ac:dyDescent="0.3">
      <c r="A43" s="34">
        <v>1</v>
      </c>
      <c r="B43" s="34">
        <v>1</v>
      </c>
      <c r="C43" s="34">
        <v>3</v>
      </c>
      <c r="D43" s="34">
        <v>299</v>
      </c>
      <c r="E43" s="34">
        <v>10</v>
      </c>
      <c r="F43" s="46">
        <v>0.32300000000000001</v>
      </c>
      <c r="G43" s="156">
        <f t="shared" si="0"/>
        <v>32.299999999999997</v>
      </c>
      <c r="H43" s="46">
        <v>9.1999999999999998E-2</v>
      </c>
      <c r="I43" s="128">
        <f t="shared" si="1"/>
        <v>9.1999999999999993</v>
      </c>
      <c r="K43">
        <f t="shared" si="2"/>
        <v>3.5108695652173911</v>
      </c>
      <c r="O43" s="1">
        <v>14</v>
      </c>
      <c r="P43" t="s">
        <v>799</v>
      </c>
      <c r="Q43" s="128">
        <v>14.444444444444445</v>
      </c>
    </row>
    <row r="44" spans="1:17" x14ac:dyDescent="0.3">
      <c r="A44" s="34">
        <v>1</v>
      </c>
      <c r="B44" s="34">
        <v>2</v>
      </c>
      <c r="C44" s="34">
        <v>3</v>
      </c>
      <c r="D44" s="34">
        <v>228</v>
      </c>
      <c r="E44" s="34">
        <v>10</v>
      </c>
      <c r="F44" s="46">
        <v>0.21199999999999999</v>
      </c>
      <c r="G44" s="156">
        <f t="shared" si="0"/>
        <v>21.2</v>
      </c>
      <c r="H44" s="46">
        <v>6.4000000000000001E-2</v>
      </c>
      <c r="I44" s="128">
        <f t="shared" si="1"/>
        <v>6.4</v>
      </c>
      <c r="K44">
        <f t="shared" si="2"/>
        <v>3.3124999999999996</v>
      </c>
      <c r="O44" s="34">
        <v>15</v>
      </c>
      <c r="P44" s="46">
        <v>0.33</v>
      </c>
      <c r="Q44" s="128">
        <v>18.777777777777779</v>
      </c>
    </row>
    <row r="45" spans="1:17" x14ac:dyDescent="0.3">
      <c r="A45" s="34">
        <v>1</v>
      </c>
      <c r="B45" s="34">
        <v>3</v>
      </c>
      <c r="C45" s="34">
        <v>3</v>
      </c>
      <c r="D45" s="34" t="s">
        <v>20</v>
      </c>
      <c r="E45" s="34">
        <v>9</v>
      </c>
      <c r="F45" s="46">
        <v>7.0000000000000007E-2</v>
      </c>
      <c r="G45" s="156">
        <f t="shared" si="0"/>
        <v>7.7777777777777777</v>
      </c>
      <c r="H45" s="46">
        <v>5.0000000000000001E-3</v>
      </c>
      <c r="I45" s="128">
        <f t="shared" si="1"/>
        <v>0.55555555555555558</v>
      </c>
      <c r="K45">
        <f t="shared" si="2"/>
        <v>14</v>
      </c>
      <c r="O45" s="1">
        <v>15</v>
      </c>
      <c r="P45" s="46">
        <v>0.30599999999999999</v>
      </c>
      <c r="Q45" s="128">
        <v>14.8</v>
      </c>
    </row>
    <row r="46" spans="1:17" x14ac:dyDescent="0.3">
      <c r="A46" s="34">
        <v>1</v>
      </c>
      <c r="B46" s="34">
        <v>4</v>
      </c>
      <c r="C46" s="34">
        <v>3</v>
      </c>
      <c r="D46" s="34">
        <v>320</v>
      </c>
      <c r="E46" s="34">
        <v>7</v>
      </c>
      <c r="F46" s="46">
        <v>1.4030000000000001E-2</v>
      </c>
      <c r="G46" s="156">
        <f t="shared" si="0"/>
        <v>2.0042857142857144</v>
      </c>
      <c r="H46" s="46">
        <v>1E-3</v>
      </c>
      <c r="I46" s="128">
        <f t="shared" si="1"/>
        <v>0.14285714285714285</v>
      </c>
      <c r="K46">
        <f t="shared" si="2"/>
        <v>14.030000000000001</v>
      </c>
      <c r="O46" s="1">
        <v>15</v>
      </c>
      <c r="P46" s="46">
        <v>0.06</v>
      </c>
      <c r="Q46" s="128">
        <v>0.45454545454545453</v>
      </c>
    </row>
    <row r="47" spans="1:17" x14ac:dyDescent="0.3">
      <c r="A47" s="34">
        <v>1</v>
      </c>
      <c r="B47" s="34">
        <v>5</v>
      </c>
      <c r="C47" s="34">
        <v>3</v>
      </c>
      <c r="D47" s="34">
        <v>60</v>
      </c>
      <c r="E47" s="34">
        <v>10</v>
      </c>
      <c r="F47" s="46">
        <v>0.104</v>
      </c>
      <c r="G47" s="156">
        <f t="shared" si="0"/>
        <v>10.4</v>
      </c>
      <c r="H47" s="46">
        <v>0</v>
      </c>
      <c r="I47" s="128">
        <f t="shared" si="1"/>
        <v>0</v>
      </c>
      <c r="K47" t="s">
        <v>799</v>
      </c>
      <c r="O47" s="34">
        <v>16</v>
      </c>
      <c r="P47" s="46">
        <v>0.29299999999999998</v>
      </c>
      <c r="Q47" s="128">
        <v>14</v>
      </c>
    </row>
    <row r="48" spans="1:17" x14ac:dyDescent="0.3">
      <c r="A48" s="34">
        <v>1</v>
      </c>
      <c r="B48" s="34">
        <v>6</v>
      </c>
      <c r="C48" s="34">
        <v>3</v>
      </c>
      <c r="D48" s="34">
        <v>33</v>
      </c>
      <c r="E48" s="34">
        <v>9</v>
      </c>
      <c r="F48" s="46">
        <v>0.151</v>
      </c>
      <c r="G48" s="156">
        <f t="shared" si="0"/>
        <v>16.777777777777779</v>
      </c>
      <c r="H48" s="46">
        <v>0</v>
      </c>
      <c r="I48" s="128">
        <f t="shared" si="1"/>
        <v>0</v>
      </c>
      <c r="K48" t="s">
        <v>799</v>
      </c>
      <c r="O48" s="1">
        <v>16</v>
      </c>
      <c r="P48" s="46">
        <v>0.188</v>
      </c>
      <c r="Q48" s="128">
        <v>10.555555555555555</v>
      </c>
    </row>
    <row r="49" spans="1:17" x14ac:dyDescent="0.3">
      <c r="A49" s="34">
        <v>1</v>
      </c>
      <c r="B49" s="34">
        <v>7</v>
      </c>
      <c r="C49" s="34">
        <v>3</v>
      </c>
      <c r="D49" s="34">
        <v>122</v>
      </c>
      <c r="E49" s="34">
        <v>9</v>
      </c>
      <c r="F49" s="46">
        <v>4.8000000000000001E-2</v>
      </c>
      <c r="G49" s="156">
        <f t="shared" si="0"/>
        <v>5.333333333333333</v>
      </c>
      <c r="H49" s="46">
        <v>1.4E-2</v>
      </c>
      <c r="I49" s="128">
        <f t="shared" si="1"/>
        <v>1.5555555555555556</v>
      </c>
      <c r="K49">
        <f t="shared" si="2"/>
        <v>3.4285714285714284</v>
      </c>
      <c r="O49" s="1">
        <v>16</v>
      </c>
      <c r="P49" s="46">
        <v>0.161</v>
      </c>
      <c r="Q49" s="128">
        <v>7.166666666666667</v>
      </c>
    </row>
    <row r="50" spans="1:17" x14ac:dyDescent="0.3">
      <c r="A50" s="34">
        <v>1</v>
      </c>
      <c r="B50" s="34">
        <v>8</v>
      </c>
      <c r="C50" s="34">
        <v>3</v>
      </c>
      <c r="D50" s="34">
        <v>39</v>
      </c>
      <c r="E50" s="34">
        <v>9</v>
      </c>
      <c r="F50" s="46">
        <v>6.2E-2</v>
      </c>
      <c r="G50" s="156">
        <f t="shared" si="0"/>
        <v>6.8888888888888893</v>
      </c>
      <c r="H50" s="46">
        <v>2.9000000000000001E-2</v>
      </c>
      <c r="I50" s="128">
        <f t="shared" si="1"/>
        <v>3.2222222222222223</v>
      </c>
      <c r="K50">
        <f t="shared" si="2"/>
        <v>2.1379310344827589</v>
      </c>
      <c r="O50" s="34">
        <v>17</v>
      </c>
      <c r="P50" s="46">
        <v>0.36899999999999999</v>
      </c>
      <c r="Q50" s="128">
        <v>22.181818181818183</v>
      </c>
    </row>
    <row r="51" spans="1:17" x14ac:dyDescent="0.3">
      <c r="A51" s="34">
        <v>1</v>
      </c>
      <c r="B51" s="34">
        <v>9</v>
      </c>
      <c r="C51" s="34">
        <v>3</v>
      </c>
      <c r="D51" s="34">
        <v>173</v>
      </c>
      <c r="E51" s="34">
        <v>7</v>
      </c>
      <c r="F51" s="46">
        <v>3.5000000000000003E-2</v>
      </c>
      <c r="G51" s="156">
        <f t="shared" si="0"/>
        <v>5</v>
      </c>
      <c r="H51" s="46">
        <v>0</v>
      </c>
      <c r="I51" s="128">
        <f t="shared" si="1"/>
        <v>0</v>
      </c>
      <c r="K51" t="e">
        <f t="shared" si="2"/>
        <v>#DIV/0!</v>
      </c>
      <c r="O51" s="1">
        <v>17</v>
      </c>
      <c r="P51" s="46">
        <v>0.45600000000000002</v>
      </c>
      <c r="Q51" s="128">
        <v>24.666666666666668</v>
      </c>
    </row>
    <row r="52" spans="1:17" x14ac:dyDescent="0.3">
      <c r="A52" s="34">
        <v>1</v>
      </c>
      <c r="B52" s="34">
        <v>10</v>
      </c>
      <c r="C52" s="34">
        <v>3</v>
      </c>
      <c r="D52" s="34">
        <v>277</v>
      </c>
      <c r="E52" s="34">
        <v>10</v>
      </c>
      <c r="F52" s="46">
        <v>7.1999999999999995E-2</v>
      </c>
      <c r="G52" s="156">
        <f t="shared" si="0"/>
        <v>7.2</v>
      </c>
      <c r="H52" s="46">
        <v>2E-3</v>
      </c>
      <c r="I52" s="128">
        <f t="shared" si="1"/>
        <v>0.2</v>
      </c>
      <c r="K52">
        <f t="shared" si="2"/>
        <v>36</v>
      </c>
      <c r="O52" s="1">
        <v>17</v>
      </c>
      <c r="P52" s="46">
        <v>0.28599999999999998</v>
      </c>
      <c r="Q52" s="128">
        <v>14.5</v>
      </c>
    </row>
    <row r="53" spans="1:17" x14ac:dyDescent="0.3">
      <c r="A53" s="34">
        <v>1</v>
      </c>
      <c r="B53" s="34">
        <v>11</v>
      </c>
      <c r="C53" s="34">
        <v>3</v>
      </c>
      <c r="D53" s="34">
        <v>200</v>
      </c>
      <c r="E53" s="34">
        <v>10</v>
      </c>
      <c r="F53" s="46">
        <v>0.23799999999999999</v>
      </c>
      <c r="G53" s="156">
        <f t="shared" si="0"/>
        <v>23.8</v>
      </c>
      <c r="H53" s="46">
        <v>0.104</v>
      </c>
      <c r="I53" s="128">
        <f t="shared" si="1"/>
        <v>10.4</v>
      </c>
      <c r="K53">
        <f t="shared" si="2"/>
        <v>2.2884615384615383</v>
      </c>
      <c r="O53" s="34">
        <v>18</v>
      </c>
      <c r="P53" s="46">
        <v>0.25600000000000001</v>
      </c>
      <c r="Q53" s="128">
        <v>9.6999999999999993</v>
      </c>
    </row>
    <row r="54" spans="1:17" x14ac:dyDescent="0.3">
      <c r="A54" s="34">
        <v>1</v>
      </c>
      <c r="B54" s="34">
        <v>12</v>
      </c>
      <c r="C54" s="34">
        <v>3</v>
      </c>
      <c r="D54" s="34">
        <v>145</v>
      </c>
      <c r="E54" s="34">
        <v>9</v>
      </c>
      <c r="F54" s="46">
        <v>0.152</v>
      </c>
      <c r="G54" s="156">
        <f t="shared" si="0"/>
        <v>16.888888888888889</v>
      </c>
      <c r="H54" s="46">
        <v>1E-3</v>
      </c>
      <c r="I54" s="128">
        <f t="shared" si="1"/>
        <v>0.1111111111111111</v>
      </c>
      <c r="K54">
        <f t="shared" si="2"/>
        <v>152</v>
      </c>
      <c r="O54" s="1">
        <v>18</v>
      </c>
      <c r="P54" s="46">
        <v>0.17199999999999999</v>
      </c>
      <c r="Q54" s="128">
        <v>4</v>
      </c>
    </row>
    <row r="55" spans="1:17" x14ac:dyDescent="0.3">
      <c r="A55" s="34">
        <v>1</v>
      </c>
      <c r="B55" s="34">
        <v>13</v>
      </c>
      <c r="C55" s="34">
        <v>3</v>
      </c>
      <c r="D55" s="34">
        <v>243</v>
      </c>
      <c r="E55" s="34">
        <v>9</v>
      </c>
      <c r="F55" s="46">
        <v>7.8E-2</v>
      </c>
      <c r="G55" s="156">
        <f t="shared" si="0"/>
        <v>8.6666666666666661</v>
      </c>
      <c r="H55" s="46">
        <v>3.5999999999999997E-2</v>
      </c>
      <c r="I55" s="128">
        <f t="shared" si="1"/>
        <v>4</v>
      </c>
      <c r="K55">
        <f t="shared" si="2"/>
        <v>2.1666666666666665</v>
      </c>
      <c r="O55" s="1">
        <v>18</v>
      </c>
      <c r="P55" s="46">
        <v>0.16200000000000001</v>
      </c>
      <c r="Q55" s="128">
        <v>4.2727272727272725</v>
      </c>
    </row>
    <row r="56" spans="1:17" x14ac:dyDescent="0.3">
      <c r="A56" s="34">
        <v>1</v>
      </c>
      <c r="B56" s="34">
        <v>14</v>
      </c>
      <c r="C56" s="34">
        <v>3</v>
      </c>
      <c r="D56" s="34">
        <v>138</v>
      </c>
      <c r="E56" s="34">
        <v>10</v>
      </c>
      <c r="F56" s="46">
        <v>0.28000000000000003</v>
      </c>
      <c r="G56" s="156">
        <f t="shared" si="0"/>
        <v>28</v>
      </c>
      <c r="H56" s="46">
        <v>6.3E-2</v>
      </c>
      <c r="I56" s="128">
        <f t="shared" si="1"/>
        <v>6.3</v>
      </c>
      <c r="K56">
        <f t="shared" si="2"/>
        <v>4.4444444444444446</v>
      </c>
      <c r="O56" s="34">
        <v>19</v>
      </c>
      <c r="P56" s="46">
        <v>0.66600000000000004</v>
      </c>
      <c r="Q56" s="128">
        <v>26.4</v>
      </c>
    </row>
    <row r="57" spans="1:17" x14ac:dyDescent="0.3">
      <c r="A57" s="34">
        <v>1</v>
      </c>
      <c r="B57" s="34">
        <v>15</v>
      </c>
      <c r="C57" s="34">
        <v>3</v>
      </c>
      <c r="D57" s="34">
        <v>11</v>
      </c>
      <c r="E57" s="34">
        <v>10</v>
      </c>
      <c r="F57" s="46">
        <v>0.18</v>
      </c>
      <c r="G57" s="156">
        <f t="shared" si="0"/>
        <v>18</v>
      </c>
      <c r="H57" s="46">
        <v>5.7000000000000002E-2</v>
      </c>
      <c r="I57" s="128">
        <f t="shared" si="1"/>
        <v>5.7</v>
      </c>
      <c r="K57">
        <f t="shared" si="2"/>
        <v>3.1578947368421053</v>
      </c>
      <c r="O57" s="1">
        <v>19</v>
      </c>
      <c r="P57" s="46">
        <v>0.45300000000000001</v>
      </c>
      <c r="Q57" s="128">
        <v>16.7</v>
      </c>
    </row>
    <row r="58" spans="1:17" x14ac:dyDescent="0.3">
      <c r="A58" s="34">
        <v>1</v>
      </c>
      <c r="B58" s="34">
        <v>16</v>
      </c>
      <c r="C58" s="34">
        <v>3</v>
      </c>
      <c r="D58" s="34">
        <v>80</v>
      </c>
      <c r="E58" s="34">
        <v>10</v>
      </c>
      <c r="F58" s="46">
        <v>0.26600000000000001</v>
      </c>
      <c r="G58" s="156">
        <f t="shared" si="0"/>
        <v>26.6</v>
      </c>
      <c r="H58" s="46">
        <v>0.13200000000000001</v>
      </c>
      <c r="I58" s="128">
        <f t="shared" si="1"/>
        <v>13.2</v>
      </c>
      <c r="K58">
        <f t="shared" si="2"/>
        <v>2.0151515151515156</v>
      </c>
      <c r="O58" s="1">
        <v>19</v>
      </c>
      <c r="P58" s="46">
        <v>0.188</v>
      </c>
      <c r="Q58" s="128">
        <v>7.6</v>
      </c>
    </row>
    <row r="59" spans="1:17" x14ac:dyDescent="0.3">
      <c r="A59" s="34">
        <v>1</v>
      </c>
      <c r="B59" s="34">
        <v>17</v>
      </c>
      <c r="C59" s="34">
        <v>3</v>
      </c>
      <c r="D59" s="34" t="s">
        <v>20</v>
      </c>
      <c r="E59" s="34">
        <v>9</v>
      </c>
      <c r="F59" s="46">
        <v>0.128</v>
      </c>
      <c r="G59" s="156">
        <f t="shared" si="0"/>
        <v>14.222222222222221</v>
      </c>
      <c r="H59" s="46">
        <v>6.3E-2</v>
      </c>
      <c r="I59" s="128">
        <f t="shared" si="1"/>
        <v>7</v>
      </c>
      <c r="K59">
        <f t="shared" si="2"/>
        <v>2.0317460317460316</v>
      </c>
      <c r="O59" s="34">
        <v>20</v>
      </c>
      <c r="P59" s="46">
        <v>0.40200000000000002</v>
      </c>
      <c r="Q59" s="128">
        <v>7</v>
      </c>
    </row>
    <row r="60" spans="1:17" x14ac:dyDescent="0.3">
      <c r="A60" s="34">
        <v>1</v>
      </c>
      <c r="B60" s="34">
        <v>18</v>
      </c>
      <c r="C60" s="34">
        <v>3</v>
      </c>
      <c r="D60" s="34">
        <v>105</v>
      </c>
      <c r="E60" s="34">
        <v>10</v>
      </c>
      <c r="F60" s="46">
        <v>0.35</v>
      </c>
      <c r="G60" s="156">
        <f t="shared" si="0"/>
        <v>35</v>
      </c>
      <c r="H60" s="46">
        <v>0.125</v>
      </c>
      <c r="I60" s="128">
        <f t="shared" si="1"/>
        <v>12.5</v>
      </c>
      <c r="K60">
        <f t="shared" si="2"/>
        <v>2.8</v>
      </c>
      <c r="O60" s="1">
        <v>20</v>
      </c>
      <c r="P60" s="46">
        <v>0.434</v>
      </c>
      <c r="Q60" s="128">
        <v>7.8</v>
      </c>
    </row>
    <row r="61" spans="1:17" x14ac:dyDescent="0.3">
      <c r="A61" s="34">
        <v>1</v>
      </c>
      <c r="B61" s="34">
        <v>19</v>
      </c>
      <c r="C61" s="34">
        <v>3</v>
      </c>
      <c r="D61" s="34">
        <v>270</v>
      </c>
      <c r="E61" s="34">
        <v>10</v>
      </c>
      <c r="F61" s="46">
        <v>0.42</v>
      </c>
      <c r="G61" s="156">
        <f t="shared" si="0"/>
        <v>42</v>
      </c>
      <c r="H61" s="46">
        <v>0.16800000000000001</v>
      </c>
      <c r="I61" s="128">
        <f t="shared" si="1"/>
        <v>16.8</v>
      </c>
      <c r="K61">
        <f t="shared" si="2"/>
        <v>2.5</v>
      </c>
      <c r="O61" s="1">
        <v>20</v>
      </c>
      <c r="P61" s="46">
        <v>0.39</v>
      </c>
      <c r="Q61" s="128">
        <v>5.6</v>
      </c>
    </row>
    <row r="62" spans="1:17" x14ac:dyDescent="0.3">
      <c r="A62" s="34">
        <v>1</v>
      </c>
      <c r="B62" s="34">
        <v>1</v>
      </c>
      <c r="C62" s="34">
        <v>4</v>
      </c>
      <c r="D62" s="34">
        <v>293</v>
      </c>
      <c r="E62" s="34">
        <v>9</v>
      </c>
      <c r="F62" s="46">
        <v>0.372</v>
      </c>
      <c r="G62" s="156">
        <f t="shared" si="0"/>
        <v>41.333333333333336</v>
      </c>
      <c r="H62" s="46">
        <v>0.16400000000000001</v>
      </c>
      <c r="I62" s="128">
        <f t="shared" si="1"/>
        <v>18.222222222222221</v>
      </c>
      <c r="K62">
        <f t="shared" si="2"/>
        <v>2.2682926829268295</v>
      </c>
      <c r="O62" s="34">
        <v>21</v>
      </c>
      <c r="P62" s="46">
        <v>0.17233999999999999</v>
      </c>
      <c r="Q62" s="128">
        <v>7</v>
      </c>
    </row>
    <row r="63" spans="1:17" x14ac:dyDescent="0.3">
      <c r="A63" s="34">
        <v>1</v>
      </c>
      <c r="B63" s="34">
        <v>2</v>
      </c>
      <c r="C63" s="34">
        <v>4</v>
      </c>
      <c r="D63" s="34">
        <v>230</v>
      </c>
      <c r="E63" s="34">
        <v>8</v>
      </c>
      <c r="F63" s="46">
        <v>0.155</v>
      </c>
      <c r="G63" s="156">
        <f t="shared" si="0"/>
        <v>19.375</v>
      </c>
      <c r="H63" s="46">
        <v>4.2999999999999997E-2</v>
      </c>
      <c r="I63" s="128">
        <f t="shared" si="1"/>
        <v>5.375</v>
      </c>
      <c r="K63">
        <f t="shared" si="2"/>
        <v>3.6046511627906979</v>
      </c>
      <c r="O63" s="1">
        <v>21</v>
      </c>
      <c r="P63" s="46">
        <v>6.3340000000000007E-2</v>
      </c>
      <c r="Q63" s="128">
        <v>0</v>
      </c>
    </row>
    <row r="64" spans="1:17" x14ac:dyDescent="0.3">
      <c r="A64" s="34">
        <v>1</v>
      </c>
      <c r="B64" s="34">
        <v>3</v>
      </c>
      <c r="C64" s="34">
        <v>4</v>
      </c>
      <c r="D64" s="34">
        <v>192</v>
      </c>
      <c r="E64" s="34">
        <v>8</v>
      </c>
      <c r="F64" s="46">
        <v>0.11899999999999999</v>
      </c>
      <c r="G64" s="156">
        <f t="shared" si="0"/>
        <v>14.875</v>
      </c>
      <c r="H64" s="46">
        <v>2.3E-2</v>
      </c>
      <c r="I64" s="128">
        <f t="shared" si="1"/>
        <v>2.875</v>
      </c>
      <c r="K64">
        <f t="shared" si="2"/>
        <v>5.1739130434782608</v>
      </c>
      <c r="O64" s="1">
        <v>21</v>
      </c>
      <c r="P64" s="46">
        <v>0.27335999999999999</v>
      </c>
      <c r="Q64" s="128">
        <v>12</v>
      </c>
    </row>
    <row r="65" spans="1:17" x14ac:dyDescent="0.3">
      <c r="A65" s="34">
        <v>1</v>
      </c>
      <c r="B65" s="34">
        <v>4</v>
      </c>
      <c r="C65" s="34">
        <v>4</v>
      </c>
      <c r="D65" s="34" t="s">
        <v>20</v>
      </c>
      <c r="E65" s="34">
        <v>8</v>
      </c>
      <c r="F65" s="46">
        <v>8.4000000000000005E-2</v>
      </c>
      <c r="G65" s="156">
        <f t="shared" si="0"/>
        <v>10.5</v>
      </c>
      <c r="H65" s="46">
        <v>2E-3</v>
      </c>
      <c r="I65" s="128">
        <f t="shared" si="1"/>
        <v>0.25</v>
      </c>
      <c r="K65">
        <f t="shared" si="2"/>
        <v>42</v>
      </c>
      <c r="O65" s="34">
        <v>22</v>
      </c>
      <c r="P65" s="46">
        <v>0.13200000000000001</v>
      </c>
      <c r="Q65" s="128">
        <v>8.125</v>
      </c>
    </row>
    <row r="66" spans="1:17" x14ac:dyDescent="0.3">
      <c r="A66" s="34">
        <v>1</v>
      </c>
      <c r="B66" s="34">
        <v>5</v>
      </c>
      <c r="C66" s="34">
        <v>4</v>
      </c>
      <c r="D66" s="34">
        <v>67</v>
      </c>
      <c r="E66" s="34">
        <v>10</v>
      </c>
      <c r="F66" s="46">
        <v>0.187</v>
      </c>
      <c r="G66" s="156">
        <f t="shared" si="0"/>
        <v>18.7</v>
      </c>
      <c r="H66" s="46">
        <v>1.6E-2</v>
      </c>
      <c r="I66" s="128">
        <f t="shared" si="1"/>
        <v>1.6</v>
      </c>
      <c r="K66">
        <f t="shared" si="2"/>
        <v>11.687499999999998</v>
      </c>
      <c r="O66" s="1">
        <v>22</v>
      </c>
      <c r="P66" s="46">
        <v>0.186</v>
      </c>
      <c r="Q66" s="128">
        <v>23.75</v>
      </c>
    </row>
    <row r="67" spans="1:17" x14ac:dyDescent="0.3">
      <c r="A67" s="34">
        <v>1</v>
      </c>
      <c r="B67" s="34">
        <v>6</v>
      </c>
      <c r="C67" s="34">
        <v>4</v>
      </c>
      <c r="D67" s="34">
        <v>29</v>
      </c>
      <c r="E67" s="34">
        <v>10</v>
      </c>
      <c r="F67" s="46">
        <v>0.17299999999999999</v>
      </c>
      <c r="G67" s="156">
        <f t="shared" si="0"/>
        <v>17.3</v>
      </c>
      <c r="H67" s="46">
        <v>3.0000000000000001E-3</v>
      </c>
      <c r="I67" s="128">
        <f t="shared" si="1"/>
        <v>0.3</v>
      </c>
      <c r="K67">
        <f t="shared" si="2"/>
        <v>57.666666666666671</v>
      </c>
      <c r="O67" s="1">
        <v>22</v>
      </c>
      <c r="P67" s="46">
        <v>0.109</v>
      </c>
      <c r="Q67" s="128">
        <v>9.4</v>
      </c>
    </row>
    <row r="68" spans="1:17" x14ac:dyDescent="0.3">
      <c r="A68" s="34">
        <v>1</v>
      </c>
      <c r="B68" s="34">
        <v>7</v>
      </c>
      <c r="C68" s="34">
        <v>4</v>
      </c>
      <c r="D68" s="34">
        <v>114</v>
      </c>
      <c r="E68" s="34">
        <v>10</v>
      </c>
      <c r="F68" s="46">
        <v>9.8000000000000004E-2</v>
      </c>
      <c r="G68" s="156">
        <f t="shared" si="0"/>
        <v>9.8000000000000007</v>
      </c>
      <c r="H68" s="46">
        <v>0</v>
      </c>
      <c r="I68" s="128">
        <f t="shared" si="1"/>
        <v>0</v>
      </c>
      <c r="K68" t="s">
        <v>799</v>
      </c>
      <c r="O68" s="34">
        <v>23</v>
      </c>
      <c r="P68" s="46">
        <v>0.13800000000000001</v>
      </c>
      <c r="Q68" s="128">
        <v>3.0909090909090908</v>
      </c>
    </row>
    <row r="69" spans="1:17" x14ac:dyDescent="0.3">
      <c r="A69" s="34">
        <v>1</v>
      </c>
      <c r="B69" s="34">
        <v>8</v>
      </c>
      <c r="C69" s="34">
        <v>4</v>
      </c>
      <c r="D69" s="34">
        <v>47</v>
      </c>
      <c r="E69" s="34">
        <v>11</v>
      </c>
      <c r="F69" s="46">
        <v>6.6000000000000003E-2</v>
      </c>
      <c r="G69" s="156">
        <f t="shared" si="0"/>
        <v>6</v>
      </c>
      <c r="H69" s="46">
        <v>1.0999999999999999E-2</v>
      </c>
      <c r="I69" s="128">
        <f t="shared" si="1"/>
        <v>1</v>
      </c>
      <c r="K69">
        <f t="shared" si="2"/>
        <v>6</v>
      </c>
      <c r="O69" s="1">
        <v>23</v>
      </c>
      <c r="P69" s="46">
        <v>4.3999999999999997E-2</v>
      </c>
      <c r="Q69" s="128">
        <v>0.8</v>
      </c>
    </row>
    <row r="70" spans="1:17" x14ac:dyDescent="0.3">
      <c r="A70" s="34">
        <v>1</v>
      </c>
      <c r="B70" s="34">
        <v>9</v>
      </c>
      <c r="C70" s="34">
        <v>4</v>
      </c>
      <c r="D70" s="34">
        <v>164</v>
      </c>
      <c r="E70" s="34">
        <v>10</v>
      </c>
      <c r="F70" s="46">
        <v>4.1000000000000002E-2</v>
      </c>
      <c r="G70" s="156">
        <f t="shared" ref="G70:G133" si="3">(F70*1000)/E70</f>
        <v>4.0999999999999996</v>
      </c>
      <c r="H70" s="46">
        <v>0</v>
      </c>
      <c r="I70" s="128">
        <f t="shared" ref="I70:I133" si="4">(H70*1000)/E70</f>
        <v>0</v>
      </c>
      <c r="K70" t="s">
        <v>799</v>
      </c>
      <c r="O70" s="1">
        <v>23</v>
      </c>
      <c r="P70" t="s">
        <v>799</v>
      </c>
      <c r="Q70" s="128">
        <v>1.8</v>
      </c>
    </row>
    <row r="71" spans="1:17" x14ac:dyDescent="0.3">
      <c r="A71" s="34">
        <v>1</v>
      </c>
      <c r="B71" s="34">
        <v>10</v>
      </c>
      <c r="C71" s="34">
        <v>4</v>
      </c>
      <c r="D71" s="34">
        <v>274</v>
      </c>
      <c r="E71" s="34">
        <v>10</v>
      </c>
      <c r="F71" s="46">
        <v>0.316</v>
      </c>
      <c r="G71" s="156">
        <f t="shared" si="3"/>
        <v>31.6</v>
      </c>
      <c r="H71" s="46">
        <v>8.1000000000000003E-2</v>
      </c>
      <c r="I71" s="128">
        <f t="shared" si="4"/>
        <v>8.1</v>
      </c>
      <c r="K71">
        <f t="shared" ref="K71:K133" si="5">G71/I71</f>
        <v>3.901234567901235</v>
      </c>
      <c r="O71" s="34">
        <v>24</v>
      </c>
      <c r="P71" s="46">
        <v>0.20499999999999999</v>
      </c>
      <c r="Q71" s="128">
        <v>5.5555555555555554</v>
      </c>
    </row>
    <row r="72" spans="1:17" x14ac:dyDescent="0.3">
      <c r="A72" s="34">
        <v>1</v>
      </c>
      <c r="B72" s="34">
        <v>11</v>
      </c>
      <c r="C72" s="34">
        <v>4</v>
      </c>
      <c r="D72" s="34">
        <v>205</v>
      </c>
      <c r="E72" s="34">
        <v>9</v>
      </c>
      <c r="F72" s="46">
        <v>0.16</v>
      </c>
      <c r="G72" s="156">
        <f t="shared" si="3"/>
        <v>17.777777777777779</v>
      </c>
      <c r="H72" s="46">
        <v>7.0000000000000001E-3</v>
      </c>
      <c r="I72" s="128">
        <f t="shared" si="4"/>
        <v>0.77777777777777779</v>
      </c>
      <c r="K72">
        <f t="shared" si="5"/>
        <v>22.857142857142858</v>
      </c>
      <c r="O72" s="1">
        <v>24</v>
      </c>
      <c r="P72" s="46">
        <v>0.32600000000000001</v>
      </c>
      <c r="Q72" s="128">
        <v>17.777777777777779</v>
      </c>
    </row>
    <row r="73" spans="1:17" x14ac:dyDescent="0.3">
      <c r="A73" s="34">
        <v>1</v>
      </c>
      <c r="B73" s="34">
        <v>12</v>
      </c>
      <c r="C73" s="34">
        <v>4</v>
      </c>
      <c r="D73" s="34">
        <v>156</v>
      </c>
      <c r="E73" s="34">
        <v>10</v>
      </c>
      <c r="F73" s="46">
        <v>0.20599999999999999</v>
      </c>
      <c r="G73" s="156">
        <f t="shared" si="3"/>
        <v>20.6</v>
      </c>
      <c r="H73" s="46">
        <v>0</v>
      </c>
      <c r="I73" s="128">
        <f t="shared" si="4"/>
        <v>0</v>
      </c>
      <c r="K73" t="s">
        <v>799</v>
      </c>
      <c r="O73" s="1">
        <v>24</v>
      </c>
      <c r="P73" s="46">
        <v>0.28399999999999997</v>
      </c>
      <c r="Q73" s="128">
        <v>14.5</v>
      </c>
    </row>
    <row r="74" spans="1:17" x14ac:dyDescent="0.3">
      <c r="A74" s="34">
        <v>1</v>
      </c>
      <c r="B74" s="34">
        <v>13</v>
      </c>
      <c r="C74" s="34">
        <v>4</v>
      </c>
      <c r="D74" s="34">
        <v>247</v>
      </c>
      <c r="E74" s="34">
        <v>10</v>
      </c>
      <c r="F74" s="46">
        <v>0.54800000000000004</v>
      </c>
      <c r="G74" s="156">
        <f t="shared" si="3"/>
        <v>54.8</v>
      </c>
      <c r="H74" s="46">
        <v>0.23300000000000001</v>
      </c>
      <c r="I74" s="128">
        <f t="shared" si="4"/>
        <v>23.3</v>
      </c>
      <c r="K74">
        <f t="shared" si="5"/>
        <v>2.351931330472103</v>
      </c>
      <c r="O74" s="34">
        <v>25</v>
      </c>
      <c r="P74" s="46">
        <v>0.05</v>
      </c>
      <c r="Q74" s="128">
        <v>0.22222222222222221</v>
      </c>
    </row>
    <row r="75" spans="1:17" x14ac:dyDescent="0.3">
      <c r="A75" s="34">
        <v>1</v>
      </c>
      <c r="B75" s="34">
        <v>14</v>
      </c>
      <c r="C75" s="34">
        <v>4</v>
      </c>
      <c r="D75" s="34">
        <v>139</v>
      </c>
      <c r="E75" s="34">
        <v>10</v>
      </c>
      <c r="F75" s="46">
        <v>0.313</v>
      </c>
      <c r="G75" s="156">
        <f t="shared" si="3"/>
        <v>31.3</v>
      </c>
      <c r="H75" s="46">
        <v>3.1E-2</v>
      </c>
      <c r="I75" s="128">
        <f t="shared" si="4"/>
        <v>3.1</v>
      </c>
      <c r="K75">
        <f t="shared" si="5"/>
        <v>10.096774193548388</v>
      </c>
      <c r="O75" s="1">
        <v>25</v>
      </c>
      <c r="P75" s="46">
        <v>7.4999999999999997E-2</v>
      </c>
      <c r="Q75" s="128">
        <v>2.0909090909090908</v>
      </c>
    </row>
    <row r="76" spans="1:17" x14ac:dyDescent="0.3">
      <c r="A76" s="34">
        <v>1</v>
      </c>
      <c r="B76" s="34">
        <v>15</v>
      </c>
      <c r="C76" s="34">
        <v>4</v>
      </c>
      <c r="D76" s="34">
        <v>1</v>
      </c>
      <c r="E76" s="34">
        <v>9</v>
      </c>
      <c r="F76" s="46">
        <v>0.41</v>
      </c>
      <c r="G76" s="156">
        <f t="shared" si="3"/>
        <v>45.555555555555557</v>
      </c>
      <c r="H76" s="46">
        <v>0.152</v>
      </c>
      <c r="I76" s="128">
        <f t="shared" si="4"/>
        <v>16.888888888888889</v>
      </c>
      <c r="K76">
        <f t="shared" si="5"/>
        <v>2.6973684210526314</v>
      </c>
      <c r="O76" s="1">
        <v>25</v>
      </c>
      <c r="P76" s="46">
        <v>0</v>
      </c>
      <c r="Q76" s="128">
        <v>0</v>
      </c>
    </row>
    <row r="77" spans="1:17" x14ac:dyDescent="0.3">
      <c r="A77" s="34">
        <v>1</v>
      </c>
      <c r="B77" s="34">
        <v>16</v>
      </c>
      <c r="C77" s="34">
        <v>4</v>
      </c>
      <c r="D77" s="34" t="s">
        <v>20</v>
      </c>
      <c r="E77" s="34">
        <v>10</v>
      </c>
      <c r="F77" s="46">
        <v>0.21199999999999999</v>
      </c>
      <c r="G77" s="156">
        <f t="shared" si="3"/>
        <v>21.2</v>
      </c>
      <c r="H77" s="46">
        <v>5.8999999999999997E-2</v>
      </c>
      <c r="I77" s="128">
        <f t="shared" si="4"/>
        <v>5.9</v>
      </c>
      <c r="K77">
        <f t="shared" si="5"/>
        <v>3.5932203389830506</v>
      </c>
      <c r="O77" s="34">
        <v>26</v>
      </c>
      <c r="P77" s="46">
        <v>0.25600000000000001</v>
      </c>
      <c r="Q77" s="128">
        <v>12.8</v>
      </c>
    </row>
    <row r="78" spans="1:17" x14ac:dyDescent="0.3">
      <c r="A78" s="34">
        <v>1</v>
      </c>
      <c r="B78" s="34">
        <v>17</v>
      </c>
      <c r="C78" s="34">
        <v>4</v>
      </c>
      <c r="D78" s="34">
        <v>85</v>
      </c>
      <c r="E78" s="34">
        <v>10</v>
      </c>
      <c r="F78" s="46">
        <v>0.28999999999999998</v>
      </c>
      <c r="G78" s="156">
        <f t="shared" si="3"/>
        <v>29</v>
      </c>
      <c r="H78" s="46">
        <v>0.161</v>
      </c>
      <c r="I78" s="128">
        <f t="shared" si="4"/>
        <v>16.100000000000001</v>
      </c>
      <c r="K78">
        <f t="shared" si="5"/>
        <v>1.8012422360248446</v>
      </c>
      <c r="O78" s="1">
        <v>26</v>
      </c>
      <c r="P78" s="46">
        <v>0.23300000000000001</v>
      </c>
      <c r="Q78" s="128">
        <v>12.3</v>
      </c>
    </row>
    <row r="79" spans="1:17" x14ac:dyDescent="0.3">
      <c r="A79" s="34">
        <v>1</v>
      </c>
      <c r="B79" s="34">
        <v>18</v>
      </c>
      <c r="C79" s="34">
        <v>4</v>
      </c>
      <c r="D79" s="34">
        <v>100</v>
      </c>
      <c r="E79" s="34">
        <v>9</v>
      </c>
      <c r="F79" s="46">
        <v>0.48399999999999999</v>
      </c>
      <c r="G79" s="156">
        <f t="shared" si="3"/>
        <v>53.777777777777779</v>
      </c>
      <c r="H79" s="46">
        <v>0.124</v>
      </c>
      <c r="I79" s="128">
        <f t="shared" si="4"/>
        <v>13.777777777777779</v>
      </c>
      <c r="K79">
        <f t="shared" si="5"/>
        <v>3.9032258064516125</v>
      </c>
      <c r="O79" s="1">
        <v>26</v>
      </c>
      <c r="P79" s="46">
        <v>7.5999999999999998E-2</v>
      </c>
      <c r="Q79" s="128">
        <v>14</v>
      </c>
    </row>
    <row r="80" spans="1:17" x14ac:dyDescent="0.3">
      <c r="A80" s="34">
        <v>1</v>
      </c>
      <c r="B80" s="34">
        <v>19</v>
      </c>
      <c r="C80" s="34">
        <v>4</v>
      </c>
      <c r="D80" s="34">
        <v>267</v>
      </c>
      <c r="E80" s="34">
        <v>10</v>
      </c>
      <c r="F80" s="46">
        <v>0.13200000000000001</v>
      </c>
      <c r="G80" s="156">
        <f t="shared" si="3"/>
        <v>13.2</v>
      </c>
      <c r="H80" s="46">
        <v>5.8999999999999997E-2</v>
      </c>
      <c r="I80" s="128">
        <f t="shared" si="4"/>
        <v>5.9</v>
      </c>
      <c r="K80">
        <f t="shared" si="5"/>
        <v>2.2372881355932202</v>
      </c>
      <c r="O80" s="34">
        <v>27</v>
      </c>
      <c r="P80" s="46">
        <v>0.221</v>
      </c>
      <c r="Q80" s="128">
        <v>0</v>
      </c>
    </row>
    <row r="81" spans="1:17" x14ac:dyDescent="0.3">
      <c r="A81" s="34">
        <v>1</v>
      </c>
      <c r="B81" s="34">
        <v>1</v>
      </c>
      <c r="C81" s="34">
        <v>5</v>
      </c>
      <c r="D81" s="34">
        <v>289</v>
      </c>
      <c r="E81" s="34">
        <v>10</v>
      </c>
      <c r="F81" s="46">
        <v>0.52400000000000002</v>
      </c>
      <c r="G81" s="156">
        <f t="shared" si="3"/>
        <v>52.4</v>
      </c>
      <c r="H81" s="46">
        <v>0.249</v>
      </c>
      <c r="I81" s="128">
        <f t="shared" si="4"/>
        <v>24.9</v>
      </c>
      <c r="K81">
        <f t="shared" si="5"/>
        <v>2.1044176706827309</v>
      </c>
      <c r="O81" s="1">
        <v>27</v>
      </c>
      <c r="P81" s="46">
        <v>0.61699999999999999</v>
      </c>
      <c r="Q81" s="128">
        <v>7.2727272727272725</v>
      </c>
    </row>
    <row r="82" spans="1:17" x14ac:dyDescent="0.3">
      <c r="A82" s="34">
        <v>1</v>
      </c>
      <c r="B82" s="34">
        <v>2</v>
      </c>
      <c r="C82" s="34">
        <v>5</v>
      </c>
      <c r="D82" s="34">
        <v>222</v>
      </c>
      <c r="E82" s="34">
        <v>10</v>
      </c>
      <c r="F82" s="46">
        <v>0.27400000000000002</v>
      </c>
      <c r="G82" s="156">
        <f t="shared" si="3"/>
        <v>27.4</v>
      </c>
      <c r="H82" s="46">
        <v>8.5999999999999993E-2</v>
      </c>
      <c r="I82" s="128">
        <f t="shared" si="4"/>
        <v>8.6</v>
      </c>
      <c r="K82">
        <f t="shared" si="5"/>
        <v>3.1860465116279069</v>
      </c>
      <c r="O82" s="1">
        <v>27</v>
      </c>
      <c r="P82" s="46">
        <v>0.45100000000000001</v>
      </c>
      <c r="Q82" s="128">
        <v>11.75</v>
      </c>
    </row>
    <row r="83" spans="1:17" x14ac:dyDescent="0.3">
      <c r="A83" s="34">
        <v>1</v>
      </c>
      <c r="B83" s="34">
        <v>3</v>
      </c>
      <c r="C83" s="34">
        <v>5</v>
      </c>
      <c r="D83" s="34">
        <v>188</v>
      </c>
      <c r="E83" s="34">
        <v>6</v>
      </c>
      <c r="F83" s="46">
        <v>0.14399999999999999</v>
      </c>
      <c r="G83" s="156">
        <f t="shared" si="3"/>
        <v>24</v>
      </c>
      <c r="H83" s="46">
        <v>2.9000000000000001E-2</v>
      </c>
      <c r="I83" s="128">
        <f t="shared" si="4"/>
        <v>4.833333333333333</v>
      </c>
      <c r="K83">
        <f t="shared" si="5"/>
        <v>4.9655172413793105</v>
      </c>
      <c r="O83" s="34">
        <v>28</v>
      </c>
      <c r="P83" s="46">
        <v>0.2</v>
      </c>
      <c r="Q83" s="128">
        <v>8.6</v>
      </c>
    </row>
    <row r="84" spans="1:17" x14ac:dyDescent="0.3">
      <c r="A84" s="34">
        <v>1</v>
      </c>
      <c r="B84" s="34">
        <v>4</v>
      </c>
      <c r="C84" s="34">
        <v>5</v>
      </c>
      <c r="D84" s="34">
        <v>307</v>
      </c>
      <c r="E84" s="34">
        <v>7</v>
      </c>
      <c r="F84" s="46">
        <v>1.7000000000000001E-2</v>
      </c>
      <c r="G84" s="156">
        <f t="shared" si="3"/>
        <v>2.4285714285714284</v>
      </c>
      <c r="H84" s="46">
        <v>1E-3</v>
      </c>
      <c r="I84" s="128">
        <f t="shared" si="4"/>
        <v>0.14285714285714285</v>
      </c>
      <c r="K84">
        <f t="shared" si="5"/>
        <v>17</v>
      </c>
      <c r="O84" s="1">
        <v>28</v>
      </c>
      <c r="P84" s="46">
        <v>0.37</v>
      </c>
      <c r="Q84" s="128">
        <v>20</v>
      </c>
    </row>
    <row r="85" spans="1:17" x14ac:dyDescent="0.3">
      <c r="A85" s="34">
        <v>1</v>
      </c>
      <c r="B85" s="34">
        <v>5</v>
      </c>
      <c r="C85" s="34">
        <v>5</v>
      </c>
      <c r="D85" s="34" t="s">
        <v>20</v>
      </c>
      <c r="E85" s="34">
        <v>8</v>
      </c>
      <c r="F85" s="46">
        <v>0.106</v>
      </c>
      <c r="G85" s="156">
        <f t="shared" si="3"/>
        <v>13.25</v>
      </c>
      <c r="H85" s="46">
        <v>1.4E-2</v>
      </c>
      <c r="I85" s="128">
        <f t="shared" si="4"/>
        <v>1.75</v>
      </c>
      <c r="K85">
        <f t="shared" si="5"/>
        <v>7.5714285714285712</v>
      </c>
      <c r="O85" s="1">
        <v>28</v>
      </c>
      <c r="P85" s="46">
        <v>0.32900000000000001</v>
      </c>
      <c r="Q85" s="128">
        <v>14.454545454545455</v>
      </c>
    </row>
    <row r="86" spans="1:17" x14ac:dyDescent="0.3">
      <c r="A86" s="34">
        <v>1</v>
      </c>
      <c r="B86" s="34">
        <v>6</v>
      </c>
      <c r="C86" s="34">
        <v>5</v>
      </c>
      <c r="D86" s="34">
        <v>31</v>
      </c>
      <c r="E86" s="34">
        <v>9</v>
      </c>
      <c r="F86" s="46">
        <v>0.127</v>
      </c>
      <c r="G86" s="156">
        <f t="shared" si="3"/>
        <v>14.111111111111111</v>
      </c>
      <c r="H86" s="46">
        <v>1.0999999999999999E-2</v>
      </c>
      <c r="I86" s="128">
        <f t="shared" si="4"/>
        <v>1.2222222222222223</v>
      </c>
      <c r="K86">
        <f t="shared" si="5"/>
        <v>11.545454545454545</v>
      </c>
      <c r="O86" s="34">
        <v>29</v>
      </c>
      <c r="P86" s="46">
        <v>0.17299999999999999</v>
      </c>
      <c r="Q86" s="128">
        <v>0.3</v>
      </c>
    </row>
    <row r="87" spans="1:17" x14ac:dyDescent="0.3">
      <c r="A87" s="34">
        <v>1</v>
      </c>
      <c r="B87" s="34">
        <v>7</v>
      </c>
      <c r="C87" s="34">
        <v>5</v>
      </c>
      <c r="D87" s="34">
        <v>121</v>
      </c>
      <c r="E87" s="34">
        <v>10</v>
      </c>
      <c r="F87" s="46">
        <v>0.11799999999999999</v>
      </c>
      <c r="G87" s="156">
        <f t="shared" si="3"/>
        <v>11.8</v>
      </c>
      <c r="H87" s="46">
        <v>8.0000000000000002E-3</v>
      </c>
      <c r="I87" s="128">
        <f t="shared" si="4"/>
        <v>0.8</v>
      </c>
      <c r="K87">
        <f t="shared" si="5"/>
        <v>14.75</v>
      </c>
      <c r="O87" s="1">
        <v>29</v>
      </c>
      <c r="P87" s="46">
        <v>0.51400000000000001</v>
      </c>
      <c r="Q87" s="128">
        <v>8.5</v>
      </c>
    </row>
    <row r="88" spans="1:17" x14ac:dyDescent="0.3">
      <c r="A88" s="34">
        <v>1</v>
      </c>
      <c r="B88" s="34">
        <v>8</v>
      </c>
      <c r="C88" s="34">
        <v>5</v>
      </c>
      <c r="D88" s="34">
        <v>44</v>
      </c>
      <c r="E88" s="34">
        <v>9</v>
      </c>
      <c r="F88" s="46">
        <v>0.125</v>
      </c>
      <c r="G88" s="156">
        <f t="shared" si="3"/>
        <v>13.888888888888889</v>
      </c>
      <c r="H88" s="46">
        <v>2.5999999999999999E-2</v>
      </c>
      <c r="I88" s="128">
        <f t="shared" si="4"/>
        <v>2.8888888888888888</v>
      </c>
      <c r="K88">
        <f t="shared" si="5"/>
        <v>4.8076923076923075</v>
      </c>
      <c r="O88" s="1">
        <v>29</v>
      </c>
      <c r="P88" s="46">
        <v>0.42699999999999999</v>
      </c>
      <c r="Q88" s="128">
        <v>8.5</v>
      </c>
    </row>
    <row r="89" spans="1:17" x14ac:dyDescent="0.3">
      <c r="A89" s="34">
        <v>1</v>
      </c>
      <c r="B89" s="34">
        <v>9</v>
      </c>
      <c r="C89" s="34">
        <v>5</v>
      </c>
      <c r="D89" s="34">
        <v>171</v>
      </c>
      <c r="E89" s="34">
        <v>10</v>
      </c>
      <c r="F89" s="46">
        <v>0.12</v>
      </c>
      <c r="G89" s="156">
        <f t="shared" si="3"/>
        <v>12</v>
      </c>
      <c r="H89" s="46">
        <v>1E-3</v>
      </c>
      <c r="I89" s="128">
        <f t="shared" si="4"/>
        <v>0.1</v>
      </c>
      <c r="K89">
        <f t="shared" si="5"/>
        <v>120</v>
      </c>
      <c r="O89" s="34">
        <v>30</v>
      </c>
      <c r="P89" s="46">
        <v>0.51</v>
      </c>
      <c r="Q89" s="128">
        <v>23.888888888888889</v>
      </c>
    </row>
    <row r="90" spans="1:17" x14ac:dyDescent="0.3">
      <c r="A90" s="34">
        <v>1</v>
      </c>
      <c r="B90" s="34">
        <v>10</v>
      </c>
      <c r="C90" s="34">
        <v>5</v>
      </c>
      <c r="D90" s="34">
        <v>279</v>
      </c>
      <c r="E90" s="34">
        <v>10</v>
      </c>
      <c r="F90" s="46">
        <v>0.107</v>
      </c>
      <c r="G90" s="156">
        <f t="shared" si="3"/>
        <v>10.7</v>
      </c>
      <c r="H90" s="46">
        <v>1E-3</v>
      </c>
      <c r="I90" s="128">
        <f t="shared" si="4"/>
        <v>0.1</v>
      </c>
      <c r="K90">
        <f t="shared" si="5"/>
        <v>106.99999999999999</v>
      </c>
      <c r="O90" s="1">
        <v>30</v>
      </c>
      <c r="P90" s="46">
        <v>0.32</v>
      </c>
      <c r="Q90" s="128">
        <v>20.5</v>
      </c>
    </row>
    <row r="91" spans="1:17" x14ac:dyDescent="0.3">
      <c r="A91" s="34">
        <v>1</v>
      </c>
      <c r="B91" s="34">
        <v>11</v>
      </c>
      <c r="C91" s="34">
        <v>5</v>
      </c>
      <c r="D91" s="34">
        <v>201</v>
      </c>
      <c r="E91" s="34">
        <v>4</v>
      </c>
      <c r="F91" s="46">
        <v>7.8E-2</v>
      </c>
      <c r="G91" s="156">
        <f t="shared" si="3"/>
        <v>19.5</v>
      </c>
      <c r="H91" s="46">
        <v>2.1000000000000001E-2</v>
      </c>
      <c r="I91" s="128">
        <f t="shared" si="4"/>
        <v>5.25</v>
      </c>
      <c r="K91">
        <f t="shared" si="5"/>
        <v>3.7142857142857144</v>
      </c>
      <c r="O91" s="1">
        <v>30</v>
      </c>
      <c r="P91" s="46">
        <v>0.25</v>
      </c>
      <c r="Q91" s="128">
        <v>14.666666666666666</v>
      </c>
    </row>
    <row r="92" spans="1:17" x14ac:dyDescent="0.3">
      <c r="A92" s="34">
        <v>1</v>
      </c>
      <c r="B92" s="34">
        <v>12</v>
      </c>
      <c r="C92" s="34">
        <v>5</v>
      </c>
      <c r="D92" s="34">
        <v>159</v>
      </c>
      <c r="E92" s="34">
        <v>10</v>
      </c>
      <c r="F92" s="46">
        <v>0.23200000000000001</v>
      </c>
      <c r="G92" s="156">
        <f t="shared" si="3"/>
        <v>23.2</v>
      </c>
      <c r="H92" s="46">
        <v>0.11899999999999999</v>
      </c>
      <c r="I92" s="128">
        <f t="shared" si="4"/>
        <v>11.9</v>
      </c>
      <c r="K92">
        <f t="shared" si="5"/>
        <v>1.9495798319327731</v>
      </c>
      <c r="O92" s="34">
        <v>31</v>
      </c>
      <c r="P92" s="46">
        <v>0.127</v>
      </c>
      <c r="Q92" s="128">
        <v>1.2222222222222223</v>
      </c>
    </row>
    <row r="93" spans="1:17" x14ac:dyDescent="0.3">
      <c r="A93" s="34">
        <v>1</v>
      </c>
      <c r="B93" s="34">
        <v>13</v>
      </c>
      <c r="C93" s="34">
        <v>5</v>
      </c>
      <c r="D93" s="34">
        <v>246</v>
      </c>
      <c r="E93" s="34">
        <v>10</v>
      </c>
      <c r="F93" s="46">
        <v>6.2E-2</v>
      </c>
      <c r="G93" s="156">
        <f t="shared" si="3"/>
        <v>6.2</v>
      </c>
      <c r="H93" s="46">
        <v>6.0000000000000001E-3</v>
      </c>
      <c r="I93" s="128">
        <f t="shared" si="4"/>
        <v>0.6</v>
      </c>
      <c r="K93">
        <f t="shared" si="5"/>
        <v>10.333333333333334</v>
      </c>
      <c r="O93" s="1">
        <v>31</v>
      </c>
      <c r="P93" s="46">
        <v>0.318</v>
      </c>
      <c r="Q93" s="128">
        <v>12.8</v>
      </c>
    </row>
    <row r="94" spans="1:17" x14ac:dyDescent="0.3">
      <c r="A94" s="34">
        <v>1</v>
      </c>
      <c r="B94" s="34">
        <v>14</v>
      </c>
      <c r="C94" s="34">
        <v>5</v>
      </c>
      <c r="D94" s="34">
        <v>141</v>
      </c>
      <c r="E94" s="34">
        <v>10</v>
      </c>
      <c r="F94" s="46">
        <v>0.33800000000000002</v>
      </c>
      <c r="G94" s="156">
        <f t="shared" si="3"/>
        <v>33.799999999999997</v>
      </c>
      <c r="H94" s="46">
        <v>0.108</v>
      </c>
      <c r="I94" s="128">
        <f t="shared" si="4"/>
        <v>10.8</v>
      </c>
      <c r="K94">
        <f t="shared" si="5"/>
        <v>3.1296296296296293</v>
      </c>
      <c r="O94" s="1">
        <v>31</v>
      </c>
      <c r="P94" s="46">
        <v>0.217</v>
      </c>
      <c r="Q94" s="128">
        <v>8</v>
      </c>
    </row>
    <row r="95" spans="1:17" x14ac:dyDescent="0.3">
      <c r="A95" s="34">
        <v>1</v>
      </c>
      <c r="B95" s="34">
        <v>15</v>
      </c>
      <c r="C95" s="34">
        <v>5</v>
      </c>
      <c r="D95" s="34" t="s">
        <v>20</v>
      </c>
      <c r="E95" s="34">
        <v>10</v>
      </c>
      <c r="F95" s="46">
        <v>0.157</v>
      </c>
      <c r="G95" s="156">
        <f t="shared" si="3"/>
        <v>15.7</v>
      </c>
      <c r="H95" s="46">
        <v>5.2999999999999999E-2</v>
      </c>
      <c r="I95" s="128">
        <f t="shared" si="4"/>
        <v>5.3</v>
      </c>
      <c r="K95">
        <f t="shared" si="5"/>
        <v>2.9622641509433962</v>
      </c>
      <c r="O95" s="34">
        <v>32</v>
      </c>
      <c r="P95" s="46">
        <v>0.33200000000000002</v>
      </c>
      <c r="Q95" s="128">
        <v>16.222222222222221</v>
      </c>
    </row>
    <row r="96" spans="1:17" x14ac:dyDescent="0.3">
      <c r="A96" s="34">
        <v>1</v>
      </c>
      <c r="B96" s="34">
        <v>16</v>
      </c>
      <c r="C96" s="34">
        <v>5</v>
      </c>
      <c r="D96" s="34">
        <v>10</v>
      </c>
      <c r="E96" s="34">
        <v>9</v>
      </c>
      <c r="F96" s="46">
        <v>0.29199999999999998</v>
      </c>
      <c r="G96" s="156">
        <f t="shared" si="3"/>
        <v>32.444444444444443</v>
      </c>
      <c r="H96" s="46">
        <v>0.14799999999999999</v>
      </c>
      <c r="I96" s="128">
        <f t="shared" si="4"/>
        <v>16.444444444444443</v>
      </c>
      <c r="K96">
        <f t="shared" si="5"/>
        <v>1.972972972972973</v>
      </c>
      <c r="O96" s="1">
        <v>32</v>
      </c>
      <c r="P96" s="46">
        <v>0.33800000000000002</v>
      </c>
      <c r="Q96" s="128">
        <v>18.100000000000001</v>
      </c>
    </row>
    <row r="97" spans="1:17" x14ac:dyDescent="0.3">
      <c r="A97" s="34">
        <v>1</v>
      </c>
      <c r="B97" s="34">
        <v>17</v>
      </c>
      <c r="C97" s="34">
        <v>5</v>
      </c>
      <c r="D97" s="34">
        <v>88</v>
      </c>
      <c r="E97" s="34">
        <v>10</v>
      </c>
      <c r="F97" s="46">
        <v>0.33600000000000002</v>
      </c>
      <c r="G97" s="156">
        <f t="shared" si="3"/>
        <v>33.6</v>
      </c>
      <c r="H97" s="46">
        <v>0.17499999999999999</v>
      </c>
      <c r="I97" s="128">
        <f t="shared" si="4"/>
        <v>17.5</v>
      </c>
      <c r="K97">
        <f t="shared" si="5"/>
        <v>1.9200000000000002</v>
      </c>
      <c r="O97" s="1">
        <v>32</v>
      </c>
      <c r="P97" s="46">
        <v>0.40400000000000003</v>
      </c>
      <c r="Q97" s="128">
        <v>23.7</v>
      </c>
    </row>
    <row r="98" spans="1:17" x14ac:dyDescent="0.3">
      <c r="A98" s="34">
        <v>1</v>
      </c>
      <c r="B98" s="34">
        <v>18</v>
      </c>
      <c r="C98" s="34">
        <v>5</v>
      </c>
      <c r="D98" s="34">
        <v>103</v>
      </c>
      <c r="E98" s="34">
        <v>9</v>
      </c>
      <c r="F98" s="46">
        <v>9.4E-2</v>
      </c>
      <c r="G98" s="156">
        <f t="shared" si="3"/>
        <v>10.444444444444445</v>
      </c>
      <c r="H98" s="46">
        <v>1.4999999999999999E-2</v>
      </c>
      <c r="I98" s="128">
        <f t="shared" si="4"/>
        <v>1.6666666666666667</v>
      </c>
      <c r="K98">
        <f t="shared" si="5"/>
        <v>6.2666666666666666</v>
      </c>
      <c r="O98" s="34">
        <v>33</v>
      </c>
      <c r="P98" s="46">
        <v>0.151</v>
      </c>
      <c r="Q98" s="128">
        <v>0</v>
      </c>
    </row>
    <row r="99" spans="1:17" x14ac:dyDescent="0.3">
      <c r="A99" s="34">
        <v>1</v>
      </c>
      <c r="B99" s="34">
        <v>19</v>
      </c>
      <c r="C99" s="34">
        <v>5</v>
      </c>
      <c r="D99" s="34">
        <v>261</v>
      </c>
      <c r="E99" s="34">
        <v>10</v>
      </c>
      <c r="F99" s="46">
        <v>0.41</v>
      </c>
      <c r="G99" s="156">
        <f t="shared" si="3"/>
        <v>41</v>
      </c>
      <c r="H99" s="46">
        <v>0.16600000000000001</v>
      </c>
      <c r="I99" s="128">
        <f t="shared" si="4"/>
        <v>16.600000000000001</v>
      </c>
      <c r="K99">
        <f t="shared" si="5"/>
        <v>2.4698795180722888</v>
      </c>
      <c r="O99" s="1">
        <v>33</v>
      </c>
      <c r="P99" s="46">
        <v>0.48199999999999998</v>
      </c>
      <c r="Q99" s="128">
        <v>4.4444444444444446</v>
      </c>
    </row>
    <row r="100" spans="1:17" x14ac:dyDescent="0.3">
      <c r="A100" s="34">
        <v>1</v>
      </c>
      <c r="B100" s="34">
        <v>1</v>
      </c>
      <c r="C100" s="34">
        <v>6</v>
      </c>
      <c r="D100" s="34">
        <v>298</v>
      </c>
      <c r="E100" s="34">
        <v>10</v>
      </c>
      <c r="F100" s="46">
        <v>0.39100000000000001</v>
      </c>
      <c r="G100" s="156">
        <f t="shared" si="3"/>
        <v>39.1</v>
      </c>
      <c r="H100" s="46">
        <v>0.122</v>
      </c>
      <c r="I100" s="128">
        <f t="shared" si="4"/>
        <v>12.2</v>
      </c>
      <c r="K100">
        <f t="shared" si="5"/>
        <v>3.2049180327868854</v>
      </c>
      <c r="O100" s="1">
        <v>33</v>
      </c>
      <c r="P100" s="46">
        <v>0.114</v>
      </c>
      <c r="Q100" s="128">
        <v>0</v>
      </c>
    </row>
    <row r="101" spans="1:17" x14ac:dyDescent="0.3">
      <c r="A101" s="34">
        <v>1</v>
      </c>
      <c r="B101" s="34">
        <v>2</v>
      </c>
      <c r="C101" s="34">
        <v>6</v>
      </c>
      <c r="D101" s="34">
        <v>219</v>
      </c>
      <c r="E101" s="34">
        <v>9</v>
      </c>
      <c r="F101" s="46">
        <v>0.22700000000000001</v>
      </c>
      <c r="G101" s="156">
        <f t="shared" si="3"/>
        <v>25.222222222222221</v>
      </c>
      <c r="H101" s="46">
        <v>9.9000000000000005E-2</v>
      </c>
      <c r="I101" s="128">
        <f t="shared" si="4"/>
        <v>11</v>
      </c>
      <c r="K101">
        <f t="shared" si="5"/>
        <v>2.2929292929292928</v>
      </c>
      <c r="O101" s="34">
        <v>34</v>
      </c>
      <c r="P101" s="46">
        <v>0.25</v>
      </c>
      <c r="Q101" s="128">
        <v>12.9</v>
      </c>
    </row>
    <row r="102" spans="1:17" x14ac:dyDescent="0.3">
      <c r="A102" s="34">
        <v>1</v>
      </c>
      <c r="B102" s="34">
        <v>3</v>
      </c>
      <c r="C102" s="34">
        <v>6</v>
      </c>
      <c r="D102" s="34">
        <v>189</v>
      </c>
      <c r="E102" s="34">
        <v>8</v>
      </c>
      <c r="F102" s="46">
        <v>0.3</v>
      </c>
      <c r="G102" s="156">
        <f t="shared" si="3"/>
        <v>37.5</v>
      </c>
      <c r="H102" s="46">
        <v>0.14099999999999999</v>
      </c>
      <c r="I102" s="128">
        <f t="shared" si="4"/>
        <v>17.625</v>
      </c>
      <c r="K102">
        <f t="shared" si="5"/>
        <v>2.1276595744680851</v>
      </c>
      <c r="O102" s="1">
        <v>34</v>
      </c>
      <c r="P102" s="46">
        <v>0.17</v>
      </c>
      <c r="Q102" s="128">
        <v>7.2</v>
      </c>
    </row>
    <row r="103" spans="1:17" x14ac:dyDescent="0.3">
      <c r="A103" s="34">
        <v>1</v>
      </c>
      <c r="B103" s="34">
        <v>4</v>
      </c>
      <c r="C103" s="34">
        <v>6</v>
      </c>
      <c r="D103" s="34">
        <v>321</v>
      </c>
      <c r="E103" s="34">
        <v>9</v>
      </c>
      <c r="F103" s="46">
        <v>9.5000000000000001E-2</v>
      </c>
      <c r="G103" s="156">
        <f t="shared" si="3"/>
        <v>10.555555555555555</v>
      </c>
      <c r="H103" s="46">
        <v>0.01</v>
      </c>
      <c r="I103" s="128">
        <f t="shared" si="4"/>
        <v>1.1111111111111112</v>
      </c>
      <c r="K103">
        <f t="shared" si="5"/>
        <v>9.5</v>
      </c>
      <c r="O103" s="1">
        <v>34</v>
      </c>
      <c r="P103" s="46">
        <v>0.254</v>
      </c>
      <c r="Q103" s="128">
        <v>14.333333333333334</v>
      </c>
    </row>
    <row r="104" spans="1:17" x14ac:dyDescent="0.3">
      <c r="A104" s="34">
        <v>1</v>
      </c>
      <c r="B104" s="34">
        <v>5</v>
      </c>
      <c r="C104" s="34">
        <v>6</v>
      </c>
      <c r="D104" s="34">
        <v>59</v>
      </c>
      <c r="E104" s="34">
        <v>10</v>
      </c>
      <c r="F104" s="46">
        <v>0.16</v>
      </c>
      <c r="G104" s="156">
        <f t="shared" si="3"/>
        <v>16</v>
      </c>
      <c r="H104" s="46">
        <v>2.5000000000000001E-2</v>
      </c>
      <c r="I104" s="128">
        <f t="shared" si="4"/>
        <v>2.5</v>
      </c>
      <c r="K104">
        <f t="shared" si="5"/>
        <v>6.4</v>
      </c>
      <c r="O104" s="34">
        <v>35</v>
      </c>
      <c r="P104" s="46">
        <v>0.129</v>
      </c>
      <c r="Q104" s="128">
        <v>0.1</v>
      </c>
    </row>
    <row r="105" spans="1:17" x14ac:dyDescent="0.3">
      <c r="A105" s="34">
        <v>1</v>
      </c>
      <c r="B105" s="34">
        <v>6</v>
      </c>
      <c r="C105" s="34">
        <v>6</v>
      </c>
      <c r="D105" s="34" t="s">
        <v>20</v>
      </c>
      <c r="E105" s="34">
        <v>9</v>
      </c>
      <c r="F105" s="46">
        <v>0.13500000000000001</v>
      </c>
      <c r="G105" s="156">
        <f t="shared" si="3"/>
        <v>15</v>
      </c>
      <c r="H105" s="46">
        <v>3.2000000000000001E-2</v>
      </c>
      <c r="I105" s="128">
        <f t="shared" si="4"/>
        <v>3.5555555555555554</v>
      </c>
      <c r="K105">
        <f t="shared" si="5"/>
        <v>4.21875</v>
      </c>
      <c r="O105" s="1">
        <v>35</v>
      </c>
      <c r="P105" s="46">
        <v>0.19400000000000001</v>
      </c>
      <c r="Q105" s="128">
        <v>1</v>
      </c>
    </row>
    <row r="106" spans="1:17" x14ac:dyDescent="0.3">
      <c r="A106" s="34">
        <v>1</v>
      </c>
      <c r="B106" s="34">
        <v>7</v>
      </c>
      <c r="C106" s="34">
        <v>6</v>
      </c>
      <c r="D106" s="34">
        <v>118</v>
      </c>
      <c r="E106" s="34">
        <v>10</v>
      </c>
      <c r="F106" s="46">
        <v>0.156</v>
      </c>
      <c r="G106" s="156">
        <f t="shared" si="3"/>
        <v>15.6</v>
      </c>
      <c r="H106" s="46">
        <v>6.0000000000000001E-3</v>
      </c>
      <c r="I106" s="128">
        <f t="shared" si="4"/>
        <v>0.6</v>
      </c>
      <c r="K106">
        <f t="shared" si="5"/>
        <v>26</v>
      </c>
      <c r="O106" s="1">
        <v>35</v>
      </c>
      <c r="P106" t="s">
        <v>799</v>
      </c>
      <c r="Q106" s="128">
        <v>8.3333333333333339</v>
      </c>
    </row>
    <row r="107" spans="1:17" x14ac:dyDescent="0.3">
      <c r="A107" s="34">
        <v>1</v>
      </c>
      <c r="B107" s="34">
        <v>8</v>
      </c>
      <c r="C107" s="34">
        <v>6</v>
      </c>
      <c r="D107" s="34">
        <v>42</v>
      </c>
      <c r="E107" s="34">
        <v>10</v>
      </c>
      <c r="F107" s="46">
        <v>0.16200000000000001</v>
      </c>
      <c r="G107" s="156">
        <f t="shared" si="3"/>
        <v>16.2</v>
      </c>
      <c r="H107" s="46">
        <v>4.9000000000000002E-2</v>
      </c>
      <c r="I107" s="128">
        <f t="shared" si="4"/>
        <v>4.9000000000000004</v>
      </c>
      <c r="K107">
        <f t="shared" si="5"/>
        <v>3.3061224489795915</v>
      </c>
      <c r="O107" s="34">
        <v>36</v>
      </c>
      <c r="P107" s="46">
        <v>0.311</v>
      </c>
      <c r="Q107" s="128">
        <v>14.4</v>
      </c>
    </row>
    <row r="108" spans="1:17" x14ac:dyDescent="0.3">
      <c r="A108" s="34">
        <v>1</v>
      </c>
      <c r="B108" s="34">
        <v>9</v>
      </c>
      <c r="C108" s="34">
        <v>6</v>
      </c>
      <c r="D108" s="34">
        <v>163</v>
      </c>
      <c r="E108" s="34">
        <v>10</v>
      </c>
      <c r="F108" s="46">
        <v>0.184</v>
      </c>
      <c r="G108" s="156">
        <f t="shared" si="3"/>
        <v>18.399999999999999</v>
      </c>
      <c r="H108" s="46">
        <v>8.3000000000000004E-2</v>
      </c>
      <c r="I108" s="128">
        <f t="shared" si="4"/>
        <v>8.3000000000000007</v>
      </c>
      <c r="K108">
        <f t="shared" si="5"/>
        <v>2.2168674698795177</v>
      </c>
      <c r="O108" s="1">
        <v>36</v>
      </c>
      <c r="P108" s="46">
        <v>0.29299999999999998</v>
      </c>
      <c r="Q108" s="128">
        <v>13.363636363636363</v>
      </c>
    </row>
    <row r="109" spans="1:17" x14ac:dyDescent="0.3">
      <c r="A109" s="34">
        <v>1</v>
      </c>
      <c r="B109" s="34">
        <v>10</v>
      </c>
      <c r="C109" s="34">
        <v>6</v>
      </c>
      <c r="D109" s="34">
        <v>283</v>
      </c>
      <c r="E109" s="34">
        <v>8</v>
      </c>
      <c r="F109" s="46">
        <v>0.42499999999999999</v>
      </c>
      <c r="G109" s="156">
        <f t="shared" si="3"/>
        <v>53.125</v>
      </c>
      <c r="H109" s="46">
        <v>5.1999999999999998E-2</v>
      </c>
      <c r="I109" s="128">
        <f t="shared" si="4"/>
        <v>6.5</v>
      </c>
      <c r="K109">
        <f t="shared" si="5"/>
        <v>8.1730769230769234</v>
      </c>
      <c r="O109" s="1">
        <v>36</v>
      </c>
      <c r="P109" t="s">
        <v>799</v>
      </c>
      <c r="Q109" s="128">
        <v>14.909090909090908</v>
      </c>
    </row>
    <row r="110" spans="1:17" x14ac:dyDescent="0.3">
      <c r="A110" s="34">
        <v>1</v>
      </c>
      <c r="B110" s="34">
        <v>11</v>
      </c>
      <c r="C110" s="34">
        <v>6</v>
      </c>
      <c r="D110" s="34">
        <v>204</v>
      </c>
      <c r="E110" s="34">
        <v>10</v>
      </c>
      <c r="F110" s="46">
        <v>0.26400000000000001</v>
      </c>
      <c r="G110" s="156">
        <f t="shared" si="3"/>
        <v>26.4</v>
      </c>
      <c r="H110" s="46">
        <v>6.3E-2</v>
      </c>
      <c r="I110" s="128">
        <f t="shared" si="4"/>
        <v>6.3</v>
      </c>
      <c r="K110">
        <f t="shared" si="5"/>
        <v>4.1904761904761907</v>
      </c>
      <c r="O110" s="34">
        <v>37</v>
      </c>
      <c r="P110" s="46">
        <v>0.17499999999999999</v>
      </c>
      <c r="Q110" s="128">
        <v>7.4444444444444446</v>
      </c>
    </row>
    <row r="111" spans="1:17" x14ac:dyDescent="0.3">
      <c r="A111" s="34">
        <v>1</v>
      </c>
      <c r="B111" s="34">
        <v>12</v>
      </c>
      <c r="C111" s="34">
        <v>6</v>
      </c>
      <c r="D111" s="34">
        <v>146</v>
      </c>
      <c r="E111" s="34">
        <v>10</v>
      </c>
      <c r="F111" s="46">
        <v>0.29599999999999999</v>
      </c>
      <c r="G111" s="156">
        <f t="shared" si="3"/>
        <v>29.6</v>
      </c>
      <c r="H111" s="46">
        <v>9.9000000000000005E-2</v>
      </c>
      <c r="I111" s="128">
        <f t="shared" si="4"/>
        <v>9.9</v>
      </c>
      <c r="K111">
        <f t="shared" si="5"/>
        <v>2.9898989898989901</v>
      </c>
      <c r="O111" s="1">
        <v>37</v>
      </c>
      <c r="P111" s="46">
        <v>0.22700000000000001</v>
      </c>
      <c r="Q111" s="128">
        <v>12</v>
      </c>
    </row>
    <row r="112" spans="1:17" x14ac:dyDescent="0.3">
      <c r="A112" s="34">
        <v>1</v>
      </c>
      <c r="B112" s="34">
        <v>13</v>
      </c>
      <c r="C112" s="34">
        <v>6</v>
      </c>
      <c r="D112" s="34">
        <v>248</v>
      </c>
      <c r="E112" s="34">
        <v>10</v>
      </c>
      <c r="F112" s="46">
        <v>0.153</v>
      </c>
      <c r="G112" s="156">
        <f t="shared" si="3"/>
        <v>15.3</v>
      </c>
      <c r="H112" s="46">
        <v>6.0000000000000001E-3</v>
      </c>
      <c r="I112" s="128">
        <f t="shared" si="4"/>
        <v>0.6</v>
      </c>
      <c r="K112">
        <f t="shared" si="5"/>
        <v>25.500000000000004</v>
      </c>
      <c r="O112" s="1">
        <v>37</v>
      </c>
      <c r="P112" s="46">
        <v>0.29699999999999999</v>
      </c>
      <c r="Q112" s="128">
        <v>14.909090909090908</v>
      </c>
    </row>
    <row r="113" spans="1:17" x14ac:dyDescent="0.3">
      <c r="A113" s="34">
        <v>1</v>
      </c>
      <c r="B113" s="34">
        <v>14</v>
      </c>
      <c r="C113" s="34">
        <v>6</v>
      </c>
      <c r="D113" s="34" t="s">
        <v>20</v>
      </c>
      <c r="E113" s="34">
        <v>10</v>
      </c>
      <c r="F113" s="46">
        <v>0.15</v>
      </c>
      <c r="G113" s="156">
        <f t="shared" si="3"/>
        <v>15</v>
      </c>
      <c r="H113" s="46">
        <v>5.5E-2</v>
      </c>
      <c r="I113" s="128">
        <f t="shared" si="4"/>
        <v>5.5</v>
      </c>
      <c r="K113">
        <f t="shared" si="5"/>
        <v>2.7272727272727271</v>
      </c>
      <c r="O113" s="34">
        <v>38</v>
      </c>
      <c r="P113" s="46">
        <v>0.105</v>
      </c>
      <c r="Q113" s="128">
        <v>4.4000000000000004</v>
      </c>
    </row>
    <row r="114" spans="1:17" x14ac:dyDescent="0.3">
      <c r="A114" s="34">
        <v>1</v>
      </c>
      <c r="B114" s="34">
        <v>15</v>
      </c>
      <c r="C114" s="34">
        <v>6</v>
      </c>
      <c r="D114" s="34">
        <v>140</v>
      </c>
      <c r="E114" s="34">
        <v>9</v>
      </c>
      <c r="F114" s="46">
        <v>0.498</v>
      </c>
      <c r="G114" s="156">
        <f t="shared" si="3"/>
        <v>55.333333333333336</v>
      </c>
      <c r="H114" s="46">
        <v>9.1999999999999998E-2</v>
      </c>
      <c r="I114" s="128">
        <f t="shared" si="4"/>
        <v>10.222222222222221</v>
      </c>
      <c r="K114">
        <f t="shared" si="5"/>
        <v>5.4130434782608701</v>
      </c>
      <c r="O114" s="1">
        <v>38</v>
      </c>
      <c r="P114" s="46">
        <v>0.29299999999999998</v>
      </c>
      <c r="Q114" s="128">
        <v>8.2222222222222214</v>
      </c>
    </row>
    <row r="115" spans="1:17" x14ac:dyDescent="0.3">
      <c r="A115" s="34">
        <v>1</v>
      </c>
      <c r="B115" s="34">
        <v>16</v>
      </c>
      <c r="C115" s="34">
        <v>6</v>
      </c>
      <c r="D115" s="34">
        <v>15</v>
      </c>
      <c r="E115" s="34">
        <v>9</v>
      </c>
      <c r="F115" s="46">
        <v>0.33</v>
      </c>
      <c r="G115" s="156">
        <f t="shared" si="3"/>
        <v>36.666666666666664</v>
      </c>
      <c r="H115" s="46">
        <v>0.16900000000000001</v>
      </c>
      <c r="I115" s="128">
        <f t="shared" si="4"/>
        <v>18.777777777777779</v>
      </c>
      <c r="K115">
        <f t="shared" si="5"/>
        <v>1.9526627218934909</v>
      </c>
      <c r="O115" s="1">
        <v>38</v>
      </c>
      <c r="P115" s="46">
        <v>0.224</v>
      </c>
      <c r="Q115" s="128">
        <v>6.3636363636363633</v>
      </c>
    </row>
    <row r="116" spans="1:17" x14ac:dyDescent="0.3">
      <c r="A116" s="34">
        <v>1</v>
      </c>
      <c r="B116" s="34">
        <v>17</v>
      </c>
      <c r="C116" s="34">
        <v>6</v>
      </c>
      <c r="D116" s="34">
        <v>87</v>
      </c>
      <c r="E116" s="34">
        <v>8</v>
      </c>
      <c r="F116" s="46">
        <v>0.16800000000000001</v>
      </c>
      <c r="G116" s="156">
        <f t="shared" si="3"/>
        <v>21</v>
      </c>
      <c r="H116" s="46">
        <v>8.5000000000000006E-2</v>
      </c>
      <c r="I116" s="128">
        <f t="shared" si="4"/>
        <v>10.625</v>
      </c>
      <c r="K116">
        <f t="shared" si="5"/>
        <v>1.9764705882352942</v>
      </c>
      <c r="O116" s="34">
        <v>39</v>
      </c>
      <c r="P116" s="46">
        <v>6.2E-2</v>
      </c>
      <c r="Q116" s="128">
        <v>3.2222222222222223</v>
      </c>
    </row>
    <row r="117" spans="1:17" x14ac:dyDescent="0.3">
      <c r="A117" s="34">
        <v>1</v>
      </c>
      <c r="B117" s="34">
        <v>18</v>
      </c>
      <c r="C117" s="34">
        <v>6</v>
      </c>
      <c r="D117" s="34">
        <v>98</v>
      </c>
      <c r="E117" s="34">
        <v>10</v>
      </c>
      <c r="F117" s="46">
        <v>9.4159999999999994E-2</v>
      </c>
      <c r="G117" s="156">
        <f t="shared" si="3"/>
        <v>9.4160000000000004</v>
      </c>
      <c r="H117" s="46">
        <v>2E-3</v>
      </c>
      <c r="I117" s="128">
        <f t="shared" si="4"/>
        <v>0.2</v>
      </c>
      <c r="K117">
        <f t="shared" si="5"/>
        <v>47.08</v>
      </c>
      <c r="O117" s="1">
        <v>39</v>
      </c>
      <c r="P117" s="46">
        <v>0.13700000000000001</v>
      </c>
      <c r="Q117" s="128">
        <v>9</v>
      </c>
    </row>
    <row r="118" spans="1:17" x14ac:dyDescent="0.3">
      <c r="A118" s="34">
        <v>1</v>
      </c>
      <c r="B118" s="34">
        <v>19</v>
      </c>
      <c r="C118" s="34">
        <v>6</v>
      </c>
      <c r="D118" s="34">
        <v>263</v>
      </c>
      <c r="E118" s="34">
        <v>7</v>
      </c>
      <c r="F118" s="46">
        <v>0.19800000000000001</v>
      </c>
      <c r="G118" s="156">
        <f t="shared" si="3"/>
        <v>28.285714285714285</v>
      </c>
      <c r="H118" s="46">
        <v>3.3000000000000002E-2</v>
      </c>
      <c r="I118" s="128">
        <f t="shared" si="4"/>
        <v>4.7142857142857144</v>
      </c>
      <c r="K118">
        <f t="shared" si="5"/>
        <v>6</v>
      </c>
      <c r="O118" s="1">
        <v>39</v>
      </c>
      <c r="P118" s="46">
        <v>7.9089999999999994E-2</v>
      </c>
      <c r="Q118" s="128">
        <v>0</v>
      </c>
    </row>
    <row r="119" spans="1:17" x14ac:dyDescent="0.3">
      <c r="A119" s="34">
        <v>1</v>
      </c>
      <c r="B119" s="34">
        <v>1</v>
      </c>
      <c r="C119" s="34">
        <v>7</v>
      </c>
      <c r="D119" s="34">
        <v>291</v>
      </c>
      <c r="E119" s="34">
        <v>10</v>
      </c>
      <c r="F119" s="46">
        <v>0.23400000000000001</v>
      </c>
      <c r="G119" s="156">
        <f t="shared" si="3"/>
        <v>23.4</v>
      </c>
      <c r="H119" s="46">
        <v>7.0000000000000007E-2</v>
      </c>
      <c r="I119" s="128">
        <f t="shared" si="4"/>
        <v>7</v>
      </c>
      <c r="K119">
        <f t="shared" si="5"/>
        <v>3.3428571428571425</v>
      </c>
      <c r="O119" s="34">
        <v>40</v>
      </c>
      <c r="P119" s="46">
        <v>0.47699999999999998</v>
      </c>
      <c r="Q119" s="128">
        <v>1.7</v>
      </c>
    </row>
    <row r="120" spans="1:17" x14ac:dyDescent="0.3">
      <c r="A120" s="34">
        <v>1</v>
      </c>
      <c r="B120" s="34">
        <v>2</v>
      </c>
      <c r="C120" s="34">
        <v>7</v>
      </c>
      <c r="D120" s="34">
        <v>221</v>
      </c>
      <c r="E120" s="34">
        <v>10</v>
      </c>
      <c r="F120" s="46">
        <v>0.106</v>
      </c>
      <c r="G120" s="156">
        <f t="shared" si="3"/>
        <v>10.6</v>
      </c>
      <c r="H120" s="46">
        <v>0.02</v>
      </c>
      <c r="I120" s="128">
        <f t="shared" si="4"/>
        <v>2</v>
      </c>
      <c r="K120">
        <f t="shared" si="5"/>
        <v>5.3</v>
      </c>
      <c r="O120" s="1">
        <v>40</v>
      </c>
      <c r="P120" s="46">
        <v>0.35899999999999999</v>
      </c>
      <c r="Q120" s="128">
        <v>1.1000000000000001</v>
      </c>
    </row>
    <row r="121" spans="1:17" x14ac:dyDescent="0.3">
      <c r="A121" s="34">
        <v>1</v>
      </c>
      <c r="B121" s="34">
        <v>3</v>
      </c>
      <c r="C121" s="34">
        <v>7</v>
      </c>
      <c r="D121" s="34">
        <v>183</v>
      </c>
      <c r="E121" s="34">
        <v>10</v>
      </c>
      <c r="F121" s="46">
        <v>0.17499999999999999</v>
      </c>
      <c r="G121" s="156">
        <f t="shared" si="3"/>
        <v>17.5</v>
      </c>
      <c r="H121" s="46">
        <v>0</v>
      </c>
      <c r="I121" s="128">
        <f t="shared" si="4"/>
        <v>0</v>
      </c>
      <c r="K121" t="s">
        <v>799</v>
      </c>
      <c r="O121" s="1">
        <v>40</v>
      </c>
      <c r="P121" s="46">
        <v>0.30399999999999999</v>
      </c>
      <c r="Q121" s="128">
        <v>1.7</v>
      </c>
    </row>
    <row r="122" spans="1:17" x14ac:dyDescent="0.3">
      <c r="A122" s="34">
        <v>1</v>
      </c>
      <c r="B122" s="34">
        <v>4</v>
      </c>
      <c r="C122" s="34">
        <v>7</v>
      </c>
      <c r="D122" s="34">
        <v>318</v>
      </c>
      <c r="E122" s="34">
        <v>10</v>
      </c>
      <c r="F122" s="46">
        <v>1.4E-2</v>
      </c>
      <c r="G122" s="156">
        <f t="shared" si="3"/>
        <v>1.4</v>
      </c>
      <c r="H122" s="46">
        <v>0</v>
      </c>
      <c r="I122" s="128">
        <f t="shared" si="4"/>
        <v>0</v>
      </c>
      <c r="K122" t="s">
        <v>799</v>
      </c>
      <c r="O122" s="34">
        <v>41</v>
      </c>
      <c r="P122" s="46">
        <v>0.315</v>
      </c>
      <c r="Q122" s="128">
        <v>5.6</v>
      </c>
    </row>
    <row r="123" spans="1:17" x14ac:dyDescent="0.3">
      <c r="A123" s="34">
        <v>1</v>
      </c>
      <c r="B123" s="34">
        <v>5</v>
      </c>
      <c r="C123" s="34">
        <v>7</v>
      </c>
      <c r="D123" s="34">
        <v>71</v>
      </c>
      <c r="E123" s="34">
        <v>9</v>
      </c>
      <c r="F123" s="46">
        <v>0.14199999999999999</v>
      </c>
      <c r="G123" s="156">
        <f t="shared" si="3"/>
        <v>15.777777777777779</v>
      </c>
      <c r="H123" s="46">
        <v>1E-3</v>
      </c>
      <c r="I123" s="128">
        <f t="shared" si="4"/>
        <v>0.1111111111111111</v>
      </c>
      <c r="K123">
        <f t="shared" si="5"/>
        <v>142.00000000000003</v>
      </c>
      <c r="O123" s="1">
        <v>41</v>
      </c>
      <c r="P123" s="46">
        <v>0.48799999999999999</v>
      </c>
      <c r="Q123" s="128">
        <v>5.7</v>
      </c>
    </row>
    <row r="124" spans="1:17" x14ac:dyDescent="0.3">
      <c r="A124" s="34">
        <v>1</v>
      </c>
      <c r="B124" s="34">
        <v>6</v>
      </c>
      <c r="C124" s="34">
        <v>7</v>
      </c>
      <c r="D124" s="34">
        <v>32</v>
      </c>
      <c r="E124" s="34">
        <v>9</v>
      </c>
      <c r="F124" s="46">
        <v>0.33200000000000002</v>
      </c>
      <c r="G124" s="156">
        <f t="shared" si="3"/>
        <v>36.888888888888886</v>
      </c>
      <c r="H124" s="46">
        <v>0.14599999999999999</v>
      </c>
      <c r="I124" s="128">
        <f t="shared" si="4"/>
        <v>16.222222222222221</v>
      </c>
      <c r="K124">
        <f t="shared" si="5"/>
        <v>2.2739726027397258</v>
      </c>
      <c r="O124" s="1">
        <v>41</v>
      </c>
      <c r="P124" s="46">
        <v>0.14000000000000001</v>
      </c>
      <c r="Q124" s="128">
        <v>0.81818181818181823</v>
      </c>
    </row>
    <row r="125" spans="1:17" x14ac:dyDescent="0.3">
      <c r="A125" s="34">
        <v>1</v>
      </c>
      <c r="B125" s="34">
        <v>7</v>
      </c>
      <c r="C125" s="34">
        <v>7</v>
      </c>
      <c r="D125" s="34" t="s">
        <v>20</v>
      </c>
      <c r="E125" s="34">
        <v>8</v>
      </c>
      <c r="F125" s="46">
        <v>0.10199999999999999</v>
      </c>
      <c r="G125" s="156">
        <f t="shared" si="3"/>
        <v>12.75</v>
      </c>
      <c r="H125" s="46">
        <v>0.04</v>
      </c>
      <c r="I125" s="128">
        <f t="shared" si="4"/>
        <v>5</v>
      </c>
      <c r="K125">
        <f t="shared" si="5"/>
        <v>2.5499999999999998</v>
      </c>
      <c r="O125" s="34">
        <v>42</v>
      </c>
      <c r="P125" s="46">
        <v>0.16200000000000001</v>
      </c>
      <c r="Q125" s="128">
        <v>4.9000000000000004</v>
      </c>
    </row>
    <row r="126" spans="1:17" x14ac:dyDescent="0.3">
      <c r="A126" s="34">
        <v>1</v>
      </c>
      <c r="B126" s="34">
        <v>8</v>
      </c>
      <c r="C126" s="34">
        <v>7</v>
      </c>
      <c r="D126" s="34">
        <v>37</v>
      </c>
      <c r="E126" s="34">
        <v>9</v>
      </c>
      <c r="F126" s="46">
        <v>0.17499999999999999</v>
      </c>
      <c r="G126" s="156">
        <f t="shared" si="3"/>
        <v>19.444444444444443</v>
      </c>
      <c r="H126" s="46">
        <v>6.7000000000000004E-2</v>
      </c>
      <c r="I126" s="128">
        <f t="shared" si="4"/>
        <v>7.4444444444444446</v>
      </c>
      <c r="K126">
        <f t="shared" si="5"/>
        <v>2.6119402985074625</v>
      </c>
      <c r="O126" s="1">
        <v>42</v>
      </c>
      <c r="P126" s="46">
        <v>0.40200000000000002</v>
      </c>
      <c r="Q126" s="128">
        <v>19</v>
      </c>
    </row>
    <row r="127" spans="1:17" x14ac:dyDescent="0.3">
      <c r="A127" s="34">
        <v>1</v>
      </c>
      <c r="B127" s="34">
        <v>9</v>
      </c>
      <c r="C127" s="34">
        <v>7</v>
      </c>
      <c r="D127" s="34">
        <v>178</v>
      </c>
      <c r="E127" s="34">
        <v>9</v>
      </c>
      <c r="F127" s="46">
        <v>0.126</v>
      </c>
      <c r="G127" s="156">
        <f t="shared" si="3"/>
        <v>14</v>
      </c>
      <c r="H127" s="46">
        <v>3.4000000000000002E-2</v>
      </c>
      <c r="I127" s="128">
        <f t="shared" si="4"/>
        <v>3.7777777777777777</v>
      </c>
      <c r="K127">
        <f t="shared" si="5"/>
        <v>3.7058823529411766</v>
      </c>
      <c r="O127" s="1">
        <v>42</v>
      </c>
      <c r="P127" s="46">
        <v>0.34699999999999998</v>
      </c>
      <c r="Q127" s="128">
        <v>14.7</v>
      </c>
    </row>
    <row r="128" spans="1:17" x14ac:dyDescent="0.3">
      <c r="A128" s="34">
        <v>1</v>
      </c>
      <c r="B128" s="34">
        <v>10</v>
      </c>
      <c r="C128" s="34">
        <v>7</v>
      </c>
      <c r="D128" s="34">
        <v>282</v>
      </c>
      <c r="E128" s="34">
        <v>9</v>
      </c>
      <c r="F128" s="46">
        <v>0.26600000000000001</v>
      </c>
      <c r="G128" s="156">
        <f t="shared" si="3"/>
        <v>29.555555555555557</v>
      </c>
      <c r="H128" s="46">
        <v>2E-3</v>
      </c>
      <c r="I128" s="128">
        <f t="shared" si="4"/>
        <v>0.22222222222222221</v>
      </c>
      <c r="K128">
        <f t="shared" si="5"/>
        <v>133.00000000000003</v>
      </c>
      <c r="O128" s="34">
        <v>43</v>
      </c>
      <c r="P128" s="46">
        <v>0.38900000000000001</v>
      </c>
      <c r="Q128" s="128">
        <v>21</v>
      </c>
    </row>
    <row r="129" spans="1:17" x14ac:dyDescent="0.3">
      <c r="A129" s="34">
        <v>1</v>
      </c>
      <c r="B129" s="34">
        <v>11</v>
      </c>
      <c r="C129" s="34">
        <v>7</v>
      </c>
      <c r="D129" s="34">
        <v>202</v>
      </c>
      <c r="E129" s="34">
        <v>10</v>
      </c>
      <c r="F129" s="46">
        <v>0.312</v>
      </c>
      <c r="G129" s="156">
        <f t="shared" si="3"/>
        <v>31.2</v>
      </c>
      <c r="H129" s="46">
        <v>4.9000000000000002E-2</v>
      </c>
      <c r="I129" s="128">
        <f t="shared" si="4"/>
        <v>4.9000000000000004</v>
      </c>
      <c r="K129">
        <f t="shared" si="5"/>
        <v>6.3673469387755093</v>
      </c>
      <c r="O129" s="1">
        <v>43</v>
      </c>
      <c r="P129" s="46">
        <v>0.28399999999999997</v>
      </c>
      <c r="Q129" s="128">
        <v>6.2222222222222223</v>
      </c>
    </row>
    <row r="130" spans="1:17" x14ac:dyDescent="0.3">
      <c r="A130" s="34">
        <v>1</v>
      </c>
      <c r="B130" s="34">
        <v>12</v>
      </c>
      <c r="C130" s="34">
        <v>7</v>
      </c>
      <c r="D130" s="34">
        <v>148</v>
      </c>
      <c r="E130" s="34">
        <v>10</v>
      </c>
      <c r="F130" s="46">
        <v>0.376</v>
      </c>
      <c r="G130" s="156">
        <f t="shared" si="3"/>
        <v>37.6</v>
      </c>
      <c r="H130" s="46">
        <v>7.9000000000000001E-2</v>
      </c>
      <c r="I130" s="128">
        <f t="shared" si="4"/>
        <v>7.9</v>
      </c>
      <c r="K130">
        <f t="shared" si="5"/>
        <v>4.7594936708860756</v>
      </c>
      <c r="O130" s="1">
        <v>43</v>
      </c>
      <c r="P130" s="46">
        <v>0.45700000000000002</v>
      </c>
      <c r="Q130" s="128">
        <v>13.833333333333334</v>
      </c>
    </row>
    <row r="131" spans="1:17" x14ac:dyDescent="0.3">
      <c r="A131" s="34">
        <v>1</v>
      </c>
      <c r="B131" s="34">
        <v>13</v>
      </c>
      <c r="C131" s="34">
        <v>7</v>
      </c>
      <c r="D131" s="34" t="s">
        <v>20</v>
      </c>
      <c r="E131" s="34">
        <v>8</v>
      </c>
      <c r="F131" s="46">
        <v>0.23100000000000001</v>
      </c>
      <c r="G131" s="156">
        <f t="shared" si="3"/>
        <v>28.875</v>
      </c>
      <c r="H131" s="46">
        <v>7.9000000000000001E-2</v>
      </c>
      <c r="I131" s="128">
        <f t="shared" si="4"/>
        <v>9.875</v>
      </c>
      <c r="K131">
        <f t="shared" si="5"/>
        <v>2.9240506329113924</v>
      </c>
      <c r="O131" s="34">
        <v>44</v>
      </c>
      <c r="P131" s="46">
        <v>0.125</v>
      </c>
      <c r="Q131" s="128">
        <v>2.8888888888888888</v>
      </c>
    </row>
    <row r="132" spans="1:17" x14ac:dyDescent="0.3">
      <c r="A132" s="34">
        <v>1</v>
      </c>
      <c r="B132" s="34">
        <v>14</v>
      </c>
      <c r="C132" s="34">
        <v>7</v>
      </c>
      <c r="D132" s="34">
        <v>237</v>
      </c>
      <c r="E132" s="34">
        <v>8</v>
      </c>
      <c r="F132" s="46">
        <v>7.2999999999999995E-2</v>
      </c>
      <c r="G132" s="156">
        <f t="shared" si="3"/>
        <v>9.125</v>
      </c>
      <c r="H132" s="46">
        <v>4.7E-2</v>
      </c>
      <c r="I132" s="128">
        <f t="shared" si="4"/>
        <v>5.875</v>
      </c>
      <c r="K132">
        <f t="shared" si="5"/>
        <v>1.553191489361702</v>
      </c>
      <c r="O132" s="1">
        <v>44</v>
      </c>
      <c r="P132" s="46">
        <v>0.21099999999999999</v>
      </c>
      <c r="Q132" s="128">
        <v>9.8888888888888893</v>
      </c>
    </row>
    <row r="133" spans="1:17" x14ac:dyDescent="0.3">
      <c r="A133" s="34">
        <v>1</v>
      </c>
      <c r="B133" s="34">
        <v>15</v>
      </c>
      <c r="C133" s="34">
        <v>7</v>
      </c>
      <c r="D133" s="34">
        <v>136</v>
      </c>
      <c r="E133" s="34">
        <v>10</v>
      </c>
      <c r="F133" s="46">
        <v>0.25800000000000001</v>
      </c>
      <c r="G133" s="156">
        <f t="shared" si="3"/>
        <v>25.8</v>
      </c>
      <c r="H133" s="46">
        <v>0.14000000000000001</v>
      </c>
      <c r="I133" s="128">
        <f t="shared" si="4"/>
        <v>14</v>
      </c>
      <c r="K133">
        <f t="shared" si="5"/>
        <v>1.842857142857143</v>
      </c>
      <c r="O133" s="1">
        <v>44</v>
      </c>
      <c r="P133" s="46">
        <v>0.54300000000000004</v>
      </c>
      <c r="Q133" s="128">
        <v>21.272727272727273</v>
      </c>
    </row>
    <row r="134" spans="1:17" x14ac:dyDescent="0.3">
      <c r="A134" s="34">
        <v>1</v>
      </c>
      <c r="B134" s="34">
        <v>16</v>
      </c>
      <c r="C134" s="34">
        <v>7</v>
      </c>
      <c r="D134" s="34">
        <v>3</v>
      </c>
      <c r="E134" s="34">
        <v>10</v>
      </c>
      <c r="F134" s="46">
        <v>0.19</v>
      </c>
      <c r="G134" s="156">
        <f t="shared" ref="G134:G197" si="6">(F134*1000)/E134</f>
        <v>19</v>
      </c>
      <c r="H134" s="46">
        <v>0.11799999999999999</v>
      </c>
      <c r="I134" s="128">
        <f t="shared" ref="I134:I197" si="7">(H134*1000)/E134</f>
        <v>11.8</v>
      </c>
      <c r="K134">
        <f t="shared" ref="K134:K197" si="8">G134/I134</f>
        <v>1.6101694915254237</v>
      </c>
      <c r="O134" s="34">
        <v>45</v>
      </c>
      <c r="P134" s="46">
        <v>0.52200000000000002</v>
      </c>
      <c r="Q134" s="128">
        <v>16.3</v>
      </c>
    </row>
    <row r="135" spans="1:17" x14ac:dyDescent="0.3">
      <c r="A135" s="34">
        <v>1</v>
      </c>
      <c r="B135" s="34">
        <v>17</v>
      </c>
      <c r="C135" s="34">
        <v>7</v>
      </c>
      <c r="D135" s="34">
        <v>86</v>
      </c>
      <c r="E135" s="34">
        <v>10</v>
      </c>
      <c r="F135" s="46">
        <v>0.29399999999999998</v>
      </c>
      <c r="G135" s="156">
        <f t="shared" si="6"/>
        <v>29.4</v>
      </c>
      <c r="H135" s="46">
        <v>0.16800000000000001</v>
      </c>
      <c r="I135" s="128">
        <f t="shared" si="7"/>
        <v>16.8</v>
      </c>
      <c r="K135">
        <f t="shared" si="8"/>
        <v>1.7499999999999998</v>
      </c>
      <c r="O135" s="1">
        <v>45</v>
      </c>
      <c r="P135" s="46">
        <v>0.34899999999999998</v>
      </c>
      <c r="Q135" s="128">
        <v>17</v>
      </c>
    </row>
    <row r="136" spans="1:17" x14ac:dyDescent="0.3">
      <c r="A136" s="34">
        <v>1</v>
      </c>
      <c r="B136" s="34">
        <v>18</v>
      </c>
      <c r="C136" s="34">
        <v>7</v>
      </c>
      <c r="D136" s="34">
        <v>108</v>
      </c>
      <c r="E136" s="34">
        <v>8</v>
      </c>
      <c r="F136" s="46">
        <v>0.32900000000000001</v>
      </c>
      <c r="G136" s="156">
        <f t="shared" si="6"/>
        <v>41.125</v>
      </c>
      <c r="H136" s="46">
        <v>3.0000000000000001E-3</v>
      </c>
      <c r="I136" s="128">
        <f t="shared" si="7"/>
        <v>0.375</v>
      </c>
      <c r="K136">
        <f t="shared" si="8"/>
        <v>109.66666666666667</v>
      </c>
      <c r="O136" s="1">
        <v>45</v>
      </c>
      <c r="P136" t="s">
        <v>799</v>
      </c>
      <c r="Q136" s="128">
        <v>16.181818181818183</v>
      </c>
    </row>
    <row r="137" spans="1:17" x14ac:dyDescent="0.3">
      <c r="A137" s="34">
        <v>1</v>
      </c>
      <c r="B137" s="34">
        <v>19</v>
      </c>
      <c r="C137" s="34">
        <v>7</v>
      </c>
      <c r="D137" s="34">
        <v>265</v>
      </c>
      <c r="E137" s="34">
        <v>9</v>
      </c>
      <c r="F137" s="46">
        <v>0.432</v>
      </c>
      <c r="G137" s="156">
        <f t="shared" si="6"/>
        <v>48</v>
      </c>
      <c r="H137" s="46">
        <v>0.108</v>
      </c>
      <c r="I137" s="128">
        <f t="shared" si="7"/>
        <v>12</v>
      </c>
      <c r="K137">
        <f t="shared" si="8"/>
        <v>4</v>
      </c>
      <c r="O137" s="34">
        <v>46</v>
      </c>
      <c r="P137" s="46">
        <v>0.104</v>
      </c>
      <c r="Q137" s="128">
        <v>3.9</v>
      </c>
    </row>
    <row r="138" spans="1:17" x14ac:dyDescent="0.3">
      <c r="A138" s="34">
        <v>1</v>
      </c>
      <c r="B138" s="34">
        <v>1</v>
      </c>
      <c r="C138" s="34">
        <v>8</v>
      </c>
      <c r="D138" s="34">
        <v>290</v>
      </c>
      <c r="E138" s="34">
        <v>9</v>
      </c>
      <c r="F138" s="46">
        <v>0.152</v>
      </c>
      <c r="G138" s="156">
        <f t="shared" si="6"/>
        <v>16.888888888888889</v>
      </c>
      <c r="H138" s="46">
        <v>6.9000000000000006E-2</v>
      </c>
      <c r="I138" s="128">
        <f t="shared" si="7"/>
        <v>7.666666666666667</v>
      </c>
      <c r="K138">
        <f t="shared" si="8"/>
        <v>2.2028985507246377</v>
      </c>
      <c r="O138" s="1">
        <v>46</v>
      </c>
      <c r="P138" s="46">
        <v>0.35699999999999998</v>
      </c>
      <c r="Q138" s="128">
        <v>19.5</v>
      </c>
    </row>
    <row r="139" spans="1:17" x14ac:dyDescent="0.3">
      <c r="A139" s="34">
        <v>1</v>
      </c>
      <c r="B139" s="34">
        <v>2</v>
      </c>
      <c r="C139" s="34">
        <v>8</v>
      </c>
      <c r="D139" s="34">
        <v>233</v>
      </c>
      <c r="E139" s="34">
        <v>9</v>
      </c>
      <c r="F139" s="46">
        <v>0.26</v>
      </c>
      <c r="G139" s="156">
        <f t="shared" si="6"/>
        <v>28.888888888888889</v>
      </c>
      <c r="H139" s="46">
        <v>0.112</v>
      </c>
      <c r="I139" s="128">
        <f t="shared" si="7"/>
        <v>12.444444444444445</v>
      </c>
      <c r="K139">
        <f t="shared" si="8"/>
        <v>2.3214285714285716</v>
      </c>
      <c r="O139" s="1">
        <v>46</v>
      </c>
      <c r="P139" s="46">
        <v>0.23200000000000001</v>
      </c>
      <c r="Q139" s="128">
        <v>14.333333333333334</v>
      </c>
    </row>
    <row r="140" spans="1:17" x14ac:dyDescent="0.3">
      <c r="A140" s="34">
        <v>1</v>
      </c>
      <c r="B140" s="34">
        <v>3</v>
      </c>
      <c r="C140" s="34">
        <v>8</v>
      </c>
      <c r="D140" s="34">
        <v>184</v>
      </c>
      <c r="E140" s="34">
        <v>10</v>
      </c>
      <c r="F140" s="46">
        <v>0.44400000000000001</v>
      </c>
      <c r="G140" s="156">
        <f t="shared" si="6"/>
        <v>44.4</v>
      </c>
      <c r="H140" s="46">
        <v>0.17399999999999999</v>
      </c>
      <c r="I140" s="128">
        <f t="shared" si="7"/>
        <v>17.399999999999999</v>
      </c>
      <c r="K140">
        <f t="shared" si="8"/>
        <v>2.5517241379310347</v>
      </c>
      <c r="O140" s="34">
        <v>47</v>
      </c>
      <c r="P140" s="46">
        <v>6.6000000000000003E-2</v>
      </c>
      <c r="Q140" s="128">
        <v>1</v>
      </c>
    </row>
    <row r="141" spans="1:17" x14ac:dyDescent="0.3">
      <c r="A141" s="34">
        <v>1</v>
      </c>
      <c r="B141" s="34">
        <v>4</v>
      </c>
      <c r="C141" s="34">
        <v>8</v>
      </c>
      <c r="D141" s="34">
        <v>312</v>
      </c>
      <c r="E141" s="34">
        <v>11</v>
      </c>
      <c r="F141" s="46">
        <v>6.3420000000000004E-2</v>
      </c>
      <c r="G141" s="156">
        <f t="shared" si="6"/>
        <v>5.7654545454545456</v>
      </c>
      <c r="H141" s="46">
        <v>1E-3</v>
      </c>
      <c r="I141" s="128">
        <f t="shared" si="7"/>
        <v>9.0909090909090912E-2</v>
      </c>
      <c r="K141">
        <f t="shared" si="8"/>
        <v>63.42</v>
      </c>
      <c r="O141" s="1">
        <v>47</v>
      </c>
      <c r="P141" s="46">
        <v>0.47499999999999998</v>
      </c>
      <c r="Q141" s="128">
        <v>23.8</v>
      </c>
    </row>
    <row r="142" spans="1:17" x14ac:dyDescent="0.3">
      <c r="A142" s="34">
        <v>1</v>
      </c>
      <c r="B142" s="34">
        <v>5</v>
      </c>
      <c r="C142" s="34">
        <v>8</v>
      </c>
      <c r="D142" s="34">
        <v>61</v>
      </c>
      <c r="E142" s="34">
        <v>10</v>
      </c>
      <c r="F142" s="46">
        <v>0.17499999999999999</v>
      </c>
      <c r="G142" s="156">
        <f t="shared" si="6"/>
        <v>17.5</v>
      </c>
      <c r="H142" s="46">
        <v>3.5000000000000003E-2</v>
      </c>
      <c r="I142" s="128">
        <f t="shared" si="7"/>
        <v>3.5</v>
      </c>
      <c r="K142">
        <f t="shared" si="8"/>
        <v>5</v>
      </c>
      <c r="O142" s="1">
        <v>47</v>
      </c>
      <c r="P142" s="46">
        <v>0.22500000000000001</v>
      </c>
      <c r="Q142" s="128">
        <v>13</v>
      </c>
    </row>
    <row r="143" spans="1:17" x14ac:dyDescent="0.3">
      <c r="A143" s="34">
        <v>1</v>
      </c>
      <c r="B143" s="34">
        <v>6</v>
      </c>
      <c r="C143" s="34">
        <v>8</v>
      </c>
      <c r="D143" s="34">
        <v>27</v>
      </c>
      <c r="E143" s="34">
        <v>10</v>
      </c>
      <c r="F143" s="46">
        <v>0.221</v>
      </c>
      <c r="G143" s="156">
        <f t="shared" si="6"/>
        <v>22.1</v>
      </c>
      <c r="H143" s="46">
        <v>0</v>
      </c>
      <c r="I143" s="128">
        <f t="shared" si="7"/>
        <v>0</v>
      </c>
      <c r="K143" t="s">
        <v>799</v>
      </c>
      <c r="O143" s="34">
        <v>48</v>
      </c>
      <c r="P143" s="46">
        <v>0.314</v>
      </c>
      <c r="Q143" s="128">
        <v>15.25</v>
      </c>
    </row>
    <row r="144" spans="1:17" x14ac:dyDescent="0.3">
      <c r="A144" s="34">
        <v>1</v>
      </c>
      <c r="B144" s="34">
        <v>7</v>
      </c>
      <c r="C144" s="34">
        <v>8</v>
      </c>
      <c r="D144" s="34">
        <v>124</v>
      </c>
      <c r="E144" s="34">
        <v>9</v>
      </c>
      <c r="F144" s="46">
        <v>5.6000000000000001E-2</v>
      </c>
      <c r="G144" s="156">
        <f t="shared" si="6"/>
        <v>6.2222222222222223</v>
      </c>
      <c r="H144" s="46">
        <v>0.02</v>
      </c>
      <c r="I144" s="128">
        <f t="shared" si="7"/>
        <v>2.2222222222222223</v>
      </c>
      <c r="K144">
        <f t="shared" si="8"/>
        <v>2.8</v>
      </c>
      <c r="O144" s="1">
        <v>48</v>
      </c>
      <c r="P144" s="46">
        <v>0.33400000000000002</v>
      </c>
      <c r="Q144" s="128">
        <v>16.600000000000001</v>
      </c>
    </row>
    <row r="145" spans="1:17" x14ac:dyDescent="0.3">
      <c r="A145" s="34">
        <v>1</v>
      </c>
      <c r="B145" s="34">
        <v>8</v>
      </c>
      <c r="C145" s="34">
        <v>8</v>
      </c>
      <c r="D145" s="34" t="s">
        <v>20</v>
      </c>
      <c r="E145" s="34">
        <v>10</v>
      </c>
      <c r="F145" s="46">
        <v>0.14000000000000001</v>
      </c>
      <c r="G145" s="156">
        <f t="shared" si="6"/>
        <v>14</v>
      </c>
      <c r="H145" s="46">
        <v>2.4E-2</v>
      </c>
      <c r="I145" s="128">
        <f t="shared" si="7"/>
        <v>2.4</v>
      </c>
      <c r="K145">
        <f t="shared" si="8"/>
        <v>5.8333333333333339</v>
      </c>
      <c r="O145" s="1">
        <v>48</v>
      </c>
      <c r="P145" s="46">
        <v>0.222</v>
      </c>
      <c r="Q145" s="128">
        <v>11.666666666666666</v>
      </c>
    </row>
    <row r="146" spans="1:17" x14ac:dyDescent="0.3">
      <c r="A146" s="34">
        <v>1</v>
      </c>
      <c r="B146" s="34">
        <v>9</v>
      </c>
      <c r="C146" s="34">
        <v>8</v>
      </c>
      <c r="D146" s="34">
        <v>169</v>
      </c>
      <c r="E146" s="34">
        <v>10</v>
      </c>
      <c r="F146" s="46">
        <v>0.1</v>
      </c>
      <c r="G146" s="156">
        <f t="shared" si="6"/>
        <v>10</v>
      </c>
      <c r="H146" s="46">
        <v>6.0000000000000001E-3</v>
      </c>
      <c r="I146" s="128">
        <f t="shared" si="7"/>
        <v>0.6</v>
      </c>
      <c r="K146">
        <f t="shared" si="8"/>
        <v>16.666666666666668</v>
      </c>
      <c r="O146" s="34">
        <v>49</v>
      </c>
      <c r="P146" s="46">
        <v>0.20200000000000001</v>
      </c>
      <c r="Q146" s="128">
        <v>8.3000000000000007</v>
      </c>
    </row>
    <row r="147" spans="1:17" x14ac:dyDescent="0.3">
      <c r="A147" s="34">
        <v>1</v>
      </c>
      <c r="B147" s="34">
        <v>10</v>
      </c>
      <c r="C147" s="34">
        <v>8</v>
      </c>
      <c r="D147" s="34">
        <v>285</v>
      </c>
      <c r="E147" s="34">
        <v>10</v>
      </c>
      <c r="F147" s="46">
        <v>0.27800000000000002</v>
      </c>
      <c r="G147" s="156">
        <f t="shared" si="6"/>
        <v>27.8</v>
      </c>
      <c r="H147" s="46">
        <v>0.1158</v>
      </c>
      <c r="I147" s="128">
        <f t="shared" si="7"/>
        <v>11.58</v>
      </c>
      <c r="K147">
        <f t="shared" si="8"/>
        <v>2.4006908462867012</v>
      </c>
      <c r="O147" s="1">
        <v>49</v>
      </c>
      <c r="P147" s="46">
        <v>0.161</v>
      </c>
      <c r="Q147" s="128">
        <v>13</v>
      </c>
    </row>
    <row r="148" spans="1:17" x14ac:dyDescent="0.3">
      <c r="A148" s="34">
        <v>1</v>
      </c>
      <c r="B148" s="34">
        <v>11</v>
      </c>
      <c r="C148" s="34">
        <v>8</v>
      </c>
      <c r="D148" s="34">
        <v>209</v>
      </c>
      <c r="E148" s="34">
        <v>10</v>
      </c>
      <c r="F148" s="46">
        <v>0.186</v>
      </c>
      <c r="G148" s="156">
        <f t="shared" si="6"/>
        <v>18.600000000000001</v>
      </c>
      <c r="H148" s="46">
        <v>6.8000000000000005E-2</v>
      </c>
      <c r="I148" s="128">
        <f t="shared" si="7"/>
        <v>6.8</v>
      </c>
      <c r="K148">
        <f t="shared" si="8"/>
        <v>2.7352941176470593</v>
      </c>
      <c r="O148" s="1">
        <v>49</v>
      </c>
      <c r="P148" s="46">
        <v>0.34200000000000003</v>
      </c>
      <c r="Q148" s="128">
        <v>16.100000000000001</v>
      </c>
    </row>
    <row r="149" spans="1:17" x14ac:dyDescent="0.3">
      <c r="A149" s="34">
        <v>1</v>
      </c>
      <c r="B149" s="34">
        <v>12</v>
      </c>
      <c r="C149" s="34">
        <v>8</v>
      </c>
      <c r="D149" s="34" t="s">
        <v>20</v>
      </c>
      <c r="E149" s="34">
        <v>9</v>
      </c>
      <c r="F149" s="46">
        <v>0.29799999999999999</v>
      </c>
      <c r="G149" s="156">
        <f t="shared" si="6"/>
        <v>33.111111111111114</v>
      </c>
      <c r="H149" s="46">
        <v>8.8999999999999996E-2</v>
      </c>
      <c r="I149" s="128">
        <f t="shared" si="7"/>
        <v>9.8888888888888893</v>
      </c>
      <c r="K149">
        <f t="shared" si="8"/>
        <v>3.3483146067415732</v>
      </c>
      <c r="O149" s="34">
        <v>50</v>
      </c>
      <c r="P149" s="46">
        <v>0.42399999999999999</v>
      </c>
      <c r="Q149" s="128">
        <v>13.181818181818182</v>
      </c>
    </row>
    <row r="150" spans="1:17" x14ac:dyDescent="0.3">
      <c r="A150" s="34">
        <v>1</v>
      </c>
      <c r="B150" s="34">
        <v>13</v>
      </c>
      <c r="C150" s="34">
        <v>8</v>
      </c>
      <c r="D150" s="34">
        <v>157</v>
      </c>
      <c r="E150" s="34">
        <v>8</v>
      </c>
      <c r="F150" s="46">
        <v>0.22600000000000001</v>
      </c>
      <c r="G150" s="156">
        <f t="shared" si="6"/>
        <v>28.25</v>
      </c>
      <c r="H150" s="46">
        <v>5.3999999999999999E-2</v>
      </c>
      <c r="I150" s="128">
        <f t="shared" si="7"/>
        <v>6.75</v>
      </c>
      <c r="K150">
        <f t="shared" si="8"/>
        <v>4.1851851851851851</v>
      </c>
      <c r="O150" s="1">
        <v>50</v>
      </c>
      <c r="P150" s="46">
        <v>0.34300000000000003</v>
      </c>
      <c r="Q150" s="128">
        <v>15.1</v>
      </c>
    </row>
    <row r="151" spans="1:17" x14ac:dyDescent="0.3">
      <c r="A151" s="34">
        <v>1</v>
      </c>
      <c r="B151" s="34">
        <v>14</v>
      </c>
      <c r="C151" s="34">
        <v>8</v>
      </c>
      <c r="D151" s="34">
        <v>242</v>
      </c>
      <c r="E151" s="34">
        <v>10</v>
      </c>
      <c r="F151" s="46">
        <v>0.25</v>
      </c>
      <c r="G151" s="156">
        <f t="shared" si="6"/>
        <v>25</v>
      </c>
      <c r="H151" s="46">
        <v>0.12</v>
      </c>
      <c r="I151" s="128">
        <f t="shared" si="7"/>
        <v>12</v>
      </c>
      <c r="K151">
        <f t="shared" si="8"/>
        <v>2.0833333333333335</v>
      </c>
      <c r="O151" s="1">
        <v>50</v>
      </c>
      <c r="P151" s="46">
        <v>0.28299999999999997</v>
      </c>
      <c r="Q151" s="128">
        <v>14.666666666666666</v>
      </c>
    </row>
    <row r="152" spans="1:17" x14ac:dyDescent="0.3">
      <c r="A152" s="34">
        <v>1</v>
      </c>
      <c r="B152" s="34">
        <v>15</v>
      </c>
      <c r="C152" s="34">
        <v>8</v>
      </c>
      <c r="D152" s="34">
        <v>135</v>
      </c>
      <c r="E152" s="34">
        <v>10</v>
      </c>
      <c r="F152" s="46">
        <v>0.27700000000000002</v>
      </c>
      <c r="G152" s="156">
        <f t="shared" si="6"/>
        <v>27.7</v>
      </c>
      <c r="H152" s="46">
        <v>0.14699999999999999</v>
      </c>
      <c r="I152" s="128">
        <f t="shared" si="7"/>
        <v>14.7</v>
      </c>
      <c r="K152">
        <f t="shared" si="8"/>
        <v>1.8843537414965987</v>
      </c>
      <c r="O152" s="34">
        <v>51</v>
      </c>
      <c r="P152" s="46">
        <v>0.22</v>
      </c>
      <c r="Q152" s="128">
        <v>19.333333333333332</v>
      </c>
    </row>
    <row r="153" spans="1:17" x14ac:dyDescent="0.3">
      <c r="A153" s="34">
        <v>1</v>
      </c>
      <c r="B153" s="34">
        <v>16</v>
      </c>
      <c r="C153" s="34">
        <v>8</v>
      </c>
      <c r="D153" s="34">
        <v>17</v>
      </c>
      <c r="E153" s="34">
        <v>11</v>
      </c>
      <c r="F153" s="46">
        <v>0.36899999999999999</v>
      </c>
      <c r="G153" s="156">
        <f t="shared" si="6"/>
        <v>33.545454545454547</v>
      </c>
      <c r="H153" s="46">
        <v>0.24399999999999999</v>
      </c>
      <c r="I153" s="128">
        <f t="shared" si="7"/>
        <v>22.181818181818183</v>
      </c>
      <c r="K153">
        <f t="shared" si="8"/>
        <v>1.512295081967213</v>
      </c>
      <c r="O153" s="1">
        <v>51</v>
      </c>
      <c r="P153" s="46">
        <v>0.28799999999999998</v>
      </c>
      <c r="Q153" s="128">
        <v>19.888888888888889</v>
      </c>
    </row>
    <row r="154" spans="1:17" x14ac:dyDescent="0.3">
      <c r="A154" s="34">
        <v>1</v>
      </c>
      <c r="B154" s="34">
        <v>17</v>
      </c>
      <c r="C154" s="34">
        <v>8</v>
      </c>
      <c r="D154" s="34">
        <v>77</v>
      </c>
      <c r="E154" s="34">
        <v>11</v>
      </c>
      <c r="F154" s="46">
        <v>0.29199999999999998</v>
      </c>
      <c r="G154" s="156">
        <f t="shared" si="6"/>
        <v>26.545454545454547</v>
      </c>
      <c r="H154" s="46">
        <v>0.158</v>
      </c>
      <c r="I154" s="128">
        <f t="shared" si="7"/>
        <v>14.363636363636363</v>
      </c>
      <c r="K154">
        <f t="shared" si="8"/>
        <v>1.8481012658227849</v>
      </c>
      <c r="O154" s="1">
        <v>51</v>
      </c>
      <c r="P154" s="46">
        <v>0.15726999999999999</v>
      </c>
      <c r="Q154" s="128">
        <v>0</v>
      </c>
    </row>
    <row r="155" spans="1:17" x14ac:dyDescent="0.3">
      <c r="A155" s="34">
        <v>1</v>
      </c>
      <c r="B155" s="34">
        <v>18</v>
      </c>
      <c r="C155" s="34">
        <v>8</v>
      </c>
      <c r="D155" s="34">
        <v>96</v>
      </c>
      <c r="E155" s="34">
        <v>10</v>
      </c>
      <c r="F155" s="46">
        <v>9.468E-2</v>
      </c>
      <c r="G155" s="156">
        <f t="shared" si="6"/>
        <v>9.468</v>
      </c>
      <c r="H155" s="46">
        <v>1E-3</v>
      </c>
      <c r="I155" s="128">
        <f t="shared" si="7"/>
        <v>0.1</v>
      </c>
      <c r="K155">
        <f t="shared" si="8"/>
        <v>94.679999999999993</v>
      </c>
      <c r="O155" s="34">
        <v>52</v>
      </c>
      <c r="P155" s="46">
        <v>0.16</v>
      </c>
      <c r="Q155" s="128">
        <v>10.666666666666666</v>
      </c>
    </row>
    <row r="156" spans="1:17" x14ac:dyDescent="0.3">
      <c r="A156" s="34">
        <v>1</v>
      </c>
      <c r="B156" s="34">
        <v>19</v>
      </c>
      <c r="C156" s="34">
        <v>8</v>
      </c>
      <c r="D156" s="34">
        <v>256</v>
      </c>
      <c r="E156" s="34">
        <v>9</v>
      </c>
      <c r="F156" s="46">
        <v>0.54400000000000004</v>
      </c>
      <c r="G156" s="156">
        <f t="shared" si="6"/>
        <v>60.444444444444443</v>
      </c>
      <c r="H156" s="46">
        <v>0.10100000000000001</v>
      </c>
      <c r="I156" s="128">
        <f t="shared" si="7"/>
        <v>11.222222222222221</v>
      </c>
      <c r="K156">
        <f t="shared" si="8"/>
        <v>5.3861386138613865</v>
      </c>
      <c r="O156" s="1">
        <v>52</v>
      </c>
      <c r="P156" s="46">
        <v>0.20699999999999999</v>
      </c>
      <c r="Q156" s="128">
        <v>11.888888888888889</v>
      </c>
    </row>
    <row r="157" spans="1:17" x14ac:dyDescent="0.3">
      <c r="A157" s="34">
        <v>1</v>
      </c>
      <c r="B157" s="34">
        <v>1</v>
      </c>
      <c r="C157" s="34">
        <v>9</v>
      </c>
      <c r="D157" s="34">
        <v>294</v>
      </c>
      <c r="E157" s="34">
        <v>10</v>
      </c>
      <c r="F157" s="46">
        <v>0.14299999999999999</v>
      </c>
      <c r="G157" s="156">
        <f t="shared" si="6"/>
        <v>14.3</v>
      </c>
      <c r="H157" s="46">
        <v>0.14299999999999999</v>
      </c>
      <c r="I157" s="128">
        <f t="shared" si="7"/>
        <v>14.3</v>
      </c>
      <c r="K157">
        <f t="shared" si="8"/>
        <v>1</v>
      </c>
      <c r="O157" s="1">
        <v>52</v>
      </c>
      <c r="P157" s="46">
        <v>0.254</v>
      </c>
      <c r="Q157" s="128">
        <v>15.6</v>
      </c>
    </row>
    <row r="158" spans="1:17" x14ac:dyDescent="0.3">
      <c r="A158" s="34">
        <v>1</v>
      </c>
      <c r="B158" s="34">
        <v>2</v>
      </c>
      <c r="C158" s="34">
        <v>9</v>
      </c>
      <c r="D158" s="34">
        <v>226</v>
      </c>
      <c r="E158" s="34">
        <v>10</v>
      </c>
      <c r="F158" s="46">
        <v>0.14000000000000001</v>
      </c>
      <c r="G158" s="156">
        <f t="shared" si="6"/>
        <v>14</v>
      </c>
      <c r="H158" s="46">
        <v>4.0000000000000001E-3</v>
      </c>
      <c r="I158" s="128">
        <f t="shared" si="7"/>
        <v>0.4</v>
      </c>
      <c r="K158">
        <f t="shared" si="8"/>
        <v>35</v>
      </c>
      <c r="O158" s="34">
        <v>53</v>
      </c>
      <c r="P158" s="46">
        <v>0.13</v>
      </c>
      <c r="Q158" s="128">
        <v>4.7</v>
      </c>
    </row>
    <row r="159" spans="1:17" x14ac:dyDescent="0.3">
      <c r="A159" s="34">
        <v>1</v>
      </c>
      <c r="B159" s="34">
        <v>3</v>
      </c>
      <c r="C159" s="34">
        <v>9</v>
      </c>
      <c r="D159" s="34">
        <v>197</v>
      </c>
      <c r="E159" s="34">
        <v>8</v>
      </c>
      <c r="F159" s="46">
        <v>7.0949999999999999E-2</v>
      </c>
      <c r="G159" s="156">
        <f t="shared" si="6"/>
        <v>8.8687500000000004</v>
      </c>
      <c r="H159" s="46">
        <v>4.2000000000000003E-2</v>
      </c>
      <c r="I159" s="128">
        <f t="shared" si="7"/>
        <v>5.25</v>
      </c>
      <c r="K159">
        <f t="shared" si="8"/>
        <v>1.6892857142857143</v>
      </c>
      <c r="O159" s="1">
        <v>53</v>
      </c>
      <c r="P159" s="46">
        <v>0.39500000000000002</v>
      </c>
      <c r="Q159" s="128">
        <v>21.4</v>
      </c>
    </row>
    <row r="160" spans="1:17" x14ac:dyDescent="0.3">
      <c r="A160" s="34">
        <v>1</v>
      </c>
      <c r="B160" s="34">
        <v>4</v>
      </c>
      <c r="C160" s="34">
        <v>9</v>
      </c>
      <c r="D160" s="34">
        <v>313</v>
      </c>
      <c r="E160" s="34">
        <v>10</v>
      </c>
      <c r="F160" s="46">
        <v>2.5690000000000001E-2</v>
      </c>
      <c r="G160" s="156">
        <f t="shared" si="6"/>
        <v>2.569</v>
      </c>
      <c r="H160" s="46">
        <v>0</v>
      </c>
      <c r="I160" s="128">
        <f t="shared" si="7"/>
        <v>0</v>
      </c>
      <c r="K160" t="s">
        <v>799</v>
      </c>
      <c r="O160" s="1">
        <v>53</v>
      </c>
      <c r="P160" s="46">
        <v>0.32900000000000001</v>
      </c>
      <c r="Q160" s="128">
        <v>19.2</v>
      </c>
    </row>
    <row r="161" spans="1:17" x14ac:dyDescent="0.3">
      <c r="A161" s="34">
        <v>1</v>
      </c>
      <c r="B161" s="34">
        <v>5</v>
      </c>
      <c r="C161" s="34">
        <v>9</v>
      </c>
      <c r="D161" s="34">
        <v>64</v>
      </c>
      <c r="E161" s="34">
        <v>10</v>
      </c>
      <c r="F161" s="46">
        <v>0.16500000000000001</v>
      </c>
      <c r="G161" s="156">
        <f t="shared" si="6"/>
        <v>16.5</v>
      </c>
      <c r="H161" s="46">
        <v>3.9E-2</v>
      </c>
      <c r="I161" s="128">
        <f t="shared" si="7"/>
        <v>3.9</v>
      </c>
      <c r="K161">
        <f t="shared" si="8"/>
        <v>4.2307692307692308</v>
      </c>
      <c r="O161" s="34">
        <v>54</v>
      </c>
      <c r="P161" s="46">
        <v>0.378</v>
      </c>
      <c r="Q161" s="128">
        <v>14.6</v>
      </c>
    </row>
    <row r="162" spans="1:17" x14ac:dyDescent="0.3">
      <c r="A162" s="34">
        <v>1</v>
      </c>
      <c r="B162" s="34">
        <v>6</v>
      </c>
      <c r="C162" s="34">
        <v>9</v>
      </c>
      <c r="D162" s="34">
        <v>22</v>
      </c>
      <c r="E162" s="34">
        <v>8</v>
      </c>
      <c r="F162" s="46">
        <v>0.13200000000000001</v>
      </c>
      <c r="G162" s="156">
        <f t="shared" si="6"/>
        <v>16.5</v>
      </c>
      <c r="H162" s="46">
        <v>6.5000000000000002E-2</v>
      </c>
      <c r="I162" s="128">
        <f t="shared" si="7"/>
        <v>8.125</v>
      </c>
      <c r="K162">
        <f t="shared" si="8"/>
        <v>2.0307692307692307</v>
      </c>
      <c r="O162" s="1">
        <v>54</v>
      </c>
      <c r="P162" s="46">
        <v>0.34899999999999998</v>
      </c>
      <c r="Q162" s="128">
        <v>13</v>
      </c>
    </row>
    <row r="163" spans="1:17" x14ac:dyDescent="0.3">
      <c r="A163" s="34">
        <v>1</v>
      </c>
      <c r="B163" s="34">
        <v>7</v>
      </c>
      <c r="C163" s="34">
        <v>9</v>
      </c>
      <c r="D163" s="34">
        <v>115</v>
      </c>
      <c r="E163" s="34">
        <v>10</v>
      </c>
      <c r="F163" s="46">
        <v>0.48225999999999997</v>
      </c>
      <c r="G163" s="156">
        <f t="shared" si="6"/>
        <v>48.225999999999999</v>
      </c>
      <c r="H163" s="46">
        <v>0.156</v>
      </c>
      <c r="I163" s="128">
        <f t="shared" si="7"/>
        <v>15.6</v>
      </c>
      <c r="K163">
        <f t="shared" si="8"/>
        <v>3.0914102564102564</v>
      </c>
      <c r="O163" s="1">
        <v>54</v>
      </c>
      <c r="P163" s="46">
        <v>0.28199999999999997</v>
      </c>
      <c r="Q163" s="128">
        <v>7.8181818181818183</v>
      </c>
    </row>
    <row r="164" spans="1:17" x14ac:dyDescent="0.3">
      <c r="A164" s="34">
        <v>1</v>
      </c>
      <c r="B164" s="34">
        <v>8</v>
      </c>
      <c r="C164" s="34">
        <v>9</v>
      </c>
      <c r="D164" s="34">
        <v>50</v>
      </c>
      <c r="E164" s="34">
        <v>11</v>
      </c>
      <c r="F164" s="46">
        <v>0.42399999999999999</v>
      </c>
      <c r="G164" s="156">
        <f t="shared" si="6"/>
        <v>38.545454545454547</v>
      </c>
      <c r="H164" s="46">
        <v>0.14499999999999999</v>
      </c>
      <c r="I164" s="128">
        <f t="shared" si="7"/>
        <v>13.181818181818182</v>
      </c>
      <c r="K164">
        <f t="shared" si="8"/>
        <v>2.9241379310344828</v>
      </c>
      <c r="O164" s="34">
        <v>55</v>
      </c>
      <c r="P164" s="46">
        <v>0.51300000000000001</v>
      </c>
      <c r="Q164" s="128">
        <v>24</v>
      </c>
    </row>
    <row r="165" spans="1:17" x14ac:dyDescent="0.3">
      <c r="A165" s="34">
        <v>1</v>
      </c>
      <c r="B165" s="34">
        <v>9</v>
      </c>
      <c r="C165" s="34">
        <v>9</v>
      </c>
      <c r="D165" s="34" t="s">
        <v>20</v>
      </c>
      <c r="E165" s="34">
        <v>8</v>
      </c>
      <c r="F165" s="46">
        <v>0.14799999999999999</v>
      </c>
      <c r="G165" s="156">
        <f t="shared" si="6"/>
        <v>18.5</v>
      </c>
      <c r="H165" s="46">
        <v>4.8000000000000001E-2</v>
      </c>
      <c r="I165" s="128">
        <f t="shared" si="7"/>
        <v>6</v>
      </c>
      <c r="K165">
        <f t="shared" si="8"/>
        <v>3.0833333333333335</v>
      </c>
      <c r="O165" s="1">
        <v>55</v>
      </c>
      <c r="P165" s="46">
        <v>0.42099999999999999</v>
      </c>
      <c r="Q165" s="128">
        <v>26</v>
      </c>
    </row>
    <row r="166" spans="1:17" x14ac:dyDescent="0.3">
      <c r="A166" s="34">
        <v>1</v>
      </c>
      <c r="B166" s="34">
        <v>10</v>
      </c>
      <c r="C166" s="34">
        <v>9</v>
      </c>
      <c r="D166" s="34">
        <v>287</v>
      </c>
      <c r="E166" s="34">
        <v>8</v>
      </c>
      <c r="F166" s="46">
        <v>0.30599999999999999</v>
      </c>
      <c r="G166" s="156">
        <f t="shared" si="6"/>
        <v>38.25</v>
      </c>
      <c r="H166" s="46">
        <v>0.115</v>
      </c>
      <c r="I166" s="128">
        <f t="shared" si="7"/>
        <v>14.375</v>
      </c>
      <c r="K166">
        <f t="shared" si="8"/>
        <v>2.6608695652173915</v>
      </c>
      <c r="O166" s="1">
        <v>55</v>
      </c>
      <c r="P166" s="46">
        <v>0.30199999999999999</v>
      </c>
      <c r="Q166" s="128">
        <v>19.111111111111111</v>
      </c>
    </row>
    <row r="167" spans="1:17" x14ac:dyDescent="0.3">
      <c r="A167" s="34">
        <v>1</v>
      </c>
      <c r="B167" s="34">
        <v>11</v>
      </c>
      <c r="C167" s="34">
        <v>9</v>
      </c>
      <c r="D167" s="34" t="s">
        <v>20</v>
      </c>
      <c r="E167" s="34">
        <v>8</v>
      </c>
      <c r="F167" s="46">
        <v>9.8000000000000004E-2</v>
      </c>
      <c r="G167" s="156">
        <f t="shared" si="6"/>
        <v>12.25</v>
      </c>
      <c r="H167" s="46">
        <v>3.1E-2</v>
      </c>
      <c r="I167" s="128">
        <f t="shared" si="7"/>
        <v>3.875</v>
      </c>
      <c r="K167">
        <f t="shared" si="8"/>
        <v>3.161290322580645</v>
      </c>
      <c r="O167" s="34">
        <v>56</v>
      </c>
      <c r="P167" s="46">
        <v>0.52200000000000002</v>
      </c>
      <c r="Q167" s="128">
        <v>20.9</v>
      </c>
    </row>
    <row r="168" spans="1:17" x14ac:dyDescent="0.3">
      <c r="A168" s="34">
        <v>1</v>
      </c>
      <c r="B168" s="34">
        <v>12</v>
      </c>
      <c r="C168" s="34">
        <v>9</v>
      </c>
      <c r="D168" s="34">
        <v>208</v>
      </c>
      <c r="E168" s="34">
        <v>0</v>
      </c>
      <c r="F168" s="147"/>
      <c r="G168" s="157"/>
      <c r="H168" s="148"/>
      <c r="I168" s="158"/>
      <c r="K168" t="s">
        <v>799</v>
      </c>
      <c r="O168" s="1">
        <v>56</v>
      </c>
      <c r="P168" s="46">
        <v>0.36099999999999999</v>
      </c>
      <c r="Q168" s="128">
        <v>16.899999999999999</v>
      </c>
    </row>
    <row r="169" spans="1:17" x14ac:dyDescent="0.3">
      <c r="A169" s="34">
        <v>1</v>
      </c>
      <c r="B169" s="34">
        <v>13</v>
      </c>
      <c r="C169" s="34">
        <v>9</v>
      </c>
      <c r="D169" s="34">
        <v>150</v>
      </c>
      <c r="E169" s="34">
        <v>10</v>
      </c>
      <c r="F169" s="46">
        <v>0.60199999999999998</v>
      </c>
      <c r="G169" s="156">
        <f t="shared" si="6"/>
        <v>60.2</v>
      </c>
      <c r="H169" s="46">
        <v>0.184</v>
      </c>
      <c r="I169" s="128">
        <f t="shared" si="7"/>
        <v>18.399999999999999</v>
      </c>
      <c r="K169">
        <f t="shared" si="8"/>
        <v>3.2717391304347831</v>
      </c>
      <c r="O169" s="1">
        <v>56</v>
      </c>
      <c r="P169" s="46">
        <v>0.17599999999999999</v>
      </c>
      <c r="Q169" s="128">
        <v>12.5</v>
      </c>
    </row>
    <row r="170" spans="1:17" x14ac:dyDescent="0.3">
      <c r="A170" s="34">
        <v>1</v>
      </c>
      <c r="B170" s="34">
        <v>14</v>
      </c>
      <c r="C170" s="34">
        <v>9</v>
      </c>
      <c r="D170" s="34">
        <v>241</v>
      </c>
      <c r="E170" s="34">
        <v>10</v>
      </c>
      <c r="F170" s="46">
        <v>0.63800000000000001</v>
      </c>
      <c r="G170" s="156">
        <f t="shared" si="6"/>
        <v>63.8</v>
      </c>
      <c r="H170" s="46">
        <v>0.26600000000000001</v>
      </c>
      <c r="I170" s="128">
        <f t="shared" si="7"/>
        <v>26.6</v>
      </c>
      <c r="K170">
        <f t="shared" si="8"/>
        <v>2.3984962406015033</v>
      </c>
      <c r="O170" s="34">
        <v>57</v>
      </c>
      <c r="P170" s="46">
        <v>0.31900000000000001</v>
      </c>
      <c r="Q170" s="128">
        <v>11.5</v>
      </c>
    </row>
    <row r="171" spans="1:17" x14ac:dyDescent="0.3">
      <c r="A171" s="34">
        <v>1</v>
      </c>
      <c r="B171" s="34">
        <v>15</v>
      </c>
      <c r="C171" s="34">
        <v>9</v>
      </c>
      <c r="D171" s="34">
        <v>130</v>
      </c>
      <c r="E171" s="34">
        <v>10</v>
      </c>
      <c r="F171" s="46">
        <v>0.214</v>
      </c>
      <c r="G171" s="156">
        <f t="shared" si="6"/>
        <v>21.4</v>
      </c>
      <c r="H171" s="46">
        <v>0.107</v>
      </c>
      <c r="I171" s="128">
        <f t="shared" si="7"/>
        <v>10.7</v>
      </c>
      <c r="K171">
        <f t="shared" si="8"/>
        <v>2</v>
      </c>
      <c r="O171" s="1">
        <v>57</v>
      </c>
      <c r="P171" s="46">
        <v>0.39200000000000002</v>
      </c>
      <c r="Q171" s="128">
        <v>24.125</v>
      </c>
    </row>
    <row r="172" spans="1:17" x14ac:dyDescent="0.3">
      <c r="A172" s="34">
        <v>1</v>
      </c>
      <c r="B172" s="34">
        <v>16</v>
      </c>
      <c r="C172" s="34">
        <v>9</v>
      </c>
      <c r="D172" s="34">
        <v>5</v>
      </c>
      <c r="E172" s="34">
        <v>10</v>
      </c>
      <c r="F172" s="46">
        <v>0.30199999999999999</v>
      </c>
      <c r="G172" s="156">
        <f t="shared" si="6"/>
        <v>30.2</v>
      </c>
      <c r="H172" s="46">
        <v>0.159</v>
      </c>
      <c r="I172" s="128">
        <f t="shared" si="7"/>
        <v>15.9</v>
      </c>
      <c r="K172">
        <f t="shared" si="8"/>
        <v>1.89937106918239</v>
      </c>
      <c r="O172" s="1">
        <v>57</v>
      </c>
      <c r="P172" s="46">
        <v>0.152</v>
      </c>
      <c r="Q172" s="128">
        <v>7.8</v>
      </c>
    </row>
    <row r="173" spans="1:17" x14ac:dyDescent="0.3">
      <c r="A173" s="34">
        <v>1</v>
      </c>
      <c r="B173" s="34">
        <v>17</v>
      </c>
      <c r="C173" s="34">
        <v>9</v>
      </c>
      <c r="D173" s="34">
        <v>81</v>
      </c>
      <c r="E173" s="34">
        <v>10</v>
      </c>
      <c r="F173" s="46">
        <v>0.23100000000000001</v>
      </c>
      <c r="G173" s="156">
        <f t="shared" si="6"/>
        <v>23.1</v>
      </c>
      <c r="H173" s="46">
        <v>0.125</v>
      </c>
      <c r="I173" s="128">
        <f t="shared" si="7"/>
        <v>12.5</v>
      </c>
      <c r="K173">
        <f t="shared" si="8"/>
        <v>1.8480000000000001</v>
      </c>
      <c r="O173" s="34">
        <v>58</v>
      </c>
      <c r="P173" s="46">
        <v>0.376</v>
      </c>
      <c r="Q173" s="128">
        <v>12</v>
      </c>
    </row>
    <row r="174" spans="1:17" x14ac:dyDescent="0.3">
      <c r="A174" s="34">
        <v>1</v>
      </c>
      <c r="B174" s="34">
        <v>18</v>
      </c>
      <c r="C174" s="34">
        <v>9</v>
      </c>
      <c r="D174" s="34">
        <v>101</v>
      </c>
      <c r="E174" s="34">
        <v>8</v>
      </c>
      <c r="F174" s="46">
        <v>0.17199999999999999</v>
      </c>
      <c r="G174" s="156">
        <f t="shared" si="6"/>
        <v>21.5</v>
      </c>
      <c r="H174" s="46">
        <v>3.9E-2</v>
      </c>
      <c r="I174" s="128">
        <f t="shared" si="7"/>
        <v>4.875</v>
      </c>
      <c r="K174">
        <f t="shared" si="8"/>
        <v>4.4102564102564106</v>
      </c>
      <c r="O174" s="1">
        <v>58</v>
      </c>
      <c r="P174" s="46">
        <v>0.34599999999999997</v>
      </c>
      <c r="Q174" s="128">
        <v>16.777777777777779</v>
      </c>
    </row>
    <row r="175" spans="1:17" x14ac:dyDescent="0.3">
      <c r="A175" s="34">
        <v>1</v>
      </c>
      <c r="B175" s="34">
        <v>19</v>
      </c>
      <c r="C175" s="34">
        <v>9</v>
      </c>
      <c r="D175" s="34">
        <v>254</v>
      </c>
      <c r="E175" s="34">
        <v>9</v>
      </c>
      <c r="F175" s="46">
        <v>0.154</v>
      </c>
      <c r="G175" s="156">
        <f t="shared" si="6"/>
        <v>17.111111111111111</v>
      </c>
      <c r="H175" s="46">
        <v>1.6E-2</v>
      </c>
      <c r="I175" s="128">
        <f t="shared" si="7"/>
        <v>1.7777777777777777</v>
      </c>
      <c r="K175">
        <f t="shared" si="8"/>
        <v>9.625</v>
      </c>
      <c r="O175" s="1">
        <v>58</v>
      </c>
      <c r="P175" s="46">
        <v>0.31</v>
      </c>
      <c r="Q175" s="128">
        <v>13.7</v>
      </c>
    </row>
    <row r="176" spans="1:17" x14ac:dyDescent="0.3">
      <c r="A176" s="34">
        <v>1</v>
      </c>
      <c r="B176" s="34">
        <v>1</v>
      </c>
      <c r="C176" s="34">
        <v>10</v>
      </c>
      <c r="D176" s="34">
        <v>304</v>
      </c>
      <c r="E176" s="34">
        <v>4</v>
      </c>
      <c r="F176" s="46">
        <v>0.30599999999999999</v>
      </c>
      <c r="G176" s="156">
        <f t="shared" si="6"/>
        <v>76.5</v>
      </c>
      <c r="H176" s="46">
        <v>7.5999999999999998E-2</v>
      </c>
      <c r="I176" s="128">
        <f t="shared" si="7"/>
        <v>19</v>
      </c>
      <c r="K176">
        <f t="shared" si="8"/>
        <v>4.0263157894736841</v>
      </c>
      <c r="O176" s="34">
        <v>59</v>
      </c>
      <c r="P176" s="46">
        <v>0.16</v>
      </c>
      <c r="Q176" s="128">
        <v>2.5</v>
      </c>
    </row>
    <row r="177" spans="1:17" x14ac:dyDescent="0.3">
      <c r="A177" s="34">
        <v>1</v>
      </c>
      <c r="B177" s="34">
        <v>2</v>
      </c>
      <c r="C177" s="34">
        <v>10</v>
      </c>
      <c r="D177" s="34">
        <v>220</v>
      </c>
      <c r="E177" s="34">
        <v>10</v>
      </c>
      <c r="F177" s="46">
        <v>0.29799999999999999</v>
      </c>
      <c r="G177" s="156">
        <f t="shared" si="6"/>
        <v>29.8</v>
      </c>
      <c r="H177" s="46">
        <v>0.105</v>
      </c>
      <c r="I177" s="128">
        <f t="shared" si="7"/>
        <v>10.5</v>
      </c>
      <c r="K177">
        <f t="shared" si="8"/>
        <v>2.8380952380952382</v>
      </c>
      <c r="O177" s="1">
        <v>59</v>
      </c>
      <c r="P177" s="46">
        <v>0.46700000000000003</v>
      </c>
      <c r="Q177" s="128">
        <v>16.899999999999999</v>
      </c>
    </row>
    <row r="178" spans="1:17" x14ac:dyDescent="0.3">
      <c r="A178" s="34">
        <v>1</v>
      </c>
      <c r="B178" s="34">
        <v>3</v>
      </c>
      <c r="C178" s="34">
        <v>10</v>
      </c>
      <c r="D178" s="34">
        <v>187</v>
      </c>
      <c r="E178" s="34">
        <v>9</v>
      </c>
      <c r="F178" s="46">
        <v>0.14899999999999999</v>
      </c>
      <c r="G178" s="156">
        <f t="shared" si="6"/>
        <v>16.555555555555557</v>
      </c>
      <c r="H178" s="46">
        <v>0</v>
      </c>
      <c r="I178" s="128">
        <f t="shared" si="7"/>
        <v>0</v>
      </c>
      <c r="K178" t="s">
        <v>799</v>
      </c>
      <c r="O178" s="1">
        <v>59</v>
      </c>
      <c r="P178" s="46">
        <v>0.28999999999999998</v>
      </c>
      <c r="Q178" s="128">
        <v>12.7</v>
      </c>
    </row>
    <row r="179" spans="1:17" x14ac:dyDescent="0.3">
      <c r="A179" s="34">
        <v>1</v>
      </c>
      <c r="B179" s="34">
        <v>4</v>
      </c>
      <c r="C179" s="34">
        <v>10</v>
      </c>
      <c r="D179" s="34">
        <v>315</v>
      </c>
      <c r="E179" s="34">
        <v>8</v>
      </c>
      <c r="F179" s="46">
        <v>0.4</v>
      </c>
      <c r="G179" s="156">
        <f t="shared" si="6"/>
        <v>50</v>
      </c>
      <c r="H179" s="46">
        <v>0.11600000000000001</v>
      </c>
      <c r="I179" s="128">
        <f t="shared" si="7"/>
        <v>14.5</v>
      </c>
      <c r="K179">
        <f t="shared" si="8"/>
        <v>3.4482758620689653</v>
      </c>
      <c r="O179" s="34">
        <v>60</v>
      </c>
      <c r="P179" s="46">
        <v>0.104</v>
      </c>
      <c r="Q179" s="128">
        <v>0</v>
      </c>
    </row>
    <row r="180" spans="1:17" x14ac:dyDescent="0.3">
      <c r="A180" s="34">
        <v>1</v>
      </c>
      <c r="B180" s="34">
        <v>5</v>
      </c>
      <c r="C180" s="34">
        <v>10</v>
      </c>
      <c r="D180" s="34">
        <v>57</v>
      </c>
      <c r="E180" s="34">
        <v>10</v>
      </c>
      <c r="F180" s="46">
        <v>0.31900000000000001</v>
      </c>
      <c r="G180" s="156">
        <f t="shared" si="6"/>
        <v>31.9</v>
      </c>
      <c r="H180" s="46">
        <v>0.115</v>
      </c>
      <c r="I180" s="128">
        <f t="shared" si="7"/>
        <v>11.5</v>
      </c>
      <c r="K180">
        <f t="shared" si="8"/>
        <v>2.7739130434782608</v>
      </c>
      <c r="O180" s="1">
        <v>60</v>
      </c>
      <c r="P180" s="46">
        <v>0.27800000000000002</v>
      </c>
      <c r="Q180" s="128">
        <v>17</v>
      </c>
    </row>
    <row r="181" spans="1:17" x14ac:dyDescent="0.3">
      <c r="A181" s="34">
        <v>1</v>
      </c>
      <c r="B181" s="34">
        <v>6</v>
      </c>
      <c r="C181" s="34">
        <v>10</v>
      </c>
      <c r="D181" s="34">
        <v>35</v>
      </c>
      <c r="E181" s="34">
        <v>10</v>
      </c>
      <c r="F181" s="46">
        <v>0.129</v>
      </c>
      <c r="G181" s="156">
        <f t="shared" si="6"/>
        <v>12.9</v>
      </c>
      <c r="H181" s="46">
        <v>1E-3</v>
      </c>
      <c r="I181" s="128">
        <f t="shared" si="7"/>
        <v>0.1</v>
      </c>
      <c r="K181">
        <f t="shared" si="8"/>
        <v>129</v>
      </c>
      <c r="O181" s="1">
        <v>60</v>
      </c>
      <c r="P181" s="46">
        <v>0.52800000000000002</v>
      </c>
      <c r="Q181" s="128">
        <v>11.9</v>
      </c>
    </row>
    <row r="182" spans="1:17" x14ac:dyDescent="0.3">
      <c r="A182" s="34">
        <v>1</v>
      </c>
      <c r="B182" s="34">
        <v>7</v>
      </c>
      <c r="C182" s="34">
        <v>10</v>
      </c>
      <c r="D182" s="34">
        <v>112</v>
      </c>
      <c r="E182" s="34">
        <v>11</v>
      </c>
      <c r="F182" s="46">
        <v>9.1999999999999998E-2</v>
      </c>
      <c r="G182" s="156">
        <f t="shared" si="6"/>
        <v>8.3636363636363633</v>
      </c>
      <c r="H182" s="46">
        <v>2.7E-2</v>
      </c>
      <c r="I182" s="128">
        <f t="shared" si="7"/>
        <v>2.4545454545454546</v>
      </c>
      <c r="K182">
        <f t="shared" si="8"/>
        <v>3.4074074074074074</v>
      </c>
      <c r="O182" s="34">
        <v>61</v>
      </c>
      <c r="P182" s="46">
        <v>0.17499999999999999</v>
      </c>
      <c r="Q182" s="128">
        <v>3.5</v>
      </c>
    </row>
    <row r="183" spans="1:17" x14ac:dyDescent="0.3">
      <c r="A183" s="34">
        <v>1</v>
      </c>
      <c r="B183" s="34">
        <v>8</v>
      </c>
      <c r="C183" s="34">
        <v>10</v>
      </c>
      <c r="D183" s="34">
        <v>48</v>
      </c>
      <c r="E183" s="34">
        <v>8</v>
      </c>
      <c r="F183" s="46">
        <v>0.314</v>
      </c>
      <c r="G183" s="156">
        <f t="shared" si="6"/>
        <v>39.25</v>
      </c>
      <c r="H183" s="46">
        <v>0.122</v>
      </c>
      <c r="I183" s="128">
        <f t="shared" si="7"/>
        <v>15.25</v>
      </c>
      <c r="K183">
        <f t="shared" si="8"/>
        <v>2.5737704918032787</v>
      </c>
      <c r="O183" s="1">
        <v>61</v>
      </c>
      <c r="P183" s="46">
        <v>0.24099999999999999</v>
      </c>
      <c r="Q183" s="128">
        <v>11.7</v>
      </c>
    </row>
    <row r="184" spans="1:17" x14ac:dyDescent="0.3">
      <c r="A184" s="34">
        <v>1</v>
      </c>
      <c r="B184" s="34">
        <v>9</v>
      </c>
      <c r="C184" s="34">
        <v>10</v>
      </c>
      <c r="D184" s="34">
        <v>172</v>
      </c>
      <c r="E184" s="34">
        <v>10</v>
      </c>
      <c r="F184" s="46">
        <v>0.44800000000000001</v>
      </c>
      <c r="G184" s="156">
        <f t="shared" si="6"/>
        <v>44.8</v>
      </c>
      <c r="H184" s="46">
        <v>0.2</v>
      </c>
      <c r="I184" s="128">
        <f t="shared" si="7"/>
        <v>20</v>
      </c>
      <c r="K184">
        <f t="shared" si="8"/>
        <v>2.2399999999999998</v>
      </c>
      <c r="O184" s="1">
        <v>61</v>
      </c>
      <c r="P184" s="46">
        <v>0.188</v>
      </c>
      <c r="Q184" s="128">
        <v>9.1</v>
      </c>
    </row>
    <row r="185" spans="1:17" x14ac:dyDescent="0.3">
      <c r="A185" s="34">
        <v>1</v>
      </c>
      <c r="B185" s="34">
        <v>10</v>
      </c>
      <c r="C185" s="34">
        <v>10</v>
      </c>
      <c r="D185" s="34" t="s">
        <v>20</v>
      </c>
      <c r="E185" s="34">
        <v>8</v>
      </c>
      <c r="F185" s="46">
        <v>0.19500000000000001</v>
      </c>
      <c r="G185" s="156">
        <f t="shared" si="6"/>
        <v>24.375</v>
      </c>
      <c r="H185" s="46">
        <v>8.2000000000000003E-2</v>
      </c>
      <c r="I185" s="128">
        <f t="shared" si="7"/>
        <v>10.25</v>
      </c>
      <c r="K185">
        <f t="shared" si="8"/>
        <v>2.3780487804878048</v>
      </c>
      <c r="O185" s="34">
        <v>62</v>
      </c>
      <c r="P185" s="46">
        <v>0.51300000000000001</v>
      </c>
      <c r="Q185" s="128">
        <v>25</v>
      </c>
    </row>
    <row r="186" spans="1:17" x14ac:dyDescent="0.3">
      <c r="A186" s="34">
        <v>1</v>
      </c>
      <c r="B186" s="34">
        <v>11</v>
      </c>
      <c r="C186" s="34">
        <v>10</v>
      </c>
      <c r="D186" s="34">
        <v>210</v>
      </c>
      <c r="E186" s="34">
        <v>7</v>
      </c>
      <c r="F186" s="46">
        <v>0.124</v>
      </c>
      <c r="G186" s="156">
        <f t="shared" si="6"/>
        <v>17.714285714285715</v>
      </c>
      <c r="H186" s="46">
        <v>6.3E-2</v>
      </c>
      <c r="I186" s="128">
        <f t="shared" si="7"/>
        <v>9</v>
      </c>
      <c r="K186">
        <f t="shared" si="8"/>
        <v>1.9682539682539684</v>
      </c>
      <c r="O186" s="1">
        <v>62</v>
      </c>
      <c r="P186" s="46">
        <v>0.49</v>
      </c>
      <c r="Q186" s="128">
        <v>23.3</v>
      </c>
    </row>
    <row r="187" spans="1:17" x14ac:dyDescent="0.3">
      <c r="A187" s="34">
        <v>1</v>
      </c>
      <c r="B187" s="34">
        <v>12</v>
      </c>
      <c r="C187" s="34">
        <v>10</v>
      </c>
      <c r="D187" s="34">
        <v>154</v>
      </c>
      <c r="E187" s="34">
        <v>8</v>
      </c>
      <c r="F187" s="46">
        <v>0.23599999999999999</v>
      </c>
      <c r="G187" s="156">
        <f t="shared" si="6"/>
        <v>29.5</v>
      </c>
      <c r="H187" s="46">
        <v>0.13900000000000001</v>
      </c>
      <c r="I187" s="128">
        <f t="shared" si="7"/>
        <v>17.375</v>
      </c>
      <c r="K187">
        <f t="shared" si="8"/>
        <v>1.6978417266187051</v>
      </c>
      <c r="O187" s="1">
        <v>62</v>
      </c>
      <c r="P187" s="46">
        <v>0.38700000000000001</v>
      </c>
      <c r="Q187" s="128">
        <v>19.2</v>
      </c>
    </row>
    <row r="188" spans="1:17" x14ac:dyDescent="0.3">
      <c r="A188" s="34">
        <v>1</v>
      </c>
      <c r="B188" s="34">
        <v>13</v>
      </c>
      <c r="C188" s="34">
        <v>10</v>
      </c>
      <c r="D188" s="34">
        <v>250</v>
      </c>
      <c r="E188" s="34">
        <v>8</v>
      </c>
      <c r="F188" s="46">
        <v>0.14799999999999999</v>
      </c>
      <c r="G188" s="156">
        <f t="shared" si="6"/>
        <v>18.5</v>
      </c>
      <c r="H188" s="46">
        <v>8.0000000000000002E-3</v>
      </c>
      <c r="I188" s="128">
        <f t="shared" si="7"/>
        <v>1</v>
      </c>
      <c r="K188">
        <f t="shared" si="8"/>
        <v>18.5</v>
      </c>
      <c r="O188" s="34">
        <v>63</v>
      </c>
      <c r="P188" s="46">
        <v>0.27900000000000003</v>
      </c>
      <c r="Q188" s="128">
        <v>11.2</v>
      </c>
    </row>
    <row r="189" spans="1:17" x14ac:dyDescent="0.3">
      <c r="A189" s="34">
        <v>1</v>
      </c>
      <c r="B189" s="34">
        <v>14</v>
      </c>
      <c r="C189" s="34">
        <v>10</v>
      </c>
      <c r="D189" s="34">
        <v>144</v>
      </c>
      <c r="E189" s="34">
        <v>10</v>
      </c>
      <c r="F189" s="46">
        <v>0.52700000000000002</v>
      </c>
      <c r="G189" s="156">
        <f t="shared" si="6"/>
        <v>52.7</v>
      </c>
      <c r="H189" s="46">
        <v>0.104</v>
      </c>
      <c r="I189" s="128">
        <f t="shared" si="7"/>
        <v>10.4</v>
      </c>
      <c r="K189">
        <f t="shared" si="8"/>
        <v>5.0673076923076925</v>
      </c>
      <c r="O189" s="1">
        <v>63</v>
      </c>
      <c r="P189" s="46">
        <v>0.38400000000000001</v>
      </c>
      <c r="Q189" s="128">
        <v>20.111111111111111</v>
      </c>
    </row>
    <row r="190" spans="1:17" x14ac:dyDescent="0.3">
      <c r="A190" s="34">
        <v>1</v>
      </c>
      <c r="B190" s="34">
        <v>15</v>
      </c>
      <c r="C190" s="34">
        <v>10</v>
      </c>
      <c r="D190" s="34">
        <v>2</v>
      </c>
      <c r="E190" s="34">
        <v>8</v>
      </c>
      <c r="F190" s="46">
        <v>0.25600000000000001</v>
      </c>
      <c r="G190" s="156">
        <f t="shared" si="6"/>
        <v>32</v>
      </c>
      <c r="H190" s="46">
        <v>0.115</v>
      </c>
      <c r="I190" s="128">
        <f t="shared" si="7"/>
        <v>14.375</v>
      </c>
      <c r="K190">
        <f t="shared" si="8"/>
        <v>2.2260869565217392</v>
      </c>
      <c r="O190" s="1">
        <v>63</v>
      </c>
      <c r="P190" s="46">
        <v>0.45200000000000001</v>
      </c>
      <c r="Q190" s="128">
        <v>24</v>
      </c>
    </row>
    <row r="191" spans="1:17" x14ac:dyDescent="0.3">
      <c r="A191" s="34">
        <v>1</v>
      </c>
      <c r="B191" s="34">
        <v>16</v>
      </c>
      <c r="C191" s="34">
        <v>10</v>
      </c>
      <c r="D191" s="34">
        <v>75</v>
      </c>
      <c r="E191" s="34">
        <v>9</v>
      </c>
      <c r="F191" s="46">
        <v>0.39600000000000002</v>
      </c>
      <c r="G191" s="156">
        <f t="shared" si="6"/>
        <v>44</v>
      </c>
      <c r="H191" s="46">
        <v>0.21099999999999999</v>
      </c>
      <c r="I191" s="128">
        <f t="shared" si="7"/>
        <v>23.444444444444443</v>
      </c>
      <c r="K191">
        <f t="shared" si="8"/>
        <v>1.8767772511848342</v>
      </c>
      <c r="O191" s="34">
        <v>64</v>
      </c>
      <c r="P191" s="46">
        <v>0.16500000000000001</v>
      </c>
      <c r="Q191" s="128">
        <v>3.9</v>
      </c>
    </row>
    <row r="192" spans="1:17" x14ac:dyDescent="0.3">
      <c r="A192" s="34">
        <v>1</v>
      </c>
      <c r="B192" s="34">
        <v>17</v>
      </c>
      <c r="C192" s="34">
        <v>10</v>
      </c>
      <c r="D192" s="34">
        <v>91</v>
      </c>
      <c r="E192" s="34">
        <v>6</v>
      </c>
      <c r="F192" s="46">
        <v>0.23599999999999999</v>
      </c>
      <c r="G192" s="156">
        <f t="shared" si="6"/>
        <v>39.333333333333336</v>
      </c>
      <c r="H192" s="46">
        <v>0.14199999999999999</v>
      </c>
      <c r="I192" s="128">
        <f t="shared" si="7"/>
        <v>23.666666666666668</v>
      </c>
      <c r="K192">
        <f t="shared" si="8"/>
        <v>1.6619718309859155</v>
      </c>
      <c r="O192" s="1">
        <v>64</v>
      </c>
      <c r="P192" s="46">
        <v>0.21099999999999999</v>
      </c>
      <c r="Q192" s="128">
        <v>11.111111111111111</v>
      </c>
    </row>
    <row r="193" spans="1:17" x14ac:dyDescent="0.3">
      <c r="A193" s="34">
        <v>1</v>
      </c>
      <c r="B193" s="34">
        <v>18</v>
      </c>
      <c r="C193" s="34">
        <v>10</v>
      </c>
      <c r="D193" s="34">
        <v>257</v>
      </c>
      <c r="E193" s="34">
        <v>10</v>
      </c>
      <c r="F193" s="46">
        <v>0.30599999999999999</v>
      </c>
      <c r="G193" s="156">
        <f t="shared" si="6"/>
        <v>30.6</v>
      </c>
      <c r="H193" s="46">
        <v>7.8E-2</v>
      </c>
      <c r="I193" s="128">
        <f t="shared" si="7"/>
        <v>7.8</v>
      </c>
      <c r="K193">
        <f t="shared" si="8"/>
        <v>3.9230769230769234</v>
      </c>
      <c r="O193" s="1">
        <v>64</v>
      </c>
      <c r="P193" s="46">
        <v>0.23899999999999999</v>
      </c>
      <c r="Q193" s="128">
        <v>7.7</v>
      </c>
    </row>
    <row r="194" spans="1:17" x14ac:dyDescent="0.3">
      <c r="A194" s="34">
        <v>1</v>
      </c>
      <c r="B194" s="34">
        <v>19</v>
      </c>
      <c r="C194" s="34">
        <v>10</v>
      </c>
      <c r="D194" s="34">
        <v>305</v>
      </c>
      <c r="E194" s="34">
        <v>10</v>
      </c>
      <c r="F194" s="46">
        <v>4.9869999999999998E-2</v>
      </c>
      <c r="G194" s="156">
        <f t="shared" si="6"/>
        <v>4.9870000000000001</v>
      </c>
      <c r="H194" s="46">
        <v>1E-3</v>
      </c>
      <c r="I194" s="128">
        <f t="shared" si="7"/>
        <v>0.1</v>
      </c>
      <c r="K194">
        <f t="shared" si="8"/>
        <v>49.87</v>
      </c>
      <c r="O194" s="34">
        <v>65</v>
      </c>
      <c r="P194" s="46">
        <v>0.47</v>
      </c>
      <c r="Q194" s="128">
        <v>21.777777777777779</v>
      </c>
    </row>
    <row r="195" spans="1:17" x14ac:dyDescent="0.3">
      <c r="A195" s="34">
        <v>1</v>
      </c>
      <c r="B195" s="34">
        <v>1</v>
      </c>
      <c r="C195" s="34">
        <v>11</v>
      </c>
      <c r="D195" s="34">
        <v>300</v>
      </c>
      <c r="E195" s="34">
        <v>10</v>
      </c>
      <c r="F195" s="46">
        <v>0.23599999999999999</v>
      </c>
      <c r="G195" s="156">
        <f t="shared" si="6"/>
        <v>23.6</v>
      </c>
      <c r="H195" s="149">
        <v>0.23100000000000001</v>
      </c>
      <c r="I195" s="128">
        <f t="shared" si="7"/>
        <v>23.1</v>
      </c>
      <c r="K195">
        <f t="shared" si="8"/>
        <v>1.0216450216450217</v>
      </c>
      <c r="O195" s="1">
        <v>65</v>
      </c>
      <c r="P195" s="46">
        <v>0.20200000000000001</v>
      </c>
      <c r="Q195" s="128">
        <v>7.5</v>
      </c>
    </row>
    <row r="196" spans="1:17" x14ac:dyDescent="0.3">
      <c r="A196" s="34">
        <v>1</v>
      </c>
      <c r="B196" s="34">
        <v>2</v>
      </c>
      <c r="C196" s="34">
        <v>11</v>
      </c>
      <c r="D196" s="34">
        <v>232</v>
      </c>
      <c r="E196" s="34">
        <v>10</v>
      </c>
      <c r="F196" s="46">
        <v>0.214</v>
      </c>
      <c r="G196" s="156">
        <f t="shared" si="6"/>
        <v>21.4</v>
      </c>
      <c r="H196" s="46">
        <v>6.7000000000000004E-2</v>
      </c>
      <c r="I196" s="128">
        <f t="shared" si="7"/>
        <v>6.7</v>
      </c>
      <c r="K196">
        <f t="shared" si="8"/>
        <v>3.1940298507462686</v>
      </c>
      <c r="O196" s="1">
        <v>65</v>
      </c>
      <c r="P196" s="46">
        <v>0.56599999999999995</v>
      </c>
      <c r="Q196" s="128">
        <v>29.8</v>
      </c>
    </row>
    <row r="197" spans="1:17" x14ac:dyDescent="0.3">
      <c r="A197" s="34">
        <v>1</v>
      </c>
      <c r="B197" s="34">
        <v>3</v>
      </c>
      <c r="C197" s="34">
        <v>11</v>
      </c>
      <c r="D197" s="34">
        <v>190</v>
      </c>
      <c r="E197" s="34">
        <v>9</v>
      </c>
      <c r="F197" s="46">
        <v>6.2E-2</v>
      </c>
      <c r="G197" s="156">
        <f t="shared" si="6"/>
        <v>6.8888888888888893</v>
      </c>
      <c r="H197" s="46">
        <v>2E-3</v>
      </c>
      <c r="I197" s="128">
        <f t="shared" si="7"/>
        <v>0.22222222222222221</v>
      </c>
      <c r="K197">
        <f t="shared" si="8"/>
        <v>31.000000000000004</v>
      </c>
      <c r="O197" s="34">
        <v>66</v>
      </c>
      <c r="P197" s="46">
        <v>0.12</v>
      </c>
      <c r="Q197" s="128">
        <v>0.5</v>
      </c>
    </row>
    <row r="198" spans="1:17" x14ac:dyDescent="0.3">
      <c r="A198" s="34">
        <v>1</v>
      </c>
      <c r="B198" s="34">
        <v>4</v>
      </c>
      <c r="C198" s="34">
        <v>11</v>
      </c>
      <c r="D198" s="34">
        <v>324</v>
      </c>
      <c r="E198" s="34">
        <v>5</v>
      </c>
      <c r="F198" s="46">
        <v>8.1000000000000003E-2</v>
      </c>
      <c r="G198" s="156">
        <f t="shared" ref="G198:G261" si="9">(F198*1000)/E198</f>
        <v>16.2</v>
      </c>
      <c r="H198" s="46">
        <v>1.9E-2</v>
      </c>
      <c r="I198" s="128">
        <f t="shared" ref="I198:I261" si="10">(H198*1000)/E198</f>
        <v>3.8</v>
      </c>
      <c r="K198">
        <f t="shared" ref="K198:K261" si="11">G198/I198</f>
        <v>4.2631578947368425</v>
      </c>
      <c r="O198" s="1">
        <v>66</v>
      </c>
      <c r="P198" s="46">
        <v>0.40400000000000003</v>
      </c>
      <c r="Q198" s="128">
        <v>21.2</v>
      </c>
    </row>
    <row r="199" spans="1:17" x14ac:dyDescent="0.3">
      <c r="A199" s="34">
        <v>1</v>
      </c>
      <c r="B199" s="34">
        <v>5</v>
      </c>
      <c r="C199" s="34">
        <v>11</v>
      </c>
      <c r="D199" s="34">
        <v>70</v>
      </c>
      <c r="E199" s="34">
        <v>11</v>
      </c>
      <c r="F199" s="46">
        <v>0.19600000000000001</v>
      </c>
      <c r="G199" s="156">
        <f t="shared" si="9"/>
        <v>17.818181818181817</v>
      </c>
      <c r="H199" s="46">
        <v>7.4999999999999997E-2</v>
      </c>
      <c r="I199" s="128">
        <f t="shared" si="10"/>
        <v>6.8181818181818183</v>
      </c>
      <c r="K199">
        <f t="shared" si="11"/>
        <v>2.6133333333333328</v>
      </c>
      <c r="O199" s="1">
        <v>66</v>
      </c>
      <c r="P199" s="46">
        <v>0.48499999999999999</v>
      </c>
      <c r="Q199" s="128">
        <v>18.09090909090909</v>
      </c>
    </row>
    <row r="200" spans="1:17" x14ac:dyDescent="0.3">
      <c r="A200" s="34">
        <v>1</v>
      </c>
      <c r="B200" s="34">
        <v>6</v>
      </c>
      <c r="C200" s="34">
        <v>11</v>
      </c>
      <c r="D200" s="34">
        <v>28</v>
      </c>
      <c r="E200" s="34">
        <v>10</v>
      </c>
      <c r="F200" s="46">
        <v>0.2</v>
      </c>
      <c r="G200" s="156">
        <f t="shared" si="9"/>
        <v>20</v>
      </c>
      <c r="H200" s="46">
        <v>8.5999999999999993E-2</v>
      </c>
      <c r="I200" s="128">
        <f t="shared" si="10"/>
        <v>8.6</v>
      </c>
      <c r="K200">
        <f t="shared" si="11"/>
        <v>2.3255813953488373</v>
      </c>
      <c r="O200" s="34">
        <v>67</v>
      </c>
      <c r="P200" s="46">
        <v>0.187</v>
      </c>
      <c r="Q200" s="128">
        <v>1.6</v>
      </c>
    </row>
    <row r="201" spans="1:17" x14ac:dyDescent="0.3">
      <c r="A201" s="34">
        <v>1</v>
      </c>
      <c r="B201" s="34">
        <v>7</v>
      </c>
      <c r="C201" s="34">
        <v>11</v>
      </c>
      <c r="D201" s="34">
        <v>111</v>
      </c>
      <c r="E201" s="34">
        <v>10</v>
      </c>
      <c r="F201" s="46">
        <v>0.184</v>
      </c>
      <c r="G201" s="156">
        <f t="shared" si="9"/>
        <v>18.399999999999999</v>
      </c>
      <c r="H201" s="46">
        <v>9.0999999999999998E-2</v>
      </c>
      <c r="I201" s="128">
        <f t="shared" si="10"/>
        <v>9.1</v>
      </c>
      <c r="K201">
        <f t="shared" si="11"/>
        <v>2.0219780219780219</v>
      </c>
      <c r="O201" s="1">
        <v>67</v>
      </c>
      <c r="P201" s="46">
        <v>0.48399999999999999</v>
      </c>
      <c r="Q201" s="128">
        <v>22.8</v>
      </c>
    </row>
    <row r="202" spans="1:17" x14ac:dyDescent="0.3">
      <c r="A202" s="34">
        <v>1</v>
      </c>
      <c r="B202" s="34">
        <v>8</v>
      </c>
      <c r="C202" s="34">
        <v>11</v>
      </c>
      <c r="D202" s="34">
        <v>51</v>
      </c>
      <c r="E202" s="34">
        <v>6</v>
      </c>
      <c r="F202" s="46">
        <v>0.22</v>
      </c>
      <c r="G202" s="156">
        <f t="shared" si="9"/>
        <v>36.666666666666664</v>
      </c>
      <c r="H202" s="46">
        <v>0.11600000000000001</v>
      </c>
      <c r="I202" s="128">
        <f t="shared" si="10"/>
        <v>19.333333333333332</v>
      </c>
      <c r="K202">
        <f t="shared" si="11"/>
        <v>1.896551724137931</v>
      </c>
      <c r="O202" s="1">
        <v>67</v>
      </c>
      <c r="P202" s="46">
        <v>0.314</v>
      </c>
      <c r="Q202" s="128">
        <v>20.25</v>
      </c>
    </row>
    <row r="203" spans="1:17" x14ac:dyDescent="0.3">
      <c r="A203" s="34">
        <v>1</v>
      </c>
      <c r="B203" s="34">
        <v>9</v>
      </c>
      <c r="C203" s="34">
        <v>11</v>
      </c>
      <c r="D203" s="34" t="s">
        <v>20</v>
      </c>
      <c r="E203" s="34">
        <v>10</v>
      </c>
      <c r="F203" s="46">
        <v>0.19800000000000001</v>
      </c>
      <c r="G203" s="156">
        <f t="shared" si="9"/>
        <v>19.8</v>
      </c>
      <c r="H203" s="46">
        <v>7.4999999999999997E-2</v>
      </c>
      <c r="I203" s="128">
        <f t="shared" si="10"/>
        <v>7.5</v>
      </c>
      <c r="K203">
        <f t="shared" si="11"/>
        <v>2.64</v>
      </c>
      <c r="O203" s="34">
        <v>68</v>
      </c>
      <c r="P203" s="46">
        <v>0.28599999999999998</v>
      </c>
      <c r="Q203" s="128">
        <v>14.5</v>
      </c>
    </row>
    <row r="204" spans="1:17" x14ac:dyDescent="0.3">
      <c r="A204" s="34">
        <v>1</v>
      </c>
      <c r="B204" s="34">
        <v>10</v>
      </c>
      <c r="C204" s="34">
        <v>11</v>
      </c>
      <c r="D204" s="34">
        <v>281</v>
      </c>
      <c r="E204" s="34">
        <v>8</v>
      </c>
      <c r="F204" s="46">
        <v>0.31</v>
      </c>
      <c r="G204" s="156">
        <f t="shared" si="9"/>
        <v>38.75</v>
      </c>
      <c r="H204" s="46">
        <v>0.13900000000000001</v>
      </c>
      <c r="I204" s="128">
        <f t="shared" si="10"/>
        <v>17.375</v>
      </c>
      <c r="K204">
        <f t="shared" si="11"/>
        <v>2.2302158273381294</v>
      </c>
      <c r="O204" s="1">
        <v>68</v>
      </c>
      <c r="P204" s="46">
        <v>0.13200000000000001</v>
      </c>
      <c r="Q204" s="128">
        <v>6.9</v>
      </c>
    </row>
    <row r="205" spans="1:17" x14ac:dyDescent="0.3">
      <c r="A205" s="34">
        <v>1</v>
      </c>
      <c r="B205" s="34">
        <v>11</v>
      </c>
      <c r="C205" s="34">
        <v>11</v>
      </c>
      <c r="D205" s="34" t="s">
        <v>20</v>
      </c>
      <c r="E205" s="34">
        <v>10</v>
      </c>
      <c r="F205" s="46">
        <v>0.19400000000000001</v>
      </c>
      <c r="G205" s="156">
        <f t="shared" si="9"/>
        <v>19.399999999999999</v>
      </c>
      <c r="H205" s="46">
        <v>6.7000000000000004E-2</v>
      </c>
      <c r="I205" s="128">
        <f t="shared" si="10"/>
        <v>6.7</v>
      </c>
      <c r="K205">
        <f t="shared" si="11"/>
        <v>2.8955223880597014</v>
      </c>
      <c r="O205" s="1">
        <v>68</v>
      </c>
      <c r="P205" s="46">
        <v>0.3</v>
      </c>
      <c r="Q205" s="128">
        <v>20.5</v>
      </c>
    </row>
    <row r="206" spans="1:17" x14ac:dyDescent="0.3">
      <c r="A206" s="34">
        <v>1</v>
      </c>
      <c r="B206" s="34">
        <v>12</v>
      </c>
      <c r="C206" s="34">
        <v>11</v>
      </c>
      <c r="D206" s="34">
        <v>155</v>
      </c>
      <c r="E206" s="34">
        <v>10</v>
      </c>
      <c r="F206" s="46">
        <v>0.43</v>
      </c>
      <c r="G206" s="156">
        <f t="shared" si="9"/>
        <v>43</v>
      </c>
      <c r="H206" s="46">
        <v>0.16600000000000001</v>
      </c>
      <c r="I206" s="128">
        <f t="shared" si="10"/>
        <v>16.600000000000001</v>
      </c>
      <c r="K206">
        <f t="shared" si="11"/>
        <v>2.5903614457831323</v>
      </c>
      <c r="O206" s="34">
        <v>69</v>
      </c>
      <c r="P206" s="46">
        <v>0.28999999999999998</v>
      </c>
      <c r="Q206" s="128">
        <v>13</v>
      </c>
    </row>
    <row r="207" spans="1:17" x14ac:dyDescent="0.3">
      <c r="A207" s="34">
        <v>1</v>
      </c>
      <c r="B207" s="34">
        <v>13</v>
      </c>
      <c r="C207" s="34">
        <v>11</v>
      </c>
      <c r="D207" s="34">
        <v>239</v>
      </c>
      <c r="E207" s="34">
        <v>8</v>
      </c>
      <c r="F207" s="46">
        <v>0.124</v>
      </c>
      <c r="G207" s="156">
        <f t="shared" si="9"/>
        <v>15.5</v>
      </c>
      <c r="H207" s="46">
        <v>3.5000000000000003E-2</v>
      </c>
      <c r="I207" s="128">
        <f t="shared" si="10"/>
        <v>4.375</v>
      </c>
      <c r="K207">
        <f t="shared" si="11"/>
        <v>3.5428571428571427</v>
      </c>
      <c r="O207" s="1">
        <v>69</v>
      </c>
      <c r="P207" s="46">
        <v>0.315</v>
      </c>
      <c r="Q207" s="128">
        <v>20.142857142857142</v>
      </c>
    </row>
    <row r="208" spans="1:17" x14ac:dyDescent="0.3">
      <c r="A208" s="34">
        <v>1</v>
      </c>
      <c r="B208" s="34">
        <v>14</v>
      </c>
      <c r="C208" s="34">
        <v>11</v>
      </c>
      <c r="D208" s="34">
        <v>133</v>
      </c>
      <c r="E208" s="34">
        <v>10</v>
      </c>
      <c r="F208" s="46">
        <v>0.2</v>
      </c>
      <c r="G208" s="156">
        <f t="shared" si="9"/>
        <v>20</v>
      </c>
      <c r="H208" s="46">
        <v>4.5999999999999999E-2</v>
      </c>
      <c r="I208" s="128">
        <f t="shared" si="10"/>
        <v>4.5999999999999996</v>
      </c>
      <c r="K208">
        <f t="shared" si="11"/>
        <v>4.3478260869565224</v>
      </c>
      <c r="O208" s="1">
        <v>69</v>
      </c>
      <c r="P208" s="46">
        <v>7.4999999999999997E-2</v>
      </c>
      <c r="Q208" s="128">
        <v>3.2222222222222223</v>
      </c>
    </row>
    <row r="209" spans="1:17" x14ac:dyDescent="0.3">
      <c r="A209" s="34">
        <v>1</v>
      </c>
      <c r="B209" s="34">
        <v>15</v>
      </c>
      <c r="C209" s="34">
        <v>11</v>
      </c>
      <c r="D209" s="34">
        <v>18</v>
      </c>
      <c r="E209" s="34">
        <v>10</v>
      </c>
      <c r="F209" s="46">
        <v>0.25600000000000001</v>
      </c>
      <c r="G209" s="156">
        <f t="shared" si="9"/>
        <v>25.6</v>
      </c>
      <c r="H209" s="46">
        <v>9.7000000000000003E-2</v>
      </c>
      <c r="I209" s="128">
        <f t="shared" si="10"/>
        <v>9.6999999999999993</v>
      </c>
      <c r="K209">
        <f t="shared" si="11"/>
        <v>2.6391752577319592</v>
      </c>
      <c r="O209" s="34">
        <v>70</v>
      </c>
      <c r="P209" s="46">
        <v>0.19600000000000001</v>
      </c>
      <c r="Q209" s="128">
        <v>6.8181818181818183</v>
      </c>
    </row>
    <row r="210" spans="1:17" x14ac:dyDescent="0.3">
      <c r="A210" s="34">
        <v>1</v>
      </c>
      <c r="B210" s="34">
        <v>16</v>
      </c>
      <c r="C210" s="34">
        <v>11</v>
      </c>
      <c r="D210" s="34">
        <v>74</v>
      </c>
      <c r="E210" s="34">
        <v>9</v>
      </c>
      <c r="F210" s="46">
        <v>0.29499999999999998</v>
      </c>
      <c r="G210" s="156">
        <f t="shared" si="9"/>
        <v>32.777777777777779</v>
      </c>
      <c r="H210" s="46">
        <v>0.14199999999999999</v>
      </c>
      <c r="I210" s="128">
        <f t="shared" si="10"/>
        <v>15.777777777777779</v>
      </c>
      <c r="K210">
        <f t="shared" si="11"/>
        <v>2.0774647887323945</v>
      </c>
      <c r="O210" s="1">
        <v>70</v>
      </c>
      <c r="P210" s="46">
        <v>0.28799999999999998</v>
      </c>
      <c r="Q210" s="128">
        <v>13.1</v>
      </c>
    </row>
    <row r="211" spans="1:17" x14ac:dyDescent="0.3">
      <c r="A211" s="34">
        <v>1</v>
      </c>
      <c r="B211" s="34">
        <v>17</v>
      </c>
      <c r="C211" s="34">
        <v>11</v>
      </c>
      <c r="D211" s="34">
        <v>107</v>
      </c>
      <c r="E211" s="34">
        <v>10</v>
      </c>
      <c r="F211" s="46">
        <v>0.39200000000000002</v>
      </c>
      <c r="G211" s="156">
        <f t="shared" si="9"/>
        <v>39.200000000000003</v>
      </c>
      <c r="H211" s="46">
        <v>0.14799999999999999</v>
      </c>
      <c r="I211" s="128">
        <f t="shared" si="10"/>
        <v>14.8</v>
      </c>
      <c r="K211">
        <f t="shared" si="11"/>
        <v>2.6486486486486487</v>
      </c>
      <c r="O211" s="1">
        <v>70</v>
      </c>
      <c r="P211" s="46">
        <v>0.154</v>
      </c>
      <c r="Q211" s="128">
        <v>7</v>
      </c>
    </row>
    <row r="212" spans="1:17" x14ac:dyDescent="0.3">
      <c r="A212" s="34">
        <v>1</v>
      </c>
      <c r="B212" s="34">
        <v>18</v>
      </c>
      <c r="C212" s="34">
        <v>11</v>
      </c>
      <c r="D212" s="34">
        <v>266</v>
      </c>
      <c r="E212" s="34">
        <v>10</v>
      </c>
      <c r="F212" s="46">
        <v>0.14799999999999999</v>
      </c>
      <c r="G212" s="156">
        <f t="shared" si="9"/>
        <v>14.8</v>
      </c>
      <c r="H212" s="46">
        <v>6.9000000000000006E-2</v>
      </c>
      <c r="I212" s="128">
        <f t="shared" si="10"/>
        <v>6.9</v>
      </c>
      <c r="K212">
        <f t="shared" si="11"/>
        <v>2.1449275362318843</v>
      </c>
      <c r="O212" s="34">
        <v>71</v>
      </c>
      <c r="P212" s="46">
        <v>0.14199999999999999</v>
      </c>
      <c r="Q212" s="128">
        <v>0.1111111111111111</v>
      </c>
    </row>
    <row r="213" spans="1:17" x14ac:dyDescent="0.3">
      <c r="A213" s="34">
        <v>1</v>
      </c>
      <c r="B213" s="34">
        <v>19</v>
      </c>
      <c r="C213" s="34">
        <v>11</v>
      </c>
      <c r="D213" s="34">
        <v>175</v>
      </c>
      <c r="E213" s="34">
        <v>10</v>
      </c>
      <c r="F213" s="46">
        <v>0.56999999999999995</v>
      </c>
      <c r="G213" s="156">
        <f t="shared" si="9"/>
        <v>57</v>
      </c>
      <c r="H213" s="46">
        <v>0.249</v>
      </c>
      <c r="I213" s="128">
        <f t="shared" si="10"/>
        <v>24.9</v>
      </c>
      <c r="K213">
        <f t="shared" si="11"/>
        <v>2.2891566265060241</v>
      </c>
      <c r="O213" s="1">
        <v>71</v>
      </c>
      <c r="P213" s="46">
        <v>0.41499999999999998</v>
      </c>
      <c r="Q213" s="128">
        <v>8.25</v>
      </c>
    </row>
    <row r="214" spans="1:17" x14ac:dyDescent="0.3">
      <c r="A214" s="34">
        <v>1</v>
      </c>
      <c r="B214" s="34">
        <v>1</v>
      </c>
      <c r="C214" s="34">
        <v>12</v>
      </c>
      <c r="D214" s="34">
        <v>306</v>
      </c>
      <c r="E214" s="34">
        <v>8</v>
      </c>
      <c r="F214" s="46">
        <v>0.58399999999999996</v>
      </c>
      <c r="G214" s="156">
        <f t="shared" si="9"/>
        <v>73</v>
      </c>
      <c r="H214" s="46">
        <v>0.255</v>
      </c>
      <c r="I214" s="128">
        <f t="shared" si="10"/>
        <v>31.875</v>
      </c>
      <c r="K214">
        <f t="shared" si="11"/>
        <v>2.2901960784313724</v>
      </c>
      <c r="O214" s="1">
        <v>71</v>
      </c>
      <c r="P214" s="46">
        <v>0.32</v>
      </c>
      <c r="Q214" s="128">
        <v>7.333333333333333</v>
      </c>
    </row>
    <row r="215" spans="1:17" x14ac:dyDescent="0.3">
      <c r="A215" s="34">
        <v>1</v>
      </c>
      <c r="B215" s="34">
        <v>2</v>
      </c>
      <c r="C215" s="34">
        <v>12</v>
      </c>
      <c r="D215" s="34">
        <v>234</v>
      </c>
      <c r="E215" s="34">
        <v>9</v>
      </c>
      <c r="F215" s="46">
        <v>0.12</v>
      </c>
      <c r="G215" s="156">
        <f t="shared" si="9"/>
        <v>13.333333333333334</v>
      </c>
      <c r="H215" s="46">
        <v>5.1999999999999998E-2</v>
      </c>
      <c r="I215" s="128">
        <f t="shared" si="10"/>
        <v>5.7777777777777777</v>
      </c>
      <c r="K215">
        <f t="shared" si="11"/>
        <v>2.3076923076923079</v>
      </c>
      <c r="O215" s="34">
        <v>72</v>
      </c>
      <c r="P215" s="46">
        <v>0.42699999999999999</v>
      </c>
      <c r="Q215" s="128">
        <v>18.2</v>
      </c>
    </row>
    <row r="216" spans="1:17" x14ac:dyDescent="0.3">
      <c r="A216" s="34">
        <v>1</v>
      </c>
      <c r="B216" s="34">
        <v>3</v>
      </c>
      <c r="C216" s="34">
        <v>12</v>
      </c>
      <c r="D216" s="34">
        <v>181</v>
      </c>
      <c r="E216" s="34">
        <v>9</v>
      </c>
      <c r="F216" s="46">
        <v>0.221</v>
      </c>
      <c r="G216" s="156">
        <f t="shared" si="9"/>
        <v>24.555555555555557</v>
      </c>
      <c r="H216" s="46">
        <v>3.4000000000000002E-2</v>
      </c>
      <c r="I216" s="128">
        <f t="shared" si="10"/>
        <v>3.7777777777777777</v>
      </c>
      <c r="K216">
        <f t="shared" si="11"/>
        <v>6.5000000000000009</v>
      </c>
      <c r="O216" s="1">
        <v>72</v>
      </c>
      <c r="P216" s="46">
        <v>0.55400000000000005</v>
      </c>
      <c r="Q216" s="128">
        <v>32.625</v>
      </c>
    </row>
    <row r="217" spans="1:17" x14ac:dyDescent="0.3">
      <c r="A217" s="34">
        <v>1</v>
      </c>
      <c r="B217" s="34">
        <v>4</v>
      </c>
      <c r="C217" s="34">
        <v>12</v>
      </c>
      <c r="D217" s="34">
        <v>322</v>
      </c>
      <c r="E217" s="34">
        <v>10</v>
      </c>
      <c r="F217" s="46">
        <v>8.8999999999999996E-2</v>
      </c>
      <c r="G217" s="156">
        <f t="shared" si="9"/>
        <v>8.9</v>
      </c>
      <c r="H217" s="46">
        <v>1E-3</v>
      </c>
      <c r="I217" s="128">
        <f t="shared" si="10"/>
        <v>0.1</v>
      </c>
      <c r="K217">
        <f t="shared" si="11"/>
        <v>89</v>
      </c>
      <c r="O217" s="1">
        <v>72</v>
      </c>
      <c r="P217" t="s">
        <v>799</v>
      </c>
      <c r="Q217" s="128">
        <v>22</v>
      </c>
    </row>
    <row r="218" spans="1:17" x14ac:dyDescent="0.3">
      <c r="A218" s="34">
        <v>1</v>
      </c>
      <c r="B218" s="34">
        <v>5</v>
      </c>
      <c r="C218" s="34">
        <v>12</v>
      </c>
      <c r="D218" s="34">
        <v>63</v>
      </c>
      <c r="E218" s="34">
        <v>10</v>
      </c>
      <c r="F218" s="46">
        <v>0.27900000000000003</v>
      </c>
      <c r="G218" s="156">
        <f t="shared" si="9"/>
        <v>27.9</v>
      </c>
      <c r="H218" s="46">
        <v>0.112</v>
      </c>
      <c r="I218" s="128">
        <f t="shared" si="10"/>
        <v>11.2</v>
      </c>
      <c r="K218">
        <f t="shared" si="11"/>
        <v>2.4910714285714284</v>
      </c>
      <c r="O218" s="34">
        <v>73</v>
      </c>
      <c r="P218" s="46">
        <v>0.48399999999999999</v>
      </c>
      <c r="Q218" s="128">
        <v>22.5</v>
      </c>
    </row>
    <row r="219" spans="1:17" x14ac:dyDescent="0.3">
      <c r="A219" s="34">
        <v>1</v>
      </c>
      <c r="B219" s="34">
        <v>6</v>
      </c>
      <c r="C219" s="34">
        <v>12</v>
      </c>
      <c r="D219" s="34">
        <v>25</v>
      </c>
      <c r="E219" s="34">
        <v>9</v>
      </c>
      <c r="F219" s="46">
        <v>0.05</v>
      </c>
      <c r="G219" s="156">
        <f t="shared" si="9"/>
        <v>5.5555555555555554</v>
      </c>
      <c r="H219" s="46">
        <v>2E-3</v>
      </c>
      <c r="I219" s="128">
        <f t="shared" si="10"/>
        <v>0.22222222222222221</v>
      </c>
      <c r="K219">
        <f t="shared" si="11"/>
        <v>25</v>
      </c>
      <c r="O219" s="1">
        <v>73</v>
      </c>
      <c r="P219" s="46">
        <v>0.45600000000000002</v>
      </c>
      <c r="Q219" s="128">
        <v>22.7</v>
      </c>
    </row>
    <row r="220" spans="1:17" x14ac:dyDescent="0.3">
      <c r="A220" s="34">
        <v>1</v>
      </c>
      <c r="B220" s="34">
        <v>7</v>
      </c>
      <c r="C220" s="34">
        <v>12</v>
      </c>
      <c r="D220" s="34">
        <v>116</v>
      </c>
      <c r="E220" s="34">
        <v>8</v>
      </c>
      <c r="F220" s="46">
        <v>0.308</v>
      </c>
      <c r="G220" s="156">
        <f t="shared" si="9"/>
        <v>38.5</v>
      </c>
      <c r="H220" t="s">
        <v>799</v>
      </c>
      <c r="I220" t="s">
        <v>799</v>
      </c>
      <c r="K220" t="s">
        <v>799</v>
      </c>
      <c r="O220" s="1">
        <v>73</v>
      </c>
      <c r="P220" s="46">
        <v>0.442</v>
      </c>
      <c r="Q220" s="128">
        <v>21.5</v>
      </c>
    </row>
    <row r="221" spans="1:17" x14ac:dyDescent="0.3">
      <c r="A221" s="34">
        <v>1</v>
      </c>
      <c r="B221" s="34">
        <v>8</v>
      </c>
      <c r="C221" s="34">
        <v>12</v>
      </c>
      <c r="D221" s="34" t="s">
        <v>20</v>
      </c>
      <c r="E221" s="34">
        <v>10</v>
      </c>
      <c r="F221" s="46">
        <v>0.11600000000000001</v>
      </c>
      <c r="G221" s="156">
        <f t="shared" si="9"/>
        <v>11.6</v>
      </c>
      <c r="H221" s="46">
        <v>4.7E-2</v>
      </c>
      <c r="I221" s="128">
        <f t="shared" si="10"/>
        <v>4.7</v>
      </c>
      <c r="K221">
        <f t="shared" si="11"/>
        <v>2.4680851063829787</v>
      </c>
      <c r="O221" s="34">
        <v>74</v>
      </c>
      <c r="P221" s="46">
        <v>0.29499999999999998</v>
      </c>
      <c r="Q221" s="128">
        <v>15.777777777777779</v>
      </c>
    </row>
    <row r="222" spans="1:17" x14ac:dyDescent="0.3">
      <c r="A222" s="34">
        <v>1</v>
      </c>
      <c r="B222" s="34">
        <v>9</v>
      </c>
      <c r="C222" s="34">
        <v>12</v>
      </c>
      <c r="D222" s="34">
        <v>168</v>
      </c>
      <c r="E222" s="34">
        <v>9</v>
      </c>
      <c r="F222" s="46">
        <v>9.8000000000000004E-2</v>
      </c>
      <c r="G222" s="156">
        <f t="shared" si="9"/>
        <v>10.888888888888889</v>
      </c>
      <c r="H222" s="46">
        <v>5.6000000000000001E-2</v>
      </c>
      <c r="I222" s="128">
        <f t="shared" si="10"/>
        <v>6.2222222222222223</v>
      </c>
      <c r="K222">
        <f t="shared" si="11"/>
        <v>1.75</v>
      </c>
      <c r="O222" s="1">
        <v>74</v>
      </c>
      <c r="P222" s="46">
        <v>0.29499999999999998</v>
      </c>
      <c r="Q222" s="128">
        <v>14</v>
      </c>
    </row>
    <row r="223" spans="1:17" x14ac:dyDescent="0.3">
      <c r="A223" s="34">
        <v>1</v>
      </c>
      <c r="B223" s="34">
        <v>10</v>
      </c>
      <c r="C223" s="34">
        <v>12</v>
      </c>
      <c r="D223" s="34">
        <v>272</v>
      </c>
      <c r="E223" s="34">
        <v>9</v>
      </c>
      <c r="F223" s="46">
        <v>0.25</v>
      </c>
      <c r="G223" s="156">
        <f t="shared" si="9"/>
        <v>27.777777777777779</v>
      </c>
      <c r="H223" s="46">
        <v>1.6E-2</v>
      </c>
      <c r="I223" s="128">
        <f t="shared" si="10"/>
        <v>1.7777777777777777</v>
      </c>
      <c r="K223">
        <f t="shared" si="11"/>
        <v>15.625000000000002</v>
      </c>
      <c r="O223" s="1">
        <v>74</v>
      </c>
      <c r="P223" s="46">
        <v>0.17799999999999999</v>
      </c>
      <c r="Q223" s="128">
        <v>8.6</v>
      </c>
    </row>
    <row r="224" spans="1:17" x14ac:dyDescent="0.3">
      <c r="A224" s="34">
        <v>1</v>
      </c>
      <c r="B224" s="34">
        <v>11</v>
      </c>
      <c r="C224" s="34">
        <v>12</v>
      </c>
      <c r="D224" s="34">
        <v>216</v>
      </c>
      <c r="E224" s="34">
        <v>11</v>
      </c>
      <c r="F224" s="46">
        <v>0.188</v>
      </c>
      <c r="G224" s="156">
        <f t="shared" si="9"/>
        <v>17.09090909090909</v>
      </c>
      <c r="H224" s="46">
        <v>8.6999999999999994E-2</v>
      </c>
      <c r="I224" s="128">
        <f t="shared" si="10"/>
        <v>7.9090909090909092</v>
      </c>
      <c r="K224">
        <f t="shared" si="11"/>
        <v>2.1609195402298851</v>
      </c>
      <c r="O224" s="34">
        <v>75</v>
      </c>
      <c r="P224" s="46">
        <v>0.39600000000000002</v>
      </c>
      <c r="Q224" s="128">
        <v>23.444444444444443</v>
      </c>
    </row>
    <row r="225" spans="1:17" x14ac:dyDescent="0.3">
      <c r="A225" s="34">
        <v>1</v>
      </c>
      <c r="B225" s="34">
        <v>12</v>
      </c>
      <c r="C225" s="34">
        <v>12</v>
      </c>
      <c r="D225" s="34" t="s">
        <v>20</v>
      </c>
      <c r="E225" s="34">
        <v>10</v>
      </c>
      <c r="F225" s="46">
        <v>0.19600000000000001</v>
      </c>
      <c r="G225" s="156">
        <f t="shared" si="9"/>
        <v>19.600000000000001</v>
      </c>
      <c r="H225" s="46">
        <v>7.3999999999999996E-2</v>
      </c>
      <c r="I225" s="128">
        <f t="shared" si="10"/>
        <v>7.4</v>
      </c>
      <c r="K225">
        <f t="shared" si="11"/>
        <v>2.6486486486486487</v>
      </c>
      <c r="O225" s="1">
        <v>75</v>
      </c>
      <c r="P225" s="46">
        <v>0.34</v>
      </c>
      <c r="Q225" s="128">
        <v>22.125</v>
      </c>
    </row>
    <row r="226" spans="1:17" x14ac:dyDescent="0.3">
      <c r="A226" s="34">
        <v>1</v>
      </c>
      <c r="B226" s="34">
        <v>13</v>
      </c>
      <c r="C226" s="34">
        <v>12</v>
      </c>
      <c r="D226" s="34">
        <v>240</v>
      </c>
      <c r="E226" s="34">
        <v>9</v>
      </c>
      <c r="F226" s="46">
        <v>0.54200000000000004</v>
      </c>
      <c r="G226" s="156">
        <f t="shared" si="9"/>
        <v>60.222222222222221</v>
      </c>
      <c r="H226" s="46">
        <v>0.16400000000000001</v>
      </c>
      <c r="I226" s="128">
        <f t="shared" si="10"/>
        <v>18.222222222222221</v>
      </c>
      <c r="K226">
        <f t="shared" si="11"/>
        <v>3.3048780487804881</v>
      </c>
      <c r="O226" s="1">
        <v>75</v>
      </c>
      <c r="P226" s="46">
        <v>0.19</v>
      </c>
      <c r="Q226" s="128">
        <v>10</v>
      </c>
    </row>
    <row r="227" spans="1:17" x14ac:dyDescent="0.3">
      <c r="A227" s="34">
        <v>1</v>
      </c>
      <c r="B227" s="34">
        <v>14</v>
      </c>
      <c r="C227" s="34">
        <v>12</v>
      </c>
      <c r="D227" s="34">
        <v>142</v>
      </c>
      <c r="E227" s="34">
        <v>10</v>
      </c>
      <c r="F227" s="46">
        <v>0.39400000000000002</v>
      </c>
      <c r="G227" s="156">
        <f t="shared" si="9"/>
        <v>39.4</v>
      </c>
      <c r="H227" s="46">
        <v>0.19400000000000001</v>
      </c>
      <c r="I227" s="128">
        <f t="shared" si="10"/>
        <v>19.399999999999999</v>
      </c>
      <c r="K227">
        <f t="shared" si="11"/>
        <v>2.0309278350515463</v>
      </c>
      <c r="O227" s="34">
        <v>76</v>
      </c>
      <c r="P227" s="46">
        <v>0.41399999999999998</v>
      </c>
      <c r="Q227" s="128">
        <v>31.285714285714285</v>
      </c>
    </row>
    <row r="228" spans="1:17" x14ac:dyDescent="0.3">
      <c r="A228" s="34">
        <v>1</v>
      </c>
      <c r="B228" s="34">
        <v>15</v>
      </c>
      <c r="C228" s="34">
        <v>12</v>
      </c>
      <c r="D228" s="34">
        <v>14</v>
      </c>
      <c r="E228" s="34">
        <v>8</v>
      </c>
      <c r="F228" s="46">
        <v>0.36</v>
      </c>
      <c r="G228" s="156">
        <f t="shared" si="9"/>
        <v>45</v>
      </c>
      <c r="H228" s="46">
        <v>0.19900000000000001</v>
      </c>
      <c r="I228" s="128">
        <f t="shared" si="10"/>
        <v>24.875</v>
      </c>
      <c r="K228">
        <f t="shared" si="11"/>
        <v>1.8090452261306533</v>
      </c>
      <c r="O228" s="1">
        <v>76</v>
      </c>
      <c r="P228" s="46">
        <v>0.24299999999999999</v>
      </c>
      <c r="Q228" s="128">
        <v>13.2</v>
      </c>
    </row>
    <row r="229" spans="1:17" x14ac:dyDescent="0.3">
      <c r="A229" s="34">
        <v>1</v>
      </c>
      <c r="B229" s="34">
        <v>16</v>
      </c>
      <c r="C229" s="34">
        <v>12</v>
      </c>
      <c r="D229" s="34">
        <v>79</v>
      </c>
      <c r="E229" s="34">
        <v>10</v>
      </c>
      <c r="F229" s="46">
        <v>0.32500000000000001</v>
      </c>
      <c r="G229" s="156">
        <f t="shared" si="9"/>
        <v>32.5</v>
      </c>
      <c r="H229" s="46">
        <v>0.158</v>
      </c>
      <c r="I229" s="128">
        <f t="shared" si="10"/>
        <v>15.8</v>
      </c>
      <c r="K229">
        <f t="shared" si="11"/>
        <v>2.0569620253164556</v>
      </c>
      <c r="O229" s="1">
        <v>76</v>
      </c>
      <c r="P229" s="46">
        <v>0.46</v>
      </c>
      <c r="Q229" s="128">
        <v>27.111111111111111</v>
      </c>
    </row>
    <row r="230" spans="1:17" x14ac:dyDescent="0.3">
      <c r="A230" s="34">
        <v>1</v>
      </c>
      <c r="B230" s="34">
        <v>17</v>
      </c>
      <c r="C230" s="34">
        <v>12</v>
      </c>
      <c r="D230" s="34">
        <v>102</v>
      </c>
      <c r="E230" s="34">
        <v>10</v>
      </c>
      <c r="F230" s="46">
        <v>0.26200000000000001</v>
      </c>
      <c r="G230" s="156">
        <f t="shared" si="9"/>
        <v>26.2</v>
      </c>
      <c r="H230" s="46">
        <v>8.1000000000000003E-2</v>
      </c>
      <c r="I230" s="128">
        <f t="shared" si="10"/>
        <v>8.1</v>
      </c>
      <c r="K230">
        <f t="shared" si="11"/>
        <v>3.2345679012345681</v>
      </c>
      <c r="O230" s="34">
        <v>77</v>
      </c>
      <c r="P230" s="46">
        <v>0.29199999999999998</v>
      </c>
      <c r="Q230" s="128">
        <v>14.363636363636363</v>
      </c>
    </row>
    <row r="231" spans="1:17" x14ac:dyDescent="0.3">
      <c r="A231" s="34">
        <v>1</v>
      </c>
      <c r="B231" s="34">
        <v>18</v>
      </c>
      <c r="C231" s="34">
        <v>12</v>
      </c>
      <c r="D231" s="34">
        <v>260</v>
      </c>
      <c r="E231" s="34">
        <v>10</v>
      </c>
      <c r="F231" s="46">
        <v>0.45500000000000002</v>
      </c>
      <c r="G231" s="156">
        <f t="shared" si="9"/>
        <v>45.5</v>
      </c>
      <c r="H231" s="46">
        <v>0.23</v>
      </c>
      <c r="I231" s="128">
        <f t="shared" si="10"/>
        <v>23</v>
      </c>
      <c r="K231">
        <f t="shared" si="11"/>
        <v>1.9782608695652173</v>
      </c>
      <c r="O231" s="1">
        <v>77</v>
      </c>
      <c r="P231" s="46">
        <v>0.14399999999999999</v>
      </c>
      <c r="Q231" s="128">
        <v>6.3</v>
      </c>
    </row>
    <row r="232" spans="1:17" x14ac:dyDescent="0.3">
      <c r="A232" s="34">
        <v>1</v>
      </c>
      <c r="B232" s="34">
        <v>19</v>
      </c>
      <c r="C232" s="34">
        <v>12</v>
      </c>
      <c r="D232" s="34">
        <v>45</v>
      </c>
      <c r="E232" s="34">
        <v>10</v>
      </c>
      <c r="F232" s="46">
        <v>0.52200000000000002</v>
      </c>
      <c r="G232" s="156">
        <f t="shared" si="9"/>
        <v>52.2</v>
      </c>
      <c r="H232" s="46">
        <v>0.16300000000000001</v>
      </c>
      <c r="I232" s="128">
        <f t="shared" si="10"/>
        <v>16.3</v>
      </c>
      <c r="K232">
        <f t="shared" si="11"/>
        <v>3.2024539877300615</v>
      </c>
      <c r="O232" s="1">
        <v>77</v>
      </c>
      <c r="P232" s="46">
        <v>0.316</v>
      </c>
      <c r="Q232" s="128">
        <v>14.2</v>
      </c>
    </row>
    <row r="233" spans="1:17" x14ac:dyDescent="0.3">
      <c r="A233" s="34">
        <v>1</v>
      </c>
      <c r="B233" s="34">
        <v>1</v>
      </c>
      <c r="C233" s="34">
        <v>13</v>
      </c>
      <c r="D233" s="34">
        <v>296</v>
      </c>
      <c r="E233" s="34">
        <v>10</v>
      </c>
      <c r="F233" s="46">
        <v>0.376</v>
      </c>
      <c r="G233" s="156">
        <f t="shared" si="9"/>
        <v>37.6</v>
      </c>
      <c r="H233" s="46">
        <v>0.16200000000000001</v>
      </c>
      <c r="I233" s="128">
        <f t="shared" si="10"/>
        <v>16.2</v>
      </c>
      <c r="K233">
        <f t="shared" si="11"/>
        <v>2.3209876543209877</v>
      </c>
      <c r="O233" s="34">
        <v>78</v>
      </c>
      <c r="P233" s="46">
        <v>0.44600000000000001</v>
      </c>
      <c r="Q233" s="128">
        <v>23.222222222222221</v>
      </c>
    </row>
    <row r="234" spans="1:17" x14ac:dyDescent="0.3">
      <c r="A234" s="34">
        <v>1</v>
      </c>
      <c r="B234" s="34">
        <v>2</v>
      </c>
      <c r="C234" s="34">
        <v>13</v>
      </c>
      <c r="D234" s="34">
        <v>223</v>
      </c>
      <c r="E234" s="34">
        <v>8</v>
      </c>
      <c r="F234" s="46">
        <v>0.16453999999999999</v>
      </c>
      <c r="G234" s="156">
        <f t="shared" si="9"/>
        <v>20.567499999999999</v>
      </c>
      <c r="H234" s="46">
        <v>5.8000000000000003E-2</v>
      </c>
      <c r="I234" s="128">
        <f t="shared" si="10"/>
        <v>7.25</v>
      </c>
      <c r="K234">
        <f t="shared" si="11"/>
        <v>2.8368965517241378</v>
      </c>
      <c r="O234" s="1">
        <v>78</v>
      </c>
      <c r="P234" s="46">
        <v>0.55700000000000005</v>
      </c>
      <c r="Q234" s="128">
        <v>26.09090909090909</v>
      </c>
    </row>
    <row r="235" spans="1:17" x14ac:dyDescent="0.3">
      <c r="A235" s="34">
        <v>1</v>
      </c>
      <c r="B235" s="34">
        <v>3</v>
      </c>
      <c r="C235" s="34">
        <v>13</v>
      </c>
      <c r="D235" s="34">
        <v>186</v>
      </c>
      <c r="E235" s="34">
        <v>7</v>
      </c>
      <c r="F235" s="46">
        <v>0.17399999999999999</v>
      </c>
      <c r="G235" s="156">
        <f t="shared" si="9"/>
        <v>24.857142857142858</v>
      </c>
      <c r="H235" s="46">
        <v>5.3999999999999999E-2</v>
      </c>
      <c r="I235" s="128">
        <f t="shared" si="10"/>
        <v>7.7142857142857144</v>
      </c>
      <c r="K235">
        <f t="shared" si="11"/>
        <v>3.2222222222222223</v>
      </c>
      <c r="O235" s="1">
        <v>78</v>
      </c>
      <c r="P235" s="46">
        <v>0.317</v>
      </c>
      <c r="Q235" s="128">
        <v>10.7</v>
      </c>
    </row>
    <row r="236" spans="1:17" x14ac:dyDescent="0.3">
      <c r="A236" s="34">
        <v>1</v>
      </c>
      <c r="B236" s="34">
        <v>4</v>
      </c>
      <c r="C236" s="34">
        <v>13</v>
      </c>
      <c r="D236" s="34">
        <v>310</v>
      </c>
      <c r="E236" s="34">
        <v>10</v>
      </c>
      <c r="F236" s="46">
        <v>1.4669999999999999E-2</v>
      </c>
      <c r="G236" s="156">
        <f t="shared" si="9"/>
        <v>1.4669999999999999</v>
      </c>
      <c r="H236" s="46">
        <v>0</v>
      </c>
      <c r="I236" s="128">
        <f t="shared" si="10"/>
        <v>0</v>
      </c>
      <c r="K236" t="s">
        <v>799</v>
      </c>
      <c r="O236" s="34">
        <v>79</v>
      </c>
      <c r="P236" s="46">
        <v>0.32500000000000001</v>
      </c>
      <c r="Q236" s="128">
        <v>15.8</v>
      </c>
    </row>
    <row r="237" spans="1:17" x14ac:dyDescent="0.3">
      <c r="A237" s="34">
        <v>1</v>
      </c>
      <c r="B237" s="34">
        <v>5</v>
      </c>
      <c r="C237" s="34">
        <v>13</v>
      </c>
      <c r="D237" s="34">
        <v>68</v>
      </c>
      <c r="E237" s="34">
        <v>10</v>
      </c>
      <c r="F237" s="46">
        <v>0.28599999999999998</v>
      </c>
      <c r="G237" s="156">
        <f t="shared" si="9"/>
        <v>28.6</v>
      </c>
      <c r="H237" s="46">
        <v>0.14499999999999999</v>
      </c>
      <c r="I237" s="128">
        <f t="shared" si="10"/>
        <v>14.5</v>
      </c>
      <c r="K237">
        <f t="shared" si="11"/>
        <v>1.9724137931034484</v>
      </c>
      <c r="O237" s="1">
        <v>79</v>
      </c>
      <c r="P237" s="46">
        <v>0.41099999999999998</v>
      </c>
      <c r="Q237" s="128">
        <v>20.777777777777779</v>
      </c>
    </row>
    <row r="238" spans="1:17" x14ac:dyDescent="0.3">
      <c r="A238" s="34">
        <v>1</v>
      </c>
      <c r="B238" s="34">
        <v>6</v>
      </c>
      <c r="C238" s="34">
        <v>13</v>
      </c>
      <c r="D238" s="34">
        <v>34</v>
      </c>
      <c r="E238" s="34">
        <v>10</v>
      </c>
      <c r="F238" s="46">
        <v>0.25</v>
      </c>
      <c r="G238" s="156">
        <f t="shared" si="9"/>
        <v>25</v>
      </c>
      <c r="H238" s="46">
        <v>0.129</v>
      </c>
      <c r="I238" s="128">
        <f t="shared" si="10"/>
        <v>12.9</v>
      </c>
      <c r="K238">
        <f t="shared" si="11"/>
        <v>1.9379844961240309</v>
      </c>
      <c r="O238" s="1">
        <v>79</v>
      </c>
      <c r="P238" s="46">
        <v>0.188</v>
      </c>
      <c r="Q238" s="128">
        <v>8.1</v>
      </c>
    </row>
    <row r="239" spans="1:17" x14ac:dyDescent="0.3">
      <c r="A239" s="34">
        <v>1</v>
      </c>
      <c r="B239" s="34">
        <v>7</v>
      </c>
      <c r="C239" s="34">
        <v>13</v>
      </c>
      <c r="D239" s="34" t="s">
        <v>20</v>
      </c>
      <c r="E239" s="34">
        <v>9</v>
      </c>
      <c r="F239" s="46">
        <v>0.24</v>
      </c>
      <c r="G239" s="156">
        <f t="shared" si="9"/>
        <v>26.666666666666668</v>
      </c>
      <c r="H239" s="46">
        <v>0.1</v>
      </c>
      <c r="I239" s="128">
        <f t="shared" si="10"/>
        <v>11.111111111111111</v>
      </c>
      <c r="K239">
        <f t="shared" si="11"/>
        <v>2.4000000000000004</v>
      </c>
      <c r="O239" s="34">
        <v>80</v>
      </c>
      <c r="P239" s="46">
        <v>0.26600000000000001</v>
      </c>
      <c r="Q239" s="128">
        <v>13.2</v>
      </c>
    </row>
    <row r="240" spans="1:17" x14ac:dyDescent="0.3">
      <c r="A240" s="34">
        <v>1</v>
      </c>
      <c r="B240" s="34">
        <v>8</v>
      </c>
      <c r="C240" s="34">
        <v>13</v>
      </c>
      <c r="D240" s="34">
        <v>49</v>
      </c>
      <c r="E240" s="34">
        <v>10</v>
      </c>
      <c r="F240" s="46">
        <v>0.20200000000000001</v>
      </c>
      <c r="G240" s="156">
        <f t="shared" si="9"/>
        <v>20.2</v>
      </c>
      <c r="H240" s="46">
        <v>8.3000000000000004E-2</v>
      </c>
      <c r="I240" s="128">
        <f t="shared" si="10"/>
        <v>8.3000000000000007</v>
      </c>
      <c r="K240">
        <f t="shared" si="11"/>
        <v>2.4337349397590358</v>
      </c>
      <c r="O240" s="1">
        <v>80</v>
      </c>
      <c r="P240" s="46">
        <v>0.376</v>
      </c>
      <c r="Q240" s="128">
        <v>19.399999999999999</v>
      </c>
    </row>
    <row r="241" spans="1:17" x14ac:dyDescent="0.3">
      <c r="A241" s="34">
        <v>1</v>
      </c>
      <c r="B241" s="34">
        <v>9</v>
      </c>
      <c r="C241" s="34">
        <v>13</v>
      </c>
      <c r="D241" s="34">
        <v>174</v>
      </c>
      <c r="E241" s="34">
        <v>10</v>
      </c>
      <c r="F241" s="46">
        <v>6.8000000000000005E-2</v>
      </c>
      <c r="G241" s="156">
        <f t="shared" si="9"/>
        <v>6.8</v>
      </c>
      <c r="H241" s="46">
        <v>1E-3</v>
      </c>
      <c r="I241" s="128">
        <f t="shared" si="10"/>
        <v>0.1</v>
      </c>
      <c r="K241">
        <f t="shared" si="11"/>
        <v>68</v>
      </c>
      <c r="O241" s="1">
        <v>80</v>
      </c>
      <c r="P241" s="46">
        <v>0.432</v>
      </c>
      <c r="Q241" s="128">
        <v>22.888888888888889</v>
      </c>
    </row>
    <row r="242" spans="1:17" x14ac:dyDescent="0.3">
      <c r="A242" s="34">
        <v>1</v>
      </c>
      <c r="B242" s="34">
        <v>10</v>
      </c>
      <c r="C242" s="34">
        <v>13</v>
      </c>
      <c r="D242" s="34">
        <v>280</v>
      </c>
      <c r="E242" s="34">
        <v>9</v>
      </c>
      <c r="F242" s="46">
        <v>0.30199999999999999</v>
      </c>
      <c r="G242" s="156">
        <f t="shared" si="9"/>
        <v>33.555555555555557</v>
      </c>
      <c r="H242" s="46">
        <v>0.12</v>
      </c>
      <c r="I242" s="128">
        <f t="shared" si="10"/>
        <v>13.333333333333334</v>
      </c>
      <c r="K242">
        <f t="shared" si="11"/>
        <v>2.5166666666666666</v>
      </c>
      <c r="O242" s="34">
        <v>81</v>
      </c>
      <c r="P242" s="46">
        <v>0.23100000000000001</v>
      </c>
      <c r="Q242" s="128">
        <v>12.5</v>
      </c>
    </row>
    <row r="243" spans="1:17" x14ac:dyDescent="0.3">
      <c r="A243" s="34">
        <v>1</v>
      </c>
      <c r="B243" s="34">
        <v>11</v>
      </c>
      <c r="C243" s="34">
        <v>13</v>
      </c>
      <c r="D243" s="34">
        <v>214</v>
      </c>
      <c r="E243" s="34">
        <v>10</v>
      </c>
      <c r="F243" s="46">
        <v>0.45800000000000002</v>
      </c>
      <c r="G243" s="156">
        <f t="shared" si="9"/>
        <v>45.8</v>
      </c>
      <c r="H243" s="46">
        <v>0.193</v>
      </c>
      <c r="I243" s="128">
        <f t="shared" si="10"/>
        <v>19.3</v>
      </c>
      <c r="K243">
        <f t="shared" si="11"/>
        <v>2.3730569948186524</v>
      </c>
      <c r="O243" s="1">
        <v>81</v>
      </c>
      <c r="P243" s="46">
        <v>0.255</v>
      </c>
      <c r="Q243" s="128">
        <v>13.125</v>
      </c>
    </row>
    <row r="244" spans="1:17" x14ac:dyDescent="0.3">
      <c r="A244" s="34">
        <v>1</v>
      </c>
      <c r="B244" s="34">
        <v>12</v>
      </c>
      <c r="C244" s="34">
        <v>13</v>
      </c>
      <c r="D244" s="34">
        <v>158</v>
      </c>
      <c r="E244" s="34">
        <v>10</v>
      </c>
      <c r="F244" s="46">
        <v>0.53200000000000003</v>
      </c>
      <c r="G244" s="156">
        <f t="shared" si="9"/>
        <v>53.2</v>
      </c>
      <c r="H244" s="46">
        <v>0.27500000000000002</v>
      </c>
      <c r="I244" s="128">
        <f t="shared" si="10"/>
        <v>27.5</v>
      </c>
      <c r="K244">
        <f t="shared" si="11"/>
        <v>1.9345454545454546</v>
      </c>
      <c r="O244" s="1">
        <v>81</v>
      </c>
      <c r="P244" s="46">
        <v>0.30099999999999999</v>
      </c>
      <c r="Q244" s="128">
        <v>19.75</v>
      </c>
    </row>
    <row r="245" spans="1:17" x14ac:dyDescent="0.3">
      <c r="A245" s="34">
        <v>1</v>
      </c>
      <c r="B245" s="34">
        <v>13</v>
      </c>
      <c r="C245" s="34">
        <v>13</v>
      </c>
      <c r="D245" s="34" t="s">
        <v>20</v>
      </c>
      <c r="E245" s="34">
        <v>9</v>
      </c>
      <c r="F245" s="46">
        <v>0.222</v>
      </c>
      <c r="G245" s="156">
        <f t="shared" si="9"/>
        <v>24.666666666666668</v>
      </c>
      <c r="H245" s="46">
        <v>0.10299999999999999</v>
      </c>
      <c r="I245" s="128">
        <f t="shared" si="10"/>
        <v>11.444444444444445</v>
      </c>
      <c r="K245">
        <f t="shared" si="11"/>
        <v>2.1553398058252426</v>
      </c>
      <c r="O245" s="34">
        <v>82</v>
      </c>
      <c r="P245" s="46">
        <v>0.41099999999999998</v>
      </c>
      <c r="Q245" s="128">
        <v>18.2</v>
      </c>
    </row>
    <row r="246" spans="1:17" x14ac:dyDescent="0.3">
      <c r="A246" s="34">
        <v>1</v>
      </c>
      <c r="B246" s="34">
        <v>14</v>
      </c>
      <c r="C246" s="34">
        <v>13</v>
      </c>
      <c r="D246" s="34">
        <v>132</v>
      </c>
      <c r="E246" s="34">
        <v>9</v>
      </c>
      <c r="F246" s="46">
        <v>0.29799999999999999</v>
      </c>
      <c r="G246" s="156">
        <f t="shared" si="9"/>
        <v>33.111111111111114</v>
      </c>
      <c r="H246" s="46">
        <v>0.14299999999999999</v>
      </c>
      <c r="I246" s="128">
        <f t="shared" si="10"/>
        <v>15.888888888888889</v>
      </c>
      <c r="K246">
        <f t="shared" si="11"/>
        <v>2.0839160839160842</v>
      </c>
      <c r="O246" s="1">
        <v>82</v>
      </c>
      <c r="P246" s="46">
        <v>0.53400000000000003</v>
      </c>
      <c r="Q246" s="128">
        <v>23.2</v>
      </c>
    </row>
    <row r="247" spans="1:17" x14ac:dyDescent="0.3">
      <c r="A247" s="34">
        <v>1</v>
      </c>
      <c r="B247" s="34">
        <v>15</v>
      </c>
      <c r="C247" s="34">
        <v>13</v>
      </c>
      <c r="D247" s="34">
        <v>8</v>
      </c>
      <c r="E247" s="34">
        <v>9</v>
      </c>
      <c r="F247" s="46">
        <v>0.51200000000000001</v>
      </c>
      <c r="G247" s="156">
        <f t="shared" si="9"/>
        <v>56.888888888888886</v>
      </c>
      <c r="H247" s="46">
        <v>0.107</v>
      </c>
      <c r="I247" s="128">
        <f t="shared" si="10"/>
        <v>11.888888888888889</v>
      </c>
      <c r="K247">
        <f t="shared" si="11"/>
        <v>4.7850467289719623</v>
      </c>
      <c r="O247" s="1">
        <v>82</v>
      </c>
      <c r="P247" s="46">
        <v>0.24</v>
      </c>
      <c r="Q247" s="128">
        <v>11.9</v>
      </c>
    </row>
    <row r="248" spans="1:17" x14ac:dyDescent="0.3">
      <c r="A248" s="34">
        <v>1</v>
      </c>
      <c r="B248" s="34">
        <v>16</v>
      </c>
      <c r="C248" s="34">
        <v>13</v>
      </c>
      <c r="D248" s="34">
        <v>78</v>
      </c>
      <c r="E248" s="34">
        <v>9</v>
      </c>
      <c r="F248" s="46">
        <v>0.44600000000000001</v>
      </c>
      <c r="G248" s="156">
        <f t="shared" si="9"/>
        <v>49.555555555555557</v>
      </c>
      <c r="H248" s="46">
        <v>0.20899999999999999</v>
      </c>
      <c r="I248" s="128">
        <f t="shared" si="10"/>
        <v>23.222222222222221</v>
      </c>
      <c r="K248">
        <f t="shared" si="11"/>
        <v>2.133971291866029</v>
      </c>
      <c r="O248" s="34">
        <v>83</v>
      </c>
      <c r="P248" s="46">
        <v>0.312</v>
      </c>
      <c r="Q248" s="128">
        <v>18.111111111111111</v>
      </c>
    </row>
    <row r="249" spans="1:17" x14ac:dyDescent="0.3">
      <c r="A249" s="34">
        <v>1</v>
      </c>
      <c r="B249" s="34">
        <v>17</v>
      </c>
      <c r="C249" s="34">
        <v>13</v>
      </c>
      <c r="D249" s="34">
        <v>95</v>
      </c>
      <c r="E249" s="34">
        <v>9</v>
      </c>
      <c r="F249" s="46">
        <v>5.7050000000000003E-2</v>
      </c>
      <c r="G249" s="156">
        <f t="shared" si="9"/>
        <v>6.3388888888888895</v>
      </c>
      <c r="H249" s="46">
        <v>1E-3</v>
      </c>
      <c r="I249" s="128">
        <f t="shared" si="10"/>
        <v>0.1111111111111111</v>
      </c>
      <c r="K249">
        <f t="shared" si="11"/>
        <v>57.050000000000011</v>
      </c>
      <c r="O249" s="1">
        <v>83</v>
      </c>
      <c r="P249" s="46">
        <v>0.316</v>
      </c>
      <c r="Q249" s="128">
        <v>12.9</v>
      </c>
    </row>
    <row r="250" spans="1:17" x14ac:dyDescent="0.3">
      <c r="A250" s="34">
        <v>1</v>
      </c>
      <c r="B250" s="34">
        <v>18</v>
      </c>
      <c r="C250" s="34">
        <v>13</v>
      </c>
      <c r="D250" s="34">
        <v>259</v>
      </c>
      <c r="E250" s="34">
        <v>10</v>
      </c>
      <c r="F250" s="46">
        <v>0.46</v>
      </c>
      <c r="G250" s="156">
        <f t="shared" si="9"/>
        <v>46</v>
      </c>
      <c r="H250" s="46">
        <v>0.17699999999999999</v>
      </c>
      <c r="I250" s="128">
        <f t="shared" si="10"/>
        <v>17.7</v>
      </c>
      <c r="K250">
        <f t="shared" si="11"/>
        <v>2.5988700564971752</v>
      </c>
      <c r="O250" s="1">
        <v>83</v>
      </c>
      <c r="P250" s="46">
        <v>0.188</v>
      </c>
      <c r="Q250" s="128">
        <v>9.6</v>
      </c>
    </row>
    <row r="251" spans="1:17" x14ac:dyDescent="0.3">
      <c r="A251" s="34">
        <v>1</v>
      </c>
      <c r="B251" s="34">
        <v>19</v>
      </c>
      <c r="C251" s="34">
        <v>13</v>
      </c>
      <c r="D251" s="34">
        <v>113</v>
      </c>
      <c r="E251" s="34">
        <v>8</v>
      </c>
      <c r="F251" s="46">
        <v>9.3840000000000007E-2</v>
      </c>
      <c r="G251" s="156">
        <f t="shared" si="9"/>
        <v>11.73</v>
      </c>
      <c r="H251" s="46">
        <v>2.7E-2</v>
      </c>
      <c r="I251" s="128">
        <f t="shared" si="10"/>
        <v>3.375</v>
      </c>
      <c r="K251">
        <f t="shared" si="11"/>
        <v>3.4755555555555557</v>
      </c>
      <c r="O251" s="34">
        <v>84</v>
      </c>
      <c r="P251" s="46">
        <v>0.24</v>
      </c>
      <c r="Q251" s="128">
        <v>10.444444444444445</v>
      </c>
    </row>
    <row r="252" spans="1:17" x14ac:dyDescent="0.3">
      <c r="A252" s="34">
        <v>1</v>
      </c>
      <c r="B252" s="34">
        <v>1</v>
      </c>
      <c r="C252" s="34">
        <v>14</v>
      </c>
      <c r="D252" s="34">
        <v>302</v>
      </c>
      <c r="E252" s="34">
        <v>10</v>
      </c>
      <c r="F252" s="46">
        <v>0.36599999999999999</v>
      </c>
      <c r="G252" s="156">
        <f t="shared" si="9"/>
        <v>36.6</v>
      </c>
      <c r="H252" s="46">
        <v>0.16400000000000001</v>
      </c>
      <c r="I252" s="128">
        <f t="shared" si="10"/>
        <v>16.399999999999999</v>
      </c>
      <c r="K252">
        <f t="shared" si="11"/>
        <v>2.2317073170731709</v>
      </c>
      <c r="O252" s="1">
        <v>84</v>
      </c>
      <c r="P252" s="46">
        <v>0.316</v>
      </c>
      <c r="Q252" s="128">
        <v>15.6</v>
      </c>
    </row>
    <row r="253" spans="1:17" x14ac:dyDescent="0.3">
      <c r="A253" s="34">
        <v>1</v>
      </c>
      <c r="B253" s="34">
        <v>2</v>
      </c>
      <c r="C253" s="34">
        <v>14</v>
      </c>
      <c r="D253" s="34">
        <v>229</v>
      </c>
      <c r="E253" s="34">
        <v>10</v>
      </c>
      <c r="F253" s="46">
        <v>0.315</v>
      </c>
      <c r="G253" s="156">
        <f t="shared" si="9"/>
        <v>31.5</v>
      </c>
      <c r="H253" s="46">
        <v>9.7000000000000003E-2</v>
      </c>
      <c r="I253" s="128">
        <f t="shared" si="10"/>
        <v>9.6999999999999993</v>
      </c>
      <c r="K253">
        <f t="shared" si="11"/>
        <v>3.2474226804123716</v>
      </c>
      <c r="O253" s="1">
        <v>84</v>
      </c>
      <c r="P253" t="s">
        <v>799</v>
      </c>
      <c r="Q253" s="128">
        <v>11.7</v>
      </c>
    </row>
    <row r="254" spans="1:17" x14ac:dyDescent="0.3">
      <c r="A254" s="34">
        <v>1</v>
      </c>
      <c r="B254" s="34">
        <v>3</v>
      </c>
      <c r="C254" s="34">
        <v>14</v>
      </c>
      <c r="D254" s="34">
        <v>193</v>
      </c>
      <c r="E254" s="34">
        <v>8</v>
      </c>
      <c r="F254" s="46">
        <v>0.1052</v>
      </c>
      <c r="G254" s="156">
        <f t="shared" si="9"/>
        <v>13.15</v>
      </c>
      <c r="H254" s="46">
        <v>2.8000000000000001E-2</v>
      </c>
      <c r="I254" s="128">
        <f t="shared" si="10"/>
        <v>3.5</v>
      </c>
      <c r="K254">
        <f t="shared" si="11"/>
        <v>3.7571428571428571</v>
      </c>
      <c r="O254" s="34">
        <v>85</v>
      </c>
      <c r="P254" s="46">
        <v>0.28999999999999998</v>
      </c>
      <c r="Q254" s="128">
        <v>16.100000000000001</v>
      </c>
    </row>
    <row r="255" spans="1:17" x14ac:dyDescent="0.3">
      <c r="A255" s="34">
        <v>1</v>
      </c>
      <c r="B255" s="34">
        <v>4</v>
      </c>
      <c r="C255" s="34">
        <v>14</v>
      </c>
      <c r="D255" s="34">
        <v>314</v>
      </c>
      <c r="E255" s="34">
        <v>10</v>
      </c>
      <c r="F255" s="46">
        <v>2.0479999999999998E-2</v>
      </c>
      <c r="G255" s="156">
        <f t="shared" si="9"/>
        <v>2.0479999999999996</v>
      </c>
      <c r="H255" s="46">
        <v>1E-3</v>
      </c>
      <c r="I255" s="128">
        <f t="shared" si="10"/>
        <v>0.1</v>
      </c>
      <c r="K255">
        <f t="shared" si="11"/>
        <v>20.479999999999993</v>
      </c>
      <c r="O255" s="1">
        <v>85</v>
      </c>
      <c r="P255" s="46">
        <v>0.30099999999999999</v>
      </c>
      <c r="Q255" s="128">
        <v>19</v>
      </c>
    </row>
    <row r="256" spans="1:17" x14ac:dyDescent="0.3">
      <c r="A256" s="34">
        <v>1</v>
      </c>
      <c r="B256" s="34">
        <v>5</v>
      </c>
      <c r="C256" s="34">
        <v>14</v>
      </c>
      <c r="D256" s="34">
        <v>58</v>
      </c>
      <c r="E256" s="34">
        <v>11</v>
      </c>
      <c r="F256" s="46">
        <v>0.376</v>
      </c>
      <c r="G256" s="156">
        <f t="shared" si="9"/>
        <v>34.18181818181818</v>
      </c>
      <c r="H256" s="46">
        <v>0.13200000000000001</v>
      </c>
      <c r="I256" s="128">
        <f t="shared" si="10"/>
        <v>12</v>
      </c>
      <c r="K256">
        <f t="shared" si="11"/>
        <v>2.8484848484848482</v>
      </c>
      <c r="O256" s="1">
        <v>85</v>
      </c>
      <c r="P256" t="s">
        <v>799</v>
      </c>
      <c r="Q256" s="128">
        <v>6.8888888888888893</v>
      </c>
    </row>
    <row r="257" spans="1:17" x14ac:dyDescent="0.3">
      <c r="A257" s="34">
        <v>1</v>
      </c>
      <c r="B257" s="34">
        <v>6</v>
      </c>
      <c r="C257" s="34">
        <v>14</v>
      </c>
      <c r="D257" s="34" t="s">
        <v>20</v>
      </c>
      <c r="E257" s="34">
        <v>11</v>
      </c>
      <c r="F257" s="46">
        <v>0.20599999999999999</v>
      </c>
      <c r="G257" s="156">
        <f t="shared" si="9"/>
        <v>18.727272727272727</v>
      </c>
      <c r="H257" s="46">
        <v>0.104</v>
      </c>
      <c r="I257" s="128">
        <f t="shared" si="10"/>
        <v>9.454545454545455</v>
      </c>
      <c r="K257">
        <f t="shared" si="11"/>
        <v>1.9807692307692306</v>
      </c>
      <c r="O257" s="34">
        <v>86</v>
      </c>
      <c r="P257" s="46">
        <v>0.29399999999999998</v>
      </c>
      <c r="Q257" s="128">
        <v>16.8</v>
      </c>
    </row>
    <row r="258" spans="1:17" x14ac:dyDescent="0.3">
      <c r="A258" s="34">
        <v>1</v>
      </c>
      <c r="B258" s="34">
        <v>7</v>
      </c>
      <c r="C258" s="34">
        <v>14</v>
      </c>
      <c r="D258" s="34">
        <v>123</v>
      </c>
      <c r="E258" s="34">
        <v>7</v>
      </c>
      <c r="F258" s="46">
        <v>0.222</v>
      </c>
      <c r="G258" s="156">
        <f t="shared" si="9"/>
        <v>31.714285714285715</v>
      </c>
      <c r="H258" s="46">
        <v>4.5999999999999999E-2</v>
      </c>
      <c r="I258" s="128">
        <f t="shared" si="10"/>
        <v>6.5714285714285712</v>
      </c>
      <c r="K258">
        <f t="shared" si="11"/>
        <v>4.8260869565217392</v>
      </c>
      <c r="O258" s="1">
        <v>86</v>
      </c>
      <c r="P258" s="46">
        <v>0.30599999999999999</v>
      </c>
      <c r="Q258" s="128">
        <v>20.875</v>
      </c>
    </row>
    <row r="259" spans="1:17" x14ac:dyDescent="0.3">
      <c r="A259" s="34">
        <v>1</v>
      </c>
      <c r="B259" s="34">
        <v>8</v>
      </c>
      <c r="C259" s="34">
        <v>14</v>
      </c>
      <c r="D259" s="34">
        <v>46</v>
      </c>
      <c r="E259" s="34">
        <v>10</v>
      </c>
      <c r="F259" s="46">
        <v>0.104</v>
      </c>
      <c r="G259" s="156">
        <f t="shared" si="9"/>
        <v>10.4</v>
      </c>
      <c r="H259" s="46">
        <v>3.9E-2</v>
      </c>
      <c r="I259" s="128">
        <f t="shared" si="10"/>
        <v>3.9</v>
      </c>
      <c r="K259">
        <f t="shared" si="11"/>
        <v>2.666666666666667</v>
      </c>
      <c r="O259" s="1">
        <v>86</v>
      </c>
      <c r="P259" s="46">
        <v>0.20599999999999999</v>
      </c>
      <c r="Q259" s="128">
        <v>10.555555555555555</v>
      </c>
    </row>
    <row r="260" spans="1:17" x14ac:dyDescent="0.3">
      <c r="A260" s="34">
        <v>1</v>
      </c>
      <c r="B260" s="34">
        <v>9</v>
      </c>
      <c r="C260" s="34">
        <v>14</v>
      </c>
      <c r="D260" s="34">
        <v>179</v>
      </c>
      <c r="E260" s="34">
        <v>9</v>
      </c>
      <c r="F260" s="46">
        <v>6.3060000000000005E-2</v>
      </c>
      <c r="G260" s="156">
        <f t="shared" si="9"/>
        <v>7.0066666666666668</v>
      </c>
      <c r="H260" s="46">
        <v>6.0000000000000001E-3</v>
      </c>
      <c r="I260" s="128">
        <f t="shared" si="10"/>
        <v>0.66666666666666663</v>
      </c>
      <c r="K260">
        <f t="shared" si="11"/>
        <v>10.510000000000002</v>
      </c>
      <c r="O260" s="34">
        <v>87</v>
      </c>
      <c r="P260" s="46">
        <v>0.16800000000000001</v>
      </c>
      <c r="Q260" s="128">
        <v>10.625</v>
      </c>
    </row>
    <row r="261" spans="1:17" x14ac:dyDescent="0.3">
      <c r="A261" s="34">
        <v>1</v>
      </c>
      <c r="B261" s="34">
        <v>10</v>
      </c>
      <c r="C261" s="34">
        <v>14</v>
      </c>
      <c r="D261" s="34">
        <v>273</v>
      </c>
      <c r="E261" s="34">
        <v>10</v>
      </c>
      <c r="F261" s="46">
        <v>0.38600000000000001</v>
      </c>
      <c r="G261" s="156">
        <f t="shared" si="9"/>
        <v>38.6</v>
      </c>
      <c r="H261" s="46">
        <v>5.3999999999999999E-2</v>
      </c>
      <c r="I261" s="128">
        <f t="shared" si="10"/>
        <v>5.4</v>
      </c>
      <c r="K261">
        <f t="shared" si="11"/>
        <v>7.1481481481481479</v>
      </c>
      <c r="O261" s="1">
        <v>87</v>
      </c>
      <c r="P261" s="46">
        <v>0.255</v>
      </c>
      <c r="Q261" s="128">
        <v>14</v>
      </c>
    </row>
    <row r="262" spans="1:17" x14ac:dyDescent="0.3">
      <c r="A262" s="34">
        <v>1</v>
      </c>
      <c r="B262" s="34">
        <v>11</v>
      </c>
      <c r="C262" s="34">
        <v>14</v>
      </c>
      <c r="D262" s="34">
        <v>212</v>
      </c>
      <c r="E262" s="34">
        <v>11</v>
      </c>
      <c r="F262" s="46">
        <v>0.316</v>
      </c>
      <c r="G262" s="156">
        <f t="shared" ref="G262:G325" si="12">(F262*1000)/E262</f>
        <v>28.727272727272727</v>
      </c>
      <c r="H262" s="46">
        <v>0.17100000000000001</v>
      </c>
      <c r="I262" s="128">
        <f t="shared" ref="I262:I325" si="13">(H262*1000)/E262</f>
        <v>15.545454545454545</v>
      </c>
      <c r="K262">
        <f t="shared" ref="K262:K325" si="14">G262/I262</f>
        <v>1.8479532163742691</v>
      </c>
      <c r="O262" s="1">
        <v>87</v>
      </c>
      <c r="P262" s="46">
        <v>0.17199999999999999</v>
      </c>
      <c r="Q262" s="128">
        <v>10.888888888888889</v>
      </c>
    </row>
    <row r="263" spans="1:17" x14ac:dyDescent="0.3">
      <c r="A263" s="34">
        <v>1</v>
      </c>
      <c r="B263" s="34">
        <v>12</v>
      </c>
      <c r="C263" s="34">
        <v>14</v>
      </c>
      <c r="D263" s="34">
        <v>151</v>
      </c>
      <c r="E263" s="34">
        <v>10</v>
      </c>
      <c r="F263" s="46">
        <v>0.432</v>
      </c>
      <c r="G263" s="156">
        <f t="shared" si="12"/>
        <v>43.2</v>
      </c>
      <c r="H263" s="46">
        <v>0.21099999999999999</v>
      </c>
      <c r="I263" s="128">
        <f t="shared" si="13"/>
        <v>21.1</v>
      </c>
      <c r="K263">
        <f t="shared" si="14"/>
        <v>2.0473933649289098</v>
      </c>
      <c r="O263" s="34">
        <v>88</v>
      </c>
      <c r="P263" s="46">
        <v>0.33600000000000002</v>
      </c>
      <c r="Q263" s="128">
        <v>17.5</v>
      </c>
    </row>
    <row r="264" spans="1:17" x14ac:dyDescent="0.3">
      <c r="A264" s="34">
        <v>1</v>
      </c>
      <c r="B264" s="34">
        <v>13</v>
      </c>
      <c r="C264" s="34">
        <v>14</v>
      </c>
      <c r="D264" s="34">
        <v>236</v>
      </c>
      <c r="E264" s="34">
        <v>8</v>
      </c>
      <c r="F264" s="46">
        <v>0.10580000000000001</v>
      </c>
      <c r="G264" s="156">
        <f t="shared" si="12"/>
        <v>13.225000000000001</v>
      </c>
      <c r="H264" s="46">
        <v>1.2999999999999999E-2</v>
      </c>
      <c r="I264" s="128">
        <f t="shared" si="13"/>
        <v>1.625</v>
      </c>
      <c r="K264">
        <f t="shared" si="14"/>
        <v>8.1384615384615397</v>
      </c>
      <c r="O264" s="1">
        <v>88</v>
      </c>
      <c r="P264" s="46">
        <v>0.46800000000000003</v>
      </c>
      <c r="Q264" s="128">
        <v>26.666666666666668</v>
      </c>
    </row>
    <row r="265" spans="1:17" x14ac:dyDescent="0.3">
      <c r="A265" s="34">
        <v>1</v>
      </c>
      <c r="B265" s="34">
        <v>14</v>
      </c>
      <c r="C265" s="34">
        <v>14</v>
      </c>
      <c r="D265" s="34" t="s">
        <v>20</v>
      </c>
      <c r="E265" s="34">
        <v>9</v>
      </c>
      <c r="F265" s="46">
        <v>0.26400000000000001</v>
      </c>
      <c r="G265" s="156">
        <f t="shared" si="12"/>
        <v>29.333333333333332</v>
      </c>
      <c r="H265" s="46">
        <v>0.13200000000000001</v>
      </c>
      <c r="I265" s="128">
        <f t="shared" si="13"/>
        <v>14.666666666666666</v>
      </c>
      <c r="K265">
        <f t="shared" si="14"/>
        <v>2</v>
      </c>
      <c r="O265" s="1">
        <v>88</v>
      </c>
      <c r="P265" s="46">
        <v>0.51200000000000001</v>
      </c>
      <c r="Q265" s="128">
        <v>26.2</v>
      </c>
    </row>
    <row r="266" spans="1:17" x14ac:dyDescent="0.3">
      <c r="A266" s="34">
        <v>1</v>
      </c>
      <c r="B266" s="34">
        <v>15</v>
      </c>
      <c r="C266" s="34">
        <v>14</v>
      </c>
      <c r="D266" s="34">
        <v>4</v>
      </c>
      <c r="E266" s="34">
        <v>9</v>
      </c>
      <c r="F266" s="46">
        <v>0.33800000000000002</v>
      </c>
      <c r="G266" s="156">
        <f t="shared" si="12"/>
        <v>37.555555555555557</v>
      </c>
      <c r="H266" s="46">
        <v>0.161</v>
      </c>
      <c r="I266" s="128">
        <f t="shared" si="13"/>
        <v>17.888888888888889</v>
      </c>
      <c r="K266">
        <f t="shared" si="14"/>
        <v>2.0993788819875778</v>
      </c>
      <c r="O266" s="34">
        <v>89</v>
      </c>
      <c r="P266" s="46">
        <v>0.26700000000000002</v>
      </c>
      <c r="Q266" s="128">
        <v>15.1</v>
      </c>
    </row>
    <row r="267" spans="1:17" x14ac:dyDescent="0.3">
      <c r="A267" s="34">
        <v>1</v>
      </c>
      <c r="B267" s="34">
        <v>16</v>
      </c>
      <c r="C267" s="34">
        <v>14</v>
      </c>
      <c r="D267" s="34">
        <v>82</v>
      </c>
      <c r="E267" s="34">
        <v>10</v>
      </c>
      <c r="F267" s="46">
        <v>0.41099999999999998</v>
      </c>
      <c r="G267" s="156">
        <f t="shared" si="12"/>
        <v>41.1</v>
      </c>
      <c r="H267" s="46">
        <v>0.182</v>
      </c>
      <c r="I267" s="128">
        <f t="shared" si="13"/>
        <v>18.2</v>
      </c>
      <c r="K267">
        <f t="shared" si="14"/>
        <v>2.2582417582417582</v>
      </c>
      <c r="O267" s="1">
        <v>89</v>
      </c>
      <c r="P267" s="46">
        <v>0.37</v>
      </c>
      <c r="Q267" s="128">
        <v>18.899999999999999</v>
      </c>
    </row>
    <row r="268" spans="1:17" x14ac:dyDescent="0.3">
      <c r="A268" s="34">
        <v>1</v>
      </c>
      <c r="B268" s="34">
        <v>17</v>
      </c>
      <c r="C268" s="34">
        <v>14</v>
      </c>
      <c r="D268" s="34">
        <v>97</v>
      </c>
      <c r="E268" s="34">
        <v>4</v>
      </c>
      <c r="F268" s="46">
        <v>0.03</v>
      </c>
      <c r="G268" s="156">
        <f t="shared" si="12"/>
        <v>7.5</v>
      </c>
      <c r="H268" s="46">
        <v>3.0000000000000001E-3</v>
      </c>
      <c r="I268" s="128">
        <f t="shared" si="13"/>
        <v>0.75</v>
      </c>
      <c r="K268">
        <f t="shared" si="14"/>
        <v>10</v>
      </c>
      <c r="O268" s="1">
        <v>89</v>
      </c>
      <c r="P268" t="s">
        <v>799</v>
      </c>
      <c r="Q268" s="128">
        <v>12.4</v>
      </c>
    </row>
    <row r="269" spans="1:17" x14ac:dyDescent="0.3">
      <c r="A269" s="34">
        <v>1</v>
      </c>
      <c r="B269" s="34">
        <v>18</v>
      </c>
      <c r="C269" s="34">
        <v>14</v>
      </c>
      <c r="D269" s="34">
        <v>253</v>
      </c>
      <c r="E269" s="34">
        <v>10</v>
      </c>
      <c r="F269" s="46">
        <v>0.16800000000000001</v>
      </c>
      <c r="G269" s="156">
        <f t="shared" si="12"/>
        <v>16.8</v>
      </c>
      <c r="H269" s="46">
        <v>1.7000000000000001E-2</v>
      </c>
      <c r="I269" s="128">
        <f t="shared" si="13"/>
        <v>1.7</v>
      </c>
      <c r="K269">
        <f t="shared" si="14"/>
        <v>9.882352941176471</v>
      </c>
      <c r="O269" s="34">
        <v>90</v>
      </c>
      <c r="P269" s="46">
        <v>0.26600000000000001</v>
      </c>
      <c r="Q269" s="128">
        <v>13.6</v>
      </c>
    </row>
    <row r="270" spans="1:17" x14ac:dyDescent="0.3">
      <c r="A270" s="34">
        <v>1</v>
      </c>
      <c r="B270" s="34">
        <v>19</v>
      </c>
      <c r="C270" s="34">
        <v>14</v>
      </c>
      <c r="D270" s="34">
        <v>36</v>
      </c>
      <c r="E270" s="34">
        <v>10</v>
      </c>
      <c r="F270" s="46">
        <v>0.311</v>
      </c>
      <c r="G270" s="156">
        <f t="shared" si="12"/>
        <v>31.1</v>
      </c>
      <c r="H270" s="46">
        <v>0.14399999999999999</v>
      </c>
      <c r="I270" s="128">
        <f t="shared" si="13"/>
        <v>14.4</v>
      </c>
      <c r="K270">
        <f t="shared" si="14"/>
        <v>2.1597222222222223</v>
      </c>
      <c r="O270" s="1">
        <v>90</v>
      </c>
      <c r="P270" s="46">
        <v>0.20899999999999999</v>
      </c>
      <c r="Q270" s="128">
        <v>13.222222222222221</v>
      </c>
    </row>
    <row r="271" spans="1:17" x14ac:dyDescent="0.3">
      <c r="A271" s="34">
        <v>1</v>
      </c>
      <c r="B271" s="34">
        <v>1</v>
      </c>
      <c r="C271" s="34">
        <v>15</v>
      </c>
      <c r="D271" s="34">
        <v>301</v>
      </c>
      <c r="E271" s="34">
        <v>8</v>
      </c>
      <c r="F271" s="46">
        <v>0.318</v>
      </c>
      <c r="G271" s="156">
        <f t="shared" si="12"/>
        <v>39.75</v>
      </c>
      <c r="H271" s="46">
        <v>0.129</v>
      </c>
      <c r="I271" s="128">
        <f t="shared" si="13"/>
        <v>16.125</v>
      </c>
      <c r="K271">
        <f t="shared" si="14"/>
        <v>2.4651162790697674</v>
      </c>
      <c r="O271" s="1">
        <v>90</v>
      </c>
      <c r="P271" s="46">
        <v>0.14099999999999999</v>
      </c>
      <c r="Q271" s="128">
        <v>7</v>
      </c>
    </row>
    <row r="272" spans="1:17" x14ac:dyDescent="0.3">
      <c r="A272" s="34">
        <v>1</v>
      </c>
      <c r="B272" s="34">
        <v>2</v>
      </c>
      <c r="C272" s="34">
        <v>15</v>
      </c>
      <c r="D272" s="34">
        <v>218</v>
      </c>
      <c r="E272" s="34">
        <v>8</v>
      </c>
      <c r="F272" s="46">
        <v>0.30769999999999997</v>
      </c>
      <c r="G272" s="156">
        <f t="shared" si="12"/>
        <v>38.462499999999999</v>
      </c>
      <c r="H272" s="46">
        <v>0.08</v>
      </c>
      <c r="I272" s="128">
        <f t="shared" si="13"/>
        <v>10</v>
      </c>
      <c r="K272">
        <f t="shared" si="14"/>
        <v>3.8462499999999999</v>
      </c>
      <c r="O272" s="34">
        <v>91</v>
      </c>
      <c r="P272" s="46">
        <v>0.23599999999999999</v>
      </c>
      <c r="Q272" s="128">
        <v>23.666666666666668</v>
      </c>
    </row>
    <row r="273" spans="1:17" x14ac:dyDescent="0.3">
      <c r="A273" s="34">
        <v>1</v>
      </c>
      <c r="B273" s="34">
        <v>3</v>
      </c>
      <c r="C273" s="34">
        <v>15</v>
      </c>
      <c r="D273" s="34">
        <v>185</v>
      </c>
      <c r="E273" s="34">
        <v>9</v>
      </c>
      <c r="F273" s="46">
        <v>0.34499999999999997</v>
      </c>
      <c r="G273" s="156">
        <f t="shared" si="12"/>
        <v>38.333333333333336</v>
      </c>
      <c r="H273" s="46">
        <v>0.14299999999999999</v>
      </c>
      <c r="I273" s="128">
        <f t="shared" si="13"/>
        <v>15.888888888888889</v>
      </c>
      <c r="K273">
        <f t="shared" si="14"/>
        <v>2.4125874125874125</v>
      </c>
      <c r="O273" s="1">
        <v>91</v>
      </c>
      <c r="P273" s="46">
        <v>0.17</v>
      </c>
      <c r="Q273" s="128">
        <v>14.2</v>
      </c>
    </row>
    <row r="274" spans="1:17" x14ac:dyDescent="0.3">
      <c r="A274" s="34">
        <v>1</v>
      </c>
      <c r="B274" s="34">
        <v>4</v>
      </c>
      <c r="C274" s="34">
        <v>15</v>
      </c>
      <c r="D274" s="34">
        <v>319</v>
      </c>
      <c r="E274" s="34">
        <v>9</v>
      </c>
      <c r="F274" s="46">
        <v>0.1898</v>
      </c>
      <c r="G274" s="156">
        <f t="shared" si="12"/>
        <v>21.088888888888889</v>
      </c>
      <c r="H274" s="46">
        <v>8.4000000000000005E-2</v>
      </c>
      <c r="I274" s="128">
        <f t="shared" si="13"/>
        <v>9.3333333333333339</v>
      </c>
      <c r="K274">
        <f t="shared" si="14"/>
        <v>2.2595238095238095</v>
      </c>
      <c r="O274" s="1">
        <v>91</v>
      </c>
      <c r="P274" s="46">
        <v>0.16400000000000001</v>
      </c>
      <c r="Q274" s="128">
        <v>7.5</v>
      </c>
    </row>
    <row r="275" spans="1:17" x14ac:dyDescent="0.3">
      <c r="A275" s="34">
        <v>1</v>
      </c>
      <c r="B275" s="34">
        <v>5</v>
      </c>
      <c r="C275" s="34">
        <v>15</v>
      </c>
      <c r="D275" s="34" t="s">
        <v>20</v>
      </c>
      <c r="E275" s="34">
        <v>9</v>
      </c>
      <c r="F275" s="46">
        <v>0.1</v>
      </c>
      <c r="G275" s="156">
        <f t="shared" si="12"/>
        <v>11.111111111111111</v>
      </c>
      <c r="H275" s="46">
        <v>4.4999999999999998E-2</v>
      </c>
      <c r="I275" s="128">
        <f t="shared" si="13"/>
        <v>5</v>
      </c>
      <c r="K275">
        <f t="shared" si="14"/>
        <v>2.2222222222222223</v>
      </c>
      <c r="O275" s="34">
        <v>92</v>
      </c>
      <c r="P275" s="46">
        <v>0.38200000000000001</v>
      </c>
      <c r="Q275" s="128">
        <v>23.125</v>
      </c>
    </row>
    <row r="276" spans="1:17" x14ac:dyDescent="0.3">
      <c r="A276" s="34">
        <v>1</v>
      </c>
      <c r="B276" s="34">
        <v>6</v>
      </c>
      <c r="C276" s="34">
        <v>15</v>
      </c>
      <c r="D276" s="34">
        <v>30</v>
      </c>
      <c r="E276" s="34">
        <v>9</v>
      </c>
      <c r="F276" s="46">
        <v>0.51</v>
      </c>
      <c r="G276" s="156">
        <f t="shared" si="12"/>
        <v>56.666666666666664</v>
      </c>
      <c r="H276" s="46">
        <v>0.215</v>
      </c>
      <c r="I276" s="128">
        <f t="shared" si="13"/>
        <v>23.888888888888889</v>
      </c>
      <c r="K276">
        <f t="shared" si="14"/>
        <v>2.3720930232558137</v>
      </c>
      <c r="O276" s="1">
        <v>92</v>
      </c>
      <c r="P276" s="46">
        <v>0.21199999999999999</v>
      </c>
      <c r="Q276" s="128">
        <v>11.888888888888889</v>
      </c>
    </row>
    <row r="277" spans="1:17" x14ac:dyDescent="0.3">
      <c r="A277" s="34">
        <v>1</v>
      </c>
      <c r="B277" s="34">
        <v>7</v>
      </c>
      <c r="C277" s="34">
        <v>15</v>
      </c>
      <c r="D277" s="34">
        <v>120</v>
      </c>
      <c r="E277" s="34">
        <v>10</v>
      </c>
      <c r="F277" s="46">
        <v>0.308</v>
      </c>
      <c r="G277" s="156">
        <f t="shared" si="12"/>
        <v>30.8</v>
      </c>
      <c r="H277" s="46">
        <v>0.159</v>
      </c>
      <c r="I277" s="128">
        <f t="shared" si="13"/>
        <v>15.9</v>
      </c>
      <c r="K277">
        <f t="shared" si="14"/>
        <v>1.9371069182389937</v>
      </c>
      <c r="O277" s="1">
        <v>92</v>
      </c>
      <c r="P277" s="46">
        <v>0.23599999999999999</v>
      </c>
      <c r="Q277" s="128">
        <v>8</v>
      </c>
    </row>
    <row r="278" spans="1:17" x14ac:dyDescent="0.3">
      <c r="A278" s="34">
        <v>1</v>
      </c>
      <c r="B278" s="34">
        <v>8</v>
      </c>
      <c r="C278" s="34">
        <v>15</v>
      </c>
      <c r="D278" s="34">
        <v>52</v>
      </c>
      <c r="E278" s="34">
        <v>9</v>
      </c>
      <c r="F278" s="46">
        <v>0.16</v>
      </c>
      <c r="G278" s="156">
        <f t="shared" si="12"/>
        <v>17.777777777777779</v>
      </c>
      <c r="H278" s="46">
        <v>9.6000000000000002E-2</v>
      </c>
      <c r="I278" s="128">
        <f t="shared" si="13"/>
        <v>10.666666666666666</v>
      </c>
      <c r="K278">
        <f t="shared" si="14"/>
        <v>1.6666666666666667</v>
      </c>
      <c r="O278" s="34">
        <v>93</v>
      </c>
      <c r="P278" s="46">
        <v>0.17599999999999999</v>
      </c>
      <c r="Q278" s="128">
        <v>10.6</v>
      </c>
    </row>
    <row r="279" spans="1:17" x14ac:dyDescent="0.3">
      <c r="A279" s="34">
        <v>1</v>
      </c>
      <c r="B279" s="34">
        <v>9</v>
      </c>
      <c r="C279" s="34">
        <v>15</v>
      </c>
      <c r="D279" s="34">
        <v>177</v>
      </c>
      <c r="E279" s="34">
        <v>10</v>
      </c>
      <c r="F279" s="46">
        <v>8.4000000000000005E-2</v>
      </c>
      <c r="G279" s="156">
        <f t="shared" si="12"/>
        <v>8.4</v>
      </c>
      <c r="H279" s="46">
        <v>7.0000000000000001E-3</v>
      </c>
      <c r="I279" s="128">
        <f t="shared" si="13"/>
        <v>0.7</v>
      </c>
      <c r="K279">
        <f t="shared" si="14"/>
        <v>12.000000000000002</v>
      </c>
      <c r="O279" s="1">
        <v>93</v>
      </c>
      <c r="P279" s="46">
        <v>0.156</v>
      </c>
      <c r="Q279" s="128">
        <v>9.9</v>
      </c>
    </row>
    <row r="280" spans="1:17" x14ac:dyDescent="0.3">
      <c r="A280" s="34">
        <v>1</v>
      </c>
      <c r="B280" s="34">
        <v>10</v>
      </c>
      <c r="C280" s="34">
        <v>15</v>
      </c>
      <c r="D280" s="34">
        <v>284</v>
      </c>
      <c r="E280" s="34">
        <v>7</v>
      </c>
      <c r="F280" s="46">
        <v>0.34799999999999998</v>
      </c>
      <c r="G280" s="156">
        <f t="shared" si="12"/>
        <v>49.714285714285715</v>
      </c>
      <c r="H280" s="46">
        <v>0.17399999999999999</v>
      </c>
      <c r="I280" s="128">
        <f t="shared" si="13"/>
        <v>24.857142857142858</v>
      </c>
      <c r="K280">
        <f t="shared" si="14"/>
        <v>2</v>
      </c>
      <c r="O280" s="1">
        <v>93</v>
      </c>
      <c r="P280" s="46">
        <v>0.11941</v>
      </c>
      <c r="Q280" s="128">
        <v>0.3</v>
      </c>
    </row>
    <row r="281" spans="1:17" x14ac:dyDescent="0.3">
      <c r="A281" s="34">
        <v>1</v>
      </c>
      <c r="B281" s="34">
        <v>11</v>
      </c>
      <c r="C281" s="34">
        <v>15</v>
      </c>
      <c r="D281" s="34">
        <v>203</v>
      </c>
      <c r="E281" s="34">
        <v>7</v>
      </c>
      <c r="F281" s="46">
        <v>0.308</v>
      </c>
      <c r="G281" s="156">
        <f t="shared" si="12"/>
        <v>44</v>
      </c>
      <c r="H281" s="46">
        <v>0.13800000000000001</v>
      </c>
      <c r="I281" s="128">
        <f t="shared" si="13"/>
        <v>19.714285714285715</v>
      </c>
      <c r="K281">
        <f t="shared" si="14"/>
        <v>2.2318840579710142</v>
      </c>
      <c r="O281" s="34">
        <v>94</v>
      </c>
      <c r="P281" s="46">
        <v>0.18</v>
      </c>
      <c r="Q281" s="128">
        <v>9</v>
      </c>
    </row>
    <row r="282" spans="1:17" x14ac:dyDescent="0.3">
      <c r="A282" s="34">
        <v>1</v>
      </c>
      <c r="B282" s="34">
        <v>12</v>
      </c>
      <c r="C282" s="34">
        <v>15</v>
      </c>
      <c r="D282" s="34">
        <v>149</v>
      </c>
      <c r="E282" s="34">
        <v>10</v>
      </c>
      <c r="F282" s="46">
        <v>0.38600000000000001</v>
      </c>
      <c r="G282" s="156">
        <f t="shared" si="12"/>
        <v>38.6</v>
      </c>
      <c r="H282" s="46">
        <v>0.16600000000000001</v>
      </c>
      <c r="I282" s="128">
        <f t="shared" si="13"/>
        <v>16.600000000000001</v>
      </c>
      <c r="K282">
        <f t="shared" si="14"/>
        <v>2.3253012048192772</v>
      </c>
      <c r="O282" s="1">
        <v>94</v>
      </c>
      <c r="P282" s="46">
        <v>0.436</v>
      </c>
      <c r="Q282" s="128">
        <v>18.600000000000001</v>
      </c>
    </row>
    <row r="283" spans="1:17" x14ac:dyDescent="0.3">
      <c r="A283" s="34">
        <v>1</v>
      </c>
      <c r="B283" s="34">
        <v>13</v>
      </c>
      <c r="C283" s="34">
        <v>15</v>
      </c>
      <c r="D283" s="34">
        <v>251</v>
      </c>
      <c r="E283" s="34">
        <v>10</v>
      </c>
      <c r="F283" s="46">
        <v>0.1</v>
      </c>
      <c r="G283" s="156">
        <f t="shared" si="12"/>
        <v>10</v>
      </c>
      <c r="H283" s="46">
        <v>2.8000000000000001E-2</v>
      </c>
      <c r="I283" s="128">
        <f t="shared" si="13"/>
        <v>2.8</v>
      </c>
      <c r="K283">
        <f t="shared" si="14"/>
        <v>3.5714285714285716</v>
      </c>
      <c r="O283" s="1">
        <v>94</v>
      </c>
      <c r="P283" s="46">
        <v>0.46200000000000002</v>
      </c>
      <c r="Q283" s="128">
        <v>22.8</v>
      </c>
    </row>
    <row r="284" spans="1:17" x14ac:dyDescent="0.3">
      <c r="A284" s="34">
        <v>1</v>
      </c>
      <c r="B284" s="34">
        <v>14</v>
      </c>
      <c r="C284" s="34">
        <v>15</v>
      </c>
      <c r="D284" s="34">
        <v>128</v>
      </c>
      <c r="E284" s="34">
        <v>10</v>
      </c>
      <c r="F284" s="46">
        <v>0.3</v>
      </c>
      <c r="G284" s="156">
        <f t="shared" si="12"/>
        <v>30</v>
      </c>
      <c r="H284" s="46">
        <v>7.5999999999999998E-2</v>
      </c>
      <c r="I284" s="128">
        <f t="shared" si="13"/>
        <v>7.6</v>
      </c>
      <c r="K284">
        <f t="shared" si="14"/>
        <v>3.9473684210526319</v>
      </c>
      <c r="O284" s="34">
        <v>95</v>
      </c>
      <c r="P284" s="46">
        <v>5.7050000000000003E-2</v>
      </c>
      <c r="Q284" s="128">
        <v>0.1111111111111111</v>
      </c>
    </row>
    <row r="285" spans="1:17" x14ac:dyDescent="0.3">
      <c r="A285" s="34">
        <v>1</v>
      </c>
      <c r="B285" s="34">
        <v>15</v>
      </c>
      <c r="C285" s="34">
        <v>15</v>
      </c>
      <c r="D285" s="34" t="s">
        <v>20</v>
      </c>
      <c r="E285" s="34">
        <v>10</v>
      </c>
      <c r="F285" s="46">
        <v>0.14000000000000001</v>
      </c>
      <c r="G285" s="156">
        <f t="shared" si="12"/>
        <v>14</v>
      </c>
      <c r="H285" s="46">
        <v>7.3999999999999996E-2</v>
      </c>
      <c r="I285" s="128">
        <f t="shared" si="13"/>
        <v>7.4</v>
      </c>
      <c r="K285">
        <f t="shared" si="14"/>
        <v>1.8918918918918919</v>
      </c>
      <c r="O285" s="1">
        <v>95</v>
      </c>
      <c r="P285" s="46">
        <v>0.06</v>
      </c>
      <c r="Q285" s="128">
        <v>1.2222222222222223</v>
      </c>
    </row>
    <row r="286" spans="1:17" x14ac:dyDescent="0.3">
      <c r="A286" s="34">
        <v>1</v>
      </c>
      <c r="B286" s="34">
        <v>16</v>
      </c>
      <c r="C286" s="34">
        <v>15</v>
      </c>
      <c r="D286" s="34">
        <v>73</v>
      </c>
      <c r="E286" s="34">
        <v>10</v>
      </c>
      <c r="F286" s="46">
        <v>0.48399999999999999</v>
      </c>
      <c r="G286" s="156">
        <f t="shared" si="12"/>
        <v>48.4</v>
      </c>
      <c r="H286" s="46">
        <v>0.22500000000000001</v>
      </c>
      <c r="I286" s="128">
        <f t="shared" si="13"/>
        <v>22.5</v>
      </c>
      <c r="K286">
        <f t="shared" si="14"/>
        <v>2.1511111111111112</v>
      </c>
      <c r="O286" s="1">
        <v>95</v>
      </c>
      <c r="P286" s="46">
        <v>6.7110000000000003E-2</v>
      </c>
      <c r="Q286" s="128">
        <v>0.1</v>
      </c>
    </row>
    <row r="287" spans="1:17" x14ac:dyDescent="0.3">
      <c r="A287" s="34">
        <v>1</v>
      </c>
      <c r="B287" s="34">
        <v>17</v>
      </c>
      <c r="C287" s="34">
        <v>15</v>
      </c>
      <c r="D287" s="34">
        <v>104</v>
      </c>
      <c r="E287" s="34">
        <v>10</v>
      </c>
      <c r="F287" s="46">
        <v>0.53300000000000003</v>
      </c>
      <c r="G287" s="156">
        <f t="shared" si="12"/>
        <v>53.3</v>
      </c>
      <c r="H287" s="46">
        <v>0.246</v>
      </c>
      <c r="I287" s="128">
        <f t="shared" si="13"/>
        <v>24.6</v>
      </c>
      <c r="K287">
        <f t="shared" si="14"/>
        <v>2.1666666666666665</v>
      </c>
      <c r="O287" s="34">
        <v>96</v>
      </c>
      <c r="P287" s="46">
        <v>9.468E-2</v>
      </c>
      <c r="Q287" s="128">
        <v>0.1</v>
      </c>
    </row>
    <row r="288" spans="1:17" x14ac:dyDescent="0.3">
      <c r="A288" s="34">
        <v>1</v>
      </c>
      <c r="B288" s="34">
        <v>18</v>
      </c>
      <c r="C288" s="34">
        <v>15</v>
      </c>
      <c r="D288" s="34">
        <v>255</v>
      </c>
      <c r="E288" s="34">
        <v>10</v>
      </c>
      <c r="F288" s="46">
        <v>0.33700000000000002</v>
      </c>
      <c r="G288" s="156">
        <f t="shared" si="12"/>
        <v>33.700000000000003</v>
      </c>
      <c r="H288" s="46">
        <v>0.16200000000000001</v>
      </c>
      <c r="I288" s="128">
        <f t="shared" si="13"/>
        <v>16.2</v>
      </c>
      <c r="K288">
        <f t="shared" si="14"/>
        <v>2.0802469135802473</v>
      </c>
      <c r="O288" s="1">
        <v>96</v>
      </c>
      <c r="P288" s="46">
        <v>6.7849999999999994E-2</v>
      </c>
      <c r="Q288" s="128">
        <v>0.1111111111111111</v>
      </c>
    </row>
    <row r="289" spans="1:17" x14ac:dyDescent="0.3">
      <c r="A289" s="34">
        <v>1</v>
      </c>
      <c r="B289" s="34">
        <v>19</v>
      </c>
      <c r="C289" s="34">
        <v>15</v>
      </c>
      <c r="D289" s="34">
        <v>62</v>
      </c>
      <c r="E289" s="34">
        <v>9</v>
      </c>
      <c r="F289" s="46">
        <v>0.51300000000000001</v>
      </c>
      <c r="G289" s="156">
        <f t="shared" si="12"/>
        <v>57</v>
      </c>
      <c r="H289" s="46">
        <v>0.22500000000000001</v>
      </c>
      <c r="I289" s="128">
        <f t="shared" si="13"/>
        <v>25</v>
      </c>
      <c r="K289">
        <f t="shared" si="14"/>
        <v>2.2799999999999998</v>
      </c>
      <c r="O289" s="1">
        <v>96</v>
      </c>
      <c r="P289" s="46">
        <v>1.6369999999999999E-2</v>
      </c>
    </row>
    <row r="290" spans="1:17" x14ac:dyDescent="0.3">
      <c r="A290" s="34">
        <v>1</v>
      </c>
      <c r="B290" s="34">
        <v>1</v>
      </c>
      <c r="C290" s="34">
        <v>16</v>
      </c>
      <c r="D290" s="34">
        <v>303</v>
      </c>
      <c r="E290" s="34">
        <v>10</v>
      </c>
      <c r="F290" s="46">
        <v>0.38400000000000001</v>
      </c>
      <c r="G290" s="156">
        <f t="shared" si="12"/>
        <v>38.4</v>
      </c>
      <c r="H290" s="46">
        <v>9.8000000000000004E-2</v>
      </c>
      <c r="I290" s="128">
        <f t="shared" si="13"/>
        <v>9.8000000000000007</v>
      </c>
      <c r="K290">
        <f t="shared" si="14"/>
        <v>3.918367346938775</v>
      </c>
      <c r="O290" s="34">
        <v>97</v>
      </c>
      <c r="P290" s="46">
        <v>0.03</v>
      </c>
      <c r="Q290" s="128">
        <v>0.75</v>
      </c>
    </row>
    <row r="291" spans="1:17" x14ac:dyDescent="0.3">
      <c r="A291" s="34">
        <v>1</v>
      </c>
      <c r="B291" s="34">
        <v>2</v>
      </c>
      <c r="C291" s="34">
        <v>16</v>
      </c>
      <c r="D291" s="34">
        <v>231</v>
      </c>
      <c r="E291" s="34">
        <v>10</v>
      </c>
      <c r="F291" s="46">
        <v>0.12968000000000002</v>
      </c>
      <c r="G291" s="156">
        <f t="shared" si="12"/>
        <v>12.968</v>
      </c>
      <c r="H291" s="46">
        <v>4.8000000000000001E-2</v>
      </c>
      <c r="I291" s="128">
        <f t="shared" si="13"/>
        <v>4.8</v>
      </c>
      <c r="K291">
        <f t="shared" si="14"/>
        <v>2.7016666666666667</v>
      </c>
      <c r="O291" s="1">
        <v>97</v>
      </c>
      <c r="P291" s="46">
        <v>0.04</v>
      </c>
      <c r="Q291" s="128">
        <v>1.3333333333333333</v>
      </c>
    </row>
    <row r="292" spans="1:17" x14ac:dyDescent="0.3">
      <c r="A292" s="34">
        <v>1</v>
      </c>
      <c r="B292" s="34">
        <v>3</v>
      </c>
      <c r="C292" s="34">
        <v>16</v>
      </c>
      <c r="D292" s="34">
        <v>196</v>
      </c>
      <c r="E292" s="34">
        <v>9</v>
      </c>
      <c r="F292" s="46">
        <v>0.126</v>
      </c>
      <c r="G292" s="156">
        <f t="shared" si="12"/>
        <v>14</v>
      </c>
      <c r="H292" s="46">
        <v>1.7999999999999999E-2</v>
      </c>
      <c r="I292" s="128">
        <f t="shared" si="13"/>
        <v>2</v>
      </c>
      <c r="K292">
        <f t="shared" si="14"/>
        <v>7</v>
      </c>
      <c r="O292" s="1">
        <v>97</v>
      </c>
      <c r="P292" s="46">
        <v>0</v>
      </c>
      <c r="Q292" s="128">
        <v>0</v>
      </c>
    </row>
    <row r="293" spans="1:17" x14ac:dyDescent="0.3">
      <c r="A293" s="34">
        <v>1</v>
      </c>
      <c r="B293" s="34">
        <v>4</v>
      </c>
      <c r="C293" s="34">
        <v>16</v>
      </c>
      <c r="D293" s="34" t="s">
        <v>20</v>
      </c>
      <c r="E293" s="34">
        <v>8</v>
      </c>
      <c r="F293" s="46">
        <v>0.20499999999999999</v>
      </c>
      <c r="G293" s="156">
        <f t="shared" si="12"/>
        <v>25.625</v>
      </c>
      <c r="H293" s="46">
        <v>0.1</v>
      </c>
      <c r="I293" s="128">
        <f t="shared" si="13"/>
        <v>12.5</v>
      </c>
      <c r="K293">
        <f t="shared" si="14"/>
        <v>2.0499999999999998</v>
      </c>
      <c r="O293" s="34">
        <v>98</v>
      </c>
      <c r="P293" s="46">
        <v>9.4159999999999994E-2</v>
      </c>
      <c r="Q293" s="128">
        <v>0.2</v>
      </c>
    </row>
    <row r="294" spans="1:17" x14ac:dyDescent="0.3">
      <c r="A294" s="34">
        <v>1</v>
      </c>
      <c r="B294" s="34">
        <v>5</v>
      </c>
      <c r="C294" s="34">
        <v>16</v>
      </c>
      <c r="D294" s="34">
        <v>72</v>
      </c>
      <c r="E294" s="34">
        <v>10</v>
      </c>
      <c r="F294" s="46">
        <v>0.42699999999999999</v>
      </c>
      <c r="G294" s="156">
        <f t="shared" si="12"/>
        <v>42.7</v>
      </c>
      <c r="H294" s="46">
        <v>0.182</v>
      </c>
      <c r="I294" s="128">
        <f t="shared" si="13"/>
        <v>18.2</v>
      </c>
      <c r="K294">
        <f t="shared" si="14"/>
        <v>2.3461538461538463</v>
      </c>
      <c r="O294" s="1">
        <v>98</v>
      </c>
      <c r="P294" s="46">
        <v>0.06</v>
      </c>
      <c r="Q294" s="128">
        <v>1.3</v>
      </c>
    </row>
    <row r="295" spans="1:17" x14ac:dyDescent="0.3">
      <c r="A295" s="34">
        <v>1</v>
      </c>
      <c r="B295" s="34">
        <v>6</v>
      </c>
      <c r="C295" s="34">
        <v>16</v>
      </c>
      <c r="D295" s="34">
        <v>23</v>
      </c>
      <c r="E295" s="34">
        <v>11</v>
      </c>
      <c r="F295" s="46">
        <v>0.13800000000000001</v>
      </c>
      <c r="G295" s="156">
        <f t="shared" si="12"/>
        <v>12.545454545454545</v>
      </c>
      <c r="H295" s="46">
        <v>3.4000000000000002E-2</v>
      </c>
      <c r="I295" s="128">
        <f t="shared" si="13"/>
        <v>3.0909090909090908</v>
      </c>
      <c r="K295">
        <f t="shared" si="14"/>
        <v>4.0588235294117645</v>
      </c>
      <c r="O295" s="1">
        <v>98</v>
      </c>
      <c r="P295" s="46">
        <v>0.127</v>
      </c>
      <c r="Q295" s="128">
        <v>3.25</v>
      </c>
    </row>
    <row r="296" spans="1:17" x14ac:dyDescent="0.3">
      <c r="A296" s="34">
        <v>1</v>
      </c>
      <c r="B296" s="34">
        <v>7</v>
      </c>
      <c r="C296" s="34">
        <v>16</v>
      </c>
      <c r="D296" s="34">
        <v>109</v>
      </c>
      <c r="E296" s="34">
        <v>10</v>
      </c>
      <c r="F296" s="46">
        <v>7.0000000000000007E-2</v>
      </c>
      <c r="G296" s="156">
        <f t="shared" si="12"/>
        <v>7</v>
      </c>
      <c r="H296" s="46">
        <v>2.4E-2</v>
      </c>
      <c r="I296" s="128">
        <f t="shared" si="13"/>
        <v>2.4</v>
      </c>
      <c r="K296">
        <f t="shared" si="14"/>
        <v>2.916666666666667</v>
      </c>
      <c r="O296" s="34">
        <v>99</v>
      </c>
      <c r="P296" s="46">
        <v>3.4279999999999998E-2</v>
      </c>
      <c r="Q296" s="128">
        <v>0</v>
      </c>
    </row>
    <row r="297" spans="1:17" x14ac:dyDescent="0.3">
      <c r="A297" s="34">
        <v>1</v>
      </c>
      <c r="B297" s="34">
        <v>8</v>
      </c>
      <c r="C297" s="34">
        <v>16</v>
      </c>
      <c r="D297" s="34">
        <v>43</v>
      </c>
      <c r="E297" s="34">
        <v>5</v>
      </c>
      <c r="F297" s="46">
        <v>0.38900000000000001</v>
      </c>
      <c r="G297" s="156">
        <f t="shared" si="12"/>
        <v>77.8</v>
      </c>
      <c r="H297" s="46">
        <v>0.105</v>
      </c>
      <c r="I297" s="128">
        <f t="shared" si="13"/>
        <v>21</v>
      </c>
      <c r="K297">
        <f t="shared" si="14"/>
        <v>3.7047619047619045</v>
      </c>
      <c r="O297" s="1">
        <v>99</v>
      </c>
      <c r="P297" s="46">
        <v>7.0000000000000001E-3</v>
      </c>
      <c r="Q297" s="128">
        <v>0.2</v>
      </c>
    </row>
    <row r="298" spans="1:17" x14ac:dyDescent="0.3">
      <c r="A298" s="34">
        <v>1</v>
      </c>
      <c r="B298" s="34">
        <v>9</v>
      </c>
      <c r="C298" s="34">
        <v>16</v>
      </c>
      <c r="D298" s="34">
        <v>165</v>
      </c>
      <c r="E298" s="34">
        <v>9</v>
      </c>
      <c r="F298" s="46">
        <v>0.17599999999999999</v>
      </c>
      <c r="G298" s="156">
        <f t="shared" si="12"/>
        <v>19.555555555555557</v>
      </c>
      <c r="H298" s="46">
        <v>6.6000000000000003E-2</v>
      </c>
      <c r="I298" s="128">
        <f t="shared" si="13"/>
        <v>7.333333333333333</v>
      </c>
      <c r="K298">
        <f t="shared" si="14"/>
        <v>2.666666666666667</v>
      </c>
      <c r="O298" s="1">
        <v>99</v>
      </c>
      <c r="P298" s="46">
        <v>6.7000000000000002E-3</v>
      </c>
      <c r="Q298" s="128">
        <v>0</v>
      </c>
    </row>
    <row r="299" spans="1:17" x14ac:dyDescent="0.3">
      <c r="A299" s="34">
        <v>1</v>
      </c>
      <c r="B299" s="34">
        <v>10</v>
      </c>
      <c r="C299" s="34">
        <v>16</v>
      </c>
      <c r="D299" s="34">
        <v>286</v>
      </c>
      <c r="E299" s="34">
        <v>11</v>
      </c>
      <c r="F299" s="46">
        <v>0.52600000000000002</v>
      </c>
      <c r="G299" s="156">
        <f t="shared" si="12"/>
        <v>47.81818181818182</v>
      </c>
      <c r="H299" s="46">
        <v>0.23899999999999999</v>
      </c>
      <c r="I299" s="128">
        <f t="shared" si="13"/>
        <v>21.727272727272727</v>
      </c>
      <c r="K299">
        <f t="shared" si="14"/>
        <v>2.2008368200836821</v>
      </c>
      <c r="O299" s="34">
        <v>100</v>
      </c>
      <c r="P299" s="46">
        <v>0.48399999999999999</v>
      </c>
      <c r="Q299" s="128">
        <v>13.777777777777779</v>
      </c>
    </row>
    <row r="300" spans="1:17" x14ac:dyDescent="0.3">
      <c r="A300" s="34">
        <v>1</v>
      </c>
      <c r="B300" s="34">
        <v>11</v>
      </c>
      <c r="C300" s="34">
        <v>16</v>
      </c>
      <c r="D300" s="34">
        <v>206</v>
      </c>
      <c r="E300" s="34">
        <v>9</v>
      </c>
      <c r="F300" s="46">
        <v>0.29099999999999998</v>
      </c>
      <c r="G300" s="156">
        <f t="shared" si="12"/>
        <v>32.333333333333336</v>
      </c>
      <c r="H300" s="46">
        <v>0.14199999999999999</v>
      </c>
      <c r="I300" s="128">
        <f t="shared" si="13"/>
        <v>15.777777777777779</v>
      </c>
      <c r="K300">
        <f t="shared" si="14"/>
        <v>2.0492957746478875</v>
      </c>
      <c r="O300" s="1">
        <v>100</v>
      </c>
      <c r="P300" s="46">
        <v>0.42599999999999999</v>
      </c>
      <c r="Q300" s="128">
        <v>5.3</v>
      </c>
    </row>
    <row r="301" spans="1:17" x14ac:dyDescent="0.3">
      <c r="A301" s="34">
        <v>1</v>
      </c>
      <c r="B301" s="34">
        <v>12</v>
      </c>
      <c r="C301" s="34">
        <v>16</v>
      </c>
      <c r="D301" s="34">
        <v>153</v>
      </c>
      <c r="E301" s="34">
        <v>9</v>
      </c>
      <c r="F301" s="46">
        <v>0.626</v>
      </c>
      <c r="G301" s="156">
        <f t="shared" si="12"/>
        <v>69.555555555555557</v>
      </c>
      <c r="H301" s="46">
        <v>0.10199999999999999</v>
      </c>
      <c r="I301" s="128">
        <f t="shared" si="13"/>
        <v>11.333333333333334</v>
      </c>
      <c r="K301">
        <f t="shared" si="14"/>
        <v>6.1372549019607838</v>
      </c>
      <c r="O301" s="1">
        <v>100</v>
      </c>
      <c r="P301" s="46">
        <v>0.25800000000000001</v>
      </c>
      <c r="Q301" s="128">
        <v>7.3</v>
      </c>
    </row>
    <row r="302" spans="1:17" x14ac:dyDescent="0.3">
      <c r="A302" s="34">
        <v>1</v>
      </c>
      <c r="B302" s="34">
        <v>13</v>
      </c>
      <c r="C302" s="34">
        <v>16</v>
      </c>
      <c r="D302" s="34">
        <v>238</v>
      </c>
      <c r="E302" s="34">
        <v>10</v>
      </c>
      <c r="F302" s="46">
        <v>0.19</v>
      </c>
      <c r="G302" s="156">
        <f t="shared" si="12"/>
        <v>19</v>
      </c>
      <c r="H302" s="46">
        <v>9.1999999999999998E-2</v>
      </c>
      <c r="I302" s="128">
        <f t="shared" si="13"/>
        <v>9.1999999999999993</v>
      </c>
      <c r="K302">
        <f t="shared" si="14"/>
        <v>2.0652173913043481</v>
      </c>
      <c r="O302" s="34">
        <v>101</v>
      </c>
      <c r="P302" s="46">
        <v>0.17199999999999999</v>
      </c>
      <c r="Q302" s="128">
        <v>4.875</v>
      </c>
    </row>
    <row r="303" spans="1:17" x14ac:dyDescent="0.3">
      <c r="A303" s="34">
        <v>1</v>
      </c>
      <c r="B303" s="34">
        <v>14</v>
      </c>
      <c r="C303" s="34">
        <v>16</v>
      </c>
      <c r="D303" s="34">
        <v>134</v>
      </c>
      <c r="E303" s="34">
        <v>10</v>
      </c>
      <c r="F303" s="46">
        <v>0.24199999999999999</v>
      </c>
      <c r="G303" s="156">
        <f t="shared" si="12"/>
        <v>24.2</v>
      </c>
      <c r="H303" s="46">
        <v>7.9000000000000001E-2</v>
      </c>
      <c r="I303" s="128">
        <f t="shared" si="13"/>
        <v>7.9</v>
      </c>
      <c r="K303">
        <f t="shared" si="14"/>
        <v>3.0632911392405062</v>
      </c>
      <c r="O303" s="1">
        <v>101</v>
      </c>
      <c r="P303" s="46">
        <v>0.24</v>
      </c>
      <c r="Q303" s="128">
        <v>8.1428571428571423</v>
      </c>
    </row>
    <row r="304" spans="1:17" x14ac:dyDescent="0.3">
      <c r="A304" s="34">
        <v>1</v>
      </c>
      <c r="B304" s="34">
        <v>15</v>
      </c>
      <c r="C304" s="34">
        <v>16</v>
      </c>
      <c r="D304" s="34">
        <v>16</v>
      </c>
      <c r="E304" s="34">
        <v>10</v>
      </c>
      <c r="F304" s="46">
        <v>0.29299999999999998</v>
      </c>
      <c r="G304" s="156">
        <f t="shared" si="12"/>
        <v>29.3</v>
      </c>
      <c r="H304" s="46">
        <v>0.14000000000000001</v>
      </c>
      <c r="I304" s="128">
        <f t="shared" si="13"/>
        <v>14</v>
      </c>
      <c r="K304">
        <f t="shared" si="14"/>
        <v>2.092857142857143</v>
      </c>
      <c r="O304" s="1">
        <v>101</v>
      </c>
      <c r="P304" s="46">
        <v>0.152</v>
      </c>
      <c r="Q304" s="128">
        <v>6</v>
      </c>
    </row>
    <row r="305" spans="1:17" x14ac:dyDescent="0.3">
      <c r="A305" s="34">
        <v>1</v>
      </c>
      <c r="B305" s="34">
        <v>16</v>
      </c>
      <c r="C305" s="34">
        <v>16</v>
      </c>
      <c r="D305" s="34" t="s">
        <v>20</v>
      </c>
      <c r="E305" s="34">
        <v>7</v>
      </c>
      <c r="F305" s="46">
        <v>0.27200000000000002</v>
      </c>
      <c r="G305" s="156">
        <f t="shared" si="12"/>
        <v>38.857142857142854</v>
      </c>
      <c r="H305" s="46">
        <v>0.126</v>
      </c>
      <c r="I305" s="128">
        <f t="shared" si="13"/>
        <v>18</v>
      </c>
      <c r="K305">
        <f t="shared" si="14"/>
        <v>2.1587301587301586</v>
      </c>
      <c r="O305" s="34">
        <v>102</v>
      </c>
      <c r="P305" s="46">
        <v>0.26200000000000001</v>
      </c>
      <c r="Q305" s="128">
        <v>8.1</v>
      </c>
    </row>
    <row r="306" spans="1:17" x14ac:dyDescent="0.3">
      <c r="A306" s="34">
        <v>1</v>
      </c>
      <c r="B306" s="34">
        <v>17</v>
      </c>
      <c r="C306" s="34">
        <v>16</v>
      </c>
      <c r="D306" s="34">
        <v>92</v>
      </c>
      <c r="E306" s="34">
        <v>8</v>
      </c>
      <c r="F306" s="46">
        <v>0.38200000000000001</v>
      </c>
      <c r="G306" s="156">
        <f t="shared" si="12"/>
        <v>47.75</v>
      </c>
      <c r="H306" s="46">
        <v>0.185</v>
      </c>
      <c r="I306" s="128">
        <f t="shared" si="13"/>
        <v>23.125</v>
      </c>
      <c r="K306">
        <f t="shared" si="14"/>
        <v>2.0648648648648646</v>
      </c>
      <c r="O306" s="1">
        <v>102</v>
      </c>
      <c r="P306" s="46">
        <v>0.20799999999999999</v>
      </c>
      <c r="Q306" s="128">
        <v>8</v>
      </c>
    </row>
    <row r="307" spans="1:17" x14ac:dyDescent="0.3">
      <c r="A307" s="34">
        <v>1</v>
      </c>
      <c r="B307" s="34">
        <v>18</v>
      </c>
      <c r="C307" s="34">
        <v>16</v>
      </c>
      <c r="D307" s="34">
        <v>262</v>
      </c>
      <c r="E307" s="34">
        <v>10</v>
      </c>
      <c r="F307" s="46">
        <v>0.318</v>
      </c>
      <c r="G307" s="156">
        <f t="shared" si="12"/>
        <v>31.8</v>
      </c>
      <c r="H307" s="46">
        <v>8.3000000000000004E-2</v>
      </c>
      <c r="I307" s="128">
        <f t="shared" si="13"/>
        <v>8.3000000000000007</v>
      </c>
      <c r="K307">
        <f t="shared" si="14"/>
        <v>3.831325301204819</v>
      </c>
      <c r="O307" s="1">
        <v>102</v>
      </c>
      <c r="P307" s="46">
        <v>0.21199999999999999</v>
      </c>
      <c r="Q307" s="128">
        <v>6.1111111111111107</v>
      </c>
    </row>
    <row r="308" spans="1:17" x14ac:dyDescent="0.3">
      <c r="A308" s="34">
        <v>1</v>
      </c>
      <c r="B308" s="34">
        <v>19</v>
      </c>
      <c r="C308" s="34">
        <v>16</v>
      </c>
      <c r="D308" s="34">
        <v>317</v>
      </c>
      <c r="E308" s="34">
        <v>10</v>
      </c>
      <c r="F308" s="46">
        <v>2.1999999999999999E-2</v>
      </c>
      <c r="G308" s="156">
        <f t="shared" si="12"/>
        <v>2.2000000000000002</v>
      </c>
      <c r="H308" s="46">
        <v>5.0000000000000001E-3</v>
      </c>
      <c r="I308" s="128">
        <f t="shared" si="13"/>
        <v>0.5</v>
      </c>
      <c r="K308">
        <f t="shared" si="14"/>
        <v>4.4000000000000004</v>
      </c>
      <c r="O308" s="34">
        <v>103</v>
      </c>
      <c r="P308" s="46">
        <v>9.4E-2</v>
      </c>
      <c r="Q308" s="128">
        <v>1.6666666666666667</v>
      </c>
    </row>
    <row r="309" spans="1:17" x14ac:dyDescent="0.3">
      <c r="A309" s="34">
        <v>1</v>
      </c>
      <c r="B309" s="34">
        <v>1</v>
      </c>
      <c r="C309" s="34">
        <v>17</v>
      </c>
      <c r="D309" s="34">
        <v>292</v>
      </c>
      <c r="E309" s="34">
        <v>9</v>
      </c>
      <c r="F309" s="46">
        <v>5.6000000000000001E-2</v>
      </c>
      <c r="G309" s="156">
        <f t="shared" si="12"/>
        <v>6.2222222222222223</v>
      </c>
      <c r="H309" s="46">
        <v>2.4E-2</v>
      </c>
      <c r="I309" s="128">
        <f t="shared" si="13"/>
        <v>2.6666666666666665</v>
      </c>
      <c r="K309">
        <f t="shared" si="14"/>
        <v>2.3333333333333335</v>
      </c>
      <c r="O309" s="1">
        <v>103</v>
      </c>
      <c r="P309" s="46">
        <v>7.5999999999999998E-2</v>
      </c>
      <c r="Q309" s="128">
        <v>0.25</v>
      </c>
    </row>
    <row r="310" spans="1:17" x14ac:dyDescent="0.3">
      <c r="A310" s="34">
        <v>1</v>
      </c>
      <c r="B310" s="34">
        <v>2</v>
      </c>
      <c r="C310" s="34">
        <v>17</v>
      </c>
      <c r="D310" s="34">
        <v>225</v>
      </c>
      <c r="E310" s="34">
        <v>10</v>
      </c>
      <c r="F310" s="46">
        <v>8.8999999999999996E-2</v>
      </c>
      <c r="G310" s="156">
        <f t="shared" si="12"/>
        <v>8.9</v>
      </c>
      <c r="H310" s="46">
        <v>3.2000000000000001E-2</v>
      </c>
      <c r="I310" s="128">
        <f t="shared" si="13"/>
        <v>3.2</v>
      </c>
      <c r="K310">
        <f t="shared" si="14"/>
        <v>2.78125</v>
      </c>
      <c r="O310" s="1">
        <v>103</v>
      </c>
      <c r="P310" s="46">
        <v>0.14399999999999999</v>
      </c>
      <c r="Q310" s="128">
        <v>2.25</v>
      </c>
    </row>
    <row r="311" spans="1:17" x14ac:dyDescent="0.3">
      <c r="A311" s="34">
        <v>1</v>
      </c>
      <c r="B311" s="34">
        <v>3</v>
      </c>
      <c r="C311" s="34">
        <v>17</v>
      </c>
      <c r="D311" s="34" t="s">
        <v>20</v>
      </c>
      <c r="E311" s="34">
        <v>8</v>
      </c>
      <c r="F311" s="46">
        <v>0.13400000000000001</v>
      </c>
      <c r="G311" s="156">
        <f t="shared" si="12"/>
        <v>16.75</v>
      </c>
      <c r="H311" s="46">
        <v>4.2000000000000003E-2</v>
      </c>
      <c r="I311" s="128">
        <f t="shared" si="13"/>
        <v>5.25</v>
      </c>
      <c r="K311">
        <f t="shared" si="14"/>
        <v>3.1904761904761907</v>
      </c>
      <c r="O311" s="34">
        <v>104</v>
      </c>
      <c r="P311" s="46">
        <v>0.53300000000000003</v>
      </c>
      <c r="Q311" s="128">
        <v>24.6</v>
      </c>
    </row>
    <row r="312" spans="1:17" x14ac:dyDescent="0.3">
      <c r="A312" s="34">
        <v>1</v>
      </c>
      <c r="B312" s="34">
        <v>4</v>
      </c>
      <c r="C312" s="34">
        <v>17</v>
      </c>
      <c r="D312" s="34">
        <v>316</v>
      </c>
      <c r="E312" s="34">
        <v>9</v>
      </c>
      <c r="F312" s="46">
        <v>7.6999999999999999E-2</v>
      </c>
      <c r="G312" s="156">
        <f t="shared" si="12"/>
        <v>8.5555555555555554</v>
      </c>
      <c r="H312" s="46">
        <v>5.0000000000000001E-3</v>
      </c>
      <c r="I312" s="128">
        <f t="shared" si="13"/>
        <v>0.55555555555555558</v>
      </c>
      <c r="K312">
        <f t="shared" si="14"/>
        <v>15.399999999999999</v>
      </c>
      <c r="O312" s="1">
        <v>104</v>
      </c>
      <c r="P312" s="46">
        <v>0.27600000000000002</v>
      </c>
      <c r="Q312" s="128">
        <v>10.9</v>
      </c>
    </row>
    <row r="313" spans="1:17" x14ac:dyDescent="0.3">
      <c r="A313" s="34">
        <v>1</v>
      </c>
      <c r="B313" s="34">
        <v>5</v>
      </c>
      <c r="C313" s="34">
        <v>17</v>
      </c>
      <c r="D313" s="34">
        <v>55</v>
      </c>
      <c r="E313" s="34">
        <v>10</v>
      </c>
      <c r="F313" s="46">
        <v>0.51300000000000001</v>
      </c>
      <c r="G313" s="156">
        <f t="shared" si="12"/>
        <v>51.3</v>
      </c>
      <c r="H313" s="46">
        <v>0.24</v>
      </c>
      <c r="I313" s="128">
        <f t="shared" si="13"/>
        <v>24</v>
      </c>
      <c r="K313">
        <f t="shared" si="14"/>
        <v>2.1374999999999997</v>
      </c>
      <c r="O313" s="1">
        <v>104</v>
      </c>
      <c r="P313" s="46">
        <v>9.4659999999999994E-2</v>
      </c>
      <c r="Q313" s="128">
        <v>2.6</v>
      </c>
    </row>
    <row r="314" spans="1:17" x14ac:dyDescent="0.3">
      <c r="A314" s="34">
        <v>1</v>
      </c>
      <c r="B314" s="34">
        <v>6</v>
      </c>
      <c r="C314" s="34">
        <v>17</v>
      </c>
      <c r="D314" s="34">
        <v>20</v>
      </c>
      <c r="E314" s="34">
        <v>10</v>
      </c>
      <c r="F314" s="46">
        <v>0.40200000000000002</v>
      </c>
      <c r="G314" s="156">
        <f t="shared" si="12"/>
        <v>40.200000000000003</v>
      </c>
      <c r="H314" s="46">
        <v>7.0000000000000007E-2</v>
      </c>
      <c r="I314" s="128">
        <f t="shared" si="13"/>
        <v>7</v>
      </c>
      <c r="K314">
        <f t="shared" si="14"/>
        <v>5.7428571428571429</v>
      </c>
      <c r="O314" s="34">
        <v>105</v>
      </c>
      <c r="P314" s="46">
        <v>0.35</v>
      </c>
      <c r="Q314" s="128">
        <v>12.5</v>
      </c>
    </row>
    <row r="315" spans="1:17" x14ac:dyDescent="0.3">
      <c r="A315" s="34">
        <v>1</v>
      </c>
      <c r="B315" s="34">
        <v>7</v>
      </c>
      <c r="C315" s="34">
        <v>17</v>
      </c>
      <c r="D315" s="34">
        <v>125</v>
      </c>
      <c r="E315" s="34">
        <v>10</v>
      </c>
      <c r="F315" s="46">
        <v>0.14199999999999999</v>
      </c>
      <c r="G315" s="156">
        <f t="shared" si="12"/>
        <v>14.2</v>
      </c>
      <c r="H315" s="46">
        <v>8.4000000000000005E-2</v>
      </c>
      <c r="I315" s="128">
        <f t="shared" si="13"/>
        <v>8.4</v>
      </c>
      <c r="K315">
        <f t="shared" si="14"/>
        <v>1.6904761904761902</v>
      </c>
      <c r="O315" s="1">
        <v>105</v>
      </c>
      <c r="P315" s="46">
        <v>0.35599999999999998</v>
      </c>
      <c r="Q315" s="128">
        <v>16</v>
      </c>
    </row>
    <row r="316" spans="1:17" x14ac:dyDescent="0.3">
      <c r="A316" s="34">
        <v>1</v>
      </c>
      <c r="B316" s="34">
        <v>8</v>
      </c>
      <c r="C316" s="34">
        <v>17</v>
      </c>
      <c r="D316" s="34">
        <v>54</v>
      </c>
      <c r="E316" s="34">
        <v>10</v>
      </c>
      <c r="F316" s="46">
        <v>0.378</v>
      </c>
      <c r="G316" s="156">
        <f t="shared" si="12"/>
        <v>37.799999999999997</v>
      </c>
      <c r="H316" s="46">
        <v>0.14599999999999999</v>
      </c>
      <c r="I316" s="128">
        <f t="shared" si="13"/>
        <v>14.6</v>
      </c>
      <c r="K316">
        <f t="shared" si="14"/>
        <v>2.5890410958904106</v>
      </c>
      <c r="O316" s="1">
        <v>105</v>
      </c>
      <c r="P316" s="46">
        <v>0.28499999999999998</v>
      </c>
      <c r="Q316" s="128">
        <v>13.2</v>
      </c>
    </row>
    <row r="317" spans="1:17" x14ac:dyDescent="0.3">
      <c r="A317" s="34">
        <v>1</v>
      </c>
      <c r="B317" s="34">
        <v>9</v>
      </c>
      <c r="C317" s="34">
        <v>17</v>
      </c>
      <c r="D317" s="34">
        <v>167</v>
      </c>
      <c r="E317" s="34">
        <v>9</v>
      </c>
      <c r="F317" s="46">
        <v>0.19800000000000001</v>
      </c>
      <c r="G317" s="156">
        <f t="shared" si="12"/>
        <v>22</v>
      </c>
      <c r="H317" s="46">
        <v>8.7999999999999995E-2</v>
      </c>
      <c r="I317" s="128">
        <f t="shared" si="13"/>
        <v>9.7777777777777786</v>
      </c>
      <c r="K317">
        <f t="shared" si="14"/>
        <v>2.25</v>
      </c>
      <c r="O317" s="34">
        <v>106</v>
      </c>
      <c r="P317" s="46">
        <v>0.372</v>
      </c>
      <c r="Q317" s="128">
        <v>16.7</v>
      </c>
    </row>
    <row r="318" spans="1:17" x14ac:dyDescent="0.3">
      <c r="A318" s="34">
        <v>1</v>
      </c>
      <c r="B318" s="34">
        <v>10</v>
      </c>
      <c r="C318" s="34">
        <v>17</v>
      </c>
      <c r="D318" s="34">
        <v>275</v>
      </c>
      <c r="E318" s="34">
        <v>10</v>
      </c>
      <c r="F318" s="46">
        <v>9.8000000000000004E-2</v>
      </c>
      <c r="G318" s="156">
        <f t="shared" si="12"/>
        <v>9.8000000000000007</v>
      </c>
      <c r="H318" s="46">
        <v>6.0999999999999999E-2</v>
      </c>
      <c r="I318" s="128">
        <f t="shared" si="13"/>
        <v>6.1</v>
      </c>
      <c r="K318">
        <f t="shared" si="14"/>
        <v>1.6065573770491806</v>
      </c>
      <c r="O318" s="1">
        <v>106</v>
      </c>
      <c r="P318" s="46">
        <v>0.4</v>
      </c>
      <c r="Q318" s="128">
        <v>15.6</v>
      </c>
    </row>
    <row r="319" spans="1:17" x14ac:dyDescent="0.3">
      <c r="A319" s="34">
        <v>1</v>
      </c>
      <c r="B319" s="34">
        <v>11</v>
      </c>
      <c r="C319" s="34">
        <v>17</v>
      </c>
      <c r="D319" s="34">
        <v>207</v>
      </c>
      <c r="E319" s="34">
        <v>9</v>
      </c>
      <c r="F319" s="46">
        <v>0.122</v>
      </c>
      <c r="G319" s="156">
        <f t="shared" si="12"/>
        <v>13.555555555555555</v>
      </c>
      <c r="H319" s="46">
        <v>6.2E-2</v>
      </c>
      <c r="I319" s="128">
        <f t="shared" si="13"/>
        <v>6.8888888888888893</v>
      </c>
      <c r="K319">
        <f t="shared" si="14"/>
        <v>1.9677419354838708</v>
      </c>
      <c r="O319" s="1">
        <v>106</v>
      </c>
      <c r="P319" s="46">
        <v>0.191</v>
      </c>
      <c r="Q319" s="128">
        <v>8.4</v>
      </c>
    </row>
    <row r="320" spans="1:17" x14ac:dyDescent="0.3">
      <c r="A320" s="34">
        <v>1</v>
      </c>
      <c r="B320" s="34">
        <v>12</v>
      </c>
      <c r="C320" s="34">
        <v>17</v>
      </c>
      <c r="D320" s="34">
        <v>160</v>
      </c>
      <c r="E320" s="34">
        <v>8</v>
      </c>
      <c r="F320" s="46">
        <v>0.10199999999999999</v>
      </c>
      <c r="G320" s="156">
        <f t="shared" si="12"/>
        <v>12.75</v>
      </c>
      <c r="H320" s="46">
        <v>1.9E-2</v>
      </c>
      <c r="I320" s="128">
        <f t="shared" si="13"/>
        <v>2.375</v>
      </c>
      <c r="K320">
        <f t="shared" si="14"/>
        <v>5.3684210526315788</v>
      </c>
      <c r="O320" s="34">
        <v>107</v>
      </c>
      <c r="P320" s="46">
        <v>0.39200000000000002</v>
      </c>
      <c r="Q320" s="128">
        <v>14.8</v>
      </c>
    </row>
    <row r="321" spans="1:17" x14ac:dyDescent="0.3">
      <c r="A321" s="34">
        <v>1</v>
      </c>
      <c r="B321" s="34">
        <v>13</v>
      </c>
      <c r="C321" s="34">
        <v>17</v>
      </c>
      <c r="D321" s="34">
        <v>235</v>
      </c>
      <c r="E321" s="34">
        <v>9</v>
      </c>
      <c r="F321" s="46">
        <v>0.126</v>
      </c>
      <c r="G321" s="156">
        <f t="shared" si="12"/>
        <v>14</v>
      </c>
      <c r="H321" s="46">
        <v>4.7E-2</v>
      </c>
      <c r="I321" s="128">
        <f t="shared" si="13"/>
        <v>5.2222222222222223</v>
      </c>
      <c r="K321">
        <f t="shared" si="14"/>
        <v>2.6808510638297873</v>
      </c>
      <c r="O321" s="1">
        <v>107</v>
      </c>
      <c r="P321" s="46">
        <v>0.42</v>
      </c>
      <c r="Q321" s="128">
        <v>8.9</v>
      </c>
    </row>
    <row r="322" spans="1:17" x14ac:dyDescent="0.3">
      <c r="A322" s="34">
        <v>1</v>
      </c>
      <c r="B322" s="34">
        <v>14</v>
      </c>
      <c r="C322" s="34">
        <v>17</v>
      </c>
      <c r="D322" s="34">
        <v>131</v>
      </c>
      <c r="E322" s="34">
        <v>10</v>
      </c>
      <c r="F322" s="46">
        <v>7.1999999999999995E-2</v>
      </c>
      <c r="G322" s="156">
        <f t="shared" si="12"/>
        <v>7.2</v>
      </c>
      <c r="H322" s="46">
        <v>4.9000000000000002E-2</v>
      </c>
      <c r="I322" s="128">
        <f t="shared" si="13"/>
        <v>4.9000000000000004</v>
      </c>
      <c r="K322">
        <f t="shared" si="14"/>
        <v>1.4693877551020407</v>
      </c>
      <c r="O322" s="1">
        <v>107</v>
      </c>
      <c r="P322" s="46">
        <v>0.26900000000000002</v>
      </c>
      <c r="Q322" s="128">
        <v>9.1999999999999993</v>
      </c>
    </row>
    <row r="323" spans="1:17" x14ac:dyDescent="0.3">
      <c r="A323" s="34">
        <v>1</v>
      </c>
      <c r="B323" s="34">
        <v>15</v>
      </c>
      <c r="C323" s="34">
        <v>17</v>
      </c>
      <c r="D323" s="34">
        <v>7</v>
      </c>
      <c r="E323" s="34">
        <v>10</v>
      </c>
      <c r="F323" s="46">
        <v>0.39200000000000002</v>
      </c>
      <c r="G323" s="156">
        <f t="shared" si="12"/>
        <v>39.200000000000003</v>
      </c>
      <c r="H323" s="46">
        <v>0.13200000000000001</v>
      </c>
      <c r="I323" s="128">
        <f t="shared" si="13"/>
        <v>13.2</v>
      </c>
      <c r="K323">
        <f t="shared" si="14"/>
        <v>2.9696969696969702</v>
      </c>
      <c r="O323" s="34">
        <v>108</v>
      </c>
      <c r="P323" s="46">
        <v>0.32900000000000001</v>
      </c>
      <c r="Q323" s="128">
        <v>0.375</v>
      </c>
    </row>
    <row r="324" spans="1:17" x14ac:dyDescent="0.3">
      <c r="A324" s="34">
        <v>1</v>
      </c>
      <c r="B324" s="34">
        <v>16</v>
      </c>
      <c r="C324" s="34">
        <v>17</v>
      </c>
      <c r="D324" s="34">
        <v>84</v>
      </c>
      <c r="E324" s="34">
        <v>9</v>
      </c>
      <c r="F324" s="46">
        <v>0.24</v>
      </c>
      <c r="G324" s="156">
        <f t="shared" si="12"/>
        <v>26.666666666666668</v>
      </c>
      <c r="H324" s="46">
        <v>9.4E-2</v>
      </c>
      <c r="I324" s="128">
        <f t="shared" si="13"/>
        <v>10.444444444444445</v>
      </c>
      <c r="K324">
        <f t="shared" si="14"/>
        <v>2.5531914893617023</v>
      </c>
      <c r="O324" s="1">
        <v>108</v>
      </c>
      <c r="P324" s="46">
        <v>0.40899999999999997</v>
      </c>
      <c r="Q324" s="128">
        <v>1.625</v>
      </c>
    </row>
    <row r="325" spans="1:17" x14ac:dyDescent="0.3">
      <c r="A325" s="34">
        <v>1</v>
      </c>
      <c r="B325" s="34">
        <v>17</v>
      </c>
      <c r="C325" s="34">
        <v>17</v>
      </c>
      <c r="D325" s="34" t="s">
        <v>20</v>
      </c>
      <c r="E325" s="34">
        <v>8</v>
      </c>
      <c r="F325" s="46">
        <v>0.22800000000000001</v>
      </c>
      <c r="G325" s="156">
        <f t="shared" si="12"/>
        <v>28.5</v>
      </c>
      <c r="H325" s="46">
        <v>0.11899999999999999</v>
      </c>
      <c r="I325" s="128">
        <f t="shared" si="13"/>
        <v>14.875</v>
      </c>
      <c r="K325">
        <f t="shared" si="14"/>
        <v>1.9159663865546219</v>
      </c>
      <c r="O325" s="1">
        <v>108</v>
      </c>
      <c r="P325" s="46">
        <v>0.33600000000000002</v>
      </c>
      <c r="Q325" s="128">
        <v>2.1</v>
      </c>
    </row>
    <row r="326" spans="1:17" x14ac:dyDescent="0.3">
      <c r="A326" s="34">
        <v>1</v>
      </c>
      <c r="B326" s="34">
        <v>18</v>
      </c>
      <c r="C326" s="34">
        <v>17</v>
      </c>
      <c r="D326" s="34">
        <v>258</v>
      </c>
      <c r="E326" s="34">
        <v>8</v>
      </c>
      <c r="F326" s="46">
        <v>0.33500000000000002</v>
      </c>
      <c r="G326" s="156">
        <f t="shared" ref="G326:G389" si="15">(F326*1000)/E326</f>
        <v>41.875</v>
      </c>
      <c r="H326" s="46">
        <v>0.122</v>
      </c>
      <c r="I326" s="128">
        <f t="shared" ref="I326:I389" si="16">(H326*1000)/E326</f>
        <v>15.25</v>
      </c>
      <c r="K326">
        <f t="shared" ref="K326:K389" si="17">G326/I326</f>
        <v>2.7459016393442623</v>
      </c>
      <c r="O326" s="34">
        <v>109</v>
      </c>
      <c r="P326" s="46">
        <v>7.0000000000000007E-2</v>
      </c>
      <c r="Q326" s="128">
        <v>2.4</v>
      </c>
    </row>
    <row r="327" spans="1:17" x14ac:dyDescent="0.3">
      <c r="A327" s="34">
        <v>1</v>
      </c>
      <c r="B327" s="34">
        <v>19</v>
      </c>
      <c r="C327" s="34">
        <v>17</v>
      </c>
      <c r="D327" s="34">
        <v>191</v>
      </c>
      <c r="E327" s="34">
        <v>8</v>
      </c>
      <c r="F327" s="46">
        <v>0.57399999999999995</v>
      </c>
      <c r="G327" s="156">
        <f t="shared" si="15"/>
        <v>71.75</v>
      </c>
      <c r="H327" s="46">
        <v>0.14000000000000001</v>
      </c>
      <c r="I327" s="128">
        <f t="shared" si="16"/>
        <v>17.5</v>
      </c>
      <c r="K327">
        <f t="shared" si="17"/>
        <v>4.0999999999999996</v>
      </c>
      <c r="O327" s="1">
        <v>109</v>
      </c>
      <c r="P327" s="46">
        <v>2.1990000000000003E-2</v>
      </c>
      <c r="Q327" s="128" t="s">
        <v>799</v>
      </c>
    </row>
    <row r="328" spans="1:17" x14ac:dyDescent="0.3">
      <c r="A328" s="34">
        <v>1</v>
      </c>
      <c r="B328" s="34">
        <v>1</v>
      </c>
      <c r="C328" s="34">
        <v>18</v>
      </c>
      <c r="D328" s="34">
        <v>297</v>
      </c>
      <c r="E328" s="34">
        <v>9</v>
      </c>
      <c r="F328" s="46">
        <v>3.7999999999999999E-2</v>
      </c>
      <c r="G328" s="156">
        <f t="shared" si="15"/>
        <v>4.2222222222222223</v>
      </c>
      <c r="H328" s="46">
        <v>1.9E-2</v>
      </c>
      <c r="I328" s="128">
        <f t="shared" si="16"/>
        <v>2.1111111111111112</v>
      </c>
      <c r="K328">
        <f t="shared" si="17"/>
        <v>2</v>
      </c>
      <c r="O328" s="1">
        <v>109</v>
      </c>
      <c r="P328" s="46">
        <v>1.772E-2</v>
      </c>
      <c r="Q328" s="128">
        <v>0</v>
      </c>
    </row>
    <row r="329" spans="1:17" x14ac:dyDescent="0.3">
      <c r="A329" s="34">
        <v>1</v>
      </c>
      <c r="B329" s="34">
        <v>2</v>
      </c>
      <c r="C329" s="34">
        <v>18</v>
      </c>
      <c r="D329" s="34" t="s">
        <v>20</v>
      </c>
      <c r="E329" s="34">
        <v>9</v>
      </c>
      <c r="F329" s="46">
        <v>0.224</v>
      </c>
      <c r="G329" s="156">
        <f t="shared" si="15"/>
        <v>24.888888888888889</v>
      </c>
      <c r="H329" s="46">
        <v>9.0999999999999998E-2</v>
      </c>
      <c r="I329" s="128">
        <f t="shared" si="16"/>
        <v>10.111111111111111</v>
      </c>
      <c r="K329">
        <f t="shared" si="17"/>
        <v>2.4615384615384617</v>
      </c>
      <c r="O329" s="34">
        <v>110</v>
      </c>
      <c r="P329" s="46">
        <v>7.3999999999999996E-2</v>
      </c>
      <c r="Q329" s="128">
        <v>0.2</v>
      </c>
    </row>
    <row r="330" spans="1:17" x14ac:dyDescent="0.3">
      <c r="A330" s="34">
        <v>1</v>
      </c>
      <c r="B330" s="34">
        <v>3</v>
      </c>
      <c r="C330" s="34">
        <v>18</v>
      </c>
      <c r="D330" s="34">
        <v>195</v>
      </c>
      <c r="E330" s="34">
        <v>8</v>
      </c>
      <c r="F330" s="46">
        <v>0.23400000000000001</v>
      </c>
      <c r="G330" s="156">
        <f t="shared" si="15"/>
        <v>29.25</v>
      </c>
      <c r="H330" s="46">
        <v>8.7999999999999995E-2</v>
      </c>
      <c r="I330" s="128">
        <f t="shared" si="16"/>
        <v>11</v>
      </c>
      <c r="K330">
        <f t="shared" si="17"/>
        <v>2.6590909090909092</v>
      </c>
      <c r="O330" s="1">
        <v>110</v>
      </c>
      <c r="P330" s="46">
        <v>0.158</v>
      </c>
      <c r="Q330" s="128">
        <v>0.5</v>
      </c>
    </row>
    <row r="331" spans="1:17" x14ac:dyDescent="0.3">
      <c r="A331" s="34">
        <v>1</v>
      </c>
      <c r="B331" s="34">
        <v>4</v>
      </c>
      <c r="C331" s="34">
        <v>18</v>
      </c>
      <c r="D331" s="34">
        <v>308</v>
      </c>
      <c r="E331" s="34">
        <v>10</v>
      </c>
      <c r="F331" s="46">
        <v>3.9780000000000003E-2</v>
      </c>
      <c r="G331" s="156">
        <f t="shared" si="15"/>
        <v>3.9780000000000002</v>
      </c>
      <c r="H331" s="46">
        <v>1E-3</v>
      </c>
      <c r="I331" s="128">
        <f t="shared" si="16"/>
        <v>0.1</v>
      </c>
      <c r="K331">
        <f t="shared" si="17"/>
        <v>39.78</v>
      </c>
      <c r="O331" s="1">
        <v>110</v>
      </c>
      <c r="P331" t="s">
        <v>799</v>
      </c>
      <c r="Q331" s="128">
        <v>0.8</v>
      </c>
    </row>
    <row r="332" spans="1:17" x14ac:dyDescent="0.3">
      <c r="A332" s="34">
        <v>1</v>
      </c>
      <c r="B332" s="34">
        <v>5</v>
      </c>
      <c r="C332" s="34">
        <v>18</v>
      </c>
      <c r="D332" s="34">
        <v>56</v>
      </c>
      <c r="E332" s="34">
        <v>10</v>
      </c>
      <c r="F332" s="46">
        <v>0.52200000000000002</v>
      </c>
      <c r="G332" s="156">
        <f t="shared" si="15"/>
        <v>52.2</v>
      </c>
      <c r="H332" s="46">
        <v>0.20899999999999999</v>
      </c>
      <c r="I332" s="128">
        <f t="shared" si="16"/>
        <v>20.9</v>
      </c>
      <c r="K332">
        <f t="shared" si="17"/>
        <v>2.4976076555023927</v>
      </c>
      <c r="O332" s="34">
        <v>111</v>
      </c>
      <c r="P332" s="46">
        <v>0.184</v>
      </c>
      <c r="Q332" s="128">
        <v>9.1</v>
      </c>
    </row>
    <row r="333" spans="1:17" x14ac:dyDescent="0.3">
      <c r="A333" s="34">
        <v>1</v>
      </c>
      <c r="B333" s="34">
        <v>6</v>
      </c>
      <c r="C333" s="34">
        <v>18</v>
      </c>
      <c r="D333" s="34">
        <v>26</v>
      </c>
      <c r="E333" s="34">
        <v>10</v>
      </c>
      <c r="F333" s="46">
        <v>0.25600000000000001</v>
      </c>
      <c r="G333" s="156">
        <f t="shared" si="15"/>
        <v>25.6</v>
      </c>
      <c r="H333" s="46">
        <v>0.128</v>
      </c>
      <c r="I333" s="128">
        <f t="shared" si="16"/>
        <v>12.8</v>
      </c>
      <c r="K333">
        <f t="shared" si="17"/>
        <v>2</v>
      </c>
      <c r="O333" s="1">
        <v>111</v>
      </c>
      <c r="P333" s="46">
        <v>0.31</v>
      </c>
      <c r="Q333" s="128">
        <v>120</v>
      </c>
    </row>
    <row r="334" spans="1:17" x14ac:dyDescent="0.3">
      <c r="A334" s="34">
        <v>1</v>
      </c>
      <c r="B334" s="34">
        <v>7</v>
      </c>
      <c r="C334" s="34">
        <v>18</v>
      </c>
      <c r="D334" s="34">
        <v>119</v>
      </c>
      <c r="E334" s="34">
        <v>10</v>
      </c>
      <c r="F334" s="46">
        <v>0.25800000000000001</v>
      </c>
      <c r="G334" s="156">
        <f t="shared" si="15"/>
        <v>25.8</v>
      </c>
      <c r="H334" s="46">
        <v>0.127</v>
      </c>
      <c r="I334" s="128">
        <f t="shared" si="16"/>
        <v>12.7</v>
      </c>
      <c r="K334">
        <f t="shared" si="17"/>
        <v>2.0314960629921264</v>
      </c>
      <c r="O334" s="1">
        <v>111</v>
      </c>
      <c r="P334" s="46">
        <v>0.20300000000000001</v>
      </c>
      <c r="Q334" s="128">
        <v>9.1999999999999993</v>
      </c>
    </row>
    <row r="335" spans="1:17" x14ac:dyDescent="0.3">
      <c r="A335" s="34">
        <v>1</v>
      </c>
      <c r="B335" s="34">
        <v>8</v>
      </c>
      <c r="C335" s="34">
        <v>18</v>
      </c>
      <c r="D335" s="34">
        <v>40</v>
      </c>
      <c r="E335" s="34">
        <v>10</v>
      </c>
      <c r="F335" s="46">
        <v>0.47699999999999998</v>
      </c>
      <c r="G335" s="156">
        <f t="shared" si="15"/>
        <v>47.7</v>
      </c>
      <c r="H335" s="46">
        <v>1.7000000000000001E-2</v>
      </c>
      <c r="I335" s="128">
        <f t="shared" si="16"/>
        <v>1.7</v>
      </c>
      <c r="K335">
        <f t="shared" si="17"/>
        <v>28.058823529411768</v>
      </c>
      <c r="O335" s="34">
        <v>112</v>
      </c>
      <c r="P335" s="46">
        <v>9.1999999999999998E-2</v>
      </c>
      <c r="Q335" s="128">
        <v>2.4545454545454546</v>
      </c>
    </row>
    <row r="336" spans="1:17" x14ac:dyDescent="0.3">
      <c r="A336" s="34">
        <v>1</v>
      </c>
      <c r="B336" s="34">
        <v>9</v>
      </c>
      <c r="C336" s="34">
        <v>18</v>
      </c>
      <c r="D336" s="34">
        <v>176</v>
      </c>
      <c r="E336" s="34">
        <v>10</v>
      </c>
      <c r="F336" s="46">
        <v>0.27800000000000002</v>
      </c>
      <c r="G336" s="156">
        <f t="shared" si="15"/>
        <v>27.8</v>
      </c>
      <c r="H336" s="46">
        <v>8.4000000000000005E-2</v>
      </c>
      <c r="I336" s="128">
        <f t="shared" si="16"/>
        <v>8.4</v>
      </c>
      <c r="K336">
        <f t="shared" si="17"/>
        <v>3.3095238095238093</v>
      </c>
      <c r="O336" s="1">
        <v>112</v>
      </c>
      <c r="P336" s="46">
        <v>0.11899999999999999</v>
      </c>
      <c r="Q336" s="128" t="s">
        <v>799</v>
      </c>
    </row>
    <row r="337" spans="1:17" x14ac:dyDescent="0.3">
      <c r="A337" s="34">
        <v>1</v>
      </c>
      <c r="B337" s="34">
        <v>10</v>
      </c>
      <c r="C337" s="34">
        <v>18</v>
      </c>
      <c r="D337" s="34">
        <v>278</v>
      </c>
      <c r="E337" s="34">
        <v>10</v>
      </c>
      <c r="F337" s="46">
        <v>0.10199999999999999</v>
      </c>
      <c r="G337" s="156">
        <f t="shared" si="15"/>
        <v>10.199999999999999</v>
      </c>
      <c r="H337" s="46">
        <v>3.0000000000000001E-3</v>
      </c>
      <c r="I337" s="128">
        <f t="shared" si="16"/>
        <v>0.3</v>
      </c>
      <c r="K337">
        <f t="shared" si="17"/>
        <v>34</v>
      </c>
      <c r="O337" s="1">
        <v>112</v>
      </c>
      <c r="P337" s="46">
        <v>0.128</v>
      </c>
      <c r="Q337" s="128">
        <v>6.1</v>
      </c>
    </row>
    <row r="338" spans="1:17" x14ac:dyDescent="0.3">
      <c r="A338" s="34">
        <v>1</v>
      </c>
      <c r="B338" s="34">
        <v>11</v>
      </c>
      <c r="C338" s="34">
        <v>18</v>
      </c>
      <c r="D338" s="34">
        <v>199</v>
      </c>
      <c r="E338" s="34">
        <v>10</v>
      </c>
      <c r="F338" s="46">
        <v>0.21</v>
      </c>
      <c r="G338" s="156">
        <f t="shared" si="15"/>
        <v>21</v>
      </c>
      <c r="H338" s="46">
        <v>0.123</v>
      </c>
      <c r="I338" s="128">
        <f t="shared" si="16"/>
        <v>12.3</v>
      </c>
      <c r="K338">
        <f t="shared" si="17"/>
        <v>1.7073170731707317</v>
      </c>
      <c r="O338" s="34">
        <v>113</v>
      </c>
      <c r="P338" s="46">
        <v>9.3840000000000007E-2</v>
      </c>
      <c r="Q338" s="128">
        <v>3.375</v>
      </c>
    </row>
    <row r="339" spans="1:17" x14ac:dyDescent="0.3">
      <c r="A339" s="34">
        <v>1</v>
      </c>
      <c r="B339" s="34">
        <v>12</v>
      </c>
      <c r="C339" s="34">
        <v>18</v>
      </c>
      <c r="D339" s="34">
        <v>162</v>
      </c>
      <c r="E339" s="34">
        <v>10</v>
      </c>
      <c r="F339" s="46">
        <v>0.17499999999999999</v>
      </c>
      <c r="G339" s="156">
        <f t="shared" si="15"/>
        <v>17.5</v>
      </c>
      <c r="H339" s="46">
        <v>6.0000000000000001E-3</v>
      </c>
      <c r="I339" s="128">
        <f t="shared" si="16"/>
        <v>0.6</v>
      </c>
      <c r="K339">
        <f t="shared" si="17"/>
        <v>29.166666666666668</v>
      </c>
      <c r="O339" s="1">
        <v>113</v>
      </c>
      <c r="P339" s="46">
        <v>0.10344</v>
      </c>
      <c r="Q339" s="128">
        <v>9.0909090909090912E-2</v>
      </c>
    </row>
    <row r="340" spans="1:17" x14ac:dyDescent="0.3">
      <c r="A340" s="34">
        <v>1</v>
      </c>
      <c r="B340" s="34">
        <v>13</v>
      </c>
      <c r="C340" s="34">
        <v>18</v>
      </c>
      <c r="D340" s="34">
        <v>245</v>
      </c>
      <c r="E340" s="34">
        <v>8</v>
      </c>
      <c r="F340" s="46">
        <v>1.2999999999999999E-2</v>
      </c>
      <c r="G340" s="156">
        <f t="shared" si="15"/>
        <v>1.625</v>
      </c>
      <c r="H340" s="46">
        <v>1E-3</v>
      </c>
      <c r="I340" s="128">
        <f t="shared" si="16"/>
        <v>0.125</v>
      </c>
      <c r="K340">
        <f t="shared" si="17"/>
        <v>13</v>
      </c>
      <c r="O340" s="1">
        <v>113</v>
      </c>
      <c r="P340" s="46">
        <v>9.572E-2</v>
      </c>
      <c r="Q340" s="128">
        <v>0.1</v>
      </c>
    </row>
    <row r="341" spans="1:17" x14ac:dyDescent="0.3">
      <c r="A341" s="34">
        <v>1</v>
      </c>
      <c r="B341" s="34">
        <v>14</v>
      </c>
      <c r="C341" s="34">
        <v>18</v>
      </c>
      <c r="D341" s="34">
        <v>129</v>
      </c>
      <c r="E341" s="34">
        <v>10</v>
      </c>
      <c r="F341" s="46">
        <v>0.34499999999999997</v>
      </c>
      <c r="G341" s="156">
        <f t="shared" si="15"/>
        <v>34.5</v>
      </c>
      <c r="H341" s="46">
        <v>3.5000000000000003E-2</v>
      </c>
      <c r="I341" s="128">
        <f t="shared" si="16"/>
        <v>3.5</v>
      </c>
      <c r="K341">
        <f t="shared" si="17"/>
        <v>9.8571428571428577</v>
      </c>
      <c r="O341" s="34">
        <v>114</v>
      </c>
      <c r="P341" s="46">
        <v>9.8000000000000004E-2</v>
      </c>
      <c r="Q341" s="128">
        <v>0</v>
      </c>
    </row>
    <row r="342" spans="1:17" x14ac:dyDescent="0.3">
      <c r="A342" s="34">
        <v>1</v>
      </c>
      <c r="B342" s="34">
        <v>15</v>
      </c>
      <c r="C342" s="34">
        <v>18</v>
      </c>
      <c r="D342" s="34">
        <v>9</v>
      </c>
      <c r="E342" s="34">
        <v>10</v>
      </c>
      <c r="F342" s="46">
        <v>0.42499999999999999</v>
      </c>
      <c r="G342" s="156">
        <f t="shared" si="15"/>
        <v>42.5</v>
      </c>
      <c r="H342" s="46">
        <v>0.23200000000000001</v>
      </c>
      <c r="I342" s="128">
        <f t="shared" si="16"/>
        <v>23.2</v>
      </c>
      <c r="K342">
        <f t="shared" si="17"/>
        <v>1.8318965517241379</v>
      </c>
      <c r="O342" s="1">
        <v>114</v>
      </c>
      <c r="P342" s="46">
        <v>0.34799999999999998</v>
      </c>
      <c r="Q342" s="128">
        <v>2.2000000000000002</v>
      </c>
    </row>
    <row r="343" spans="1:17" x14ac:dyDescent="0.3">
      <c r="A343" s="34">
        <v>1</v>
      </c>
      <c r="B343" s="34">
        <v>16</v>
      </c>
      <c r="C343" s="34">
        <v>18</v>
      </c>
      <c r="D343" s="34">
        <v>76</v>
      </c>
      <c r="E343" s="34">
        <v>7</v>
      </c>
      <c r="F343" s="46">
        <v>0.41399999999999998</v>
      </c>
      <c r="G343" s="156">
        <f t="shared" si="15"/>
        <v>59.142857142857146</v>
      </c>
      <c r="H343" s="46">
        <v>0.219</v>
      </c>
      <c r="I343" s="128">
        <f t="shared" si="16"/>
        <v>31.285714285714285</v>
      </c>
      <c r="K343">
        <f t="shared" si="17"/>
        <v>1.8904109589041098</v>
      </c>
      <c r="O343" s="1">
        <v>114</v>
      </c>
      <c r="P343" s="46">
        <v>0.26300000000000001</v>
      </c>
      <c r="Q343" s="128">
        <v>5.9</v>
      </c>
    </row>
    <row r="344" spans="1:17" x14ac:dyDescent="0.3">
      <c r="A344" s="34">
        <v>1</v>
      </c>
      <c r="B344" s="34">
        <v>17</v>
      </c>
      <c r="C344" s="34">
        <v>18</v>
      </c>
      <c r="D344" s="34">
        <v>93</v>
      </c>
      <c r="E344" s="34">
        <v>10</v>
      </c>
      <c r="F344" s="46">
        <v>0.17599999999999999</v>
      </c>
      <c r="G344" s="156">
        <f t="shared" si="15"/>
        <v>17.600000000000001</v>
      </c>
      <c r="H344" s="46">
        <v>0.106</v>
      </c>
      <c r="I344" s="128">
        <f t="shared" si="16"/>
        <v>10.6</v>
      </c>
      <c r="K344">
        <f t="shared" si="17"/>
        <v>1.6603773584905663</v>
      </c>
      <c r="O344" s="34">
        <v>115</v>
      </c>
      <c r="P344" s="46">
        <v>0.48225999999999997</v>
      </c>
      <c r="Q344" s="128">
        <v>15.6</v>
      </c>
    </row>
    <row r="345" spans="1:17" x14ac:dyDescent="0.3">
      <c r="A345" s="34">
        <v>1</v>
      </c>
      <c r="B345" s="34">
        <v>18</v>
      </c>
      <c r="C345" s="34">
        <v>18</v>
      </c>
      <c r="D345" s="34" t="s">
        <v>20</v>
      </c>
      <c r="E345" s="34">
        <v>9</v>
      </c>
      <c r="F345" s="46">
        <v>0.188</v>
      </c>
      <c r="G345" s="156">
        <f t="shared" si="15"/>
        <v>20.888888888888889</v>
      </c>
      <c r="H345" s="46">
        <v>0.09</v>
      </c>
      <c r="I345" s="128">
        <f t="shared" si="16"/>
        <v>10</v>
      </c>
      <c r="K345">
        <f t="shared" si="17"/>
        <v>2.088888888888889</v>
      </c>
      <c r="O345" s="1">
        <v>115</v>
      </c>
      <c r="P345" s="46">
        <v>0.41599999999999998</v>
      </c>
      <c r="Q345" s="128">
        <v>21.6</v>
      </c>
    </row>
    <row r="346" spans="1:17" x14ac:dyDescent="0.3">
      <c r="A346" s="34">
        <v>1</v>
      </c>
      <c r="B346" s="34">
        <v>19</v>
      </c>
      <c r="C346" s="34">
        <v>18</v>
      </c>
      <c r="D346" s="34">
        <v>227</v>
      </c>
      <c r="E346" s="34">
        <v>8</v>
      </c>
      <c r="F346" s="46">
        <v>0.23</v>
      </c>
      <c r="G346" s="156">
        <f t="shared" si="15"/>
        <v>28.75</v>
      </c>
      <c r="H346" s="46">
        <v>9.0999999999999998E-2</v>
      </c>
      <c r="I346" s="128">
        <f t="shared" si="16"/>
        <v>11.375</v>
      </c>
      <c r="K346">
        <f t="shared" si="17"/>
        <v>2.5274725274725274</v>
      </c>
      <c r="O346" s="1">
        <v>115</v>
      </c>
      <c r="P346" s="46">
        <v>0.16800000000000001</v>
      </c>
      <c r="Q346" s="128">
        <v>8.1</v>
      </c>
    </row>
    <row r="347" spans="1:17" x14ac:dyDescent="0.3">
      <c r="A347" s="34">
        <v>1</v>
      </c>
      <c r="B347" s="34">
        <v>1</v>
      </c>
      <c r="C347" s="34">
        <v>19</v>
      </c>
      <c r="D347" s="34" t="s">
        <v>20</v>
      </c>
      <c r="E347" s="34">
        <v>10</v>
      </c>
      <c r="F347" s="46">
        <v>0.125</v>
      </c>
      <c r="G347" s="156">
        <f t="shared" si="15"/>
        <v>12.5</v>
      </c>
      <c r="H347" s="46">
        <v>4.2999999999999997E-2</v>
      </c>
      <c r="I347" s="128">
        <f t="shared" si="16"/>
        <v>4.3</v>
      </c>
      <c r="K347">
        <f t="shared" si="17"/>
        <v>2.9069767441860468</v>
      </c>
      <c r="O347" s="34">
        <v>116</v>
      </c>
      <c r="P347" s="46">
        <v>0.308</v>
      </c>
      <c r="Q347" t="s">
        <v>799</v>
      </c>
    </row>
    <row r="348" spans="1:17" x14ac:dyDescent="0.3">
      <c r="A348" s="34">
        <v>1</v>
      </c>
      <c r="B348" s="34">
        <v>2</v>
      </c>
      <c r="C348" s="34">
        <v>19</v>
      </c>
      <c r="D348" s="34">
        <v>217</v>
      </c>
      <c r="E348" s="34">
        <v>10</v>
      </c>
      <c r="F348" s="46">
        <v>3.6999999999999998E-2</v>
      </c>
      <c r="G348" s="156">
        <f t="shared" si="15"/>
        <v>3.7</v>
      </c>
      <c r="H348" s="46">
        <v>6.0000000000000001E-3</v>
      </c>
      <c r="I348" s="128">
        <f t="shared" si="16"/>
        <v>0.6</v>
      </c>
      <c r="K348">
        <f t="shared" si="17"/>
        <v>6.166666666666667</v>
      </c>
      <c r="O348" s="1">
        <v>116</v>
      </c>
      <c r="P348" s="46">
        <v>0.2</v>
      </c>
      <c r="Q348" s="128">
        <v>7.4444444444444446</v>
      </c>
    </row>
    <row r="349" spans="1:17" x14ac:dyDescent="0.3">
      <c r="A349" s="34">
        <v>1</v>
      </c>
      <c r="B349" s="34">
        <v>3</v>
      </c>
      <c r="C349" s="34">
        <v>19</v>
      </c>
      <c r="D349" s="34">
        <v>182</v>
      </c>
      <c r="E349" s="34">
        <v>10</v>
      </c>
      <c r="F349" s="46">
        <v>0.26900000000000002</v>
      </c>
      <c r="G349" s="156">
        <f t="shared" si="15"/>
        <v>26.9</v>
      </c>
      <c r="H349" s="46">
        <v>0.113</v>
      </c>
      <c r="I349" s="128">
        <f t="shared" si="16"/>
        <v>11.3</v>
      </c>
      <c r="K349">
        <f t="shared" si="17"/>
        <v>2.3805309734513274</v>
      </c>
      <c r="O349" s="1">
        <v>116</v>
      </c>
      <c r="P349" s="46">
        <v>0.33100000000000002</v>
      </c>
      <c r="Q349" s="128">
        <v>15.75</v>
      </c>
    </row>
    <row r="350" spans="1:17" x14ac:dyDescent="0.3">
      <c r="A350" s="34">
        <v>1</v>
      </c>
      <c r="B350" s="34">
        <v>4</v>
      </c>
      <c r="C350" s="34">
        <v>19</v>
      </c>
      <c r="D350" s="34">
        <v>311</v>
      </c>
      <c r="E350" s="34">
        <v>8</v>
      </c>
      <c r="F350" s="46">
        <v>2.6329999999999999E-2</v>
      </c>
      <c r="G350" s="156">
        <f t="shared" si="15"/>
        <v>3.2912499999999998</v>
      </c>
      <c r="H350" s="46">
        <v>0</v>
      </c>
      <c r="I350" s="128">
        <f t="shared" si="16"/>
        <v>0</v>
      </c>
      <c r="K350" t="s">
        <v>799</v>
      </c>
      <c r="O350" s="34">
        <v>117</v>
      </c>
      <c r="P350" s="46">
        <v>7.2999999999999995E-2</v>
      </c>
      <c r="Q350" s="128">
        <v>7.2222222222222223</v>
      </c>
    </row>
    <row r="351" spans="1:17" x14ac:dyDescent="0.3">
      <c r="A351" s="34">
        <v>1</v>
      </c>
      <c r="B351" s="34">
        <v>5</v>
      </c>
      <c r="C351" s="34">
        <v>19</v>
      </c>
      <c r="D351" s="34">
        <v>65</v>
      </c>
      <c r="E351" s="34">
        <v>9</v>
      </c>
      <c r="F351" s="46">
        <v>0.47</v>
      </c>
      <c r="G351" s="156">
        <f t="shared" si="15"/>
        <v>52.222222222222221</v>
      </c>
      <c r="H351" s="46">
        <v>0.19600000000000001</v>
      </c>
      <c r="I351" s="128">
        <f t="shared" si="16"/>
        <v>21.777777777777779</v>
      </c>
      <c r="K351">
        <f t="shared" si="17"/>
        <v>2.3979591836734691</v>
      </c>
      <c r="O351" s="1">
        <v>117</v>
      </c>
      <c r="P351" s="46">
        <v>0.246</v>
      </c>
      <c r="Q351" s="128">
        <v>1.1111111111111112</v>
      </c>
    </row>
    <row r="352" spans="1:17" x14ac:dyDescent="0.3">
      <c r="A352" s="34">
        <v>1</v>
      </c>
      <c r="B352" s="34">
        <v>6</v>
      </c>
      <c r="C352" s="34">
        <v>19</v>
      </c>
      <c r="D352" s="34">
        <v>19</v>
      </c>
      <c r="E352" s="34">
        <v>10</v>
      </c>
      <c r="F352" s="46">
        <v>0.66600000000000004</v>
      </c>
      <c r="G352" s="156">
        <f t="shared" si="15"/>
        <v>66.599999999999994</v>
      </c>
      <c r="H352" s="46">
        <v>0.26400000000000001</v>
      </c>
      <c r="I352" s="128">
        <f t="shared" si="16"/>
        <v>26.4</v>
      </c>
      <c r="K352">
        <f t="shared" si="17"/>
        <v>2.5227272727272725</v>
      </c>
      <c r="O352" s="1">
        <v>117</v>
      </c>
      <c r="P352" s="46">
        <v>0.31900000000000001</v>
      </c>
      <c r="Q352" s="128">
        <v>1.4</v>
      </c>
    </row>
    <row r="353" spans="1:17" x14ac:dyDescent="0.3">
      <c r="A353" s="34">
        <v>1</v>
      </c>
      <c r="B353" s="34">
        <v>7</v>
      </c>
      <c r="C353" s="34">
        <v>19</v>
      </c>
      <c r="D353" s="34">
        <v>126</v>
      </c>
      <c r="E353" s="34">
        <v>9</v>
      </c>
      <c r="F353" s="46">
        <v>0.23799999999999999</v>
      </c>
      <c r="G353" s="156">
        <f t="shared" si="15"/>
        <v>26.444444444444443</v>
      </c>
      <c r="H353" s="46">
        <v>8.7999999999999995E-2</v>
      </c>
      <c r="I353" s="128">
        <f t="shared" si="16"/>
        <v>9.7777777777777786</v>
      </c>
      <c r="K353">
        <f t="shared" si="17"/>
        <v>2.7045454545454541</v>
      </c>
      <c r="O353" s="34">
        <v>118</v>
      </c>
      <c r="P353" s="46">
        <v>0.156</v>
      </c>
      <c r="Q353" s="128">
        <v>0.6</v>
      </c>
    </row>
    <row r="354" spans="1:17" x14ac:dyDescent="0.3">
      <c r="A354" s="34">
        <v>1</v>
      </c>
      <c r="B354" s="34">
        <v>8</v>
      </c>
      <c r="C354" s="34">
        <v>19</v>
      </c>
      <c r="D354" s="34">
        <v>41</v>
      </c>
      <c r="E354" s="34">
        <v>10</v>
      </c>
      <c r="F354" s="46">
        <v>0.315</v>
      </c>
      <c r="G354" s="156">
        <f t="shared" si="15"/>
        <v>31.5</v>
      </c>
      <c r="H354" s="46">
        <v>5.6000000000000001E-2</v>
      </c>
      <c r="I354" s="128">
        <f t="shared" si="16"/>
        <v>5.6</v>
      </c>
      <c r="K354">
        <f t="shared" si="17"/>
        <v>5.625</v>
      </c>
      <c r="O354" s="1">
        <v>118</v>
      </c>
      <c r="P354" s="46">
        <v>0.49399999999999999</v>
      </c>
      <c r="Q354" s="128">
        <v>21.3</v>
      </c>
    </row>
    <row r="355" spans="1:17" x14ac:dyDescent="0.3">
      <c r="A355" s="34">
        <v>1</v>
      </c>
      <c r="B355" s="34">
        <v>9</v>
      </c>
      <c r="C355" s="34">
        <v>19</v>
      </c>
      <c r="D355" s="34">
        <v>166</v>
      </c>
      <c r="E355" s="34">
        <v>8</v>
      </c>
      <c r="F355" s="46">
        <v>0.41599999999999998</v>
      </c>
      <c r="G355" s="156">
        <f t="shared" si="15"/>
        <v>52</v>
      </c>
      <c r="H355" s="46">
        <v>0.2</v>
      </c>
      <c r="I355" s="128">
        <f t="shared" si="16"/>
        <v>25</v>
      </c>
      <c r="K355">
        <f t="shared" si="17"/>
        <v>2.08</v>
      </c>
      <c r="O355" s="1">
        <v>118</v>
      </c>
      <c r="P355" s="46">
        <v>0.28499999999999998</v>
      </c>
      <c r="Q355" s="128">
        <v>10.1</v>
      </c>
    </row>
    <row r="356" spans="1:17" x14ac:dyDescent="0.3">
      <c r="A356" s="34">
        <v>1</v>
      </c>
      <c r="B356" s="34">
        <v>10</v>
      </c>
      <c r="C356" s="34">
        <v>19</v>
      </c>
      <c r="D356" s="34">
        <v>288</v>
      </c>
      <c r="E356" s="34">
        <v>9</v>
      </c>
      <c r="F356" s="46">
        <v>0.47899999999999998</v>
      </c>
      <c r="G356" s="156">
        <f t="shared" si="15"/>
        <v>53.222222222222221</v>
      </c>
      <c r="H356" s="46">
        <v>0.245</v>
      </c>
      <c r="I356" s="128">
        <f t="shared" si="16"/>
        <v>27.222222222222221</v>
      </c>
      <c r="K356">
        <f t="shared" si="17"/>
        <v>1.9551020408163267</v>
      </c>
      <c r="O356" s="34">
        <v>119</v>
      </c>
      <c r="P356" s="46">
        <v>0.25800000000000001</v>
      </c>
      <c r="Q356" s="128">
        <v>12.7</v>
      </c>
    </row>
    <row r="357" spans="1:17" x14ac:dyDescent="0.3">
      <c r="A357" s="34">
        <v>1</v>
      </c>
      <c r="B357" s="34">
        <v>11</v>
      </c>
      <c r="C357" s="34">
        <v>19</v>
      </c>
      <c r="D357" s="34">
        <v>215</v>
      </c>
      <c r="E357" s="34">
        <v>8</v>
      </c>
      <c r="F357" s="46">
        <v>0.40600000000000003</v>
      </c>
      <c r="G357" s="156">
        <f t="shared" si="15"/>
        <v>50.75</v>
      </c>
      <c r="H357" s="46">
        <v>0.20399999999999999</v>
      </c>
      <c r="I357" s="128">
        <f t="shared" si="16"/>
        <v>25.5</v>
      </c>
      <c r="K357">
        <f t="shared" si="17"/>
        <v>1.9901960784313726</v>
      </c>
      <c r="O357" s="1">
        <v>119</v>
      </c>
      <c r="P357" s="46">
        <v>0.29022000000000003</v>
      </c>
      <c r="Q357" s="128">
        <v>10</v>
      </c>
    </row>
    <row r="358" spans="1:17" x14ac:dyDescent="0.3">
      <c r="A358" s="34">
        <v>1</v>
      </c>
      <c r="B358" s="34">
        <v>12</v>
      </c>
      <c r="C358" s="34">
        <v>19</v>
      </c>
      <c r="D358" s="34">
        <v>161</v>
      </c>
      <c r="E358" s="34">
        <v>9</v>
      </c>
      <c r="F358" s="46">
        <v>0.28599999999999998</v>
      </c>
      <c r="G358" s="156">
        <f t="shared" si="15"/>
        <v>31.777777777777779</v>
      </c>
      <c r="H358" s="46">
        <v>5.5E-2</v>
      </c>
      <c r="I358" s="128">
        <f t="shared" si="16"/>
        <v>6.1111111111111107</v>
      </c>
      <c r="K358">
        <f t="shared" si="17"/>
        <v>5.2</v>
      </c>
      <c r="O358" s="1">
        <v>119</v>
      </c>
      <c r="P358" s="46">
        <v>125.39400000000001</v>
      </c>
      <c r="Q358" s="128">
        <v>0.1</v>
      </c>
    </row>
    <row r="359" spans="1:17" x14ac:dyDescent="0.3">
      <c r="A359" s="34">
        <v>1</v>
      </c>
      <c r="B359" s="34">
        <v>13</v>
      </c>
      <c r="C359" s="34">
        <v>19</v>
      </c>
      <c r="D359" s="34">
        <v>244</v>
      </c>
      <c r="E359" s="34">
        <v>11</v>
      </c>
      <c r="F359" s="46">
        <v>0.04</v>
      </c>
      <c r="G359" s="156">
        <f t="shared" si="15"/>
        <v>3.6363636363636362</v>
      </c>
      <c r="H359" s="46">
        <v>2E-3</v>
      </c>
      <c r="I359" s="128">
        <f t="shared" si="16"/>
        <v>0.18181818181818182</v>
      </c>
      <c r="K359">
        <f t="shared" si="17"/>
        <v>20</v>
      </c>
      <c r="O359" s="34">
        <v>120</v>
      </c>
      <c r="P359" s="46">
        <v>0.308</v>
      </c>
      <c r="Q359" s="128">
        <v>15.9</v>
      </c>
    </row>
    <row r="360" spans="1:17" x14ac:dyDescent="0.3">
      <c r="A360" s="34">
        <v>1</v>
      </c>
      <c r="B360" s="34">
        <v>14</v>
      </c>
      <c r="C360" s="34">
        <v>19</v>
      </c>
      <c r="D360" s="34">
        <v>127</v>
      </c>
      <c r="E360" s="34">
        <v>9</v>
      </c>
      <c r="F360" s="46">
        <v>0.115</v>
      </c>
      <c r="G360" s="156">
        <f t="shared" si="15"/>
        <v>12.777777777777779</v>
      </c>
      <c r="H360" s="46">
        <v>1.4E-2</v>
      </c>
      <c r="I360" s="128">
        <f t="shared" si="16"/>
        <v>1.5555555555555556</v>
      </c>
      <c r="K360">
        <f t="shared" si="17"/>
        <v>8.2142857142857153</v>
      </c>
      <c r="O360" s="1">
        <v>120</v>
      </c>
      <c r="P360" s="46">
        <v>0.502</v>
      </c>
      <c r="Q360" s="128">
        <v>24.9</v>
      </c>
    </row>
    <row r="361" spans="1:17" x14ac:dyDescent="0.3">
      <c r="A361" s="34">
        <v>1</v>
      </c>
      <c r="B361" s="34">
        <v>15</v>
      </c>
      <c r="C361" s="34">
        <v>19</v>
      </c>
      <c r="D361" s="34">
        <v>13</v>
      </c>
      <c r="E361" s="34">
        <v>10</v>
      </c>
      <c r="F361" s="46">
        <v>0.30399999999999999</v>
      </c>
      <c r="G361" s="156">
        <f t="shared" si="15"/>
        <v>30.4</v>
      </c>
      <c r="H361" s="46">
        <v>0.157</v>
      </c>
      <c r="I361" s="128">
        <f t="shared" si="16"/>
        <v>15.7</v>
      </c>
      <c r="K361">
        <f t="shared" si="17"/>
        <v>1.9363057324840764</v>
      </c>
      <c r="O361" s="1">
        <v>120</v>
      </c>
      <c r="P361" s="46">
        <v>0.26200000000000001</v>
      </c>
      <c r="Q361" s="128">
        <v>12.8</v>
      </c>
    </row>
    <row r="362" spans="1:17" x14ac:dyDescent="0.3">
      <c r="A362" s="34">
        <v>1</v>
      </c>
      <c r="B362" s="34">
        <v>16</v>
      </c>
      <c r="C362" s="34">
        <v>19</v>
      </c>
      <c r="D362" s="34">
        <v>83</v>
      </c>
      <c r="E362" s="34">
        <v>9</v>
      </c>
      <c r="F362" s="46">
        <v>0.312</v>
      </c>
      <c r="G362" s="156">
        <f t="shared" si="15"/>
        <v>34.666666666666664</v>
      </c>
      <c r="H362" s="46">
        <v>0.16300000000000001</v>
      </c>
      <c r="I362" s="128">
        <f t="shared" si="16"/>
        <v>18.111111111111111</v>
      </c>
      <c r="K362">
        <f t="shared" si="17"/>
        <v>1.9141104294478526</v>
      </c>
      <c r="O362" s="34">
        <v>121</v>
      </c>
      <c r="P362" s="46">
        <v>0.11799999999999999</v>
      </c>
      <c r="Q362" s="128">
        <v>0.8</v>
      </c>
    </row>
    <row r="363" spans="1:17" x14ac:dyDescent="0.3">
      <c r="A363" s="34">
        <v>1</v>
      </c>
      <c r="B363" s="34">
        <v>17</v>
      </c>
      <c r="C363" s="34">
        <v>19</v>
      </c>
      <c r="D363" s="34">
        <v>94</v>
      </c>
      <c r="E363" s="34">
        <v>10</v>
      </c>
      <c r="F363" s="46">
        <v>0.18</v>
      </c>
      <c r="G363" s="156">
        <f t="shared" si="15"/>
        <v>18</v>
      </c>
      <c r="H363" s="46">
        <v>0.09</v>
      </c>
      <c r="I363" s="128">
        <f t="shared" si="16"/>
        <v>9</v>
      </c>
      <c r="K363">
        <f t="shared" si="17"/>
        <v>2</v>
      </c>
      <c r="O363" s="1">
        <v>121</v>
      </c>
      <c r="P363" s="46">
        <v>0.13700000000000001</v>
      </c>
      <c r="Q363" s="128">
        <v>5.6</v>
      </c>
    </row>
    <row r="364" spans="1:17" x14ac:dyDescent="0.3">
      <c r="A364" s="34">
        <v>1</v>
      </c>
      <c r="B364" s="34">
        <v>18</v>
      </c>
      <c r="C364" s="34">
        <v>19</v>
      </c>
      <c r="D364" s="34">
        <v>269</v>
      </c>
      <c r="E364" s="34">
        <v>7</v>
      </c>
      <c r="F364" s="46">
        <v>5.0339999999999996E-2</v>
      </c>
      <c r="G364" s="156">
        <f t="shared" si="15"/>
        <v>7.1914285714285713</v>
      </c>
      <c r="H364" s="46">
        <v>4.0000000000000001E-3</v>
      </c>
      <c r="I364" s="128">
        <f t="shared" si="16"/>
        <v>0.5714285714285714</v>
      </c>
      <c r="K364">
        <f t="shared" si="17"/>
        <v>12.585000000000001</v>
      </c>
      <c r="O364" s="1">
        <v>121</v>
      </c>
      <c r="P364" s="46">
        <v>0.151</v>
      </c>
      <c r="Q364" s="128">
        <v>6.8</v>
      </c>
    </row>
    <row r="365" spans="1:17" x14ac:dyDescent="0.3">
      <c r="A365" s="34">
        <v>1</v>
      </c>
      <c r="B365" s="34">
        <v>19</v>
      </c>
      <c r="C365" s="34">
        <v>19</v>
      </c>
      <c r="D365" s="34" t="s">
        <v>20</v>
      </c>
      <c r="E365" s="34">
        <v>9</v>
      </c>
      <c r="F365" s="46">
        <v>0.16200000000000001</v>
      </c>
      <c r="G365" s="156">
        <f t="shared" si="15"/>
        <v>18</v>
      </c>
      <c r="H365" s="46">
        <v>0.09</v>
      </c>
      <c r="I365" s="128">
        <f t="shared" si="16"/>
        <v>10</v>
      </c>
      <c r="K365">
        <f t="shared" si="17"/>
        <v>1.8</v>
      </c>
      <c r="O365" s="34">
        <v>122</v>
      </c>
      <c r="P365" s="46">
        <v>4.8000000000000001E-2</v>
      </c>
      <c r="Q365" s="128">
        <v>1.5555555555555556</v>
      </c>
    </row>
    <row r="366" spans="1:17" x14ac:dyDescent="0.3">
      <c r="A366" s="34">
        <v>2</v>
      </c>
      <c r="B366" s="34">
        <v>1</v>
      </c>
      <c r="C366" s="34">
        <v>1</v>
      </c>
      <c r="D366" s="34" t="s">
        <v>20</v>
      </c>
      <c r="E366" s="34">
        <v>11</v>
      </c>
      <c r="F366" s="46">
        <v>0.20399999999999999</v>
      </c>
      <c r="G366" s="156">
        <f t="shared" si="15"/>
        <v>18.545454545454547</v>
      </c>
      <c r="H366" s="46">
        <v>0.08</v>
      </c>
      <c r="I366" s="128">
        <f t="shared" si="16"/>
        <v>7.2727272727272725</v>
      </c>
      <c r="K366">
        <f t="shared" si="17"/>
        <v>2.5500000000000003</v>
      </c>
      <c r="O366" s="1">
        <v>122</v>
      </c>
      <c r="P366" s="46">
        <v>7.1999999999999995E-2</v>
      </c>
      <c r="Q366" s="128">
        <v>3.8888888888888888</v>
      </c>
    </row>
    <row r="367" spans="1:17" x14ac:dyDescent="0.3">
      <c r="A367" s="34">
        <v>2</v>
      </c>
      <c r="B367" s="34">
        <v>2</v>
      </c>
      <c r="C367" s="34">
        <v>1</v>
      </c>
      <c r="D367" s="1">
        <v>142</v>
      </c>
      <c r="E367" s="1">
        <v>10</v>
      </c>
      <c r="F367" s="46">
        <v>0.224</v>
      </c>
      <c r="G367" s="156">
        <f t="shared" si="15"/>
        <v>22.4</v>
      </c>
      <c r="H367" s="46">
        <v>8.7999999999999995E-2</v>
      </c>
      <c r="I367" s="128">
        <f t="shared" si="16"/>
        <v>8.8000000000000007</v>
      </c>
      <c r="K367">
        <f t="shared" si="17"/>
        <v>2.545454545454545</v>
      </c>
      <c r="O367" s="1">
        <v>122</v>
      </c>
      <c r="P367" s="46">
        <v>0.126</v>
      </c>
      <c r="Q367" s="128">
        <v>6</v>
      </c>
    </row>
    <row r="368" spans="1:17" x14ac:dyDescent="0.3">
      <c r="A368" s="34">
        <v>2</v>
      </c>
      <c r="B368" s="34">
        <v>3</v>
      </c>
      <c r="C368" s="34">
        <v>1</v>
      </c>
      <c r="D368" s="1">
        <v>181</v>
      </c>
      <c r="E368" s="1">
        <v>11</v>
      </c>
      <c r="F368" s="46">
        <v>0.253</v>
      </c>
      <c r="G368" s="156">
        <f t="shared" si="15"/>
        <v>23</v>
      </c>
      <c r="H368" s="46">
        <v>0.105</v>
      </c>
      <c r="I368" s="128">
        <f t="shared" si="16"/>
        <v>9.545454545454545</v>
      </c>
      <c r="K368">
        <f t="shared" si="17"/>
        <v>2.4095238095238098</v>
      </c>
      <c r="O368" s="34">
        <v>123</v>
      </c>
      <c r="P368" s="46">
        <v>0.222</v>
      </c>
      <c r="Q368" s="128">
        <v>6.5714285714285712</v>
      </c>
    </row>
    <row r="369" spans="1:17" x14ac:dyDescent="0.3">
      <c r="A369" s="34">
        <v>2</v>
      </c>
      <c r="B369" s="34">
        <v>4</v>
      </c>
      <c r="C369" s="34">
        <v>1</v>
      </c>
      <c r="D369" s="1">
        <v>92</v>
      </c>
      <c r="E369" s="1">
        <v>9</v>
      </c>
      <c r="F369" s="46">
        <v>0.21199999999999999</v>
      </c>
      <c r="G369" s="156">
        <f t="shared" si="15"/>
        <v>23.555555555555557</v>
      </c>
      <c r="H369" s="46">
        <v>0.107</v>
      </c>
      <c r="I369" s="128">
        <f t="shared" si="16"/>
        <v>11.888888888888889</v>
      </c>
      <c r="K369">
        <f t="shared" si="17"/>
        <v>1.9813084112149533</v>
      </c>
      <c r="O369" s="1">
        <v>123</v>
      </c>
      <c r="P369" s="46">
        <v>0.26700000000000002</v>
      </c>
      <c r="Q369" s="128">
        <v>13</v>
      </c>
    </row>
    <row r="370" spans="1:17" x14ac:dyDescent="0.3">
      <c r="A370" s="34">
        <v>2</v>
      </c>
      <c r="B370" s="34">
        <v>5</v>
      </c>
      <c r="C370" s="34">
        <v>1</v>
      </c>
      <c r="D370" s="1">
        <v>34</v>
      </c>
      <c r="E370" s="1">
        <v>10</v>
      </c>
      <c r="F370" s="46">
        <v>0.17</v>
      </c>
      <c r="G370" s="156">
        <f t="shared" si="15"/>
        <v>17</v>
      </c>
      <c r="H370" s="46">
        <v>7.1999999999999995E-2</v>
      </c>
      <c r="I370" s="128">
        <f t="shared" si="16"/>
        <v>7.2</v>
      </c>
      <c r="K370">
        <f t="shared" si="17"/>
        <v>2.3611111111111112</v>
      </c>
      <c r="O370" s="1">
        <v>123</v>
      </c>
      <c r="P370" s="46">
        <v>6.4000000000000001E-2</v>
      </c>
      <c r="Q370" s="128">
        <v>0.16666666666666666</v>
      </c>
    </row>
    <row r="371" spans="1:17" x14ac:dyDescent="0.3">
      <c r="A371" s="34">
        <v>2</v>
      </c>
      <c r="B371" s="34">
        <v>6</v>
      </c>
      <c r="C371" s="34">
        <v>1</v>
      </c>
      <c r="D371" s="1">
        <v>196</v>
      </c>
      <c r="E371" s="1">
        <v>7</v>
      </c>
      <c r="F371" t="s">
        <v>799</v>
      </c>
      <c r="G371" s="156" t="s">
        <v>799</v>
      </c>
      <c r="H371" s="46">
        <v>0.01</v>
      </c>
      <c r="I371" s="128">
        <f t="shared" si="16"/>
        <v>1.4285714285714286</v>
      </c>
      <c r="K371" t="s">
        <v>799</v>
      </c>
      <c r="O371" s="34">
        <v>124</v>
      </c>
      <c r="P371" s="46">
        <v>5.6000000000000001E-2</v>
      </c>
      <c r="Q371" s="128">
        <v>2.2222222222222223</v>
      </c>
    </row>
    <row r="372" spans="1:17" x14ac:dyDescent="0.3">
      <c r="A372" s="34">
        <v>2</v>
      </c>
      <c r="B372" s="34">
        <v>7</v>
      </c>
      <c r="C372" s="34">
        <v>1</v>
      </c>
      <c r="D372" s="1">
        <v>1</v>
      </c>
      <c r="E372" s="1">
        <v>9</v>
      </c>
      <c r="F372" s="46">
        <v>0.29299999999999998</v>
      </c>
      <c r="G372" s="156">
        <f t="shared" si="15"/>
        <v>32.555555555555557</v>
      </c>
      <c r="H372" s="46">
        <v>0.13100000000000001</v>
      </c>
      <c r="I372" s="128">
        <f t="shared" si="16"/>
        <v>14.555555555555555</v>
      </c>
      <c r="K372">
        <f t="shared" si="17"/>
        <v>2.2366412213740459</v>
      </c>
      <c r="O372" s="1">
        <v>124</v>
      </c>
      <c r="P372" s="46">
        <v>0.161</v>
      </c>
      <c r="Q372" s="128">
        <v>5.2</v>
      </c>
    </row>
    <row r="373" spans="1:17" x14ac:dyDescent="0.3">
      <c r="A373" s="34">
        <v>2</v>
      </c>
      <c r="B373" s="34">
        <v>8</v>
      </c>
      <c r="C373" s="34">
        <v>1</v>
      </c>
      <c r="D373" s="1">
        <v>185</v>
      </c>
      <c r="E373" s="1">
        <v>9</v>
      </c>
      <c r="F373" s="46">
        <v>0.17100000000000001</v>
      </c>
      <c r="G373" s="156">
        <f t="shared" si="15"/>
        <v>19</v>
      </c>
      <c r="H373" s="46">
        <v>9.2999999999999999E-2</v>
      </c>
      <c r="I373" s="128">
        <f t="shared" si="16"/>
        <v>10.333333333333334</v>
      </c>
      <c r="K373">
        <f t="shared" si="17"/>
        <v>1.8387096774193548</v>
      </c>
      <c r="O373" s="1">
        <v>124</v>
      </c>
      <c r="P373" s="46">
        <v>0.22900000000000001</v>
      </c>
      <c r="Q373" s="128">
        <v>6.333333333333333</v>
      </c>
    </row>
    <row r="374" spans="1:17" x14ac:dyDescent="0.3">
      <c r="A374" s="34">
        <v>2</v>
      </c>
      <c r="B374" s="34">
        <v>9</v>
      </c>
      <c r="C374" s="34">
        <v>1</v>
      </c>
      <c r="D374" s="1">
        <v>73</v>
      </c>
      <c r="E374" s="1">
        <v>10</v>
      </c>
      <c r="F374" s="46">
        <v>0.45600000000000002</v>
      </c>
      <c r="G374" s="156">
        <f t="shared" si="15"/>
        <v>45.6</v>
      </c>
      <c r="H374" s="46">
        <v>0.22700000000000001</v>
      </c>
      <c r="I374" s="128">
        <f t="shared" si="16"/>
        <v>22.7</v>
      </c>
      <c r="K374">
        <f t="shared" si="17"/>
        <v>2.0088105726872247</v>
      </c>
      <c r="O374" s="34">
        <v>125</v>
      </c>
      <c r="P374" s="46">
        <v>0.14199999999999999</v>
      </c>
      <c r="Q374" s="128">
        <v>8.4</v>
      </c>
    </row>
    <row r="375" spans="1:17" x14ac:dyDescent="0.3">
      <c r="A375" s="34">
        <v>2</v>
      </c>
      <c r="B375" s="34">
        <v>10</v>
      </c>
      <c r="C375" s="34">
        <v>1</v>
      </c>
      <c r="D375" s="1">
        <v>319</v>
      </c>
      <c r="E375" s="1">
        <v>10</v>
      </c>
      <c r="F375" s="46">
        <v>0.221</v>
      </c>
      <c r="G375" s="156">
        <f t="shared" si="15"/>
        <v>22.1</v>
      </c>
      <c r="H375" s="46">
        <v>0.13500000000000001</v>
      </c>
      <c r="I375" s="128">
        <f t="shared" si="16"/>
        <v>13.5</v>
      </c>
      <c r="K375">
        <f t="shared" si="17"/>
        <v>1.6370370370370371</v>
      </c>
      <c r="O375" s="1">
        <v>125</v>
      </c>
      <c r="P375" s="46">
        <v>0.16</v>
      </c>
      <c r="Q375" s="128">
        <v>8.0909090909090917</v>
      </c>
    </row>
    <row r="376" spans="1:17" x14ac:dyDescent="0.3">
      <c r="A376" s="34">
        <v>2</v>
      </c>
      <c r="B376" s="34">
        <v>11</v>
      </c>
      <c r="C376" s="34">
        <v>1</v>
      </c>
      <c r="D376" s="1">
        <v>210</v>
      </c>
      <c r="E376" s="1">
        <v>9</v>
      </c>
      <c r="F376" s="46">
        <v>0.191</v>
      </c>
      <c r="G376" s="156">
        <f t="shared" si="15"/>
        <v>21.222222222222221</v>
      </c>
      <c r="H376" s="46">
        <v>9.2999999999999999E-2</v>
      </c>
      <c r="I376" s="128">
        <f t="shared" si="16"/>
        <v>10.333333333333334</v>
      </c>
      <c r="K376">
        <f t="shared" si="17"/>
        <v>2.053763440860215</v>
      </c>
      <c r="O376" s="1">
        <v>125</v>
      </c>
      <c r="P376" s="46">
        <v>0.29399999999999998</v>
      </c>
      <c r="Q376" s="128">
        <v>15.454545454545455</v>
      </c>
    </row>
    <row r="377" spans="1:17" x14ac:dyDescent="0.3">
      <c r="A377" s="34">
        <v>2</v>
      </c>
      <c r="B377" s="34">
        <v>12</v>
      </c>
      <c r="C377" s="34">
        <v>1</v>
      </c>
      <c r="D377" s="1">
        <v>249</v>
      </c>
      <c r="E377" s="1">
        <v>10</v>
      </c>
      <c r="F377" s="46">
        <v>0.13600000000000001</v>
      </c>
      <c r="G377" s="156">
        <f t="shared" si="15"/>
        <v>13.6</v>
      </c>
      <c r="H377" s="46">
        <v>1E-3</v>
      </c>
      <c r="I377" s="128">
        <f t="shared" si="16"/>
        <v>0.1</v>
      </c>
      <c r="K377">
        <f t="shared" si="17"/>
        <v>136</v>
      </c>
      <c r="O377" s="34">
        <v>126</v>
      </c>
      <c r="P377" s="46">
        <v>0.23799999999999999</v>
      </c>
      <c r="Q377" s="128">
        <v>9.7777777777777786</v>
      </c>
    </row>
    <row r="378" spans="1:17" x14ac:dyDescent="0.3">
      <c r="A378" s="34">
        <v>2</v>
      </c>
      <c r="B378" s="34">
        <v>13</v>
      </c>
      <c r="C378" s="34">
        <v>1</v>
      </c>
      <c r="D378" s="1">
        <v>239</v>
      </c>
      <c r="E378" s="1">
        <v>7</v>
      </c>
      <c r="F378" s="46">
        <v>0.128</v>
      </c>
      <c r="G378" s="156">
        <f t="shared" si="15"/>
        <v>18.285714285714285</v>
      </c>
      <c r="H378" s="46">
        <v>6.2E-2</v>
      </c>
      <c r="I378" s="128">
        <f t="shared" si="16"/>
        <v>8.8571428571428577</v>
      </c>
      <c r="K378">
        <f t="shared" si="17"/>
        <v>2.064516129032258</v>
      </c>
      <c r="O378" s="1">
        <v>126</v>
      </c>
      <c r="P378" s="46">
        <v>0.154</v>
      </c>
      <c r="Q378" s="128">
        <v>8</v>
      </c>
    </row>
    <row r="379" spans="1:17" x14ac:dyDescent="0.3">
      <c r="A379" s="34">
        <v>2</v>
      </c>
      <c r="B379" s="34">
        <v>14</v>
      </c>
      <c r="C379" s="34">
        <v>1</v>
      </c>
      <c r="D379" s="1">
        <v>231</v>
      </c>
      <c r="E379" s="1">
        <v>10</v>
      </c>
      <c r="F379" s="46">
        <v>0.17299999999999999</v>
      </c>
      <c r="G379" s="156">
        <f t="shared" si="15"/>
        <v>17.3</v>
      </c>
      <c r="H379" s="46">
        <v>5.8999999999999997E-2</v>
      </c>
      <c r="I379" s="128">
        <f t="shared" si="16"/>
        <v>5.9</v>
      </c>
      <c r="K379">
        <f t="shared" si="17"/>
        <v>2.9322033898305082</v>
      </c>
      <c r="O379" s="1">
        <v>126</v>
      </c>
      <c r="P379" t="s">
        <v>799</v>
      </c>
      <c r="Q379" s="128">
        <v>10.888888888888889</v>
      </c>
    </row>
    <row r="380" spans="1:17" x14ac:dyDescent="0.3">
      <c r="A380" s="34">
        <v>2</v>
      </c>
      <c r="B380" s="34">
        <v>15</v>
      </c>
      <c r="C380" s="34">
        <v>1</v>
      </c>
      <c r="D380" s="1">
        <v>311</v>
      </c>
      <c r="E380" s="1">
        <v>8</v>
      </c>
      <c r="F380" s="46">
        <v>1.4999999999999999E-2</v>
      </c>
      <c r="G380" s="156">
        <f t="shared" si="15"/>
        <v>1.875</v>
      </c>
      <c r="H380" s="46">
        <v>8.0000000000000002E-3</v>
      </c>
      <c r="I380" s="128">
        <f t="shared" si="16"/>
        <v>1</v>
      </c>
      <c r="K380">
        <f t="shared" si="17"/>
        <v>1.875</v>
      </c>
      <c r="O380" s="34">
        <v>127</v>
      </c>
      <c r="P380" s="46">
        <v>0.115</v>
      </c>
      <c r="Q380" s="128">
        <v>1.5555555555555556</v>
      </c>
    </row>
    <row r="381" spans="1:17" x14ac:dyDescent="0.3">
      <c r="A381" s="34">
        <v>2</v>
      </c>
      <c r="B381" s="34">
        <v>16</v>
      </c>
      <c r="C381" s="34">
        <v>1</v>
      </c>
      <c r="D381" s="1">
        <v>291</v>
      </c>
      <c r="E381" s="1">
        <v>10</v>
      </c>
      <c r="F381" s="46">
        <v>0.22800000000000001</v>
      </c>
      <c r="G381" s="156">
        <f t="shared" si="15"/>
        <v>22.8</v>
      </c>
      <c r="H381" s="46">
        <v>0.104</v>
      </c>
      <c r="I381" s="128">
        <f t="shared" si="16"/>
        <v>10.4</v>
      </c>
      <c r="K381">
        <f t="shared" si="17"/>
        <v>2.1923076923076925</v>
      </c>
      <c r="O381" s="1">
        <v>127</v>
      </c>
      <c r="P381" s="46">
        <v>0.42599999999999999</v>
      </c>
      <c r="Q381" s="128">
        <v>2.2000000000000002</v>
      </c>
    </row>
    <row r="382" spans="1:17" x14ac:dyDescent="0.3">
      <c r="A382" s="34">
        <v>2</v>
      </c>
      <c r="B382" s="34">
        <v>17</v>
      </c>
      <c r="C382" s="34">
        <v>1</v>
      </c>
      <c r="D382" s="1">
        <v>134</v>
      </c>
      <c r="E382" s="1">
        <v>10</v>
      </c>
      <c r="F382" s="46">
        <v>0.434</v>
      </c>
      <c r="G382" s="156">
        <f t="shared" si="15"/>
        <v>43.4</v>
      </c>
      <c r="H382" s="46">
        <v>0.129</v>
      </c>
      <c r="I382" s="128">
        <f t="shared" si="16"/>
        <v>12.9</v>
      </c>
      <c r="K382">
        <f t="shared" si="17"/>
        <v>3.3643410852713176</v>
      </c>
      <c r="O382" s="1">
        <v>127</v>
      </c>
      <c r="P382" s="46">
        <v>0.22500000000000001</v>
      </c>
      <c r="Q382" s="128">
        <v>2</v>
      </c>
    </row>
    <row r="383" spans="1:17" x14ac:dyDescent="0.3">
      <c r="A383" s="34">
        <v>2</v>
      </c>
      <c r="B383" s="34">
        <v>18</v>
      </c>
      <c r="C383" s="34">
        <v>1</v>
      </c>
      <c r="D383" s="1">
        <v>161</v>
      </c>
      <c r="E383" s="1">
        <v>10</v>
      </c>
      <c r="F383" s="46">
        <v>0.35299999999999998</v>
      </c>
      <c r="G383" s="156">
        <f t="shared" si="15"/>
        <v>35.299999999999997</v>
      </c>
      <c r="H383" s="46">
        <v>0.109</v>
      </c>
      <c r="I383" s="128">
        <f t="shared" si="16"/>
        <v>10.9</v>
      </c>
      <c r="K383">
        <f t="shared" si="17"/>
        <v>3.2385321100917426</v>
      </c>
      <c r="O383" s="34">
        <v>128</v>
      </c>
      <c r="P383" s="46">
        <v>0.3</v>
      </c>
      <c r="Q383" s="128">
        <v>7.6</v>
      </c>
    </row>
    <row r="384" spans="1:17" x14ac:dyDescent="0.3">
      <c r="A384" s="34">
        <v>2</v>
      </c>
      <c r="B384" s="34">
        <v>19</v>
      </c>
      <c r="C384" s="34">
        <v>1</v>
      </c>
      <c r="D384" s="34" t="s">
        <v>20</v>
      </c>
      <c r="E384" s="34">
        <v>8</v>
      </c>
      <c r="F384" s="46">
        <v>0.251</v>
      </c>
      <c r="G384" s="156">
        <f t="shared" si="15"/>
        <v>31.375</v>
      </c>
      <c r="H384" s="46">
        <v>0.13100000000000001</v>
      </c>
      <c r="I384" s="128">
        <f t="shared" si="16"/>
        <v>16.375</v>
      </c>
      <c r="K384">
        <f t="shared" si="17"/>
        <v>1.916030534351145</v>
      </c>
      <c r="O384" s="1">
        <v>128</v>
      </c>
      <c r="P384" s="46">
        <v>0.20799999999999999</v>
      </c>
      <c r="Q384" s="128">
        <v>5.7</v>
      </c>
    </row>
    <row r="385" spans="1:17" x14ac:dyDescent="0.3">
      <c r="A385" s="34">
        <v>2</v>
      </c>
      <c r="B385" s="34">
        <v>1</v>
      </c>
      <c r="C385" s="34">
        <v>2</v>
      </c>
      <c r="D385" s="1">
        <v>242</v>
      </c>
      <c r="E385" s="1">
        <v>10</v>
      </c>
      <c r="F385" s="46">
        <v>0.183</v>
      </c>
      <c r="G385" s="156">
        <f t="shared" si="15"/>
        <v>18.3</v>
      </c>
      <c r="H385" s="46">
        <v>8.5999999999999993E-2</v>
      </c>
      <c r="I385" s="128">
        <f t="shared" si="16"/>
        <v>8.6</v>
      </c>
      <c r="K385">
        <f t="shared" si="17"/>
        <v>2.1279069767441863</v>
      </c>
      <c r="O385" s="1">
        <v>128</v>
      </c>
      <c r="P385" t="s">
        <v>799</v>
      </c>
      <c r="Q385" s="128">
        <v>7.5</v>
      </c>
    </row>
    <row r="386" spans="1:17" x14ac:dyDescent="0.3">
      <c r="A386" s="34">
        <v>2</v>
      </c>
      <c r="B386" s="34">
        <v>2</v>
      </c>
      <c r="C386" s="34">
        <v>2</v>
      </c>
      <c r="D386" s="34" t="s">
        <v>20</v>
      </c>
      <c r="E386" s="34">
        <v>8</v>
      </c>
      <c r="F386" s="46">
        <v>0.14899999999999999</v>
      </c>
      <c r="G386" s="156">
        <f t="shared" si="15"/>
        <v>18.625</v>
      </c>
      <c r="H386" s="46">
        <v>0.02</v>
      </c>
      <c r="I386" s="128">
        <f t="shared" si="16"/>
        <v>2.5</v>
      </c>
      <c r="K386">
        <f t="shared" si="17"/>
        <v>7.45</v>
      </c>
      <c r="O386" s="34">
        <v>129</v>
      </c>
      <c r="P386" s="46">
        <v>0.34499999999999997</v>
      </c>
      <c r="Q386" s="128">
        <v>3.5</v>
      </c>
    </row>
    <row r="387" spans="1:17" x14ac:dyDescent="0.3">
      <c r="A387" s="34">
        <v>2</v>
      </c>
      <c r="B387" s="34">
        <v>3</v>
      </c>
      <c r="C387" s="34">
        <v>2</v>
      </c>
      <c r="D387" s="1">
        <v>139</v>
      </c>
      <c r="E387" s="1">
        <v>9</v>
      </c>
      <c r="F387" s="46">
        <v>0.47599999999999998</v>
      </c>
      <c r="G387" s="156">
        <f t="shared" si="15"/>
        <v>52.888888888888886</v>
      </c>
      <c r="H387" s="46">
        <v>4.8000000000000001E-2</v>
      </c>
      <c r="I387" s="128">
        <f t="shared" si="16"/>
        <v>5.333333333333333</v>
      </c>
      <c r="K387">
        <f t="shared" si="17"/>
        <v>9.9166666666666661</v>
      </c>
      <c r="O387" s="1">
        <v>129</v>
      </c>
      <c r="P387" s="46">
        <v>0.27600000000000002</v>
      </c>
      <c r="Q387" s="128">
        <v>5.0999999999999996</v>
      </c>
    </row>
    <row r="388" spans="1:17" x14ac:dyDescent="0.3">
      <c r="A388" s="34">
        <v>2</v>
      </c>
      <c r="B388" s="34">
        <v>4</v>
      </c>
      <c r="C388" s="34">
        <v>2</v>
      </c>
      <c r="D388" s="1">
        <v>195</v>
      </c>
      <c r="E388" s="1">
        <v>10</v>
      </c>
      <c r="F388" s="46">
        <v>0.39100000000000001</v>
      </c>
      <c r="G388" s="156">
        <f t="shared" si="15"/>
        <v>39.1</v>
      </c>
      <c r="H388" s="46">
        <v>0.16600000000000001</v>
      </c>
      <c r="I388" s="128">
        <f t="shared" si="16"/>
        <v>16.600000000000001</v>
      </c>
      <c r="K388">
        <f t="shared" si="17"/>
        <v>2.3554216867469879</v>
      </c>
      <c r="O388" s="1">
        <v>129</v>
      </c>
      <c r="P388" s="46">
        <v>0.186</v>
      </c>
      <c r="Q388" s="128">
        <v>1.1000000000000001</v>
      </c>
    </row>
    <row r="389" spans="1:17" x14ac:dyDescent="0.3">
      <c r="A389" s="34">
        <v>2</v>
      </c>
      <c r="B389" s="34">
        <v>5</v>
      </c>
      <c r="C389" s="34">
        <v>2</v>
      </c>
      <c r="D389" s="1">
        <v>309</v>
      </c>
      <c r="E389" s="1">
        <v>8</v>
      </c>
      <c r="F389" s="46">
        <v>2.5000000000000001E-2</v>
      </c>
      <c r="G389" s="156">
        <f t="shared" si="15"/>
        <v>3.125</v>
      </c>
      <c r="H389" s="46">
        <v>6.0000000000000001E-3</v>
      </c>
      <c r="I389" s="128">
        <f t="shared" si="16"/>
        <v>0.75</v>
      </c>
      <c r="K389">
        <f t="shared" si="17"/>
        <v>4.166666666666667</v>
      </c>
      <c r="O389" s="34">
        <v>130</v>
      </c>
      <c r="P389" s="46">
        <v>0.214</v>
      </c>
      <c r="Q389" s="128">
        <v>10.7</v>
      </c>
    </row>
    <row r="390" spans="1:17" x14ac:dyDescent="0.3">
      <c r="A390" s="34">
        <v>2</v>
      </c>
      <c r="B390" s="34">
        <v>6</v>
      </c>
      <c r="C390" s="34">
        <v>2</v>
      </c>
      <c r="D390" s="1">
        <v>147</v>
      </c>
      <c r="E390" s="1">
        <v>10</v>
      </c>
      <c r="F390" s="46">
        <v>0.193</v>
      </c>
      <c r="G390" s="156">
        <f t="shared" ref="G390:G453" si="18">(F390*1000)/E390</f>
        <v>19.3</v>
      </c>
      <c r="H390" s="46">
        <v>0.10299999999999999</v>
      </c>
      <c r="I390" s="128">
        <f t="shared" ref="I390:I453" si="19">(H390*1000)/E390</f>
        <v>10.3</v>
      </c>
      <c r="K390">
        <f t="shared" ref="K390:K453" si="20">G390/I390</f>
        <v>1.8737864077669901</v>
      </c>
      <c r="O390" s="1">
        <v>130</v>
      </c>
      <c r="P390" s="46">
        <v>0.11</v>
      </c>
      <c r="Q390" s="128">
        <v>5.7</v>
      </c>
    </row>
    <row r="391" spans="1:17" x14ac:dyDescent="0.3">
      <c r="A391" s="34">
        <v>2</v>
      </c>
      <c r="B391" s="34">
        <v>7</v>
      </c>
      <c r="C391" s="34">
        <v>2</v>
      </c>
      <c r="D391" s="1">
        <v>269</v>
      </c>
      <c r="E391" s="1">
        <v>9</v>
      </c>
      <c r="F391">
        <v>0.13100000000000001</v>
      </c>
      <c r="G391" s="156">
        <f t="shared" si="18"/>
        <v>14.555555555555555</v>
      </c>
      <c r="H391" s="46">
        <v>6.0000000000000001E-3</v>
      </c>
      <c r="I391" s="128">
        <f t="shared" si="19"/>
        <v>0.66666666666666663</v>
      </c>
      <c r="K391">
        <f t="shared" si="20"/>
        <v>21.833333333333336</v>
      </c>
      <c r="O391" s="1">
        <v>130</v>
      </c>
      <c r="P391" s="46">
        <v>0.13900000000000001</v>
      </c>
      <c r="Q391" s="128">
        <v>6.1</v>
      </c>
    </row>
    <row r="392" spans="1:17" x14ac:dyDescent="0.3">
      <c r="A392" s="34">
        <v>2</v>
      </c>
      <c r="B392" s="34">
        <v>8</v>
      </c>
      <c r="C392" s="34">
        <v>2</v>
      </c>
      <c r="D392" s="1">
        <v>143</v>
      </c>
      <c r="E392" s="1">
        <v>9</v>
      </c>
      <c r="F392" s="46">
        <v>0.41499999999999998</v>
      </c>
      <c r="G392" s="156">
        <f t="shared" si="18"/>
        <v>46.111111111111114</v>
      </c>
      <c r="H392" s="46">
        <v>0.126</v>
      </c>
      <c r="I392" s="128">
        <f t="shared" si="19"/>
        <v>14</v>
      </c>
      <c r="K392">
        <f t="shared" si="20"/>
        <v>3.2936507936507939</v>
      </c>
      <c r="O392" s="34">
        <v>131</v>
      </c>
      <c r="P392" s="46">
        <v>7.1999999999999995E-2</v>
      </c>
      <c r="Q392" s="128">
        <v>4.9000000000000004</v>
      </c>
    </row>
    <row r="393" spans="1:17" x14ac:dyDescent="0.3">
      <c r="A393" s="34">
        <v>2</v>
      </c>
      <c r="B393" s="34">
        <v>9</v>
      </c>
      <c r="C393" s="34">
        <v>2</v>
      </c>
      <c r="D393" s="1">
        <v>93</v>
      </c>
      <c r="E393" s="1">
        <v>10</v>
      </c>
      <c r="F393" s="46">
        <v>0.156</v>
      </c>
      <c r="G393" s="156">
        <f t="shared" si="18"/>
        <v>15.6</v>
      </c>
      <c r="H393" s="46">
        <v>9.9000000000000005E-2</v>
      </c>
      <c r="I393" s="128">
        <f t="shared" si="19"/>
        <v>9.9</v>
      </c>
      <c r="K393">
        <f t="shared" si="20"/>
        <v>1.5757575757575757</v>
      </c>
      <c r="O393" s="1">
        <v>131</v>
      </c>
      <c r="P393" s="46">
        <v>0.13400000000000001</v>
      </c>
      <c r="Q393" s="128">
        <v>6.9</v>
      </c>
    </row>
    <row r="394" spans="1:17" x14ac:dyDescent="0.3">
      <c r="A394" s="34">
        <v>2</v>
      </c>
      <c r="B394" s="34">
        <v>10</v>
      </c>
      <c r="C394" s="34">
        <v>2</v>
      </c>
      <c r="D394" s="1">
        <v>148</v>
      </c>
      <c r="E394" s="1">
        <v>8</v>
      </c>
      <c r="F394" s="46">
        <v>0.55100000000000005</v>
      </c>
      <c r="G394" s="156">
        <f t="shared" si="18"/>
        <v>68.875</v>
      </c>
      <c r="H394" s="46">
        <v>0.185</v>
      </c>
      <c r="I394" s="128">
        <f t="shared" si="19"/>
        <v>23.125</v>
      </c>
      <c r="K394">
        <f t="shared" si="20"/>
        <v>2.9783783783783786</v>
      </c>
      <c r="O394" s="1">
        <v>131</v>
      </c>
      <c r="P394" s="46">
        <v>2.6880000000000001E-2</v>
      </c>
      <c r="Q394" s="128">
        <v>0.25</v>
      </c>
    </row>
    <row r="395" spans="1:17" x14ac:dyDescent="0.3">
      <c r="A395" s="34">
        <v>2</v>
      </c>
      <c r="B395" s="34">
        <v>11</v>
      </c>
      <c r="C395" s="34">
        <v>2</v>
      </c>
      <c r="D395" s="1">
        <v>301</v>
      </c>
      <c r="E395" s="1">
        <v>11</v>
      </c>
      <c r="F395" s="46">
        <v>0.45200000000000001</v>
      </c>
      <c r="G395" s="156">
        <f t="shared" si="18"/>
        <v>41.090909090909093</v>
      </c>
      <c r="H395" s="46">
        <v>0.17299999999999999</v>
      </c>
      <c r="I395" s="128">
        <f t="shared" si="19"/>
        <v>15.727272727272727</v>
      </c>
      <c r="K395">
        <f t="shared" si="20"/>
        <v>2.6127167630057806</v>
      </c>
      <c r="O395" s="34">
        <v>132</v>
      </c>
      <c r="P395" s="46">
        <v>0.29799999999999999</v>
      </c>
      <c r="Q395" s="128">
        <v>15.888888888888889</v>
      </c>
    </row>
    <row r="396" spans="1:17" x14ac:dyDescent="0.3">
      <c r="A396" s="34">
        <v>2</v>
      </c>
      <c r="B396" s="34">
        <v>12</v>
      </c>
      <c r="C396" s="34">
        <v>2</v>
      </c>
      <c r="D396" s="1">
        <v>95</v>
      </c>
      <c r="E396" s="1">
        <v>9</v>
      </c>
      <c r="F396" s="46">
        <v>0.06</v>
      </c>
      <c r="G396" s="156">
        <f t="shared" si="18"/>
        <v>6.666666666666667</v>
      </c>
      <c r="H396" s="46">
        <v>1.0999999999999999E-2</v>
      </c>
      <c r="I396" s="128">
        <f t="shared" si="19"/>
        <v>1.2222222222222223</v>
      </c>
      <c r="K396">
        <f t="shared" si="20"/>
        <v>5.4545454545454541</v>
      </c>
      <c r="O396" s="1">
        <v>132</v>
      </c>
      <c r="P396" s="46">
        <v>0.4</v>
      </c>
      <c r="Q396" s="128">
        <v>18.5</v>
      </c>
    </row>
    <row r="397" spans="1:17" x14ac:dyDescent="0.3">
      <c r="A397" s="34">
        <v>2</v>
      </c>
      <c r="B397" s="34">
        <v>13</v>
      </c>
      <c r="C397" s="34">
        <v>2</v>
      </c>
      <c r="D397" s="1">
        <v>120</v>
      </c>
      <c r="E397" s="1">
        <v>10</v>
      </c>
      <c r="F397" s="46">
        <v>0.502</v>
      </c>
      <c r="G397" s="156">
        <f t="shared" si="18"/>
        <v>50.2</v>
      </c>
      <c r="H397" s="46">
        <v>0.249</v>
      </c>
      <c r="I397" s="128">
        <f t="shared" si="19"/>
        <v>24.9</v>
      </c>
      <c r="K397">
        <f t="shared" si="20"/>
        <v>2.0160642570281126</v>
      </c>
      <c r="O397" s="1">
        <v>132</v>
      </c>
      <c r="P397" s="46">
        <v>0.28299999999999997</v>
      </c>
      <c r="Q397" s="128">
        <v>17.333333333333332</v>
      </c>
    </row>
    <row r="398" spans="1:17" x14ac:dyDescent="0.3">
      <c r="A398" s="34">
        <v>2</v>
      </c>
      <c r="B398" s="34">
        <v>14</v>
      </c>
      <c r="C398" s="34">
        <v>2</v>
      </c>
      <c r="D398" s="1">
        <v>316</v>
      </c>
      <c r="E398" s="1">
        <v>9</v>
      </c>
      <c r="F398" s="46">
        <v>3.9E-2</v>
      </c>
      <c r="G398" s="156">
        <f t="shared" si="18"/>
        <v>4.333333333333333</v>
      </c>
      <c r="H398" s="46">
        <v>5.0000000000000001E-3</v>
      </c>
      <c r="I398" s="128">
        <f t="shared" si="19"/>
        <v>0.55555555555555558</v>
      </c>
      <c r="K398">
        <f t="shared" si="20"/>
        <v>7.7999999999999989</v>
      </c>
      <c r="O398" s="34">
        <v>133</v>
      </c>
      <c r="P398" s="46">
        <v>0.2</v>
      </c>
      <c r="Q398" s="128">
        <v>4.5999999999999996</v>
      </c>
    </row>
    <row r="399" spans="1:17" x14ac:dyDescent="0.3">
      <c r="A399" s="34">
        <v>2</v>
      </c>
      <c r="B399" s="34">
        <v>15</v>
      </c>
      <c r="C399" s="34">
        <v>2</v>
      </c>
      <c r="D399" s="1">
        <v>47</v>
      </c>
      <c r="E399" s="1">
        <v>10</v>
      </c>
      <c r="F399" s="46">
        <v>0.47499999999999998</v>
      </c>
      <c r="G399" s="156">
        <f t="shared" si="18"/>
        <v>47.5</v>
      </c>
      <c r="H399" s="46">
        <v>0.23799999999999999</v>
      </c>
      <c r="I399" s="128">
        <f t="shared" si="19"/>
        <v>23.8</v>
      </c>
      <c r="K399">
        <f t="shared" si="20"/>
        <v>1.9957983193277311</v>
      </c>
      <c r="O399" s="1">
        <v>133</v>
      </c>
      <c r="P399" s="46">
        <v>0.17799999999999999</v>
      </c>
      <c r="Q399" s="128">
        <v>4.5</v>
      </c>
    </row>
    <row r="400" spans="1:17" x14ac:dyDescent="0.3">
      <c r="A400" s="34">
        <v>2</v>
      </c>
      <c r="B400" s="34">
        <v>16</v>
      </c>
      <c r="C400" s="34">
        <v>2</v>
      </c>
      <c r="D400" s="1">
        <v>36</v>
      </c>
      <c r="E400" s="1">
        <v>11</v>
      </c>
      <c r="F400" s="46">
        <v>0.29299999999999998</v>
      </c>
      <c r="G400" s="156">
        <f t="shared" si="18"/>
        <v>26.636363636363637</v>
      </c>
      <c r="H400" s="46">
        <v>0.14699999999999999</v>
      </c>
      <c r="I400" s="128">
        <f t="shared" si="19"/>
        <v>13.363636363636363</v>
      </c>
      <c r="K400">
        <f t="shared" si="20"/>
        <v>1.9931972789115646</v>
      </c>
      <c r="O400" s="1">
        <v>133</v>
      </c>
      <c r="P400" s="46">
        <v>0.13400000000000001</v>
      </c>
      <c r="Q400" s="128">
        <v>5.8</v>
      </c>
    </row>
    <row r="401" spans="1:17" x14ac:dyDescent="0.3">
      <c r="A401" s="34">
        <v>2</v>
      </c>
      <c r="B401" s="34">
        <v>17</v>
      </c>
      <c r="C401" s="34">
        <v>2</v>
      </c>
      <c r="D401" s="1">
        <v>305</v>
      </c>
      <c r="E401" s="1">
        <v>8</v>
      </c>
      <c r="F401" s="46">
        <v>5.5E-2</v>
      </c>
      <c r="G401" s="156">
        <f t="shared" si="18"/>
        <v>6.875</v>
      </c>
      <c r="H401" s="46">
        <v>1.0999999999999999E-2</v>
      </c>
      <c r="I401" s="128">
        <f t="shared" si="19"/>
        <v>1.375</v>
      </c>
      <c r="K401">
        <f t="shared" si="20"/>
        <v>5</v>
      </c>
      <c r="O401" s="34">
        <v>134</v>
      </c>
      <c r="P401" s="46">
        <v>0.24199999999999999</v>
      </c>
      <c r="Q401" s="128">
        <v>7.9</v>
      </c>
    </row>
    <row r="402" spans="1:17" x14ac:dyDescent="0.3">
      <c r="A402" s="34">
        <v>2</v>
      </c>
      <c r="B402" s="34">
        <v>18</v>
      </c>
      <c r="C402" s="34">
        <v>2</v>
      </c>
      <c r="D402" s="34" t="s">
        <v>20</v>
      </c>
      <c r="E402" s="34">
        <v>7</v>
      </c>
      <c r="F402" s="46">
        <v>0.27900000000000003</v>
      </c>
      <c r="G402" s="156">
        <f t="shared" si="18"/>
        <v>39.857142857142854</v>
      </c>
      <c r="H402" s="46">
        <v>0.11899999999999999</v>
      </c>
      <c r="I402" s="128">
        <f t="shared" si="19"/>
        <v>17</v>
      </c>
      <c r="K402">
        <f t="shared" si="20"/>
        <v>2.3445378151260501</v>
      </c>
      <c r="O402" s="1">
        <v>134</v>
      </c>
      <c r="P402" s="46">
        <v>0.434</v>
      </c>
      <c r="Q402" s="128">
        <v>12.9</v>
      </c>
    </row>
    <row r="403" spans="1:17" x14ac:dyDescent="0.3">
      <c r="A403" s="34">
        <v>2</v>
      </c>
      <c r="B403" s="34">
        <v>19</v>
      </c>
      <c r="C403" s="34">
        <v>2</v>
      </c>
      <c r="D403" s="1">
        <v>50</v>
      </c>
      <c r="E403" s="1">
        <v>10</v>
      </c>
      <c r="F403" s="46">
        <v>0.34300000000000003</v>
      </c>
      <c r="G403" s="156">
        <f t="shared" si="18"/>
        <v>34.299999999999997</v>
      </c>
      <c r="H403" s="46">
        <v>0.151</v>
      </c>
      <c r="I403" s="128">
        <f t="shared" si="19"/>
        <v>15.1</v>
      </c>
      <c r="K403">
        <f t="shared" si="20"/>
        <v>2.2715231788079469</v>
      </c>
      <c r="O403" s="1">
        <v>134</v>
      </c>
      <c r="P403" s="46">
        <v>0.498</v>
      </c>
      <c r="Q403" s="128">
        <v>12.2</v>
      </c>
    </row>
    <row r="404" spans="1:17" x14ac:dyDescent="0.3">
      <c r="A404" s="34">
        <v>2</v>
      </c>
      <c r="B404" s="34">
        <v>1</v>
      </c>
      <c r="C404" s="34">
        <v>3</v>
      </c>
      <c r="D404" s="1">
        <v>199</v>
      </c>
      <c r="E404" s="1">
        <v>8</v>
      </c>
      <c r="F404" s="46">
        <v>8.4000000000000005E-2</v>
      </c>
      <c r="G404" s="156">
        <f t="shared" si="18"/>
        <v>10.5</v>
      </c>
      <c r="H404" s="46">
        <v>3.5999999999999997E-2</v>
      </c>
      <c r="I404" s="128">
        <f t="shared" si="19"/>
        <v>4.5</v>
      </c>
      <c r="K404">
        <f t="shared" si="20"/>
        <v>2.3333333333333335</v>
      </c>
      <c r="O404" s="34">
        <v>135</v>
      </c>
      <c r="P404" s="46">
        <v>0.27700000000000002</v>
      </c>
      <c r="Q404" s="128">
        <v>14.7</v>
      </c>
    </row>
    <row r="405" spans="1:17" x14ac:dyDescent="0.3">
      <c r="A405" s="34">
        <v>2</v>
      </c>
      <c r="B405" s="34">
        <v>2</v>
      </c>
      <c r="C405" s="34">
        <v>3</v>
      </c>
      <c r="D405" s="1">
        <v>65</v>
      </c>
      <c r="E405" s="1">
        <v>10</v>
      </c>
      <c r="F405" s="46">
        <v>0.20200000000000001</v>
      </c>
      <c r="G405" s="156">
        <f t="shared" si="18"/>
        <v>20.2</v>
      </c>
      <c r="H405" s="46">
        <v>7.4999999999999997E-2</v>
      </c>
      <c r="I405" s="128">
        <f t="shared" si="19"/>
        <v>7.5</v>
      </c>
      <c r="K405">
        <f t="shared" si="20"/>
        <v>2.6933333333333334</v>
      </c>
      <c r="O405" s="1">
        <v>135</v>
      </c>
      <c r="P405" s="46">
        <v>0.17499999999999999</v>
      </c>
      <c r="Q405" s="128">
        <v>10</v>
      </c>
    </row>
    <row r="406" spans="1:17" x14ac:dyDescent="0.3">
      <c r="A406" s="34">
        <v>2</v>
      </c>
      <c r="B406" s="34">
        <v>3</v>
      </c>
      <c r="C406" s="34">
        <v>3</v>
      </c>
      <c r="D406" s="34" t="s">
        <v>20</v>
      </c>
      <c r="E406" s="34">
        <v>8</v>
      </c>
      <c r="F406" s="46">
        <v>9.1999999999999998E-2</v>
      </c>
      <c r="G406" s="156">
        <f t="shared" si="18"/>
        <v>11.5</v>
      </c>
      <c r="H406" s="46">
        <v>4.4999999999999998E-2</v>
      </c>
      <c r="I406" s="128">
        <f t="shared" si="19"/>
        <v>5.625</v>
      </c>
      <c r="K406">
        <f t="shared" si="20"/>
        <v>2.0444444444444443</v>
      </c>
      <c r="O406" s="1">
        <v>135</v>
      </c>
      <c r="P406" s="46">
        <v>0.27200000000000002</v>
      </c>
      <c r="Q406" s="128">
        <v>15.5</v>
      </c>
    </row>
    <row r="407" spans="1:17" x14ac:dyDescent="0.3">
      <c r="A407" s="34">
        <v>2</v>
      </c>
      <c r="B407" s="34">
        <v>4</v>
      </c>
      <c r="C407" s="34">
        <v>3</v>
      </c>
      <c r="D407" s="1">
        <v>175</v>
      </c>
      <c r="E407" s="1">
        <v>10</v>
      </c>
      <c r="F407" s="46">
        <v>0.47499999999999998</v>
      </c>
      <c r="G407" s="156">
        <f t="shared" si="18"/>
        <v>47.5</v>
      </c>
      <c r="H407" s="46">
        <v>0.23699999999999999</v>
      </c>
      <c r="I407" s="128">
        <f t="shared" si="19"/>
        <v>23.7</v>
      </c>
      <c r="K407">
        <f t="shared" si="20"/>
        <v>2.0042194092827006</v>
      </c>
      <c r="O407" s="34">
        <v>136</v>
      </c>
      <c r="P407" s="46">
        <v>0.25800000000000001</v>
      </c>
      <c r="Q407" s="128">
        <v>14</v>
      </c>
    </row>
    <row r="408" spans="1:17" x14ac:dyDescent="0.3">
      <c r="A408" s="34">
        <v>2</v>
      </c>
      <c r="B408" s="34">
        <v>5</v>
      </c>
      <c r="C408" s="34">
        <v>3</v>
      </c>
      <c r="D408" s="1">
        <v>156</v>
      </c>
      <c r="E408" s="1">
        <v>9</v>
      </c>
      <c r="F408" s="46">
        <v>0.45300000000000001</v>
      </c>
      <c r="G408" s="156">
        <f t="shared" si="18"/>
        <v>50.333333333333336</v>
      </c>
      <c r="H408" s="46">
        <v>6.9000000000000006E-2</v>
      </c>
      <c r="I408" s="128">
        <f t="shared" si="19"/>
        <v>7.666666666666667</v>
      </c>
      <c r="K408">
        <f t="shared" si="20"/>
        <v>6.5652173913043477</v>
      </c>
      <c r="O408" s="1">
        <v>136</v>
      </c>
      <c r="P408" s="46">
        <v>0.18099999999999999</v>
      </c>
      <c r="Q408" s="128">
        <v>12.777777777777779</v>
      </c>
    </row>
    <row r="409" spans="1:17" x14ac:dyDescent="0.3">
      <c r="A409" s="34">
        <v>2</v>
      </c>
      <c r="B409" s="34">
        <v>6</v>
      </c>
      <c r="C409" s="34">
        <v>3</v>
      </c>
      <c r="D409" s="1">
        <v>59</v>
      </c>
      <c r="E409" s="1">
        <v>10</v>
      </c>
      <c r="F409" s="46">
        <v>0.46700000000000003</v>
      </c>
      <c r="G409" s="156">
        <f t="shared" si="18"/>
        <v>46.7</v>
      </c>
      <c r="H409" s="46">
        <v>0.16900000000000001</v>
      </c>
      <c r="I409" s="128">
        <f t="shared" si="19"/>
        <v>16.899999999999999</v>
      </c>
      <c r="K409">
        <f t="shared" si="20"/>
        <v>2.7633136094674562</v>
      </c>
      <c r="O409" s="1">
        <v>136</v>
      </c>
      <c r="P409" t="s">
        <v>799</v>
      </c>
      <c r="Q409" s="128">
        <v>15.555555555555555</v>
      </c>
    </row>
    <row r="410" spans="1:17" x14ac:dyDescent="0.3">
      <c r="A410" s="34">
        <v>2</v>
      </c>
      <c r="B410" s="34">
        <v>7</v>
      </c>
      <c r="C410" s="34">
        <v>3</v>
      </c>
      <c r="D410" s="1">
        <v>149</v>
      </c>
      <c r="E410" s="1">
        <v>9</v>
      </c>
      <c r="F410" s="46">
        <v>0.42899999999999999</v>
      </c>
      <c r="G410" s="156">
        <f t="shared" si="18"/>
        <v>47.666666666666664</v>
      </c>
      <c r="H410" s="46">
        <v>0.2</v>
      </c>
      <c r="I410" s="128">
        <f t="shared" si="19"/>
        <v>22.222222222222221</v>
      </c>
      <c r="K410">
        <f t="shared" si="20"/>
        <v>2.145</v>
      </c>
      <c r="O410" s="34">
        <v>137</v>
      </c>
      <c r="P410" s="46">
        <v>0.15196000000000001</v>
      </c>
      <c r="Q410" s="128">
        <v>0</v>
      </c>
    </row>
    <row r="411" spans="1:17" x14ac:dyDescent="0.3">
      <c r="A411" s="34">
        <v>2</v>
      </c>
      <c r="B411" s="34">
        <v>8</v>
      </c>
      <c r="C411" s="34">
        <v>3</v>
      </c>
      <c r="D411" s="1">
        <v>15</v>
      </c>
      <c r="E411" s="1">
        <v>10</v>
      </c>
      <c r="F411" s="46">
        <v>0.30599999999999999</v>
      </c>
      <c r="G411" s="156">
        <f t="shared" si="18"/>
        <v>30.6</v>
      </c>
      <c r="H411" s="46">
        <v>0.14799999999999999</v>
      </c>
      <c r="I411" s="128">
        <f t="shared" si="19"/>
        <v>14.8</v>
      </c>
      <c r="K411">
        <f t="shared" si="20"/>
        <v>2.0675675675675675</v>
      </c>
      <c r="O411" s="1">
        <v>137</v>
      </c>
      <c r="P411" s="46">
        <v>6.9000000000000006E-2</v>
      </c>
      <c r="Q411" s="128">
        <v>4.5999999999999996</v>
      </c>
    </row>
    <row r="412" spans="1:17" x14ac:dyDescent="0.3">
      <c r="A412" s="34">
        <v>2</v>
      </c>
      <c r="B412" s="34">
        <v>9</v>
      </c>
      <c r="C412" s="34">
        <v>3</v>
      </c>
      <c r="D412" s="1">
        <v>287</v>
      </c>
      <c r="E412" s="1">
        <v>10</v>
      </c>
      <c r="F412" s="46">
        <v>0.375</v>
      </c>
      <c r="G412" s="156">
        <f t="shared" si="18"/>
        <v>37.5</v>
      </c>
      <c r="H412" s="46">
        <v>0.192</v>
      </c>
      <c r="I412" s="128">
        <f t="shared" si="19"/>
        <v>19.2</v>
      </c>
      <c r="K412">
        <f t="shared" si="20"/>
        <v>1.953125</v>
      </c>
      <c r="O412" s="1">
        <v>137</v>
      </c>
      <c r="P412" s="46">
        <v>0.1333</v>
      </c>
      <c r="Q412" s="128">
        <v>0.1</v>
      </c>
    </row>
    <row r="413" spans="1:17" x14ac:dyDescent="0.3">
      <c r="A413" s="34">
        <v>2</v>
      </c>
      <c r="B413" s="34">
        <v>10</v>
      </c>
      <c r="C413" s="34">
        <v>3</v>
      </c>
      <c r="D413" s="1">
        <v>208</v>
      </c>
      <c r="E413" s="1">
        <v>0</v>
      </c>
      <c r="F413" s="147"/>
      <c r="G413" s="157"/>
      <c r="H413" s="147"/>
      <c r="I413" s="158"/>
      <c r="K413" t="s">
        <v>799</v>
      </c>
      <c r="O413" s="34">
        <v>138</v>
      </c>
      <c r="P413" s="46">
        <v>0.28000000000000003</v>
      </c>
      <c r="Q413" s="128">
        <v>6.3</v>
      </c>
    </row>
    <row r="414" spans="1:17" x14ac:dyDescent="0.3">
      <c r="A414" s="34">
        <v>2</v>
      </c>
      <c r="B414" s="34">
        <v>11</v>
      </c>
      <c r="C414" s="34">
        <v>3</v>
      </c>
      <c r="D414" s="1">
        <v>79</v>
      </c>
      <c r="E414" s="1">
        <v>9</v>
      </c>
      <c r="F414" s="46">
        <v>0.41099999999999998</v>
      </c>
      <c r="G414" s="156">
        <f t="shared" si="18"/>
        <v>45.666666666666664</v>
      </c>
      <c r="H414" s="46">
        <v>0.187</v>
      </c>
      <c r="I414" s="128">
        <f t="shared" si="19"/>
        <v>20.777777777777779</v>
      </c>
      <c r="K414">
        <f t="shared" si="20"/>
        <v>2.1978609625668448</v>
      </c>
      <c r="O414" s="1">
        <v>138</v>
      </c>
      <c r="P414" s="46">
        <v>0.40300000000000002</v>
      </c>
      <c r="Q414" s="128">
        <v>13.7</v>
      </c>
    </row>
    <row r="415" spans="1:17" x14ac:dyDescent="0.3">
      <c r="A415" s="34">
        <v>2</v>
      </c>
      <c r="B415" s="34">
        <v>12</v>
      </c>
      <c r="C415" s="34">
        <v>3</v>
      </c>
      <c r="D415" s="1">
        <v>229</v>
      </c>
      <c r="E415" s="1">
        <v>10</v>
      </c>
      <c r="F415" s="46">
        <v>0.32100000000000001</v>
      </c>
      <c r="G415" s="156">
        <f t="shared" si="18"/>
        <v>32.1</v>
      </c>
      <c r="H415" s="46">
        <v>0.13200000000000001</v>
      </c>
      <c r="I415" s="128">
        <f t="shared" si="19"/>
        <v>13.2</v>
      </c>
      <c r="K415">
        <f t="shared" si="20"/>
        <v>2.4318181818181821</v>
      </c>
      <c r="O415" s="1">
        <v>138</v>
      </c>
      <c r="P415" s="46">
        <v>0.40400000000000003</v>
      </c>
      <c r="Q415" s="128">
        <v>16.727272727272727</v>
      </c>
    </row>
    <row r="416" spans="1:17" x14ac:dyDescent="0.3">
      <c r="A416" s="34">
        <v>2</v>
      </c>
      <c r="B416" s="34">
        <v>13</v>
      </c>
      <c r="C416" s="34">
        <v>3</v>
      </c>
      <c r="D416" s="1">
        <v>273</v>
      </c>
      <c r="E416" s="1">
        <v>10</v>
      </c>
      <c r="F416" s="46">
        <v>0.47</v>
      </c>
      <c r="G416" s="156">
        <f t="shared" si="18"/>
        <v>47</v>
      </c>
      <c r="H416" s="46">
        <v>0.115</v>
      </c>
      <c r="I416" s="128">
        <f t="shared" si="19"/>
        <v>11.5</v>
      </c>
      <c r="K416">
        <f t="shared" si="20"/>
        <v>4.0869565217391308</v>
      </c>
      <c r="O416" s="34">
        <v>139</v>
      </c>
      <c r="P416" s="46">
        <v>0.313</v>
      </c>
      <c r="Q416" s="128">
        <v>3.1</v>
      </c>
    </row>
    <row r="417" spans="1:17" x14ac:dyDescent="0.3">
      <c r="A417" s="34">
        <v>2</v>
      </c>
      <c r="B417" s="34">
        <v>14</v>
      </c>
      <c r="C417" s="34">
        <v>3</v>
      </c>
      <c r="D417" s="1">
        <v>94</v>
      </c>
      <c r="E417" s="1">
        <v>10</v>
      </c>
      <c r="F417" s="46">
        <v>0.436</v>
      </c>
      <c r="G417" s="156">
        <f t="shared" si="18"/>
        <v>43.6</v>
      </c>
      <c r="H417" s="46">
        <v>0.186</v>
      </c>
      <c r="I417" s="128">
        <f t="shared" si="19"/>
        <v>18.600000000000001</v>
      </c>
      <c r="K417">
        <f t="shared" si="20"/>
        <v>2.344086021505376</v>
      </c>
      <c r="O417" s="1">
        <v>139</v>
      </c>
      <c r="P417" s="46">
        <v>0.47599999999999998</v>
      </c>
      <c r="Q417" s="128">
        <v>5.333333333333333</v>
      </c>
    </row>
    <row r="418" spans="1:17" x14ac:dyDescent="0.3">
      <c r="A418" s="34">
        <v>2</v>
      </c>
      <c r="B418" s="34">
        <v>15</v>
      </c>
      <c r="C418" s="34">
        <v>3</v>
      </c>
      <c r="D418" s="1">
        <v>163</v>
      </c>
      <c r="E418" s="1">
        <v>10</v>
      </c>
      <c r="F418" s="46">
        <v>0.30299999999999999</v>
      </c>
      <c r="G418" s="156">
        <f t="shared" si="18"/>
        <v>30.3</v>
      </c>
      <c r="H418" s="46">
        <v>0.126</v>
      </c>
      <c r="I418" s="128">
        <f t="shared" si="19"/>
        <v>12.6</v>
      </c>
      <c r="K418">
        <f t="shared" si="20"/>
        <v>2.4047619047619051</v>
      </c>
      <c r="O418" s="1">
        <v>139</v>
      </c>
      <c r="P418" s="46">
        <v>0.39</v>
      </c>
      <c r="Q418" s="128">
        <v>7.625</v>
      </c>
    </row>
    <row r="419" spans="1:17" x14ac:dyDescent="0.3">
      <c r="A419" s="34">
        <v>2</v>
      </c>
      <c r="B419" s="34">
        <v>16</v>
      </c>
      <c r="C419" s="34">
        <v>3</v>
      </c>
      <c r="D419" s="1">
        <v>257</v>
      </c>
      <c r="E419" s="1">
        <v>9</v>
      </c>
      <c r="F419" s="46">
        <v>0.34799999999999998</v>
      </c>
      <c r="G419" s="156">
        <f t="shared" si="18"/>
        <v>38.666666666666664</v>
      </c>
      <c r="H419" s="46">
        <v>9.9000000000000005E-2</v>
      </c>
      <c r="I419" s="128">
        <f t="shared" si="19"/>
        <v>11</v>
      </c>
      <c r="K419">
        <f t="shared" si="20"/>
        <v>3.5151515151515151</v>
      </c>
      <c r="O419" s="34">
        <v>140</v>
      </c>
      <c r="P419" s="46">
        <v>0.498</v>
      </c>
      <c r="Q419" s="128">
        <v>10.222222222222221</v>
      </c>
    </row>
    <row r="420" spans="1:17" x14ac:dyDescent="0.3">
      <c r="A420" s="34">
        <v>2</v>
      </c>
      <c r="B420" s="34">
        <v>17</v>
      </c>
      <c r="C420" s="34">
        <v>3</v>
      </c>
      <c r="D420" s="34" t="s">
        <v>20</v>
      </c>
      <c r="E420" s="34">
        <v>8</v>
      </c>
      <c r="F420" s="46">
        <v>0.19800000000000001</v>
      </c>
      <c r="G420" s="156">
        <f t="shared" si="18"/>
        <v>24.75</v>
      </c>
      <c r="H420" s="46">
        <v>8.7999999999999995E-2</v>
      </c>
      <c r="I420" s="128">
        <f t="shared" si="19"/>
        <v>11</v>
      </c>
      <c r="K420">
        <f t="shared" si="20"/>
        <v>2.25</v>
      </c>
      <c r="O420" s="1">
        <v>140</v>
      </c>
      <c r="P420" s="46">
        <v>0.55200000000000005</v>
      </c>
      <c r="Q420" s="128">
        <v>6</v>
      </c>
    </row>
    <row r="421" spans="1:17" x14ac:dyDescent="0.3">
      <c r="A421" s="34">
        <v>2</v>
      </c>
      <c r="B421" s="34">
        <v>18</v>
      </c>
      <c r="C421" s="34">
        <v>3</v>
      </c>
      <c r="D421" s="1">
        <v>228</v>
      </c>
      <c r="E421" s="1">
        <v>9</v>
      </c>
      <c r="F421" s="46">
        <v>0.184</v>
      </c>
      <c r="G421" s="156">
        <f t="shared" si="18"/>
        <v>20.444444444444443</v>
      </c>
      <c r="H421" s="46">
        <v>0.104</v>
      </c>
      <c r="I421" s="128">
        <f t="shared" si="19"/>
        <v>11.555555555555555</v>
      </c>
      <c r="K421">
        <f t="shared" si="20"/>
        <v>1.7692307692307692</v>
      </c>
      <c r="O421" s="1">
        <v>140</v>
      </c>
      <c r="P421" s="46">
        <v>0.67600000000000005</v>
      </c>
      <c r="Q421" s="128">
        <v>17.571428571428573</v>
      </c>
    </row>
    <row r="422" spans="1:17" x14ac:dyDescent="0.3">
      <c r="A422" s="34">
        <v>2</v>
      </c>
      <c r="B422" s="34">
        <v>19</v>
      </c>
      <c r="C422" s="34">
        <v>3</v>
      </c>
      <c r="D422" s="1">
        <v>64</v>
      </c>
      <c r="E422" s="1">
        <v>9</v>
      </c>
      <c r="F422" s="46">
        <v>0.21099999999999999</v>
      </c>
      <c r="G422" s="156">
        <f t="shared" si="18"/>
        <v>23.444444444444443</v>
      </c>
      <c r="H422" s="46">
        <v>0.1</v>
      </c>
      <c r="I422" s="128">
        <f t="shared" si="19"/>
        <v>11.111111111111111</v>
      </c>
      <c r="K422">
        <f t="shared" si="20"/>
        <v>2.11</v>
      </c>
      <c r="O422" s="34">
        <v>141</v>
      </c>
      <c r="P422" s="46">
        <v>0.33800000000000002</v>
      </c>
      <c r="Q422" s="128">
        <v>10.8</v>
      </c>
    </row>
    <row r="423" spans="1:17" x14ac:dyDescent="0.3">
      <c r="A423" s="34">
        <v>2</v>
      </c>
      <c r="B423" s="34">
        <v>1</v>
      </c>
      <c r="C423" s="34">
        <v>4</v>
      </c>
      <c r="D423" s="1">
        <v>293</v>
      </c>
      <c r="E423" s="1">
        <v>10</v>
      </c>
      <c r="F423" s="46">
        <v>0.31900000000000001</v>
      </c>
      <c r="G423" s="156">
        <f t="shared" si="18"/>
        <v>31.9</v>
      </c>
      <c r="H423" s="46">
        <v>0.153</v>
      </c>
      <c r="I423" s="128">
        <f t="shared" si="19"/>
        <v>15.3</v>
      </c>
      <c r="K423">
        <f t="shared" si="20"/>
        <v>2.0849673202614376</v>
      </c>
      <c r="O423" s="1">
        <v>141</v>
      </c>
      <c r="P423" s="46">
        <v>0.39700000000000002</v>
      </c>
      <c r="Q423" s="128">
        <v>17.5</v>
      </c>
    </row>
    <row r="424" spans="1:17" x14ac:dyDescent="0.3">
      <c r="A424" s="34">
        <v>2</v>
      </c>
      <c r="B424" s="34">
        <v>2</v>
      </c>
      <c r="C424" s="34">
        <v>4</v>
      </c>
      <c r="D424" s="1">
        <v>125</v>
      </c>
      <c r="E424" s="1">
        <v>11</v>
      </c>
      <c r="F424" s="46">
        <v>0.16</v>
      </c>
      <c r="G424" s="156">
        <f t="shared" si="18"/>
        <v>14.545454545454545</v>
      </c>
      <c r="H424" s="46">
        <v>8.8999999999999996E-2</v>
      </c>
      <c r="I424" s="128">
        <f t="shared" si="19"/>
        <v>8.0909090909090917</v>
      </c>
      <c r="K424">
        <f t="shared" si="20"/>
        <v>1.7977528089887638</v>
      </c>
      <c r="O424" s="1">
        <v>141</v>
      </c>
      <c r="P424" s="46">
        <v>0.47</v>
      </c>
      <c r="Q424" s="128">
        <v>18.899999999999999</v>
      </c>
    </row>
    <row r="425" spans="1:17" x14ac:dyDescent="0.3">
      <c r="A425" s="34">
        <v>2</v>
      </c>
      <c r="B425" s="34">
        <v>3</v>
      </c>
      <c r="C425" s="34">
        <v>4</v>
      </c>
      <c r="D425" s="1">
        <v>292</v>
      </c>
      <c r="E425" s="1">
        <v>10</v>
      </c>
      <c r="F425" s="46">
        <v>0.21199999999999999</v>
      </c>
      <c r="G425" s="156">
        <f t="shared" si="18"/>
        <v>21.2</v>
      </c>
      <c r="H425" s="46">
        <v>0.11799999999999999</v>
      </c>
      <c r="I425" s="128">
        <f t="shared" si="19"/>
        <v>11.8</v>
      </c>
      <c r="K425">
        <f t="shared" si="20"/>
        <v>1.7966101694915253</v>
      </c>
      <c r="O425" s="34">
        <v>142</v>
      </c>
      <c r="P425" s="46">
        <v>0.39400000000000002</v>
      </c>
      <c r="Q425" s="128">
        <v>19.399999999999999</v>
      </c>
    </row>
    <row r="426" spans="1:17" x14ac:dyDescent="0.3">
      <c r="A426" s="34">
        <v>2</v>
      </c>
      <c r="B426" s="34">
        <v>4</v>
      </c>
      <c r="C426" s="34">
        <v>4</v>
      </c>
      <c r="D426" s="34" t="s">
        <v>20</v>
      </c>
      <c r="E426" s="34">
        <v>8</v>
      </c>
      <c r="F426" s="46">
        <v>0.21</v>
      </c>
      <c r="G426" s="156">
        <f t="shared" si="18"/>
        <v>26.25</v>
      </c>
      <c r="H426" s="46">
        <v>9.8000000000000004E-2</v>
      </c>
      <c r="I426" s="128">
        <f t="shared" si="19"/>
        <v>12.25</v>
      </c>
      <c r="K426">
        <f t="shared" si="20"/>
        <v>2.1428571428571428</v>
      </c>
      <c r="O426" s="1">
        <v>142</v>
      </c>
      <c r="P426" s="46">
        <v>0.224</v>
      </c>
      <c r="Q426" s="128">
        <v>8.8000000000000007</v>
      </c>
    </row>
    <row r="427" spans="1:17" x14ac:dyDescent="0.3">
      <c r="A427" s="34">
        <v>2</v>
      </c>
      <c r="B427" s="34">
        <v>5</v>
      </c>
      <c r="C427" s="34">
        <v>4</v>
      </c>
      <c r="D427" s="1">
        <v>207</v>
      </c>
      <c r="E427" s="1">
        <v>10</v>
      </c>
      <c r="F427" s="46">
        <v>0.13800000000000001</v>
      </c>
      <c r="G427" s="156">
        <f t="shared" si="18"/>
        <v>13.8</v>
      </c>
      <c r="H427" s="46">
        <v>1.7000000000000001E-2</v>
      </c>
      <c r="I427" s="128">
        <f t="shared" si="19"/>
        <v>1.7</v>
      </c>
      <c r="K427">
        <f t="shared" si="20"/>
        <v>8.1176470588235308</v>
      </c>
      <c r="O427" s="1">
        <v>142</v>
      </c>
      <c r="P427" s="46">
        <v>0.33200000000000002</v>
      </c>
      <c r="Q427" s="128">
        <v>18.7</v>
      </c>
    </row>
    <row r="428" spans="1:17" x14ac:dyDescent="0.3">
      <c r="A428" s="34">
        <v>2</v>
      </c>
      <c r="B428" s="34">
        <v>6</v>
      </c>
      <c r="C428" s="34">
        <v>4</v>
      </c>
      <c r="D428" s="1">
        <v>8</v>
      </c>
      <c r="E428" s="1">
        <v>10</v>
      </c>
      <c r="F428" s="46">
        <v>0.60199999999999998</v>
      </c>
      <c r="G428" s="156">
        <f t="shared" si="18"/>
        <v>60.2</v>
      </c>
      <c r="H428" s="46">
        <v>0.112</v>
      </c>
      <c r="I428" s="128">
        <f t="shared" si="19"/>
        <v>11.2</v>
      </c>
      <c r="K428">
        <f t="shared" si="20"/>
        <v>5.3750000000000009</v>
      </c>
      <c r="O428" s="34">
        <v>143</v>
      </c>
      <c r="P428" s="46">
        <v>0.52100000000000002</v>
      </c>
      <c r="Q428" s="128">
        <v>12</v>
      </c>
    </row>
    <row r="429" spans="1:17" x14ac:dyDescent="0.3">
      <c r="A429" s="34">
        <v>2</v>
      </c>
      <c r="B429" s="34">
        <v>7</v>
      </c>
      <c r="C429" s="34">
        <v>4</v>
      </c>
      <c r="D429" s="1">
        <v>303</v>
      </c>
      <c r="E429" s="1">
        <v>9</v>
      </c>
      <c r="F429" s="46">
        <v>0.34899999999999998</v>
      </c>
      <c r="G429" s="156">
        <f t="shared" si="18"/>
        <v>38.777777777777779</v>
      </c>
      <c r="H429" s="46">
        <v>3.9E-2</v>
      </c>
      <c r="I429" s="128">
        <f t="shared" si="19"/>
        <v>4.333333333333333</v>
      </c>
      <c r="K429">
        <f t="shared" si="20"/>
        <v>8.9487179487179489</v>
      </c>
      <c r="O429" s="1">
        <v>143</v>
      </c>
      <c r="P429" s="46">
        <v>0.41499999999999998</v>
      </c>
      <c r="Q429" s="128">
        <v>14</v>
      </c>
    </row>
    <row r="430" spans="1:17" x14ac:dyDescent="0.3">
      <c r="A430" s="34">
        <v>2</v>
      </c>
      <c r="B430" s="34">
        <v>8</v>
      </c>
      <c r="C430" s="34">
        <v>4</v>
      </c>
      <c r="D430" s="1">
        <v>279</v>
      </c>
      <c r="E430" s="1">
        <v>9</v>
      </c>
      <c r="F430" s="46">
        <v>0.19</v>
      </c>
      <c r="G430" s="156">
        <f t="shared" si="18"/>
        <v>21.111111111111111</v>
      </c>
      <c r="H430" s="46">
        <v>1.2E-2</v>
      </c>
      <c r="I430" s="128">
        <f t="shared" si="19"/>
        <v>1.3333333333333333</v>
      </c>
      <c r="K430">
        <f t="shared" si="20"/>
        <v>15.833333333333334</v>
      </c>
      <c r="O430" s="1">
        <v>143</v>
      </c>
      <c r="P430" t="s">
        <v>799</v>
      </c>
      <c r="Q430" s="128">
        <v>16.3</v>
      </c>
    </row>
    <row r="431" spans="1:17" x14ac:dyDescent="0.3">
      <c r="A431" s="34">
        <v>2</v>
      </c>
      <c r="B431" s="34">
        <v>9</v>
      </c>
      <c r="C431" s="34">
        <v>4</v>
      </c>
      <c r="D431" s="1">
        <v>22</v>
      </c>
      <c r="E431" s="1">
        <v>4</v>
      </c>
      <c r="F431" s="46">
        <v>0.186</v>
      </c>
      <c r="G431" s="156">
        <f t="shared" si="18"/>
        <v>46.5</v>
      </c>
      <c r="H431" s="46">
        <v>9.5000000000000001E-2</v>
      </c>
      <c r="I431" s="128">
        <f t="shared" si="19"/>
        <v>23.75</v>
      </c>
      <c r="K431">
        <f t="shared" si="20"/>
        <v>1.9578947368421054</v>
      </c>
      <c r="O431" s="34">
        <v>144</v>
      </c>
      <c r="P431" s="46">
        <v>0.52700000000000002</v>
      </c>
      <c r="Q431" s="128">
        <v>10.4</v>
      </c>
    </row>
    <row r="432" spans="1:17" x14ac:dyDescent="0.3">
      <c r="A432" s="34">
        <v>2</v>
      </c>
      <c r="B432" s="34">
        <v>10</v>
      </c>
      <c r="C432" s="34">
        <v>4</v>
      </c>
      <c r="D432" s="1">
        <v>97</v>
      </c>
      <c r="E432" s="1">
        <v>6</v>
      </c>
      <c r="F432" s="46">
        <v>0.04</v>
      </c>
      <c r="G432" s="156">
        <f t="shared" si="18"/>
        <v>6.666666666666667</v>
      </c>
      <c r="H432" s="46">
        <v>8.0000000000000002E-3</v>
      </c>
      <c r="I432" s="128">
        <f t="shared" si="19"/>
        <v>1.3333333333333333</v>
      </c>
      <c r="K432">
        <f t="shared" si="20"/>
        <v>5.0000000000000009</v>
      </c>
      <c r="O432" s="1">
        <v>144</v>
      </c>
      <c r="P432" s="46">
        <v>0.35499999999999998</v>
      </c>
      <c r="Q432" s="128">
        <v>9.4</v>
      </c>
    </row>
    <row r="433" spans="1:17" x14ac:dyDescent="0.3">
      <c r="A433" s="34">
        <v>2</v>
      </c>
      <c r="B433" s="34">
        <v>11</v>
      </c>
      <c r="C433" s="34">
        <v>4</v>
      </c>
      <c r="D433" s="1">
        <v>130</v>
      </c>
      <c r="E433" s="1">
        <v>10</v>
      </c>
      <c r="F433" s="46">
        <v>0.11</v>
      </c>
      <c r="G433" s="156">
        <f t="shared" si="18"/>
        <v>11</v>
      </c>
      <c r="H433" s="46">
        <v>5.7000000000000002E-2</v>
      </c>
      <c r="I433" s="128">
        <f t="shared" si="19"/>
        <v>5.7</v>
      </c>
      <c r="K433">
        <f t="shared" si="20"/>
        <v>1.9298245614035088</v>
      </c>
      <c r="O433" s="1">
        <v>144</v>
      </c>
      <c r="P433" s="46">
        <v>0.35099999999999998</v>
      </c>
      <c r="Q433" s="128">
        <v>14.25</v>
      </c>
    </row>
    <row r="434" spans="1:17" x14ac:dyDescent="0.3">
      <c r="A434" s="34">
        <v>2</v>
      </c>
      <c r="B434" s="34">
        <v>12</v>
      </c>
      <c r="C434" s="34">
        <v>4</v>
      </c>
      <c r="D434" s="1">
        <v>146</v>
      </c>
      <c r="E434" s="1">
        <v>10</v>
      </c>
      <c r="F434" s="46">
        <v>0.48099999999999998</v>
      </c>
      <c r="G434" s="156">
        <f t="shared" si="18"/>
        <v>48.1</v>
      </c>
      <c r="H434" s="46">
        <v>0.219</v>
      </c>
      <c r="I434" s="128">
        <f t="shared" si="19"/>
        <v>21.9</v>
      </c>
      <c r="K434">
        <f t="shared" si="20"/>
        <v>2.1963470319634704</v>
      </c>
      <c r="O434" s="34">
        <v>145</v>
      </c>
      <c r="P434" s="46">
        <v>0.152</v>
      </c>
      <c r="Q434" s="128">
        <v>0.1111111111111111</v>
      </c>
    </row>
    <row r="435" spans="1:17" x14ac:dyDescent="0.3">
      <c r="A435" s="34">
        <v>2</v>
      </c>
      <c r="B435" s="34">
        <v>13</v>
      </c>
      <c r="C435" s="34">
        <v>4</v>
      </c>
      <c r="D435" s="1">
        <v>103</v>
      </c>
      <c r="E435" s="1">
        <v>8</v>
      </c>
      <c r="F435" s="46">
        <v>7.5999999999999998E-2</v>
      </c>
      <c r="G435" s="156">
        <f t="shared" si="18"/>
        <v>9.5</v>
      </c>
      <c r="H435" s="46">
        <v>2E-3</v>
      </c>
      <c r="I435" s="128">
        <f t="shared" si="19"/>
        <v>0.25</v>
      </c>
      <c r="K435">
        <f t="shared" si="20"/>
        <v>38</v>
      </c>
      <c r="O435" s="1">
        <v>145</v>
      </c>
      <c r="P435" s="46">
        <v>0.23499999999999999</v>
      </c>
      <c r="Q435" s="128">
        <v>13.833333333333334</v>
      </c>
    </row>
    <row r="436" spans="1:17" x14ac:dyDescent="0.3">
      <c r="A436" s="34">
        <v>2</v>
      </c>
      <c r="B436" s="34">
        <v>14</v>
      </c>
      <c r="C436" s="34">
        <v>4</v>
      </c>
      <c r="D436" s="1">
        <v>180</v>
      </c>
      <c r="E436" s="1">
        <v>10</v>
      </c>
      <c r="F436" s="46">
        <v>0.45900000000000002</v>
      </c>
      <c r="G436" s="156">
        <f t="shared" si="18"/>
        <v>45.9</v>
      </c>
      <c r="H436" s="46">
        <v>0.25800000000000001</v>
      </c>
      <c r="I436" s="128">
        <f t="shared" si="19"/>
        <v>25.8</v>
      </c>
      <c r="K436">
        <f t="shared" si="20"/>
        <v>1.7790697674418603</v>
      </c>
      <c r="O436" s="1">
        <v>145</v>
      </c>
      <c r="P436" s="46">
        <v>0.36399999999999999</v>
      </c>
      <c r="Q436" s="128">
        <v>20</v>
      </c>
    </row>
    <row r="437" spans="1:17" x14ac:dyDescent="0.3">
      <c r="A437" s="34">
        <v>2</v>
      </c>
      <c r="B437" s="34">
        <v>15</v>
      </c>
      <c r="C437" s="34">
        <v>4</v>
      </c>
      <c r="D437" s="1">
        <v>294</v>
      </c>
      <c r="E437" s="1">
        <v>9</v>
      </c>
      <c r="F437" s="46">
        <v>0.29399999999999998</v>
      </c>
      <c r="G437" s="156">
        <f t="shared" si="18"/>
        <v>32.666666666666664</v>
      </c>
      <c r="H437" s="46">
        <v>0.123</v>
      </c>
      <c r="I437" s="128">
        <f t="shared" si="19"/>
        <v>13.666666666666666</v>
      </c>
      <c r="K437">
        <f t="shared" si="20"/>
        <v>2.3902439024390243</v>
      </c>
      <c r="O437" s="34">
        <v>146</v>
      </c>
      <c r="P437" s="46">
        <v>0.29599999999999999</v>
      </c>
      <c r="Q437" s="128">
        <v>9.9</v>
      </c>
    </row>
    <row r="438" spans="1:17" x14ac:dyDescent="0.3">
      <c r="A438" s="34">
        <v>2</v>
      </c>
      <c r="B438" s="34">
        <v>16</v>
      </c>
      <c r="C438" s="34">
        <v>4</v>
      </c>
      <c r="D438" s="34" t="s">
        <v>20</v>
      </c>
      <c r="E438" s="34">
        <v>8</v>
      </c>
      <c r="F438" s="46">
        <v>0.221</v>
      </c>
      <c r="G438" s="156">
        <f t="shared" si="18"/>
        <v>27.625</v>
      </c>
      <c r="H438" s="46">
        <v>6.6000000000000003E-2</v>
      </c>
      <c r="I438" s="128">
        <f t="shared" si="19"/>
        <v>8.25</v>
      </c>
      <c r="K438">
        <f t="shared" si="20"/>
        <v>3.3484848484848486</v>
      </c>
      <c r="O438" s="1">
        <v>146</v>
      </c>
      <c r="P438" s="46">
        <v>0.48099999999999998</v>
      </c>
      <c r="Q438" s="128">
        <v>21.9</v>
      </c>
    </row>
    <row r="439" spans="1:17" x14ac:dyDescent="0.3">
      <c r="A439" s="34">
        <v>2</v>
      </c>
      <c r="B439" s="34">
        <v>17</v>
      </c>
      <c r="C439" s="34">
        <v>4</v>
      </c>
      <c r="D439" s="1">
        <v>138</v>
      </c>
      <c r="E439" s="1">
        <v>10</v>
      </c>
      <c r="F439" s="46">
        <v>0.40300000000000002</v>
      </c>
      <c r="G439" s="156">
        <f t="shared" si="18"/>
        <v>40.299999999999997</v>
      </c>
      <c r="H439" s="46">
        <v>0.13700000000000001</v>
      </c>
      <c r="I439" s="128">
        <f t="shared" si="19"/>
        <v>13.7</v>
      </c>
      <c r="K439">
        <f t="shared" si="20"/>
        <v>2.9416058394160585</v>
      </c>
      <c r="O439" s="1">
        <v>146</v>
      </c>
      <c r="P439" s="46">
        <v>0.20499999999999999</v>
      </c>
      <c r="Q439" s="128">
        <v>12.555555555555555</v>
      </c>
    </row>
    <row r="440" spans="1:17" x14ac:dyDescent="0.3">
      <c r="A440" s="34">
        <v>2</v>
      </c>
      <c r="B440" s="34">
        <v>18</v>
      </c>
      <c r="C440" s="34">
        <v>4</v>
      </c>
      <c r="D440" s="1">
        <v>91</v>
      </c>
      <c r="E440" s="1">
        <v>5</v>
      </c>
      <c r="F440" s="46">
        <v>0.17</v>
      </c>
      <c r="G440" s="156">
        <f t="shared" si="18"/>
        <v>34</v>
      </c>
      <c r="H440" s="46">
        <v>7.0999999999999994E-2</v>
      </c>
      <c r="I440" s="128">
        <f t="shared" si="19"/>
        <v>14.2</v>
      </c>
      <c r="K440">
        <f t="shared" si="20"/>
        <v>2.3943661971830985</v>
      </c>
      <c r="O440" s="34">
        <v>147</v>
      </c>
      <c r="P440" s="46">
        <v>7.1999999999999995E-2</v>
      </c>
      <c r="Q440" s="128">
        <v>0.1</v>
      </c>
    </row>
    <row r="441" spans="1:17" x14ac:dyDescent="0.3">
      <c r="A441" s="34">
        <v>2</v>
      </c>
      <c r="B441" s="34">
        <v>19</v>
      </c>
      <c r="C441" s="34">
        <v>4</v>
      </c>
      <c r="D441" s="1">
        <v>277</v>
      </c>
      <c r="E441" s="1">
        <v>9</v>
      </c>
      <c r="F441" s="46">
        <v>0.04</v>
      </c>
      <c r="G441" s="156">
        <f t="shared" si="18"/>
        <v>4.4444444444444446</v>
      </c>
      <c r="H441" s="46">
        <v>6.0000000000000001E-3</v>
      </c>
      <c r="I441" s="128">
        <f t="shared" si="19"/>
        <v>0.66666666666666663</v>
      </c>
      <c r="K441">
        <f t="shared" si="20"/>
        <v>6.666666666666667</v>
      </c>
      <c r="O441" s="1">
        <v>147</v>
      </c>
      <c r="P441" s="46">
        <v>0.193</v>
      </c>
      <c r="Q441" s="128">
        <v>10.3</v>
      </c>
    </row>
    <row r="442" spans="1:17" x14ac:dyDescent="0.3">
      <c r="A442" s="34">
        <v>2</v>
      </c>
      <c r="B442" s="34">
        <v>1</v>
      </c>
      <c r="C442" s="34">
        <v>5</v>
      </c>
      <c r="D442" s="1">
        <v>72</v>
      </c>
      <c r="E442" s="1">
        <v>8</v>
      </c>
      <c r="F442" s="46">
        <v>0.55400000000000005</v>
      </c>
      <c r="G442" s="156">
        <f t="shared" si="18"/>
        <v>69.25</v>
      </c>
      <c r="H442" s="46">
        <v>0.26100000000000001</v>
      </c>
      <c r="I442" s="128">
        <f t="shared" si="19"/>
        <v>32.625</v>
      </c>
      <c r="K442">
        <f t="shared" si="20"/>
        <v>2.1226053639846745</v>
      </c>
      <c r="O442" s="1">
        <v>147</v>
      </c>
      <c r="P442" s="46">
        <v>0.23200000000000001</v>
      </c>
      <c r="Q442" s="128">
        <v>11.5</v>
      </c>
    </row>
    <row r="443" spans="1:17" x14ac:dyDescent="0.3">
      <c r="A443" s="34">
        <v>2</v>
      </c>
      <c r="B443" s="34">
        <v>2</v>
      </c>
      <c r="C443" s="34">
        <v>5</v>
      </c>
      <c r="D443" s="1">
        <v>162</v>
      </c>
      <c r="E443" s="1">
        <v>10</v>
      </c>
      <c r="F443" s="46">
        <v>0.26</v>
      </c>
      <c r="G443" s="156">
        <f t="shared" si="18"/>
        <v>26</v>
      </c>
      <c r="H443" s="46">
        <v>0.01</v>
      </c>
      <c r="I443" s="128">
        <f t="shared" si="19"/>
        <v>1</v>
      </c>
      <c r="K443">
        <f t="shared" si="20"/>
        <v>26</v>
      </c>
      <c r="O443" s="34">
        <v>148</v>
      </c>
      <c r="P443" s="46">
        <v>0.376</v>
      </c>
      <c r="Q443" s="128">
        <v>7.9</v>
      </c>
    </row>
    <row r="444" spans="1:17" x14ac:dyDescent="0.3">
      <c r="A444" s="34">
        <v>2</v>
      </c>
      <c r="B444" s="34">
        <v>3</v>
      </c>
      <c r="C444" s="34">
        <v>5</v>
      </c>
      <c r="D444" s="1">
        <v>71</v>
      </c>
      <c r="E444" s="1">
        <v>8</v>
      </c>
      <c r="F444" s="46">
        <v>0.41499999999999998</v>
      </c>
      <c r="G444" s="156">
        <f t="shared" si="18"/>
        <v>51.875</v>
      </c>
      <c r="H444" s="46">
        <v>6.6000000000000003E-2</v>
      </c>
      <c r="I444" s="128">
        <f t="shared" si="19"/>
        <v>8.25</v>
      </c>
      <c r="K444">
        <f t="shared" si="20"/>
        <v>6.2878787878787881</v>
      </c>
      <c r="O444" s="1">
        <v>148</v>
      </c>
      <c r="P444" s="46">
        <v>0.55100000000000005</v>
      </c>
      <c r="Q444" s="128">
        <v>23.125</v>
      </c>
    </row>
    <row r="445" spans="1:17" x14ac:dyDescent="0.3">
      <c r="A445" s="34">
        <v>2</v>
      </c>
      <c r="B445" s="34">
        <v>4</v>
      </c>
      <c r="C445" s="34">
        <v>5</v>
      </c>
      <c r="D445" s="1">
        <v>212</v>
      </c>
      <c r="E445" s="1">
        <v>10</v>
      </c>
      <c r="F445" s="46">
        <v>0.13900000000000001</v>
      </c>
      <c r="G445" s="156">
        <f t="shared" si="18"/>
        <v>13.9</v>
      </c>
      <c r="H445" s="46">
        <v>4.5999999999999999E-2</v>
      </c>
      <c r="I445" s="128">
        <f t="shared" si="19"/>
        <v>4.5999999999999996</v>
      </c>
      <c r="K445">
        <f t="shared" si="20"/>
        <v>3.0217391304347827</v>
      </c>
      <c r="O445" s="1">
        <v>148</v>
      </c>
      <c r="P445" t="s">
        <v>799</v>
      </c>
      <c r="Q445" s="128">
        <v>11.222222222222221</v>
      </c>
    </row>
    <row r="446" spans="1:17" x14ac:dyDescent="0.3">
      <c r="A446" s="34">
        <v>2</v>
      </c>
      <c r="B446" s="34">
        <v>5</v>
      </c>
      <c r="C446" s="34">
        <v>5</v>
      </c>
      <c r="D446" s="34" t="s">
        <v>20</v>
      </c>
      <c r="E446" s="34">
        <v>6</v>
      </c>
      <c r="F446" s="46">
        <v>0.125</v>
      </c>
      <c r="G446" s="156">
        <f t="shared" si="18"/>
        <v>20.833333333333332</v>
      </c>
      <c r="H446" s="46">
        <v>6.7000000000000004E-2</v>
      </c>
      <c r="I446" s="128">
        <f t="shared" si="19"/>
        <v>11.166666666666666</v>
      </c>
      <c r="K446">
        <f t="shared" si="20"/>
        <v>1.8656716417910448</v>
      </c>
      <c r="O446" s="34">
        <v>149</v>
      </c>
      <c r="P446" s="46">
        <v>0.38600000000000001</v>
      </c>
      <c r="Q446" s="128">
        <v>16.600000000000001</v>
      </c>
    </row>
    <row r="447" spans="1:17" x14ac:dyDescent="0.3">
      <c r="A447" s="34">
        <v>2</v>
      </c>
      <c r="B447" s="34">
        <v>6</v>
      </c>
      <c r="C447" s="34">
        <v>5</v>
      </c>
      <c r="D447" s="1">
        <v>216</v>
      </c>
      <c r="E447" s="1">
        <v>11</v>
      </c>
      <c r="F447" s="46">
        <v>0.20499999999999999</v>
      </c>
      <c r="G447" s="156">
        <f t="shared" si="18"/>
        <v>18.636363636363637</v>
      </c>
      <c r="H447" s="46">
        <v>9.6000000000000002E-2</v>
      </c>
      <c r="I447" s="128">
        <f t="shared" si="19"/>
        <v>8.7272727272727266</v>
      </c>
      <c r="K447">
        <f t="shared" si="20"/>
        <v>2.135416666666667</v>
      </c>
      <c r="O447" s="1">
        <v>149</v>
      </c>
      <c r="P447" s="46">
        <v>0.42899999999999999</v>
      </c>
      <c r="Q447" s="128">
        <v>22.222222222222221</v>
      </c>
    </row>
    <row r="448" spans="1:17" x14ac:dyDescent="0.3">
      <c r="A448" s="34">
        <v>2</v>
      </c>
      <c r="B448" s="34">
        <v>7</v>
      </c>
      <c r="C448" s="34">
        <v>5</v>
      </c>
      <c r="D448" s="1">
        <v>209</v>
      </c>
      <c r="E448" s="1">
        <v>9</v>
      </c>
      <c r="F448" s="46">
        <v>0.193</v>
      </c>
      <c r="G448" s="156">
        <f t="shared" si="18"/>
        <v>21.444444444444443</v>
      </c>
      <c r="H448" s="46">
        <v>0.104</v>
      </c>
      <c r="I448" s="128">
        <f t="shared" si="19"/>
        <v>11.555555555555555</v>
      </c>
      <c r="K448">
        <f t="shared" si="20"/>
        <v>1.8557692307692306</v>
      </c>
      <c r="O448" s="1">
        <v>149</v>
      </c>
      <c r="P448" s="46">
        <v>0.432</v>
      </c>
      <c r="Q448" s="128">
        <v>15</v>
      </c>
    </row>
    <row r="449" spans="1:17" x14ac:dyDescent="0.3">
      <c r="A449" s="34">
        <v>2</v>
      </c>
      <c r="B449" s="34">
        <v>8</v>
      </c>
      <c r="C449" s="34">
        <v>5</v>
      </c>
      <c r="D449" s="1">
        <v>202</v>
      </c>
      <c r="E449" s="1">
        <v>9</v>
      </c>
      <c r="F449" s="46">
        <v>0.36399999999999999</v>
      </c>
      <c r="G449" s="156">
        <f t="shared" si="18"/>
        <v>40.444444444444443</v>
      </c>
      <c r="H449" s="46">
        <v>5.0999999999999997E-2</v>
      </c>
      <c r="I449" s="128">
        <f t="shared" si="19"/>
        <v>5.666666666666667</v>
      </c>
      <c r="K449">
        <f t="shared" si="20"/>
        <v>7.1372549019607838</v>
      </c>
      <c r="O449" s="34">
        <v>150</v>
      </c>
      <c r="P449" s="46">
        <v>0.60199999999999998</v>
      </c>
      <c r="Q449" s="128">
        <v>18.399999999999999</v>
      </c>
    </row>
    <row r="450" spans="1:17" x14ac:dyDescent="0.3">
      <c r="A450" s="34">
        <v>2</v>
      </c>
      <c r="B450" s="34">
        <v>9</v>
      </c>
      <c r="C450" s="34">
        <v>5</v>
      </c>
      <c r="D450" s="1">
        <v>324</v>
      </c>
      <c r="E450" s="1">
        <v>9</v>
      </c>
      <c r="F450" s="46">
        <v>0.32700000000000001</v>
      </c>
      <c r="G450" s="156">
        <f t="shared" si="18"/>
        <v>36.333333333333336</v>
      </c>
      <c r="H450" s="46">
        <v>0.14000000000000001</v>
      </c>
      <c r="I450" s="128">
        <f t="shared" si="19"/>
        <v>15.555555555555555</v>
      </c>
      <c r="K450">
        <f t="shared" si="20"/>
        <v>2.3357142857142859</v>
      </c>
      <c r="O450" s="1">
        <v>150</v>
      </c>
      <c r="P450" s="46">
        <v>0.42699999999999999</v>
      </c>
      <c r="Q450" s="128">
        <v>14</v>
      </c>
    </row>
    <row r="451" spans="1:17" x14ac:dyDescent="0.3">
      <c r="A451" s="34">
        <v>2</v>
      </c>
      <c r="B451" s="34">
        <v>10</v>
      </c>
      <c r="C451" s="34">
        <v>5</v>
      </c>
      <c r="D451" s="1">
        <v>234</v>
      </c>
      <c r="E451" s="1">
        <v>8</v>
      </c>
      <c r="F451" s="46">
        <v>0.25600000000000001</v>
      </c>
      <c r="G451" s="156">
        <f t="shared" si="18"/>
        <v>32</v>
      </c>
      <c r="H451" s="46">
        <v>0.13300000000000001</v>
      </c>
      <c r="I451" s="128">
        <f t="shared" si="19"/>
        <v>16.625</v>
      </c>
      <c r="K451">
        <f t="shared" si="20"/>
        <v>1.9248120300751879</v>
      </c>
      <c r="O451" s="1">
        <v>150</v>
      </c>
      <c r="P451" s="46">
        <v>0.28399999999999997</v>
      </c>
      <c r="Q451" s="128">
        <v>10.9</v>
      </c>
    </row>
    <row r="452" spans="1:17" x14ac:dyDescent="0.3">
      <c r="A452" s="34">
        <v>2</v>
      </c>
      <c r="B452" s="34">
        <v>11</v>
      </c>
      <c r="C452" s="34">
        <v>5</v>
      </c>
      <c r="D452" s="1">
        <v>62</v>
      </c>
      <c r="E452" s="1">
        <v>10</v>
      </c>
      <c r="F452" s="46">
        <v>0.49</v>
      </c>
      <c r="G452" s="156">
        <f t="shared" si="18"/>
        <v>49</v>
      </c>
      <c r="H452" s="46">
        <v>0.23300000000000001</v>
      </c>
      <c r="I452" s="128">
        <f t="shared" si="19"/>
        <v>23.3</v>
      </c>
      <c r="K452">
        <f t="shared" si="20"/>
        <v>2.1030042918454934</v>
      </c>
      <c r="O452" s="34">
        <v>151</v>
      </c>
      <c r="P452" s="46">
        <v>0.432</v>
      </c>
      <c r="Q452" s="128">
        <v>21.1</v>
      </c>
    </row>
    <row r="453" spans="1:17" x14ac:dyDescent="0.3">
      <c r="A453" s="34">
        <v>2</v>
      </c>
      <c r="B453" s="34">
        <v>12</v>
      </c>
      <c r="C453" s="34">
        <v>5</v>
      </c>
      <c r="D453" s="1">
        <v>317</v>
      </c>
      <c r="E453" s="1">
        <v>10</v>
      </c>
      <c r="F453" s="46">
        <v>1.4999999999999999E-2</v>
      </c>
      <c r="G453" s="156">
        <f t="shared" si="18"/>
        <v>1.5</v>
      </c>
      <c r="H453" s="46">
        <v>1E-3</v>
      </c>
      <c r="I453" s="128">
        <f t="shared" si="19"/>
        <v>0.1</v>
      </c>
      <c r="K453">
        <f t="shared" si="20"/>
        <v>15</v>
      </c>
      <c r="O453" s="1">
        <v>151</v>
      </c>
      <c r="P453" s="46">
        <v>0.186</v>
      </c>
      <c r="Q453" s="128">
        <v>9.1</v>
      </c>
    </row>
    <row r="454" spans="1:17" x14ac:dyDescent="0.3">
      <c r="A454" s="34">
        <v>2</v>
      </c>
      <c r="B454" s="34">
        <v>13</v>
      </c>
      <c r="C454" s="34">
        <v>5</v>
      </c>
      <c r="D454" s="1">
        <v>86</v>
      </c>
      <c r="E454" s="1">
        <v>8</v>
      </c>
      <c r="F454" s="46">
        <v>0.30599999999999999</v>
      </c>
      <c r="G454" s="156">
        <f t="shared" ref="G454:G517" si="21">(F454*1000)/E454</f>
        <v>38.25</v>
      </c>
      <c r="H454" s="46">
        <v>0.16700000000000001</v>
      </c>
      <c r="I454" s="128">
        <f t="shared" ref="I454:I517" si="22">(H454*1000)/E454</f>
        <v>20.875</v>
      </c>
      <c r="K454">
        <f t="shared" ref="K454:K517" si="23">G454/I454</f>
        <v>1.8323353293413174</v>
      </c>
      <c r="O454" s="1">
        <v>151</v>
      </c>
      <c r="P454" s="46">
        <v>0.22900000000000001</v>
      </c>
      <c r="Q454" s="128">
        <v>10.8</v>
      </c>
    </row>
    <row r="455" spans="1:17" x14ac:dyDescent="0.3">
      <c r="A455" s="34">
        <v>2</v>
      </c>
      <c r="B455" s="34">
        <v>14</v>
      </c>
      <c r="C455" s="34">
        <v>5</v>
      </c>
      <c r="D455" s="1">
        <v>197</v>
      </c>
      <c r="E455" s="1">
        <v>8</v>
      </c>
      <c r="F455" s="46">
        <v>0.122</v>
      </c>
      <c r="G455" s="156">
        <f t="shared" si="21"/>
        <v>15.25</v>
      </c>
      <c r="H455" s="46">
        <v>0.08</v>
      </c>
      <c r="I455" s="128">
        <f t="shared" si="22"/>
        <v>10</v>
      </c>
      <c r="K455">
        <f t="shared" si="23"/>
        <v>1.5249999999999999</v>
      </c>
      <c r="O455" s="34">
        <v>152</v>
      </c>
      <c r="P455" s="46">
        <v>0.27800000000000002</v>
      </c>
      <c r="Q455" s="128">
        <v>4.7777777777777777</v>
      </c>
    </row>
    <row r="456" spans="1:17" x14ac:dyDescent="0.3">
      <c r="A456" s="34">
        <v>2</v>
      </c>
      <c r="B456" s="34">
        <v>15</v>
      </c>
      <c r="C456" s="34">
        <v>5</v>
      </c>
      <c r="D456" s="34" t="s">
        <v>20</v>
      </c>
      <c r="E456" s="34">
        <v>8</v>
      </c>
      <c r="F456" s="46">
        <v>0.17699999999999999</v>
      </c>
      <c r="G456" s="156">
        <f t="shared" si="21"/>
        <v>22.125</v>
      </c>
      <c r="H456" s="46">
        <v>6.8000000000000005E-2</v>
      </c>
      <c r="I456" s="128">
        <f t="shared" si="22"/>
        <v>8.5</v>
      </c>
      <c r="K456">
        <f t="shared" si="23"/>
        <v>2.6029411764705883</v>
      </c>
      <c r="O456" s="1">
        <v>152</v>
      </c>
      <c r="P456" s="46">
        <v>0.44800000000000001</v>
      </c>
      <c r="Q456" s="128">
        <v>21.4</v>
      </c>
    </row>
    <row r="457" spans="1:17" x14ac:dyDescent="0.3">
      <c r="A457" s="34">
        <v>2</v>
      </c>
      <c r="B457" s="34">
        <v>16</v>
      </c>
      <c r="C457" s="34">
        <v>5</v>
      </c>
      <c r="D457" s="1">
        <v>183</v>
      </c>
      <c r="E457" s="1">
        <v>8</v>
      </c>
      <c r="F457" s="46">
        <v>0.27600000000000002</v>
      </c>
      <c r="G457" s="156">
        <f t="shared" si="21"/>
        <v>34.5</v>
      </c>
      <c r="H457" s="46">
        <v>3.0000000000000001E-3</v>
      </c>
      <c r="I457" s="128">
        <f t="shared" si="22"/>
        <v>0.375</v>
      </c>
      <c r="K457">
        <f t="shared" si="23"/>
        <v>92</v>
      </c>
      <c r="O457" s="1">
        <v>152</v>
      </c>
      <c r="P457" s="46">
        <v>0.45</v>
      </c>
      <c r="Q457" s="128">
        <v>20.2</v>
      </c>
    </row>
    <row r="458" spans="1:17" x14ac:dyDescent="0.3">
      <c r="A458" s="34">
        <v>2</v>
      </c>
      <c r="B458" s="34">
        <v>17</v>
      </c>
      <c r="C458" s="34">
        <v>5</v>
      </c>
      <c r="D458" s="1">
        <v>67</v>
      </c>
      <c r="E458" s="1">
        <v>10</v>
      </c>
      <c r="F458" s="46">
        <v>0.48399999999999999</v>
      </c>
      <c r="G458" s="156">
        <f t="shared" si="21"/>
        <v>48.4</v>
      </c>
      <c r="H458" s="46">
        <v>0.22800000000000001</v>
      </c>
      <c r="I458" s="128">
        <f t="shared" si="22"/>
        <v>22.8</v>
      </c>
      <c r="K458">
        <f t="shared" si="23"/>
        <v>2.1228070175438596</v>
      </c>
      <c r="O458" s="34">
        <v>153</v>
      </c>
      <c r="P458" s="46">
        <v>0.626</v>
      </c>
      <c r="Q458" s="128">
        <v>11.333333333333334</v>
      </c>
    </row>
    <row r="459" spans="1:17" x14ac:dyDescent="0.3">
      <c r="A459" s="34">
        <v>2</v>
      </c>
      <c r="B459" s="34">
        <v>18</v>
      </c>
      <c r="C459" s="34">
        <v>5</v>
      </c>
      <c r="D459" s="1">
        <v>57</v>
      </c>
      <c r="E459" s="1">
        <v>8</v>
      </c>
      <c r="F459" s="46">
        <v>0.39200000000000002</v>
      </c>
      <c r="G459" s="156">
        <f t="shared" si="21"/>
        <v>49</v>
      </c>
      <c r="H459" s="46">
        <v>0.193</v>
      </c>
      <c r="I459" s="128">
        <f t="shared" si="22"/>
        <v>24.125</v>
      </c>
      <c r="K459">
        <f t="shared" si="23"/>
        <v>2.0310880829015545</v>
      </c>
      <c r="O459" s="1">
        <v>153</v>
      </c>
      <c r="P459" s="46">
        <v>0.49399999999999999</v>
      </c>
      <c r="Q459" s="128">
        <v>6.2</v>
      </c>
    </row>
    <row r="460" spans="1:17" x14ac:dyDescent="0.3">
      <c r="A460" s="34">
        <v>2</v>
      </c>
      <c r="B460" s="34">
        <v>19</v>
      </c>
      <c r="C460" s="34">
        <v>5</v>
      </c>
      <c r="D460" s="1">
        <v>297</v>
      </c>
      <c r="E460" s="1">
        <v>10</v>
      </c>
      <c r="F460" s="46">
        <v>0.122</v>
      </c>
      <c r="G460" s="156">
        <f t="shared" si="21"/>
        <v>12.2</v>
      </c>
      <c r="H460" s="46">
        <v>0.05</v>
      </c>
      <c r="I460" s="128">
        <f t="shared" si="22"/>
        <v>5</v>
      </c>
      <c r="K460">
        <f t="shared" si="23"/>
        <v>2.44</v>
      </c>
      <c r="O460" s="1">
        <v>153</v>
      </c>
      <c r="P460" t="s">
        <v>799</v>
      </c>
      <c r="Q460" s="128">
        <v>10.363636363636363</v>
      </c>
    </row>
    <row r="461" spans="1:17" x14ac:dyDescent="0.3">
      <c r="A461" s="34">
        <v>2</v>
      </c>
      <c r="B461" s="34">
        <v>1</v>
      </c>
      <c r="C461" s="34">
        <v>6</v>
      </c>
      <c r="D461" s="1">
        <v>12</v>
      </c>
      <c r="E461" s="1">
        <v>8</v>
      </c>
      <c r="F461" s="46">
        <v>0.184</v>
      </c>
      <c r="G461" s="156">
        <f t="shared" si="21"/>
        <v>23</v>
      </c>
      <c r="H461" s="46">
        <v>6.9000000000000006E-2</v>
      </c>
      <c r="I461" s="128">
        <f t="shared" si="22"/>
        <v>8.625</v>
      </c>
      <c r="K461">
        <f t="shared" si="23"/>
        <v>2.6666666666666665</v>
      </c>
      <c r="O461" s="34">
        <v>154</v>
      </c>
      <c r="P461" s="46">
        <v>0.23599999999999999</v>
      </c>
      <c r="Q461" s="128">
        <v>17.375</v>
      </c>
    </row>
    <row r="462" spans="1:17" x14ac:dyDescent="0.3">
      <c r="A462" s="34">
        <v>2</v>
      </c>
      <c r="B462" s="34">
        <v>2</v>
      </c>
      <c r="C462" s="34">
        <v>6</v>
      </c>
      <c r="D462" s="1">
        <v>51</v>
      </c>
      <c r="E462" s="1">
        <v>9</v>
      </c>
      <c r="F462" s="46">
        <v>0.28799999999999998</v>
      </c>
      <c r="G462" s="156">
        <f t="shared" si="21"/>
        <v>32</v>
      </c>
      <c r="H462" s="46">
        <v>0.17899999999999999</v>
      </c>
      <c r="I462" s="128">
        <f t="shared" si="22"/>
        <v>19.888888888888889</v>
      </c>
      <c r="K462">
        <f t="shared" si="23"/>
        <v>1.6089385474860334</v>
      </c>
      <c r="O462" s="1">
        <v>154</v>
      </c>
      <c r="P462" s="46">
        <v>5.0999999999999997E-2</v>
      </c>
      <c r="Q462" s="128">
        <v>2.125</v>
      </c>
    </row>
    <row r="463" spans="1:17" x14ac:dyDescent="0.3">
      <c r="A463" s="34">
        <v>2</v>
      </c>
      <c r="B463" s="34">
        <v>3</v>
      </c>
      <c r="C463" s="34">
        <v>6</v>
      </c>
      <c r="D463" s="1">
        <v>88</v>
      </c>
      <c r="E463" s="1">
        <v>9</v>
      </c>
      <c r="F463" s="46">
        <v>0.46800000000000003</v>
      </c>
      <c r="G463" s="156">
        <f t="shared" si="21"/>
        <v>52</v>
      </c>
      <c r="H463" s="46">
        <v>0.24</v>
      </c>
      <c r="I463" s="128">
        <f t="shared" si="22"/>
        <v>26.666666666666668</v>
      </c>
      <c r="K463">
        <f t="shared" si="23"/>
        <v>1.95</v>
      </c>
      <c r="O463" s="1">
        <v>154</v>
      </c>
      <c r="P463" s="46">
        <v>0.16249999999999998</v>
      </c>
      <c r="Q463" s="128">
        <v>0</v>
      </c>
    </row>
    <row r="464" spans="1:17" x14ac:dyDescent="0.3">
      <c r="A464" s="34">
        <v>2</v>
      </c>
      <c r="B464" s="34">
        <v>4</v>
      </c>
      <c r="C464" s="34">
        <v>6</v>
      </c>
      <c r="D464" s="1">
        <v>24</v>
      </c>
      <c r="E464" s="1">
        <v>9</v>
      </c>
      <c r="F464" s="46">
        <v>0.32600000000000001</v>
      </c>
      <c r="G464" s="156">
        <f t="shared" si="21"/>
        <v>36.222222222222221</v>
      </c>
      <c r="H464" s="46">
        <v>0.16</v>
      </c>
      <c r="I464" s="128">
        <f t="shared" si="22"/>
        <v>17.777777777777779</v>
      </c>
      <c r="K464">
        <f t="shared" si="23"/>
        <v>2.0374999999999996</v>
      </c>
      <c r="O464" s="34">
        <v>155</v>
      </c>
      <c r="P464" s="46">
        <v>0.43</v>
      </c>
      <c r="Q464" s="128">
        <v>16.600000000000001</v>
      </c>
    </row>
    <row r="465" spans="1:17" x14ac:dyDescent="0.3">
      <c r="A465" s="34">
        <v>2</v>
      </c>
      <c r="B465" s="34">
        <v>5</v>
      </c>
      <c r="C465" s="34">
        <v>6</v>
      </c>
      <c r="D465" s="1">
        <v>68</v>
      </c>
      <c r="E465" s="1">
        <v>10</v>
      </c>
      <c r="F465" s="46">
        <v>0.13200000000000001</v>
      </c>
      <c r="G465" s="156">
        <f t="shared" si="21"/>
        <v>13.2</v>
      </c>
      <c r="H465" s="46">
        <v>6.9000000000000006E-2</v>
      </c>
      <c r="I465" s="128">
        <f t="shared" si="22"/>
        <v>6.9</v>
      </c>
      <c r="K465">
        <f t="shared" si="23"/>
        <v>1.9130434782608694</v>
      </c>
      <c r="O465" s="1">
        <v>155</v>
      </c>
      <c r="P465" s="46">
        <v>0.47</v>
      </c>
      <c r="Q465" s="128">
        <v>17.2</v>
      </c>
    </row>
    <row r="466" spans="1:17" x14ac:dyDescent="0.3">
      <c r="A466" s="34">
        <v>2</v>
      </c>
      <c r="B466" s="34">
        <v>6</v>
      </c>
      <c r="C466" s="34">
        <v>6</v>
      </c>
      <c r="D466" s="34" t="s">
        <v>20</v>
      </c>
      <c r="E466" s="34">
        <v>8</v>
      </c>
      <c r="F466" s="46">
        <v>0.09</v>
      </c>
      <c r="G466" s="156">
        <f t="shared" si="21"/>
        <v>11.25</v>
      </c>
      <c r="H466" s="46">
        <v>4.4999999999999998E-2</v>
      </c>
      <c r="I466" s="128">
        <f t="shared" si="22"/>
        <v>5.625</v>
      </c>
      <c r="K466">
        <f t="shared" si="23"/>
        <v>2</v>
      </c>
      <c r="O466" s="1">
        <v>155</v>
      </c>
      <c r="P466" s="46">
        <v>0.30499999999999999</v>
      </c>
      <c r="Q466" s="128">
        <v>15.7</v>
      </c>
    </row>
    <row r="467" spans="1:17" x14ac:dyDescent="0.3">
      <c r="A467" s="34">
        <v>2</v>
      </c>
      <c r="B467" s="34">
        <v>7</v>
      </c>
      <c r="C467" s="34">
        <v>6</v>
      </c>
      <c r="D467" s="1">
        <v>98</v>
      </c>
      <c r="E467" s="1">
        <v>10</v>
      </c>
      <c r="F467" s="46">
        <v>0.06</v>
      </c>
      <c r="G467" s="156">
        <f t="shared" si="21"/>
        <v>6</v>
      </c>
      <c r="H467" s="46">
        <v>1.2999999999999999E-2</v>
      </c>
      <c r="I467" s="128">
        <f t="shared" si="22"/>
        <v>1.3</v>
      </c>
      <c r="K467">
        <f t="shared" si="23"/>
        <v>4.615384615384615</v>
      </c>
      <c r="O467" s="34">
        <v>156</v>
      </c>
      <c r="P467" s="46">
        <v>0.20599999999999999</v>
      </c>
      <c r="Q467" s="128">
        <v>0</v>
      </c>
    </row>
    <row r="468" spans="1:17" x14ac:dyDescent="0.3">
      <c r="A468" s="34">
        <v>2</v>
      </c>
      <c r="B468" s="34">
        <v>8</v>
      </c>
      <c r="C468" s="34">
        <v>6</v>
      </c>
      <c r="D468" s="1">
        <v>32</v>
      </c>
      <c r="E468" s="1">
        <v>10</v>
      </c>
      <c r="F468" s="46">
        <v>0.33800000000000002</v>
      </c>
      <c r="G468" s="156">
        <f t="shared" si="21"/>
        <v>33.799999999999997</v>
      </c>
      <c r="H468" s="46">
        <v>0.18099999999999999</v>
      </c>
      <c r="I468" s="128">
        <f t="shared" si="22"/>
        <v>18.100000000000001</v>
      </c>
      <c r="K468">
        <f t="shared" si="23"/>
        <v>1.8674033149171267</v>
      </c>
      <c r="O468" s="1">
        <v>156</v>
      </c>
      <c r="P468" s="46">
        <v>0.45300000000000001</v>
      </c>
      <c r="Q468" s="128">
        <v>7.666666666666667</v>
      </c>
    </row>
    <row r="469" spans="1:17" x14ac:dyDescent="0.3">
      <c r="A469" s="34">
        <v>2</v>
      </c>
      <c r="B469" s="34">
        <v>9</v>
      </c>
      <c r="C469" s="34">
        <v>6</v>
      </c>
      <c r="D469" s="1">
        <v>227</v>
      </c>
      <c r="E469" s="1">
        <v>9</v>
      </c>
      <c r="F469" s="46">
        <v>8.2000000000000003E-2</v>
      </c>
      <c r="G469" s="156">
        <f t="shared" si="21"/>
        <v>9.1111111111111107</v>
      </c>
      <c r="H469" s="46">
        <v>3.1E-2</v>
      </c>
      <c r="I469" s="128">
        <f t="shared" si="22"/>
        <v>3.4444444444444446</v>
      </c>
      <c r="K469">
        <f t="shared" si="23"/>
        <v>2.6451612903225805</v>
      </c>
      <c r="O469" s="1">
        <v>156</v>
      </c>
      <c r="P469" s="46">
        <v>0.35</v>
      </c>
      <c r="Q469" s="128">
        <v>5</v>
      </c>
    </row>
    <row r="470" spans="1:17" x14ac:dyDescent="0.3">
      <c r="A470" s="34">
        <v>2</v>
      </c>
      <c r="B470" s="34">
        <v>10</v>
      </c>
      <c r="C470" s="34">
        <v>6</v>
      </c>
      <c r="D470" s="1">
        <v>37</v>
      </c>
      <c r="E470" s="1">
        <v>10</v>
      </c>
      <c r="F470" s="46">
        <v>0.22700000000000001</v>
      </c>
      <c r="G470" s="156">
        <f t="shared" si="21"/>
        <v>22.7</v>
      </c>
      <c r="H470" s="46">
        <v>0.12</v>
      </c>
      <c r="I470" s="128">
        <f t="shared" si="22"/>
        <v>12</v>
      </c>
      <c r="K470">
        <f t="shared" si="23"/>
        <v>1.8916666666666666</v>
      </c>
      <c r="O470" s="34">
        <v>157</v>
      </c>
      <c r="P470" s="46">
        <v>0.22600000000000001</v>
      </c>
      <c r="Q470" s="128">
        <v>6.75</v>
      </c>
    </row>
    <row r="471" spans="1:17" x14ac:dyDescent="0.3">
      <c r="A471" s="34">
        <v>2</v>
      </c>
      <c r="B471" s="34">
        <v>11</v>
      </c>
      <c r="C471" s="34">
        <v>6</v>
      </c>
      <c r="D471" s="1">
        <v>284</v>
      </c>
      <c r="E471" s="1">
        <v>9</v>
      </c>
      <c r="F471" s="46">
        <v>0.41699999999999998</v>
      </c>
      <c r="G471" s="156">
        <f t="shared" si="21"/>
        <v>46.333333333333336</v>
      </c>
      <c r="H471" s="46">
        <v>0.19800000000000001</v>
      </c>
      <c r="I471" s="128">
        <f t="shared" si="22"/>
        <v>22</v>
      </c>
      <c r="K471">
        <f t="shared" si="23"/>
        <v>2.106060606060606</v>
      </c>
      <c r="O471" s="1">
        <v>157</v>
      </c>
      <c r="P471" s="46">
        <v>0.13600000000000001</v>
      </c>
      <c r="Q471" s="128">
        <v>4.2222222222222223</v>
      </c>
    </row>
    <row r="472" spans="1:17" x14ac:dyDescent="0.3">
      <c r="A472" s="34">
        <v>2</v>
      </c>
      <c r="B472" s="34">
        <v>12</v>
      </c>
      <c r="C472" s="34">
        <v>6</v>
      </c>
      <c r="D472" s="1">
        <v>198</v>
      </c>
      <c r="E472" s="1">
        <v>8</v>
      </c>
      <c r="F472" s="46">
        <v>1.4E-2</v>
      </c>
      <c r="G472" s="156">
        <f t="shared" si="21"/>
        <v>1.75</v>
      </c>
      <c r="H472" s="46">
        <v>5.0000000000000001E-3</v>
      </c>
      <c r="I472" s="128">
        <f t="shared" si="22"/>
        <v>0.625</v>
      </c>
      <c r="K472">
        <f t="shared" si="23"/>
        <v>2.8</v>
      </c>
      <c r="O472" s="1">
        <v>157</v>
      </c>
      <c r="P472" s="46">
        <v>0.20200000000000001</v>
      </c>
      <c r="Q472" s="128">
        <v>6.4</v>
      </c>
    </row>
    <row r="473" spans="1:17" x14ac:dyDescent="0.3">
      <c r="A473" s="34">
        <v>2</v>
      </c>
      <c r="B473" s="34">
        <v>13</v>
      </c>
      <c r="C473" s="34">
        <v>6</v>
      </c>
      <c r="D473" s="1">
        <v>256</v>
      </c>
      <c r="E473" s="1">
        <v>10</v>
      </c>
      <c r="F473" s="46">
        <v>0.48799999999999999</v>
      </c>
      <c r="G473" s="156">
        <f t="shared" si="21"/>
        <v>48.8</v>
      </c>
      <c r="H473" s="46">
        <v>4.8000000000000001E-2</v>
      </c>
      <c r="I473" s="128">
        <f t="shared" si="22"/>
        <v>4.8</v>
      </c>
      <c r="K473">
        <f t="shared" si="23"/>
        <v>10.166666666666666</v>
      </c>
      <c r="O473" s="34">
        <v>158</v>
      </c>
      <c r="P473" s="46">
        <v>0.53200000000000003</v>
      </c>
      <c r="Q473" s="128">
        <v>27.5</v>
      </c>
    </row>
    <row r="474" spans="1:17" x14ac:dyDescent="0.3">
      <c r="A474" s="34">
        <v>2</v>
      </c>
      <c r="B474" s="34">
        <v>14</v>
      </c>
      <c r="C474" s="34">
        <v>6</v>
      </c>
      <c r="D474" s="34" t="s">
        <v>20</v>
      </c>
      <c r="E474" s="34">
        <v>10</v>
      </c>
      <c r="F474" s="46">
        <v>0.20799999999999999</v>
      </c>
      <c r="G474" s="156">
        <f t="shared" si="21"/>
        <v>20.8</v>
      </c>
      <c r="H474" s="46">
        <v>9.4E-2</v>
      </c>
      <c r="I474" s="128">
        <f t="shared" si="22"/>
        <v>9.4</v>
      </c>
      <c r="K474">
        <f t="shared" si="23"/>
        <v>2.2127659574468086</v>
      </c>
      <c r="O474" s="1">
        <v>158</v>
      </c>
      <c r="P474" s="46">
        <v>0.27700000000000002</v>
      </c>
      <c r="Q474" s="128">
        <v>19.714285714285715</v>
      </c>
    </row>
    <row r="475" spans="1:17" x14ac:dyDescent="0.3">
      <c r="A475" s="34">
        <v>2</v>
      </c>
      <c r="B475" s="34">
        <v>15</v>
      </c>
      <c r="C475" s="34">
        <v>6</v>
      </c>
      <c r="D475" s="1">
        <v>299</v>
      </c>
      <c r="E475" s="1">
        <v>10</v>
      </c>
      <c r="F475" s="46">
        <v>0.30499999999999999</v>
      </c>
      <c r="G475" s="156">
        <f t="shared" si="21"/>
        <v>30.5</v>
      </c>
      <c r="H475" s="46">
        <v>0.157</v>
      </c>
      <c r="I475" s="128">
        <f t="shared" si="22"/>
        <v>15.7</v>
      </c>
      <c r="K475">
        <f t="shared" si="23"/>
        <v>1.9426751592356688</v>
      </c>
      <c r="O475" s="1">
        <v>158</v>
      </c>
      <c r="P475" s="46">
        <v>0.30499999999999999</v>
      </c>
      <c r="Q475" s="128">
        <v>16.444444444444443</v>
      </c>
    </row>
    <row r="476" spans="1:17" x14ac:dyDescent="0.3">
      <c r="A476" s="34">
        <v>2</v>
      </c>
      <c r="B476" s="34">
        <v>16</v>
      </c>
      <c r="C476" s="34">
        <v>6</v>
      </c>
      <c r="D476" s="1">
        <v>70</v>
      </c>
      <c r="E476" s="1">
        <v>10</v>
      </c>
      <c r="F476" s="46">
        <v>0.28799999999999998</v>
      </c>
      <c r="G476" s="156">
        <f t="shared" si="21"/>
        <v>28.8</v>
      </c>
      <c r="H476" s="46">
        <v>0.13100000000000001</v>
      </c>
      <c r="I476" s="128">
        <f t="shared" si="22"/>
        <v>13.1</v>
      </c>
      <c r="K476">
        <f t="shared" si="23"/>
        <v>2.1984732824427482</v>
      </c>
      <c r="O476" s="34">
        <v>159</v>
      </c>
      <c r="P476" s="46">
        <v>0.23200000000000001</v>
      </c>
      <c r="Q476" s="128">
        <v>11.9</v>
      </c>
    </row>
    <row r="477" spans="1:17" x14ac:dyDescent="0.3">
      <c r="A477" s="34">
        <v>2</v>
      </c>
      <c r="B477" s="34">
        <v>17</v>
      </c>
      <c r="C477" s="34">
        <v>6</v>
      </c>
      <c r="D477" s="1">
        <v>16</v>
      </c>
      <c r="E477" s="1">
        <v>9</v>
      </c>
      <c r="F477" s="46">
        <v>0.188</v>
      </c>
      <c r="G477" s="156">
        <f t="shared" si="21"/>
        <v>20.888888888888889</v>
      </c>
      <c r="H477" s="46">
        <v>9.5000000000000001E-2</v>
      </c>
      <c r="I477" s="128">
        <f t="shared" si="22"/>
        <v>10.555555555555555</v>
      </c>
      <c r="K477">
        <f t="shared" si="23"/>
        <v>1.9789473684210528</v>
      </c>
      <c r="O477" s="1">
        <v>159</v>
      </c>
      <c r="P477" s="46">
        <v>7.6999999999999999E-2</v>
      </c>
      <c r="Q477" s="128">
        <v>4.4444444444444446</v>
      </c>
    </row>
    <row r="478" spans="1:17" x14ac:dyDescent="0.3">
      <c r="A478" s="34">
        <v>2</v>
      </c>
      <c r="B478" s="34">
        <v>18</v>
      </c>
      <c r="C478" s="34">
        <v>6</v>
      </c>
      <c r="D478" s="1">
        <v>23</v>
      </c>
      <c r="E478" s="1">
        <v>10</v>
      </c>
      <c r="F478" s="46">
        <v>4.3999999999999997E-2</v>
      </c>
      <c r="G478" s="156">
        <f t="shared" si="21"/>
        <v>4.4000000000000004</v>
      </c>
      <c r="H478" s="46">
        <v>8.0000000000000002E-3</v>
      </c>
      <c r="I478" s="128">
        <f t="shared" si="22"/>
        <v>0.8</v>
      </c>
      <c r="K478">
        <f t="shared" si="23"/>
        <v>5.5</v>
      </c>
      <c r="O478" s="1">
        <v>159</v>
      </c>
      <c r="P478" s="46">
        <v>0.25</v>
      </c>
      <c r="Q478" s="128">
        <v>12.4</v>
      </c>
    </row>
    <row r="479" spans="1:17" x14ac:dyDescent="0.3">
      <c r="A479" s="34">
        <v>2</v>
      </c>
      <c r="B479" s="34">
        <v>19</v>
      </c>
      <c r="C479" s="34">
        <v>6</v>
      </c>
      <c r="D479" s="1">
        <v>186</v>
      </c>
      <c r="E479" s="1">
        <v>8</v>
      </c>
      <c r="F479" s="46">
        <v>3.2000000000000001E-2</v>
      </c>
      <c r="G479" s="156">
        <f t="shared" si="21"/>
        <v>4</v>
      </c>
      <c r="H479" s="46">
        <v>2E-3</v>
      </c>
      <c r="I479" s="128">
        <f t="shared" si="22"/>
        <v>0.25</v>
      </c>
      <c r="K479">
        <f t="shared" si="23"/>
        <v>16</v>
      </c>
      <c r="O479" s="34">
        <v>160</v>
      </c>
      <c r="P479" s="46">
        <v>0.10199999999999999</v>
      </c>
      <c r="Q479" s="128">
        <v>2.375</v>
      </c>
    </row>
    <row r="480" spans="1:17" x14ac:dyDescent="0.3">
      <c r="A480" s="34">
        <v>2</v>
      </c>
      <c r="B480" s="34">
        <v>1</v>
      </c>
      <c r="C480" s="34">
        <v>7</v>
      </c>
      <c r="D480" s="1">
        <v>106</v>
      </c>
      <c r="E480" s="1">
        <v>10</v>
      </c>
      <c r="F480" s="46">
        <v>0.4</v>
      </c>
      <c r="G480" s="156">
        <f t="shared" si="21"/>
        <v>40</v>
      </c>
      <c r="H480" s="46">
        <v>0.156</v>
      </c>
      <c r="I480" s="128">
        <f t="shared" si="22"/>
        <v>15.6</v>
      </c>
      <c r="K480">
        <f t="shared" si="23"/>
        <v>2.5641025641025643</v>
      </c>
      <c r="O480" s="1">
        <v>160</v>
      </c>
      <c r="P480" s="46">
        <v>0.33300000000000002</v>
      </c>
      <c r="Q480" s="128">
        <v>2.9090909090909092</v>
      </c>
    </row>
    <row r="481" spans="1:17" x14ac:dyDescent="0.3">
      <c r="A481" s="34">
        <v>2</v>
      </c>
      <c r="B481" s="34">
        <v>2</v>
      </c>
      <c r="C481" s="34">
        <v>7</v>
      </c>
      <c r="D481" s="1">
        <v>31</v>
      </c>
      <c r="E481" s="1">
        <v>10</v>
      </c>
      <c r="F481" s="46">
        <v>0.318</v>
      </c>
      <c r="G481" s="156">
        <f t="shared" si="21"/>
        <v>31.8</v>
      </c>
      <c r="H481" s="46">
        <v>0.128</v>
      </c>
      <c r="I481" s="128">
        <f t="shared" si="22"/>
        <v>12.8</v>
      </c>
      <c r="K481">
        <f t="shared" si="23"/>
        <v>2.484375</v>
      </c>
      <c r="O481" s="1">
        <v>160</v>
      </c>
      <c r="P481" s="46">
        <v>0.21199999999999999</v>
      </c>
      <c r="Q481" s="128">
        <v>3.6</v>
      </c>
    </row>
    <row r="482" spans="1:17" x14ac:dyDescent="0.3">
      <c r="A482" s="34">
        <v>2</v>
      </c>
      <c r="B482" s="34">
        <v>3</v>
      </c>
      <c r="C482" s="34">
        <v>7</v>
      </c>
      <c r="D482" s="1">
        <v>241</v>
      </c>
      <c r="E482" s="1">
        <v>10</v>
      </c>
      <c r="F482" s="46">
        <v>0.51200000000000001</v>
      </c>
      <c r="G482" s="156">
        <f t="shared" si="21"/>
        <v>51.2</v>
      </c>
      <c r="H482" s="46">
        <v>0.218</v>
      </c>
      <c r="I482" s="128">
        <f t="shared" si="22"/>
        <v>21.8</v>
      </c>
      <c r="K482">
        <f t="shared" si="23"/>
        <v>2.3486238532110093</v>
      </c>
      <c r="O482" s="34">
        <v>161</v>
      </c>
      <c r="P482" s="46">
        <v>0.28599999999999998</v>
      </c>
      <c r="Q482" s="128">
        <v>6.1111111111111107</v>
      </c>
    </row>
    <row r="483" spans="1:17" x14ac:dyDescent="0.3">
      <c r="A483" s="34">
        <v>2</v>
      </c>
      <c r="B483" s="34">
        <v>4</v>
      </c>
      <c r="C483" s="34">
        <v>7</v>
      </c>
      <c r="D483" s="1">
        <v>306</v>
      </c>
      <c r="E483" s="1">
        <v>10</v>
      </c>
      <c r="F483" s="46">
        <v>0.38500000000000001</v>
      </c>
      <c r="G483" s="156">
        <f t="shared" si="21"/>
        <v>38.5</v>
      </c>
      <c r="H483" s="46">
        <v>0.20100000000000001</v>
      </c>
      <c r="I483" s="128">
        <f t="shared" si="22"/>
        <v>20.100000000000001</v>
      </c>
      <c r="K483">
        <f t="shared" si="23"/>
        <v>1.9154228855721391</v>
      </c>
      <c r="O483" s="1">
        <v>161</v>
      </c>
      <c r="P483" s="46">
        <v>0.35299999999999998</v>
      </c>
      <c r="Q483" s="128">
        <v>10.9</v>
      </c>
    </row>
    <row r="484" spans="1:17" x14ac:dyDescent="0.3">
      <c r="A484" s="34">
        <v>2</v>
      </c>
      <c r="B484" s="34">
        <v>5</v>
      </c>
      <c r="C484" s="34">
        <v>7</v>
      </c>
      <c r="D484" s="1">
        <v>238</v>
      </c>
      <c r="E484" s="1">
        <v>8</v>
      </c>
      <c r="F484" s="46">
        <v>8.4000000000000005E-2</v>
      </c>
      <c r="G484" s="156">
        <f t="shared" si="21"/>
        <v>10.5</v>
      </c>
      <c r="H484" s="46">
        <v>4.5999999999999999E-2</v>
      </c>
      <c r="I484" s="128">
        <f t="shared" si="22"/>
        <v>5.75</v>
      </c>
      <c r="K484">
        <f t="shared" si="23"/>
        <v>1.826086956521739</v>
      </c>
      <c r="O484" s="1">
        <v>161</v>
      </c>
      <c r="P484" s="46">
        <v>0.47</v>
      </c>
      <c r="Q484" s="128">
        <v>9.5</v>
      </c>
    </row>
    <row r="485" spans="1:17" x14ac:dyDescent="0.3">
      <c r="A485" s="34">
        <v>2</v>
      </c>
      <c r="B485" s="34">
        <v>6</v>
      </c>
      <c r="C485" s="34">
        <v>7</v>
      </c>
      <c r="D485" s="1">
        <v>127</v>
      </c>
      <c r="E485" s="1">
        <v>10</v>
      </c>
      <c r="F485" s="46">
        <v>0.42599999999999999</v>
      </c>
      <c r="G485" s="156">
        <f t="shared" si="21"/>
        <v>42.6</v>
      </c>
      <c r="H485" s="46">
        <v>2.1999999999999999E-2</v>
      </c>
      <c r="I485" s="128">
        <f t="shared" si="22"/>
        <v>2.2000000000000002</v>
      </c>
      <c r="K485">
        <f t="shared" si="23"/>
        <v>19.363636363636363</v>
      </c>
      <c r="O485" s="34">
        <v>162</v>
      </c>
      <c r="P485" s="46">
        <v>0.17499999999999999</v>
      </c>
      <c r="Q485" s="128">
        <v>0.6</v>
      </c>
    </row>
    <row r="486" spans="1:17" x14ac:dyDescent="0.3">
      <c r="A486" s="34">
        <v>2</v>
      </c>
      <c r="B486" s="34">
        <v>7</v>
      </c>
      <c r="C486" s="34">
        <v>7</v>
      </c>
      <c r="D486" s="34" t="s">
        <v>20</v>
      </c>
      <c r="E486" s="34">
        <v>8</v>
      </c>
      <c r="F486" s="46">
        <v>0.15</v>
      </c>
      <c r="G486" s="156">
        <f t="shared" si="21"/>
        <v>18.75</v>
      </c>
      <c r="H486" s="46">
        <v>6.4000000000000001E-2</v>
      </c>
      <c r="I486" s="128">
        <f t="shared" si="22"/>
        <v>8</v>
      </c>
      <c r="K486">
        <f t="shared" si="23"/>
        <v>2.34375</v>
      </c>
      <c r="O486" s="1">
        <v>162</v>
      </c>
      <c r="P486" s="46">
        <v>0.26</v>
      </c>
      <c r="Q486" s="128">
        <v>1</v>
      </c>
    </row>
    <row r="487" spans="1:17" x14ac:dyDescent="0.3">
      <c r="A487" s="34">
        <v>2</v>
      </c>
      <c r="B487" s="34">
        <v>8</v>
      </c>
      <c r="C487" s="34">
        <v>7</v>
      </c>
      <c r="D487" s="1">
        <v>236</v>
      </c>
      <c r="E487" s="1">
        <v>9</v>
      </c>
      <c r="F487" s="46">
        <v>5.1999999999999998E-2</v>
      </c>
      <c r="G487" s="156">
        <f t="shared" si="21"/>
        <v>5.7777777777777777</v>
      </c>
      <c r="H487" s="46">
        <v>3.4000000000000002E-2</v>
      </c>
      <c r="I487" s="128">
        <f t="shared" si="22"/>
        <v>3.7777777777777777</v>
      </c>
      <c r="K487">
        <f t="shared" si="23"/>
        <v>1.5294117647058825</v>
      </c>
      <c r="O487" s="1">
        <v>162</v>
      </c>
      <c r="P487" s="46">
        <v>0.28100000000000003</v>
      </c>
      <c r="Q487" s="128">
        <v>1.2</v>
      </c>
    </row>
    <row r="488" spans="1:17" x14ac:dyDescent="0.3">
      <c r="A488" s="34">
        <v>2</v>
      </c>
      <c r="B488" s="34">
        <v>9</v>
      </c>
      <c r="C488" s="34">
        <v>7</v>
      </c>
      <c r="D488" s="1">
        <v>213</v>
      </c>
      <c r="E488" s="1">
        <v>10</v>
      </c>
      <c r="F488" s="46">
        <v>0.436</v>
      </c>
      <c r="G488" s="156">
        <f t="shared" si="21"/>
        <v>43.6</v>
      </c>
      <c r="H488" s="46">
        <v>0.157</v>
      </c>
      <c r="I488" s="128">
        <f t="shared" si="22"/>
        <v>15.7</v>
      </c>
      <c r="K488">
        <f t="shared" si="23"/>
        <v>2.7770700636942678</v>
      </c>
      <c r="O488" s="34">
        <v>163</v>
      </c>
      <c r="P488" s="46">
        <v>0.184</v>
      </c>
      <c r="Q488" s="128">
        <v>8.3000000000000007</v>
      </c>
    </row>
    <row r="489" spans="1:17" x14ac:dyDescent="0.3">
      <c r="A489" s="34">
        <v>2</v>
      </c>
      <c r="B489" s="34">
        <v>10</v>
      </c>
      <c r="C489" s="34">
        <v>7</v>
      </c>
      <c r="D489" s="1">
        <v>251</v>
      </c>
      <c r="E489" s="1">
        <v>10</v>
      </c>
      <c r="F489" s="46">
        <v>0.33</v>
      </c>
      <c r="G489" s="156">
        <f t="shared" si="21"/>
        <v>33</v>
      </c>
      <c r="H489" s="46">
        <v>0.14499999999999999</v>
      </c>
      <c r="I489" s="128">
        <f t="shared" si="22"/>
        <v>14.5</v>
      </c>
      <c r="K489">
        <f t="shared" si="23"/>
        <v>2.2758620689655173</v>
      </c>
      <c r="O489" s="1">
        <v>163</v>
      </c>
      <c r="P489" s="46">
        <v>0.30299999999999999</v>
      </c>
      <c r="Q489" s="128">
        <v>12.6</v>
      </c>
    </row>
    <row r="490" spans="1:17" x14ac:dyDescent="0.3">
      <c r="A490" s="34">
        <v>2</v>
      </c>
      <c r="B490" s="34">
        <v>11</v>
      </c>
      <c r="C490" s="34">
        <v>7</v>
      </c>
      <c r="D490" s="1">
        <v>233</v>
      </c>
      <c r="E490" s="1">
        <v>10</v>
      </c>
      <c r="F490" s="46">
        <v>0.27500000000000002</v>
      </c>
      <c r="G490" s="156">
        <f t="shared" si="21"/>
        <v>27.5</v>
      </c>
      <c r="H490" s="46">
        <v>0.16800000000000001</v>
      </c>
      <c r="I490" s="128">
        <f t="shared" si="22"/>
        <v>16.8</v>
      </c>
      <c r="K490">
        <f t="shared" si="23"/>
        <v>1.6369047619047619</v>
      </c>
      <c r="O490" s="1">
        <v>163</v>
      </c>
      <c r="P490" t="s">
        <v>799</v>
      </c>
      <c r="Q490" s="128">
        <v>18.857142857142858</v>
      </c>
    </row>
    <row r="491" spans="1:17" x14ac:dyDescent="0.3">
      <c r="A491" s="34">
        <v>2</v>
      </c>
      <c r="B491" s="34">
        <v>12</v>
      </c>
      <c r="C491" s="34">
        <v>7</v>
      </c>
      <c r="D491" s="1">
        <v>78</v>
      </c>
      <c r="E491" s="1">
        <v>11</v>
      </c>
      <c r="F491" s="46">
        <v>0.55700000000000005</v>
      </c>
      <c r="G491" s="156">
        <f t="shared" si="21"/>
        <v>50.636363636363633</v>
      </c>
      <c r="H491" s="46">
        <v>0.28699999999999998</v>
      </c>
      <c r="I491" s="128">
        <f t="shared" si="22"/>
        <v>26.09090909090909</v>
      </c>
      <c r="K491">
        <f t="shared" si="23"/>
        <v>1.9407665505226481</v>
      </c>
      <c r="O491" s="34">
        <v>164</v>
      </c>
      <c r="P491" s="46">
        <v>4.1000000000000002E-2</v>
      </c>
      <c r="Q491" s="128">
        <v>0</v>
      </c>
    </row>
    <row r="492" spans="1:17" x14ac:dyDescent="0.3">
      <c r="A492" s="34">
        <v>2</v>
      </c>
      <c r="B492" s="34">
        <v>13</v>
      </c>
      <c r="C492" s="34">
        <v>7</v>
      </c>
      <c r="D492" s="34" t="s">
        <v>20</v>
      </c>
      <c r="E492" s="34">
        <v>8</v>
      </c>
      <c r="F492" s="46">
        <v>0.20200000000000001</v>
      </c>
      <c r="G492" s="156">
        <f t="shared" si="21"/>
        <v>25.25</v>
      </c>
      <c r="H492" s="46">
        <v>9.6000000000000002E-2</v>
      </c>
      <c r="I492" s="128">
        <f t="shared" si="22"/>
        <v>12</v>
      </c>
      <c r="K492">
        <f t="shared" si="23"/>
        <v>2.1041666666666665</v>
      </c>
      <c r="O492" s="1">
        <v>164</v>
      </c>
      <c r="P492" s="46">
        <v>0.32800000000000001</v>
      </c>
      <c r="Q492" s="128">
        <v>1.5454545454545454</v>
      </c>
    </row>
    <row r="493" spans="1:17" x14ac:dyDescent="0.3">
      <c r="A493" s="34">
        <v>2</v>
      </c>
      <c r="B493" s="34">
        <v>14</v>
      </c>
      <c r="C493" s="34">
        <v>7</v>
      </c>
      <c r="D493" s="1">
        <v>171</v>
      </c>
      <c r="E493" s="1">
        <v>10</v>
      </c>
      <c r="F493" s="46">
        <v>0.47399999999999998</v>
      </c>
      <c r="G493" s="156">
        <f t="shared" si="21"/>
        <v>47.4</v>
      </c>
      <c r="H493" s="46">
        <v>5.1999999999999998E-2</v>
      </c>
      <c r="I493" s="128">
        <f t="shared" si="22"/>
        <v>5.2</v>
      </c>
      <c r="K493">
        <f t="shared" si="23"/>
        <v>9.115384615384615</v>
      </c>
      <c r="O493" s="1">
        <v>164</v>
      </c>
      <c r="P493" s="46">
        <v>0.17899999999999999</v>
      </c>
      <c r="Q493" s="128">
        <v>1.3636363636363635</v>
      </c>
    </row>
    <row r="494" spans="1:17" x14ac:dyDescent="0.3">
      <c r="A494" s="34">
        <v>2</v>
      </c>
      <c r="B494" s="34">
        <v>15</v>
      </c>
      <c r="C494" s="34">
        <v>7</v>
      </c>
      <c r="D494" s="1">
        <v>60</v>
      </c>
      <c r="E494" s="1">
        <v>9</v>
      </c>
      <c r="F494" s="46">
        <v>0.27800000000000002</v>
      </c>
      <c r="G494" s="156">
        <f t="shared" si="21"/>
        <v>30.888888888888889</v>
      </c>
      <c r="H494" s="46">
        <v>0.153</v>
      </c>
      <c r="I494" s="128">
        <f t="shared" si="22"/>
        <v>17</v>
      </c>
      <c r="K494">
        <f t="shared" si="23"/>
        <v>1.8169934640522876</v>
      </c>
      <c r="O494" s="34">
        <v>165</v>
      </c>
      <c r="P494" s="46">
        <v>0.17599999999999999</v>
      </c>
      <c r="Q494" s="128">
        <v>7.333333333333333</v>
      </c>
    </row>
    <row r="495" spans="1:17" x14ac:dyDescent="0.3">
      <c r="A495" s="34">
        <v>2</v>
      </c>
      <c r="B495" s="34">
        <v>16</v>
      </c>
      <c r="C495" s="34">
        <v>7</v>
      </c>
      <c r="D495" s="1">
        <v>10</v>
      </c>
      <c r="E495" s="1">
        <v>9</v>
      </c>
      <c r="F495" s="46">
        <v>0.33600000000000002</v>
      </c>
      <c r="G495" s="156">
        <f t="shared" si="21"/>
        <v>37.333333333333336</v>
      </c>
      <c r="H495" s="46">
        <v>0.18</v>
      </c>
      <c r="I495" s="128">
        <f t="shared" si="22"/>
        <v>20</v>
      </c>
      <c r="K495">
        <f t="shared" si="23"/>
        <v>1.8666666666666667</v>
      </c>
      <c r="O495" s="1">
        <v>165</v>
      </c>
      <c r="P495" s="46">
        <v>0.17100000000000001</v>
      </c>
      <c r="Q495" s="128">
        <v>6.1</v>
      </c>
    </row>
    <row r="496" spans="1:17" x14ac:dyDescent="0.3">
      <c r="A496" s="34">
        <v>2</v>
      </c>
      <c r="B496" s="34">
        <v>17</v>
      </c>
      <c r="C496" s="34">
        <v>7</v>
      </c>
      <c r="D496" s="1">
        <v>169</v>
      </c>
      <c r="E496" s="1">
        <v>10</v>
      </c>
      <c r="F496" s="46">
        <v>6.0999999999999999E-2</v>
      </c>
      <c r="G496" s="156">
        <f t="shared" si="21"/>
        <v>6.1</v>
      </c>
      <c r="H496" s="46">
        <v>8.0000000000000002E-3</v>
      </c>
      <c r="I496" s="128">
        <f t="shared" si="22"/>
        <v>0.8</v>
      </c>
      <c r="K496">
        <f t="shared" si="23"/>
        <v>7.6249999999999991</v>
      </c>
      <c r="O496" s="1">
        <v>165</v>
      </c>
      <c r="P496" s="46">
        <v>8.4000000000000005E-2</v>
      </c>
      <c r="Q496" s="128">
        <v>3.5555555555555554</v>
      </c>
    </row>
    <row r="497" spans="1:17" x14ac:dyDescent="0.3">
      <c r="A497" s="34">
        <v>2</v>
      </c>
      <c r="B497" s="34">
        <v>18</v>
      </c>
      <c r="C497" s="34">
        <v>7</v>
      </c>
      <c r="D497" s="1">
        <v>322</v>
      </c>
      <c r="E497" s="1">
        <v>10</v>
      </c>
      <c r="F497" s="46">
        <v>0.122</v>
      </c>
      <c r="G497" s="156">
        <f t="shared" si="21"/>
        <v>12.2</v>
      </c>
      <c r="H497" s="46">
        <v>7.0000000000000001E-3</v>
      </c>
      <c r="I497" s="128">
        <f t="shared" si="22"/>
        <v>0.7</v>
      </c>
      <c r="K497">
        <f t="shared" si="23"/>
        <v>17.428571428571427</v>
      </c>
      <c r="O497" s="34">
        <v>166</v>
      </c>
      <c r="P497" s="46">
        <v>0.41599999999999998</v>
      </c>
      <c r="Q497" s="128">
        <v>25</v>
      </c>
    </row>
    <row r="498" spans="1:17" x14ac:dyDescent="0.3">
      <c r="A498" s="34">
        <v>2</v>
      </c>
      <c r="B498" s="34">
        <v>19</v>
      </c>
      <c r="C498" s="34">
        <v>7</v>
      </c>
      <c r="D498" s="1">
        <v>13</v>
      </c>
      <c r="E498" s="1">
        <v>9</v>
      </c>
      <c r="F498" s="46">
        <v>0.23200000000000001</v>
      </c>
      <c r="G498" s="156">
        <f t="shared" si="21"/>
        <v>25.777777777777779</v>
      </c>
      <c r="H498" s="46">
        <v>0.125</v>
      </c>
      <c r="I498" s="128">
        <f t="shared" si="22"/>
        <v>13.888888888888889</v>
      </c>
      <c r="K498">
        <f t="shared" si="23"/>
        <v>1.8560000000000001</v>
      </c>
      <c r="O498" s="1">
        <v>166</v>
      </c>
      <c r="P498" s="46">
        <v>7.5999999999999998E-2</v>
      </c>
      <c r="Q498" s="128">
        <v>7</v>
      </c>
    </row>
    <row r="499" spans="1:17" x14ac:dyDescent="0.3">
      <c r="A499" s="34">
        <v>2</v>
      </c>
      <c r="B499" s="34">
        <v>1</v>
      </c>
      <c r="C499" s="34">
        <v>8</v>
      </c>
      <c r="D499" s="1">
        <v>165</v>
      </c>
      <c r="E499" s="1">
        <v>10</v>
      </c>
      <c r="F499" s="46">
        <v>0.17100000000000001</v>
      </c>
      <c r="G499" s="156">
        <f t="shared" si="21"/>
        <v>17.100000000000001</v>
      </c>
      <c r="H499" s="46">
        <v>6.0999999999999999E-2</v>
      </c>
      <c r="I499" s="128">
        <f t="shared" si="22"/>
        <v>6.1</v>
      </c>
      <c r="K499">
        <f t="shared" si="23"/>
        <v>2.8032786885245904</v>
      </c>
      <c r="O499" s="1">
        <v>166</v>
      </c>
      <c r="P499" t="s">
        <v>799</v>
      </c>
      <c r="Q499" s="128">
        <v>13.333333333333334</v>
      </c>
    </row>
    <row r="500" spans="1:17" x14ac:dyDescent="0.3">
      <c r="A500" s="34">
        <v>2</v>
      </c>
      <c r="B500" s="34">
        <v>2</v>
      </c>
      <c r="C500" s="34">
        <v>8</v>
      </c>
      <c r="D500" s="1">
        <v>167</v>
      </c>
      <c r="E500" s="1">
        <v>10</v>
      </c>
      <c r="F500" s="46">
        <v>0.20499999999999999</v>
      </c>
      <c r="G500" s="156">
        <f t="shared" si="21"/>
        <v>20.5</v>
      </c>
      <c r="H500" s="46">
        <v>6.3E-2</v>
      </c>
      <c r="I500" s="128">
        <f t="shared" si="22"/>
        <v>6.3</v>
      </c>
      <c r="K500">
        <f t="shared" si="23"/>
        <v>3.253968253968254</v>
      </c>
      <c r="O500" s="34">
        <v>167</v>
      </c>
      <c r="P500" s="46">
        <v>0.19800000000000001</v>
      </c>
      <c r="Q500" s="128">
        <v>9.7777777777777786</v>
      </c>
    </row>
    <row r="501" spans="1:17" x14ac:dyDescent="0.3">
      <c r="A501" s="34">
        <v>2</v>
      </c>
      <c r="B501" s="34">
        <v>3</v>
      </c>
      <c r="C501" s="34">
        <v>8</v>
      </c>
      <c r="D501" s="1">
        <v>312</v>
      </c>
      <c r="E501" s="1">
        <v>9</v>
      </c>
      <c r="F501" s="46">
        <v>2.8000000000000001E-2</v>
      </c>
      <c r="G501" s="156">
        <f t="shared" si="21"/>
        <v>3.1111111111111112</v>
      </c>
      <c r="H501" s="46">
        <v>7.0000000000000001E-3</v>
      </c>
      <c r="I501" s="128">
        <f t="shared" si="22"/>
        <v>0.77777777777777779</v>
      </c>
      <c r="K501">
        <f t="shared" si="23"/>
        <v>4</v>
      </c>
      <c r="O501" s="1">
        <v>167</v>
      </c>
      <c r="P501" s="46">
        <v>0.20499999999999999</v>
      </c>
      <c r="Q501" s="128">
        <v>6.3</v>
      </c>
    </row>
    <row r="502" spans="1:17" x14ac:dyDescent="0.3">
      <c r="A502" s="34">
        <v>2</v>
      </c>
      <c r="B502" s="34">
        <v>4</v>
      </c>
      <c r="C502" s="34">
        <v>8</v>
      </c>
      <c r="D502" s="1">
        <v>286</v>
      </c>
      <c r="E502" s="1">
        <v>11</v>
      </c>
      <c r="F502" s="46">
        <v>0.26600000000000001</v>
      </c>
      <c r="G502" s="156">
        <f t="shared" si="21"/>
        <v>24.181818181818183</v>
      </c>
      <c r="H502" s="46">
        <v>0.14099999999999999</v>
      </c>
      <c r="I502" s="128">
        <f t="shared" si="22"/>
        <v>12.818181818181818</v>
      </c>
      <c r="K502">
        <f t="shared" si="23"/>
        <v>1.8865248226950355</v>
      </c>
      <c r="O502" s="1">
        <v>167</v>
      </c>
      <c r="P502" t="s">
        <v>799</v>
      </c>
      <c r="Q502" s="128">
        <v>8.5</v>
      </c>
    </row>
    <row r="503" spans="1:17" x14ac:dyDescent="0.3">
      <c r="A503" s="34">
        <v>2</v>
      </c>
      <c r="B503" s="34">
        <v>5</v>
      </c>
      <c r="C503" s="34">
        <v>8</v>
      </c>
      <c r="D503" s="1">
        <v>136</v>
      </c>
      <c r="E503" s="1">
        <v>9</v>
      </c>
      <c r="F503" s="46">
        <v>0.18099999999999999</v>
      </c>
      <c r="G503" s="156">
        <f t="shared" si="21"/>
        <v>20.111111111111111</v>
      </c>
      <c r="H503" s="46">
        <v>0.115</v>
      </c>
      <c r="I503" s="128">
        <f t="shared" si="22"/>
        <v>12.777777777777779</v>
      </c>
      <c r="K503">
        <f t="shared" si="23"/>
        <v>1.5739130434782607</v>
      </c>
      <c r="O503" s="34">
        <v>168</v>
      </c>
      <c r="P503" s="46">
        <v>9.8000000000000004E-2</v>
      </c>
      <c r="Q503" s="128">
        <v>6.2222222222222223</v>
      </c>
    </row>
    <row r="504" spans="1:17" x14ac:dyDescent="0.3">
      <c r="A504" s="34">
        <v>2</v>
      </c>
      <c r="B504" s="34">
        <v>6</v>
      </c>
      <c r="C504" s="34">
        <v>8</v>
      </c>
      <c r="D504" s="1">
        <v>179</v>
      </c>
      <c r="E504" s="1">
        <v>9</v>
      </c>
      <c r="F504" s="46">
        <v>0.17210999999999999</v>
      </c>
      <c r="G504" s="156">
        <f t="shared" si="21"/>
        <v>19.123333333333331</v>
      </c>
      <c r="H504" s="46">
        <v>5.2999999999999999E-2</v>
      </c>
      <c r="I504" s="128">
        <f t="shared" si="22"/>
        <v>5.8888888888888893</v>
      </c>
      <c r="K504">
        <f t="shared" si="23"/>
        <v>3.2473584905660373</v>
      </c>
      <c r="O504" s="1">
        <v>168</v>
      </c>
      <c r="P504" s="46">
        <v>5.8000000000000003E-2</v>
      </c>
      <c r="Q504" s="128">
        <v>2.5</v>
      </c>
    </row>
    <row r="505" spans="1:17" x14ac:dyDescent="0.3">
      <c r="A505" s="34">
        <v>2</v>
      </c>
      <c r="B505" s="34">
        <v>7</v>
      </c>
      <c r="C505" s="34">
        <v>8</v>
      </c>
      <c r="D505" s="1">
        <v>81</v>
      </c>
      <c r="E505" s="1">
        <v>8</v>
      </c>
      <c r="F505" s="46">
        <v>0.255</v>
      </c>
      <c r="G505" s="156">
        <f t="shared" si="21"/>
        <v>31.875</v>
      </c>
      <c r="H505" s="46">
        <v>0.105</v>
      </c>
      <c r="I505" s="128">
        <f t="shared" si="22"/>
        <v>13.125</v>
      </c>
      <c r="K505">
        <f t="shared" si="23"/>
        <v>2.4285714285714284</v>
      </c>
      <c r="O505" s="1">
        <v>168</v>
      </c>
      <c r="P505" s="46">
        <v>6.4939999999999998E-2</v>
      </c>
      <c r="Q505" s="128" t="s">
        <v>799</v>
      </c>
    </row>
    <row r="506" spans="1:17" x14ac:dyDescent="0.3">
      <c r="A506" s="34">
        <v>2</v>
      </c>
      <c r="B506" s="34">
        <v>8</v>
      </c>
      <c r="C506" s="34">
        <v>8</v>
      </c>
      <c r="D506" s="34" t="s">
        <v>20</v>
      </c>
      <c r="E506" s="34">
        <v>9</v>
      </c>
      <c r="F506" s="46">
        <v>0.19900000000000001</v>
      </c>
      <c r="G506" s="156">
        <f t="shared" si="21"/>
        <v>22.111111111111111</v>
      </c>
      <c r="H506" s="46">
        <v>7.1999999999999995E-2</v>
      </c>
      <c r="I506" s="128">
        <f t="shared" si="22"/>
        <v>8</v>
      </c>
      <c r="K506">
        <f t="shared" si="23"/>
        <v>2.7638888888888888</v>
      </c>
      <c r="O506" s="34">
        <v>169</v>
      </c>
      <c r="P506" s="46">
        <v>0.1</v>
      </c>
      <c r="Q506" s="128">
        <v>0.6</v>
      </c>
    </row>
    <row r="507" spans="1:17" x14ac:dyDescent="0.3">
      <c r="A507" s="34">
        <v>2</v>
      </c>
      <c r="B507" s="34">
        <v>9</v>
      </c>
      <c r="C507" s="34">
        <v>8</v>
      </c>
      <c r="D507" s="1">
        <v>42</v>
      </c>
      <c r="E507" s="1">
        <v>10</v>
      </c>
      <c r="F507" s="46">
        <v>0.40200000000000002</v>
      </c>
      <c r="G507" s="156">
        <f t="shared" si="21"/>
        <v>40.200000000000003</v>
      </c>
      <c r="H507" s="46">
        <v>0.19</v>
      </c>
      <c r="I507" s="128">
        <f t="shared" si="22"/>
        <v>19</v>
      </c>
      <c r="K507">
        <f t="shared" si="23"/>
        <v>2.1157894736842109</v>
      </c>
      <c r="O507" s="1">
        <v>169</v>
      </c>
      <c r="P507" s="46">
        <v>6.0999999999999999E-2</v>
      </c>
      <c r="Q507" s="128">
        <v>0.8</v>
      </c>
    </row>
    <row r="508" spans="1:17" x14ac:dyDescent="0.3">
      <c r="A508" s="34">
        <v>2</v>
      </c>
      <c r="B508" s="34">
        <v>10</v>
      </c>
      <c r="C508" s="34">
        <v>8</v>
      </c>
      <c r="D508" s="1">
        <v>174</v>
      </c>
      <c r="E508" s="1">
        <v>10</v>
      </c>
      <c r="F508" s="46">
        <v>0.254</v>
      </c>
      <c r="G508" s="156">
        <f t="shared" si="21"/>
        <v>25.4</v>
      </c>
      <c r="H508" s="46">
        <v>1.2E-2</v>
      </c>
      <c r="I508" s="128">
        <f t="shared" si="22"/>
        <v>1.2</v>
      </c>
      <c r="K508">
        <f t="shared" si="23"/>
        <v>21.166666666666668</v>
      </c>
      <c r="O508" s="1">
        <v>169</v>
      </c>
      <c r="P508" s="46">
        <v>6.9000000000000006E-2</v>
      </c>
      <c r="Q508" s="128">
        <v>1.6666666666666667</v>
      </c>
    </row>
    <row r="509" spans="1:17" x14ac:dyDescent="0.3">
      <c r="A509" s="34">
        <v>2</v>
      </c>
      <c r="B509" s="34">
        <v>11</v>
      </c>
      <c r="C509" s="34">
        <v>8</v>
      </c>
      <c r="D509" s="1">
        <v>270</v>
      </c>
      <c r="E509" s="1">
        <v>9</v>
      </c>
      <c r="F509" s="46">
        <v>0.27100000000000002</v>
      </c>
      <c r="G509" s="156">
        <f t="shared" si="21"/>
        <v>30.111111111111111</v>
      </c>
      <c r="H509" s="46">
        <v>7.3999999999999996E-2</v>
      </c>
      <c r="I509" s="128">
        <f t="shared" si="22"/>
        <v>8.2222222222222214</v>
      </c>
      <c r="K509">
        <f t="shared" si="23"/>
        <v>3.6621621621621623</v>
      </c>
      <c r="O509" s="34">
        <v>170</v>
      </c>
      <c r="P509" s="46">
        <v>0.19500000000000001</v>
      </c>
      <c r="Q509" s="128">
        <v>3.8888888888888888</v>
      </c>
    </row>
    <row r="510" spans="1:17" x14ac:dyDescent="0.3">
      <c r="A510" s="34">
        <v>2</v>
      </c>
      <c r="B510" s="34">
        <v>12</v>
      </c>
      <c r="C510" s="34">
        <v>8</v>
      </c>
      <c r="D510" s="34" t="s">
        <v>20</v>
      </c>
      <c r="E510" s="34">
        <v>9</v>
      </c>
      <c r="F510" s="46">
        <v>0.16400000000000001</v>
      </c>
      <c r="G510" s="156">
        <f t="shared" si="21"/>
        <v>18.222222222222221</v>
      </c>
      <c r="H510" s="46">
        <v>0.08</v>
      </c>
      <c r="I510" s="128">
        <f t="shared" si="22"/>
        <v>8.8888888888888893</v>
      </c>
      <c r="K510">
        <f t="shared" si="23"/>
        <v>2.0499999999999998</v>
      </c>
      <c r="O510" s="1">
        <v>170</v>
      </c>
      <c r="P510" s="46">
        <v>0.35399999999999998</v>
      </c>
      <c r="Q510" s="128">
        <v>15.666666666666666</v>
      </c>
    </row>
    <row r="511" spans="1:17" x14ac:dyDescent="0.3">
      <c r="A511" s="34">
        <v>2</v>
      </c>
      <c r="B511" s="34">
        <v>13</v>
      </c>
      <c r="C511" s="34">
        <v>8</v>
      </c>
      <c r="D511" s="1">
        <v>44</v>
      </c>
      <c r="E511" s="1">
        <v>9</v>
      </c>
      <c r="F511" s="46">
        <v>0.21099999999999999</v>
      </c>
      <c r="G511" s="156">
        <f t="shared" si="21"/>
        <v>23.444444444444443</v>
      </c>
      <c r="H511" s="46">
        <v>8.8999999999999996E-2</v>
      </c>
      <c r="I511" s="128">
        <f t="shared" si="22"/>
        <v>9.8888888888888893</v>
      </c>
      <c r="K511">
        <f t="shared" si="23"/>
        <v>2.3707865168539324</v>
      </c>
      <c r="O511" s="1">
        <v>170</v>
      </c>
      <c r="P511" s="46">
        <v>0.4</v>
      </c>
      <c r="Q511" s="128">
        <v>14.555555555555555</v>
      </c>
    </row>
    <row r="512" spans="1:17" x14ac:dyDescent="0.3">
      <c r="A512" s="34">
        <v>2</v>
      </c>
      <c r="B512" s="34">
        <v>14</v>
      </c>
      <c r="C512" s="34">
        <v>8</v>
      </c>
      <c r="D512" s="1">
        <v>137</v>
      </c>
      <c r="E512" s="1">
        <v>10</v>
      </c>
      <c r="F512" s="46">
        <v>6.9000000000000006E-2</v>
      </c>
      <c r="G512" s="156">
        <f t="shared" si="21"/>
        <v>6.9</v>
      </c>
      <c r="H512" s="46">
        <v>4.5999999999999999E-2</v>
      </c>
      <c r="I512" s="128">
        <f t="shared" si="22"/>
        <v>4.5999999999999996</v>
      </c>
      <c r="K512">
        <f t="shared" si="23"/>
        <v>1.5000000000000002</v>
      </c>
      <c r="O512" s="34">
        <v>171</v>
      </c>
      <c r="P512" s="46">
        <v>0.12</v>
      </c>
      <c r="Q512" s="128">
        <v>0.1</v>
      </c>
    </row>
    <row r="513" spans="1:17" x14ac:dyDescent="0.3">
      <c r="A513" s="34">
        <v>2</v>
      </c>
      <c r="B513" s="34">
        <v>15</v>
      </c>
      <c r="C513" s="34">
        <v>8</v>
      </c>
      <c r="D513" s="1">
        <v>265</v>
      </c>
      <c r="E513" s="1">
        <v>9</v>
      </c>
      <c r="F513" s="46">
        <v>0.106</v>
      </c>
      <c r="G513" s="156">
        <f t="shared" si="21"/>
        <v>11.777777777777779</v>
      </c>
      <c r="H513" s="46">
        <v>1.0999999999999999E-2</v>
      </c>
      <c r="I513" s="128">
        <f t="shared" si="22"/>
        <v>1.2222222222222223</v>
      </c>
      <c r="K513">
        <f t="shared" si="23"/>
        <v>9.6363636363636367</v>
      </c>
      <c r="O513" s="1">
        <v>171</v>
      </c>
      <c r="P513" s="46">
        <v>0.47399999999999998</v>
      </c>
      <c r="Q513" s="128">
        <v>5.2</v>
      </c>
    </row>
    <row r="514" spans="1:17" x14ac:dyDescent="0.3">
      <c r="A514" s="34">
        <v>2</v>
      </c>
      <c r="B514" s="34">
        <v>16</v>
      </c>
      <c r="C514" s="34">
        <v>8</v>
      </c>
      <c r="D514" s="1">
        <v>223</v>
      </c>
      <c r="E514" s="1">
        <v>10</v>
      </c>
      <c r="F514" s="46">
        <v>0.1</v>
      </c>
      <c r="G514" s="156">
        <f t="shared" si="21"/>
        <v>10</v>
      </c>
      <c r="H514" s="46">
        <v>5.0999999999999997E-2</v>
      </c>
      <c r="I514" s="128">
        <f t="shared" si="22"/>
        <v>5.0999999999999996</v>
      </c>
      <c r="K514">
        <f t="shared" si="23"/>
        <v>1.9607843137254903</v>
      </c>
      <c r="O514" s="1">
        <v>171</v>
      </c>
      <c r="P514" s="46">
        <v>0.22500000000000001</v>
      </c>
      <c r="Q514" s="128">
        <v>4.5</v>
      </c>
    </row>
    <row r="515" spans="1:17" x14ac:dyDescent="0.3">
      <c r="A515" s="34">
        <v>2</v>
      </c>
      <c r="B515" s="34">
        <v>17</v>
      </c>
      <c r="C515" s="34">
        <v>8</v>
      </c>
      <c r="D515" s="1">
        <v>189</v>
      </c>
      <c r="E515" s="1">
        <v>9</v>
      </c>
      <c r="F515" s="46">
        <v>0.28799999999999998</v>
      </c>
      <c r="G515" s="156">
        <f t="shared" si="21"/>
        <v>32</v>
      </c>
      <c r="H515" s="46">
        <v>0.14099999999999999</v>
      </c>
      <c r="I515" s="128">
        <f t="shared" si="22"/>
        <v>15.666666666666666</v>
      </c>
      <c r="K515">
        <f t="shared" si="23"/>
        <v>2.042553191489362</v>
      </c>
      <c r="O515" s="34">
        <v>172</v>
      </c>
      <c r="P515" s="46">
        <v>0.44800000000000001</v>
      </c>
      <c r="Q515" s="128">
        <v>20</v>
      </c>
    </row>
    <row r="516" spans="1:17" x14ac:dyDescent="0.3">
      <c r="A516" s="34">
        <v>2</v>
      </c>
      <c r="B516" s="34">
        <v>18</v>
      </c>
      <c r="C516" s="34">
        <v>8</v>
      </c>
      <c r="D516" s="1">
        <v>117</v>
      </c>
      <c r="E516" s="1">
        <v>9</v>
      </c>
      <c r="F516" s="46">
        <v>0.246</v>
      </c>
      <c r="G516" s="156">
        <f t="shared" si="21"/>
        <v>27.333333333333332</v>
      </c>
      <c r="H516" s="46">
        <v>0.01</v>
      </c>
      <c r="I516" s="128">
        <f t="shared" si="22"/>
        <v>1.1111111111111112</v>
      </c>
      <c r="K516">
        <f t="shared" si="23"/>
        <v>24.599999999999998</v>
      </c>
      <c r="O516" s="1">
        <v>172</v>
      </c>
      <c r="P516" s="46">
        <v>0.59199999999999997</v>
      </c>
      <c r="Q516" s="128">
        <v>24.5</v>
      </c>
    </row>
    <row r="517" spans="1:17" x14ac:dyDescent="0.3">
      <c r="A517" s="34">
        <v>2</v>
      </c>
      <c r="B517" s="34">
        <v>19</v>
      </c>
      <c r="C517" s="34">
        <v>8</v>
      </c>
      <c r="D517" s="1">
        <v>144</v>
      </c>
      <c r="E517" s="1">
        <v>10</v>
      </c>
      <c r="F517" s="46">
        <v>0.35499999999999998</v>
      </c>
      <c r="G517" s="156">
        <f t="shared" si="21"/>
        <v>35.5</v>
      </c>
      <c r="H517" s="46">
        <v>9.4E-2</v>
      </c>
      <c r="I517" s="128">
        <f t="shared" si="22"/>
        <v>9.4</v>
      </c>
      <c r="K517">
        <f t="shared" si="23"/>
        <v>3.7765957446808511</v>
      </c>
      <c r="O517" s="1">
        <v>172</v>
      </c>
      <c r="P517" s="46">
        <v>0.24199999999999999</v>
      </c>
      <c r="Q517" s="128">
        <v>13.2</v>
      </c>
    </row>
    <row r="518" spans="1:17" x14ac:dyDescent="0.3">
      <c r="A518" s="34">
        <v>2</v>
      </c>
      <c r="B518" s="34">
        <v>1</v>
      </c>
      <c r="C518" s="34">
        <v>9</v>
      </c>
      <c r="D518" s="1">
        <v>182</v>
      </c>
      <c r="E518" s="1">
        <v>9</v>
      </c>
      <c r="F518" s="46">
        <v>0.44600000000000001</v>
      </c>
      <c r="G518" s="156">
        <f t="shared" ref="G518:G581" si="24">(F518*1000)/E518</f>
        <v>49.555555555555557</v>
      </c>
      <c r="H518" s="46">
        <v>0.22500000000000001</v>
      </c>
      <c r="I518" s="128">
        <f t="shared" ref="I518:I581" si="25">(H518*1000)/E518</f>
        <v>25</v>
      </c>
      <c r="K518">
        <f t="shared" ref="K518:K581" si="26">G518/I518</f>
        <v>1.9822222222222223</v>
      </c>
      <c r="O518" s="34">
        <v>173</v>
      </c>
      <c r="P518" s="46">
        <v>3.5000000000000003E-2</v>
      </c>
      <c r="Q518" s="128">
        <v>0</v>
      </c>
    </row>
    <row r="519" spans="1:17" x14ac:dyDescent="0.3">
      <c r="A519" s="34">
        <v>2</v>
      </c>
      <c r="B519" s="34">
        <v>2</v>
      </c>
      <c r="C519" s="34">
        <v>9</v>
      </c>
      <c r="D519" s="1">
        <v>235</v>
      </c>
      <c r="E519" s="1">
        <v>10</v>
      </c>
      <c r="F519" s="46">
        <v>0.25600000000000001</v>
      </c>
      <c r="G519" s="156">
        <f t="shared" si="24"/>
        <v>25.6</v>
      </c>
      <c r="H519" s="46">
        <v>0.114</v>
      </c>
      <c r="I519" s="128">
        <f t="shared" si="25"/>
        <v>11.4</v>
      </c>
      <c r="K519">
        <f t="shared" si="26"/>
        <v>2.2456140350877192</v>
      </c>
      <c r="O519" s="1">
        <v>173</v>
      </c>
      <c r="P519" s="46">
        <v>0.19900000000000001</v>
      </c>
      <c r="Q519" s="128">
        <v>1.875</v>
      </c>
    </row>
    <row r="520" spans="1:17" x14ac:dyDescent="0.3">
      <c r="A520" s="34">
        <v>2</v>
      </c>
      <c r="B520" s="34">
        <v>3</v>
      </c>
      <c r="C520" s="34">
        <v>9</v>
      </c>
      <c r="D520" s="1">
        <v>48</v>
      </c>
      <c r="E520" s="1">
        <v>10</v>
      </c>
      <c r="F520" s="46">
        <v>0.33400000000000002</v>
      </c>
      <c r="G520" s="156">
        <f t="shared" si="24"/>
        <v>33.4</v>
      </c>
      <c r="H520" s="46">
        <v>0.16600000000000001</v>
      </c>
      <c r="I520" s="128">
        <f t="shared" si="25"/>
        <v>16.600000000000001</v>
      </c>
      <c r="K520">
        <f t="shared" si="26"/>
        <v>2.012048192771084</v>
      </c>
      <c r="O520" s="1">
        <v>173</v>
      </c>
      <c r="P520" s="46">
        <v>0.246</v>
      </c>
      <c r="Q520" s="128">
        <v>6.3</v>
      </c>
    </row>
    <row r="521" spans="1:17" x14ac:dyDescent="0.3">
      <c r="A521" s="34">
        <v>2</v>
      </c>
      <c r="B521" s="34">
        <v>4</v>
      </c>
      <c r="C521" s="34">
        <v>9</v>
      </c>
      <c r="D521" s="1">
        <v>115</v>
      </c>
      <c r="E521" s="1">
        <v>10</v>
      </c>
      <c r="F521" s="46">
        <v>0.41599999999999998</v>
      </c>
      <c r="G521" s="156">
        <f t="shared" si="24"/>
        <v>41.6</v>
      </c>
      <c r="H521" s="46">
        <v>0.216</v>
      </c>
      <c r="I521" s="128">
        <f t="shared" si="25"/>
        <v>21.6</v>
      </c>
      <c r="K521">
        <f t="shared" si="26"/>
        <v>1.9259259259259258</v>
      </c>
      <c r="O521" s="34">
        <v>174</v>
      </c>
      <c r="P521" s="46">
        <v>6.8000000000000005E-2</v>
      </c>
      <c r="Q521" s="128">
        <v>0.1</v>
      </c>
    </row>
    <row r="522" spans="1:17" x14ac:dyDescent="0.3">
      <c r="A522" s="34">
        <v>2</v>
      </c>
      <c r="B522" s="34">
        <v>5</v>
      </c>
      <c r="C522" s="34">
        <v>9</v>
      </c>
      <c r="D522" s="1">
        <v>289</v>
      </c>
      <c r="E522" s="1">
        <v>10</v>
      </c>
      <c r="F522" s="46">
        <v>0.24399999999999999</v>
      </c>
      <c r="G522" s="156">
        <f t="shared" si="24"/>
        <v>24.4</v>
      </c>
      <c r="H522" s="46">
        <v>0.151</v>
      </c>
      <c r="I522" s="128">
        <f t="shared" si="25"/>
        <v>15.1</v>
      </c>
      <c r="K522">
        <f t="shared" si="26"/>
        <v>1.6158940397350994</v>
      </c>
      <c r="O522" s="1">
        <v>174</v>
      </c>
      <c r="P522" s="46">
        <v>0.254</v>
      </c>
      <c r="Q522" s="128">
        <v>1.2</v>
      </c>
    </row>
    <row r="523" spans="1:17" x14ac:dyDescent="0.3">
      <c r="A523" s="34">
        <v>2</v>
      </c>
      <c r="B523" s="34">
        <v>6</v>
      </c>
      <c r="C523" s="34">
        <v>9</v>
      </c>
      <c r="D523" s="1">
        <v>267</v>
      </c>
      <c r="E523" s="1">
        <v>9</v>
      </c>
      <c r="F523" s="46">
        <v>9.9000000000000005E-2</v>
      </c>
      <c r="G523" s="156">
        <f t="shared" si="24"/>
        <v>11</v>
      </c>
      <c r="H523" s="46">
        <v>4.8000000000000001E-2</v>
      </c>
      <c r="I523" s="128">
        <f t="shared" si="25"/>
        <v>5.333333333333333</v>
      </c>
      <c r="K523">
        <f t="shared" si="26"/>
        <v>2.0625</v>
      </c>
      <c r="O523" s="1">
        <v>174</v>
      </c>
      <c r="P523" s="46">
        <v>0.17</v>
      </c>
      <c r="Q523" s="128">
        <v>2.6363636363636362</v>
      </c>
    </row>
    <row r="524" spans="1:17" x14ac:dyDescent="0.3">
      <c r="A524" s="34">
        <v>2</v>
      </c>
      <c r="B524" s="34">
        <v>7</v>
      </c>
      <c r="C524" s="34">
        <v>9</v>
      </c>
      <c r="D524" s="1">
        <v>283</v>
      </c>
      <c r="E524" s="1">
        <v>9</v>
      </c>
      <c r="F524" s="46">
        <v>0.34200000000000003</v>
      </c>
      <c r="G524" s="156">
        <f t="shared" si="24"/>
        <v>38</v>
      </c>
      <c r="H524" s="46">
        <v>8.2000000000000003E-2</v>
      </c>
      <c r="I524" s="128">
        <f t="shared" si="25"/>
        <v>9.1111111111111107</v>
      </c>
      <c r="K524">
        <f t="shared" si="26"/>
        <v>4.1707317073170733</v>
      </c>
      <c r="O524" s="34">
        <v>175</v>
      </c>
      <c r="P524" s="46">
        <v>0.56999999999999995</v>
      </c>
      <c r="Q524" s="128">
        <v>24.9</v>
      </c>
    </row>
    <row r="525" spans="1:17" x14ac:dyDescent="0.3">
      <c r="A525" s="34">
        <v>2</v>
      </c>
      <c r="B525" s="34">
        <v>8</v>
      </c>
      <c r="C525" s="34">
        <v>9</v>
      </c>
      <c r="D525" s="1">
        <v>83</v>
      </c>
      <c r="E525" s="1">
        <v>10</v>
      </c>
      <c r="F525" s="46">
        <v>0.316</v>
      </c>
      <c r="G525" s="156">
        <f t="shared" si="24"/>
        <v>31.6</v>
      </c>
      <c r="H525" s="46">
        <v>0.129</v>
      </c>
      <c r="I525" s="128">
        <f t="shared" si="25"/>
        <v>12.9</v>
      </c>
      <c r="K525">
        <f t="shared" si="26"/>
        <v>2.4496124031007751</v>
      </c>
      <c r="O525" s="1">
        <v>175</v>
      </c>
      <c r="P525" s="46">
        <v>0.47499999999999998</v>
      </c>
      <c r="Q525" s="128">
        <v>23.7</v>
      </c>
    </row>
    <row r="526" spans="1:17" x14ac:dyDescent="0.3">
      <c r="A526" s="34">
        <v>2</v>
      </c>
      <c r="B526" s="34">
        <v>9</v>
      </c>
      <c r="C526" s="34">
        <v>9</v>
      </c>
      <c r="D526" s="34" t="s">
        <v>20</v>
      </c>
      <c r="E526" s="34">
        <v>7</v>
      </c>
      <c r="F526" s="46">
        <v>0.152</v>
      </c>
      <c r="G526" s="156">
        <f t="shared" si="24"/>
        <v>21.714285714285715</v>
      </c>
      <c r="H526" s="46">
        <v>6.8000000000000005E-2</v>
      </c>
      <c r="I526" s="128">
        <f t="shared" si="25"/>
        <v>9.7142857142857135</v>
      </c>
      <c r="K526">
        <f t="shared" si="26"/>
        <v>2.2352941176470593</v>
      </c>
      <c r="O526" s="1">
        <v>175</v>
      </c>
      <c r="P526" s="46">
        <v>0.41199999999999998</v>
      </c>
      <c r="Q526" s="128">
        <v>19.8</v>
      </c>
    </row>
    <row r="527" spans="1:17" x14ac:dyDescent="0.3">
      <c r="A527" s="34">
        <v>2</v>
      </c>
      <c r="B527" s="34">
        <v>10</v>
      </c>
      <c r="C527" s="34">
        <v>9</v>
      </c>
      <c r="D527" s="1">
        <v>302</v>
      </c>
      <c r="E527" s="1">
        <v>10</v>
      </c>
      <c r="F527" s="46">
        <v>0.38300000000000001</v>
      </c>
      <c r="G527" s="156">
        <f t="shared" si="24"/>
        <v>38.299999999999997</v>
      </c>
      <c r="H527" s="46">
        <v>0.17899999999999999</v>
      </c>
      <c r="I527" s="128">
        <f t="shared" si="25"/>
        <v>17.899999999999999</v>
      </c>
      <c r="K527">
        <f t="shared" si="26"/>
        <v>2.1396648044692737</v>
      </c>
      <c r="O527" s="34">
        <v>176</v>
      </c>
      <c r="P527" s="46">
        <v>0.27800000000000002</v>
      </c>
      <c r="Q527" s="128">
        <v>8.4</v>
      </c>
    </row>
    <row r="528" spans="1:17" x14ac:dyDescent="0.3">
      <c r="A528" s="34">
        <v>2</v>
      </c>
      <c r="B528" s="34">
        <v>11</v>
      </c>
      <c r="C528" s="34">
        <v>9</v>
      </c>
      <c r="D528" s="34" t="s">
        <v>20</v>
      </c>
      <c r="E528" s="34">
        <v>11</v>
      </c>
      <c r="F528" s="46">
        <v>0.222</v>
      </c>
      <c r="G528" s="156">
        <f t="shared" si="24"/>
        <v>20.181818181818183</v>
      </c>
      <c r="H528" s="46">
        <v>9.4E-2</v>
      </c>
      <c r="I528" s="128">
        <f t="shared" si="25"/>
        <v>8.545454545454545</v>
      </c>
      <c r="K528">
        <f t="shared" si="26"/>
        <v>2.3617021276595747</v>
      </c>
      <c r="O528" s="1">
        <v>176</v>
      </c>
      <c r="P528" s="46">
        <v>8.4000000000000005E-2</v>
      </c>
      <c r="Q528" s="128">
        <v>1.375</v>
      </c>
    </row>
    <row r="529" spans="1:17" x14ac:dyDescent="0.3">
      <c r="A529" s="34">
        <v>2</v>
      </c>
      <c r="B529" s="34">
        <v>12</v>
      </c>
      <c r="C529" s="34">
        <v>9</v>
      </c>
      <c r="D529" s="1">
        <v>19</v>
      </c>
      <c r="E529" s="1">
        <v>10</v>
      </c>
      <c r="F529" s="46">
        <v>0.45300000000000001</v>
      </c>
      <c r="G529" s="156">
        <f t="shared" si="24"/>
        <v>45.3</v>
      </c>
      <c r="H529" s="46">
        <v>0.16700000000000001</v>
      </c>
      <c r="I529" s="128">
        <f t="shared" si="25"/>
        <v>16.7</v>
      </c>
      <c r="K529">
        <f t="shared" si="26"/>
        <v>2.7125748502994012</v>
      </c>
      <c r="O529" s="1">
        <v>176</v>
      </c>
      <c r="P529" s="46">
        <v>0.17199999999999999</v>
      </c>
      <c r="Q529" s="128">
        <v>5.4</v>
      </c>
    </row>
    <row r="530" spans="1:17" x14ac:dyDescent="0.3">
      <c r="A530" s="34">
        <v>2</v>
      </c>
      <c r="B530" s="34">
        <v>13</v>
      </c>
      <c r="C530" s="34">
        <v>9</v>
      </c>
      <c r="D530" s="1">
        <v>7</v>
      </c>
      <c r="E530" s="1">
        <v>9</v>
      </c>
      <c r="F530" s="46">
        <v>0.156</v>
      </c>
      <c r="G530" s="156">
        <f t="shared" si="24"/>
        <v>17.333333333333332</v>
      </c>
      <c r="H530" s="46">
        <v>6.9000000000000006E-2</v>
      </c>
      <c r="I530" s="128">
        <f t="shared" si="25"/>
        <v>7.666666666666667</v>
      </c>
      <c r="K530">
        <f t="shared" si="26"/>
        <v>2.2608695652173911</v>
      </c>
      <c r="O530" s="34">
        <v>177</v>
      </c>
      <c r="P530" s="46">
        <v>8.4000000000000005E-2</v>
      </c>
      <c r="Q530" s="128">
        <v>0.7</v>
      </c>
    </row>
    <row r="531" spans="1:17" x14ac:dyDescent="0.3">
      <c r="A531" s="34">
        <v>2</v>
      </c>
      <c r="B531" s="34">
        <v>14</v>
      </c>
      <c r="C531" s="34">
        <v>9</v>
      </c>
      <c r="D531" s="1">
        <v>154</v>
      </c>
      <c r="E531" s="1">
        <v>8</v>
      </c>
      <c r="F531" s="46">
        <v>5.0999999999999997E-2</v>
      </c>
      <c r="G531" s="156">
        <f t="shared" si="24"/>
        <v>6.375</v>
      </c>
      <c r="H531" s="46">
        <v>1.7000000000000001E-2</v>
      </c>
      <c r="I531" s="128">
        <f t="shared" si="25"/>
        <v>2.125</v>
      </c>
      <c r="K531">
        <f t="shared" si="26"/>
        <v>3</v>
      </c>
      <c r="O531" s="1">
        <v>177</v>
      </c>
      <c r="P531">
        <v>0.109</v>
      </c>
      <c r="Q531" s="128">
        <v>1.2</v>
      </c>
    </row>
    <row r="532" spans="1:17" x14ac:dyDescent="0.3">
      <c r="A532" s="34">
        <v>2</v>
      </c>
      <c r="B532" s="34">
        <v>15</v>
      </c>
      <c r="C532" s="34">
        <v>9</v>
      </c>
      <c r="D532" s="1">
        <v>145</v>
      </c>
      <c r="E532" s="1">
        <v>6</v>
      </c>
      <c r="F532" s="46">
        <v>0.23499999999999999</v>
      </c>
      <c r="G532" s="156">
        <f t="shared" si="24"/>
        <v>39.166666666666664</v>
      </c>
      <c r="H532" s="46">
        <v>8.3000000000000004E-2</v>
      </c>
      <c r="I532" s="128">
        <f t="shared" si="25"/>
        <v>13.833333333333334</v>
      </c>
      <c r="K532">
        <f t="shared" si="26"/>
        <v>2.831325301204819</v>
      </c>
      <c r="O532" s="1">
        <v>177</v>
      </c>
      <c r="P532" s="46">
        <v>0.14399999999999999</v>
      </c>
      <c r="Q532" s="128">
        <v>0.88888888888888884</v>
      </c>
    </row>
    <row r="533" spans="1:17" x14ac:dyDescent="0.3">
      <c r="A533" s="34">
        <v>2</v>
      </c>
      <c r="B533" s="34">
        <v>16</v>
      </c>
      <c r="C533" s="34">
        <v>9</v>
      </c>
      <c r="D533" s="1">
        <v>141</v>
      </c>
      <c r="E533" s="1">
        <v>10</v>
      </c>
      <c r="F533" s="46">
        <v>0.39700000000000002</v>
      </c>
      <c r="G533" s="156">
        <f t="shared" si="24"/>
        <v>39.700000000000003</v>
      </c>
      <c r="H533" s="46">
        <v>0.17499999999999999</v>
      </c>
      <c r="I533" s="128">
        <f t="shared" si="25"/>
        <v>17.5</v>
      </c>
      <c r="K533">
        <f t="shared" si="26"/>
        <v>2.2685714285714287</v>
      </c>
      <c r="O533" s="34">
        <v>178</v>
      </c>
      <c r="P533" s="46">
        <v>0.126</v>
      </c>
      <c r="Q533" s="128">
        <v>3.7777777777777777</v>
      </c>
    </row>
    <row r="534" spans="1:17" x14ac:dyDescent="0.3">
      <c r="A534" s="34">
        <v>2</v>
      </c>
      <c r="B534" s="34">
        <v>17</v>
      </c>
      <c r="C534" s="34">
        <v>9</v>
      </c>
      <c r="D534" s="1">
        <v>87</v>
      </c>
      <c r="E534" s="1">
        <v>8</v>
      </c>
      <c r="F534" s="46">
        <v>0.255</v>
      </c>
      <c r="G534" s="156">
        <f t="shared" si="24"/>
        <v>31.875</v>
      </c>
      <c r="H534" s="46">
        <v>0.112</v>
      </c>
      <c r="I534" s="128">
        <f t="shared" si="25"/>
        <v>14</v>
      </c>
      <c r="K534">
        <f t="shared" si="26"/>
        <v>2.2767857142857144</v>
      </c>
      <c r="O534" s="1">
        <v>178</v>
      </c>
      <c r="P534" s="46">
        <v>0.17499999999999999</v>
      </c>
      <c r="Q534" s="128">
        <v>10.625</v>
      </c>
    </row>
    <row r="535" spans="1:17" x14ac:dyDescent="0.3">
      <c r="A535" s="34">
        <v>2</v>
      </c>
      <c r="B535" s="34">
        <v>18</v>
      </c>
      <c r="C535" s="34">
        <v>9</v>
      </c>
      <c r="D535" s="1">
        <v>177</v>
      </c>
      <c r="E535" s="1">
        <v>10</v>
      </c>
      <c r="F535">
        <v>0.109</v>
      </c>
      <c r="G535" s="156">
        <f t="shared" si="24"/>
        <v>10.9</v>
      </c>
      <c r="H535" s="46">
        <v>1.2E-2</v>
      </c>
      <c r="I535" s="128">
        <f t="shared" si="25"/>
        <v>1.2</v>
      </c>
      <c r="K535">
        <f t="shared" si="26"/>
        <v>9.0833333333333339</v>
      </c>
      <c r="O535" s="1">
        <v>178</v>
      </c>
      <c r="P535" s="46">
        <v>9.6000000000000002E-2</v>
      </c>
      <c r="Q535" s="128">
        <v>6.75</v>
      </c>
    </row>
    <row r="536" spans="1:17" x14ac:dyDescent="0.3">
      <c r="A536" s="34">
        <v>2</v>
      </c>
      <c r="B536" s="34">
        <v>19</v>
      </c>
      <c r="C536" s="34">
        <v>9</v>
      </c>
      <c r="D536" s="1">
        <v>254</v>
      </c>
      <c r="E536" s="1">
        <v>9</v>
      </c>
      <c r="F536" s="46">
        <v>2.5999999999999999E-2</v>
      </c>
      <c r="G536" s="156">
        <f t="shared" si="24"/>
        <v>2.8888888888888888</v>
      </c>
      <c r="H536" s="46">
        <v>2E-3</v>
      </c>
      <c r="I536" s="128">
        <f t="shared" si="25"/>
        <v>0.22222222222222221</v>
      </c>
      <c r="K536">
        <f t="shared" si="26"/>
        <v>13</v>
      </c>
      <c r="O536" s="34">
        <v>179</v>
      </c>
      <c r="P536" s="46">
        <v>6.3060000000000005E-2</v>
      </c>
      <c r="Q536" s="128">
        <v>0.66666666666666663</v>
      </c>
    </row>
    <row r="537" spans="1:17" x14ac:dyDescent="0.3">
      <c r="A537" s="34">
        <v>2</v>
      </c>
      <c r="B537" s="34">
        <v>1</v>
      </c>
      <c r="C537" s="34">
        <v>10</v>
      </c>
      <c r="D537" s="1">
        <v>157</v>
      </c>
      <c r="E537" s="1">
        <v>9</v>
      </c>
      <c r="F537" s="46">
        <v>0.13600000000000001</v>
      </c>
      <c r="G537" s="156">
        <f t="shared" si="24"/>
        <v>15.111111111111111</v>
      </c>
      <c r="H537" s="46">
        <v>3.7999999999999999E-2</v>
      </c>
      <c r="I537" s="128">
        <f t="shared" si="25"/>
        <v>4.2222222222222223</v>
      </c>
      <c r="K537">
        <f t="shared" si="26"/>
        <v>3.5789473684210527</v>
      </c>
      <c r="O537" s="1">
        <v>179</v>
      </c>
      <c r="P537" s="46">
        <v>0.17210999999999999</v>
      </c>
      <c r="Q537" s="128">
        <v>5.8888888888888893</v>
      </c>
    </row>
    <row r="538" spans="1:17" x14ac:dyDescent="0.3">
      <c r="A538" s="34">
        <v>2</v>
      </c>
      <c r="B538" s="34">
        <v>2</v>
      </c>
      <c r="C538" s="34">
        <v>10</v>
      </c>
      <c r="D538" s="1">
        <v>255</v>
      </c>
      <c r="E538" s="1">
        <v>9</v>
      </c>
      <c r="F538" s="46">
        <v>0.20399999999999999</v>
      </c>
      <c r="G538" s="156">
        <f t="shared" si="24"/>
        <v>22.666666666666668</v>
      </c>
      <c r="H538" s="46">
        <v>9.1999999999999998E-2</v>
      </c>
      <c r="I538" s="128">
        <f t="shared" si="25"/>
        <v>10.222222222222221</v>
      </c>
      <c r="K538">
        <f t="shared" si="26"/>
        <v>2.2173913043478262</v>
      </c>
      <c r="O538" s="1">
        <v>179</v>
      </c>
      <c r="P538" s="46">
        <v>2.1099999999999997E-2</v>
      </c>
      <c r="Q538" s="128">
        <v>0</v>
      </c>
    </row>
    <row r="539" spans="1:17" x14ac:dyDescent="0.3">
      <c r="A539" s="34">
        <v>2</v>
      </c>
      <c r="B539" s="34">
        <v>3</v>
      </c>
      <c r="C539" s="34">
        <v>10</v>
      </c>
      <c r="D539" s="1">
        <v>275</v>
      </c>
      <c r="E539" s="1">
        <v>10</v>
      </c>
      <c r="F539" s="46">
        <v>0.13100000000000001</v>
      </c>
      <c r="G539" s="156">
        <f t="shared" si="24"/>
        <v>13.1</v>
      </c>
      <c r="H539" s="46">
        <v>6.5000000000000002E-2</v>
      </c>
      <c r="I539" s="128">
        <f t="shared" si="25"/>
        <v>6.5</v>
      </c>
      <c r="K539">
        <f t="shared" si="26"/>
        <v>2.0153846153846153</v>
      </c>
      <c r="O539" s="34">
        <v>180</v>
      </c>
      <c r="P539" s="46">
        <v>0.14399999999999999</v>
      </c>
      <c r="Q539" s="128">
        <v>4.5</v>
      </c>
    </row>
    <row r="540" spans="1:17" x14ac:dyDescent="0.3">
      <c r="A540" s="34">
        <v>2</v>
      </c>
      <c r="B540" s="34">
        <v>4</v>
      </c>
      <c r="C540" s="34">
        <v>10</v>
      </c>
      <c r="D540" s="1">
        <v>226</v>
      </c>
      <c r="E540" s="1">
        <v>11</v>
      </c>
      <c r="F540" s="46">
        <v>0.13800000000000001</v>
      </c>
      <c r="G540" s="156">
        <f t="shared" si="24"/>
        <v>12.545454545454545</v>
      </c>
      <c r="H540" s="46">
        <v>7.0000000000000001E-3</v>
      </c>
      <c r="I540" s="128">
        <f t="shared" si="25"/>
        <v>0.63636363636363635</v>
      </c>
      <c r="K540">
        <f t="shared" si="26"/>
        <v>19.714285714285715</v>
      </c>
      <c r="O540" s="1">
        <v>180</v>
      </c>
      <c r="P540" s="46">
        <v>0.45900000000000002</v>
      </c>
      <c r="Q540" s="128">
        <v>25.8</v>
      </c>
    </row>
    <row r="541" spans="1:17" x14ac:dyDescent="0.3">
      <c r="A541" s="34">
        <v>2</v>
      </c>
      <c r="B541" s="34">
        <v>5</v>
      </c>
      <c r="C541" s="34">
        <v>10</v>
      </c>
      <c r="D541" s="1">
        <v>119</v>
      </c>
      <c r="E541" s="1">
        <v>9</v>
      </c>
      <c r="F541" s="46">
        <v>0.29022000000000003</v>
      </c>
      <c r="G541" s="156">
        <f t="shared" si="24"/>
        <v>32.24666666666667</v>
      </c>
      <c r="H541" s="46">
        <v>0.09</v>
      </c>
      <c r="I541" s="128">
        <f t="shared" si="25"/>
        <v>10</v>
      </c>
      <c r="K541">
        <f t="shared" si="26"/>
        <v>3.2246666666666668</v>
      </c>
      <c r="O541" s="1">
        <v>180</v>
      </c>
      <c r="P541" s="46">
        <v>0.26700000000000002</v>
      </c>
      <c r="Q541" s="128">
        <v>17.888888888888889</v>
      </c>
    </row>
    <row r="542" spans="1:17" x14ac:dyDescent="0.3">
      <c r="A542" s="34">
        <v>2</v>
      </c>
      <c r="B542" s="34">
        <v>6</v>
      </c>
      <c r="C542" s="34">
        <v>10</v>
      </c>
      <c r="D542" s="1">
        <v>247</v>
      </c>
      <c r="E542" s="1">
        <v>9</v>
      </c>
      <c r="F542" s="46">
        <v>0.377</v>
      </c>
      <c r="G542" s="156">
        <f t="shared" si="24"/>
        <v>41.888888888888886</v>
      </c>
      <c r="H542" s="46">
        <v>0.154</v>
      </c>
      <c r="I542" s="128">
        <f t="shared" si="25"/>
        <v>17.111111111111111</v>
      </c>
      <c r="K542">
        <f t="shared" si="26"/>
        <v>2.448051948051948</v>
      </c>
      <c r="O542" s="34">
        <v>181</v>
      </c>
      <c r="P542" s="46">
        <v>0.221</v>
      </c>
      <c r="Q542" s="128">
        <v>3.7777777777777777</v>
      </c>
    </row>
    <row r="543" spans="1:17" x14ac:dyDescent="0.3">
      <c r="A543" s="34">
        <v>2</v>
      </c>
      <c r="B543" s="34">
        <v>7</v>
      </c>
      <c r="C543" s="34">
        <v>10</v>
      </c>
      <c r="D543" s="1">
        <v>320</v>
      </c>
      <c r="E543" s="1">
        <v>8</v>
      </c>
      <c r="F543" s="46">
        <v>4.8000000000000001E-2</v>
      </c>
      <c r="G543" s="156">
        <f t="shared" si="24"/>
        <v>6</v>
      </c>
      <c r="H543" s="46">
        <v>6.0000000000000001E-3</v>
      </c>
      <c r="I543" s="128">
        <f t="shared" si="25"/>
        <v>0.75</v>
      </c>
      <c r="K543">
        <f t="shared" si="26"/>
        <v>8</v>
      </c>
      <c r="O543" s="1">
        <v>181</v>
      </c>
      <c r="P543" s="46">
        <v>0.253</v>
      </c>
      <c r="Q543" s="128">
        <v>9.545454545454545</v>
      </c>
    </row>
    <row r="544" spans="1:17" x14ac:dyDescent="0.3">
      <c r="A544" s="34">
        <v>2</v>
      </c>
      <c r="B544" s="34">
        <v>8</v>
      </c>
      <c r="C544" s="34">
        <v>10</v>
      </c>
      <c r="D544" s="1">
        <v>168</v>
      </c>
      <c r="E544" s="1">
        <v>10</v>
      </c>
      <c r="F544" s="46">
        <v>5.8000000000000003E-2</v>
      </c>
      <c r="G544" s="156">
        <f t="shared" si="24"/>
        <v>5.8</v>
      </c>
      <c r="H544" s="46">
        <v>2.5000000000000001E-2</v>
      </c>
      <c r="I544" s="128">
        <f t="shared" si="25"/>
        <v>2.5</v>
      </c>
      <c r="K544">
        <f t="shared" si="26"/>
        <v>2.3199999999999998</v>
      </c>
      <c r="O544" s="1">
        <v>181</v>
      </c>
      <c r="P544" t="s">
        <v>799</v>
      </c>
      <c r="Q544" s="128">
        <v>13.3</v>
      </c>
    </row>
    <row r="545" spans="1:17" x14ac:dyDescent="0.3">
      <c r="A545" s="34">
        <v>2</v>
      </c>
      <c r="B545" s="34">
        <v>9</v>
      </c>
      <c r="C545" s="34">
        <v>10</v>
      </c>
      <c r="D545" s="1">
        <v>244</v>
      </c>
      <c r="E545" s="1">
        <v>10</v>
      </c>
      <c r="F545" s="46">
        <v>3.3000000000000002E-2</v>
      </c>
      <c r="G545" s="156">
        <f t="shared" si="24"/>
        <v>3.3</v>
      </c>
      <c r="H545" s="46">
        <v>4.0000000000000001E-3</v>
      </c>
      <c r="I545" s="128">
        <f t="shared" si="25"/>
        <v>0.4</v>
      </c>
      <c r="K545">
        <f t="shared" si="26"/>
        <v>8.2499999999999982</v>
      </c>
      <c r="O545" s="34">
        <v>182</v>
      </c>
      <c r="P545" s="46">
        <v>0.26900000000000002</v>
      </c>
      <c r="Q545" s="128">
        <v>11.3</v>
      </c>
    </row>
    <row r="546" spans="1:17" x14ac:dyDescent="0.3">
      <c r="A546" s="34">
        <v>2</v>
      </c>
      <c r="B546" s="34">
        <v>10</v>
      </c>
      <c r="C546" s="34">
        <v>10</v>
      </c>
      <c r="D546" s="34" t="s">
        <v>20</v>
      </c>
      <c r="E546" s="34">
        <v>10</v>
      </c>
      <c r="F546" s="46">
        <v>0.109</v>
      </c>
      <c r="G546" s="156">
        <f t="shared" si="24"/>
        <v>10.9</v>
      </c>
      <c r="H546" s="46">
        <v>3.7999999999999999E-2</v>
      </c>
      <c r="I546" s="128">
        <f t="shared" si="25"/>
        <v>3.8</v>
      </c>
      <c r="K546">
        <f t="shared" si="26"/>
        <v>2.8684210526315792</v>
      </c>
      <c r="O546" s="1">
        <v>182</v>
      </c>
      <c r="P546" s="46">
        <v>0.44600000000000001</v>
      </c>
      <c r="Q546" s="128">
        <v>25</v>
      </c>
    </row>
    <row r="547" spans="1:17" x14ac:dyDescent="0.3">
      <c r="A547" s="34">
        <v>2</v>
      </c>
      <c r="B547" s="34">
        <v>11</v>
      </c>
      <c r="C547" s="34">
        <v>10</v>
      </c>
      <c r="D547" s="1">
        <v>150</v>
      </c>
      <c r="E547" s="1">
        <v>10</v>
      </c>
      <c r="F547" s="46">
        <v>0.42699999999999999</v>
      </c>
      <c r="G547" s="156">
        <f t="shared" si="24"/>
        <v>42.7</v>
      </c>
      <c r="H547" s="46">
        <v>0.14000000000000001</v>
      </c>
      <c r="I547" s="128">
        <f t="shared" si="25"/>
        <v>14</v>
      </c>
      <c r="K547">
        <f t="shared" si="26"/>
        <v>3.0500000000000003</v>
      </c>
      <c r="O547" s="1">
        <v>182</v>
      </c>
      <c r="P547" s="46">
        <v>0.436</v>
      </c>
      <c r="Q547" s="128">
        <v>13.666666666666666</v>
      </c>
    </row>
    <row r="548" spans="1:17" x14ac:dyDescent="0.3">
      <c r="A548" s="34">
        <v>2</v>
      </c>
      <c r="B548" s="34">
        <v>12</v>
      </c>
      <c r="C548" s="34">
        <v>10</v>
      </c>
      <c r="D548" s="1">
        <v>300</v>
      </c>
      <c r="E548" s="1">
        <v>10</v>
      </c>
      <c r="F548" s="46">
        <v>0.316</v>
      </c>
      <c r="G548" s="156">
        <f t="shared" si="24"/>
        <v>31.6</v>
      </c>
      <c r="H548" s="46">
        <v>0.13600000000000001</v>
      </c>
      <c r="I548" s="128">
        <f t="shared" si="25"/>
        <v>13.6</v>
      </c>
      <c r="K548">
        <f t="shared" si="26"/>
        <v>2.3235294117647061</v>
      </c>
      <c r="O548" s="34">
        <v>183</v>
      </c>
      <c r="P548" s="46">
        <v>0.17499999999999999</v>
      </c>
      <c r="Q548" s="128">
        <v>0</v>
      </c>
    </row>
    <row r="549" spans="1:17" x14ac:dyDescent="0.3">
      <c r="A549" s="34">
        <v>2</v>
      </c>
      <c r="B549" s="34">
        <v>13</v>
      </c>
      <c r="C549" s="34">
        <v>10</v>
      </c>
      <c r="D549" s="1">
        <v>35</v>
      </c>
      <c r="E549" s="1">
        <v>9</v>
      </c>
      <c r="F549" s="46">
        <v>0.19400000000000001</v>
      </c>
      <c r="G549" s="156">
        <f t="shared" si="24"/>
        <v>21.555555555555557</v>
      </c>
      <c r="H549" s="46">
        <v>8.9999999999999993E-3</v>
      </c>
      <c r="I549" s="128">
        <f t="shared" si="25"/>
        <v>1</v>
      </c>
      <c r="K549">
        <f t="shared" si="26"/>
        <v>21.555555555555557</v>
      </c>
      <c r="O549" s="1">
        <v>183</v>
      </c>
      <c r="P549" s="46">
        <v>0.27600000000000002</v>
      </c>
      <c r="Q549" s="128">
        <v>0.375</v>
      </c>
    </row>
    <row r="550" spans="1:17" x14ac:dyDescent="0.3">
      <c r="A550" s="34">
        <v>2</v>
      </c>
      <c r="B550" s="34">
        <v>14</v>
      </c>
      <c r="C550" s="34">
        <v>10</v>
      </c>
      <c r="D550" s="1">
        <v>214</v>
      </c>
      <c r="E550" s="1">
        <v>10</v>
      </c>
      <c r="F550" s="46">
        <v>0.161</v>
      </c>
      <c r="G550" s="156">
        <f t="shared" si="24"/>
        <v>16.100000000000001</v>
      </c>
      <c r="H550" s="46">
        <v>6.5000000000000002E-2</v>
      </c>
      <c r="I550" s="128">
        <f t="shared" si="25"/>
        <v>6.5</v>
      </c>
      <c r="K550">
        <f t="shared" si="26"/>
        <v>2.476923076923077</v>
      </c>
      <c r="O550" s="1">
        <v>183</v>
      </c>
      <c r="P550" s="46">
        <v>0.39100000000000001</v>
      </c>
      <c r="Q550" s="128">
        <v>2.1818181818181817</v>
      </c>
    </row>
    <row r="551" spans="1:17" x14ac:dyDescent="0.3">
      <c r="A551" s="34">
        <v>2</v>
      </c>
      <c r="B551" s="34">
        <v>15</v>
      </c>
      <c r="C551" s="34">
        <v>10</v>
      </c>
      <c r="D551" s="1">
        <v>107</v>
      </c>
      <c r="E551" s="1">
        <v>10</v>
      </c>
      <c r="F551" s="46">
        <v>0.42</v>
      </c>
      <c r="G551" s="156">
        <f t="shared" si="24"/>
        <v>42</v>
      </c>
      <c r="H551" s="46">
        <v>8.8999999999999996E-2</v>
      </c>
      <c r="I551" s="128">
        <f t="shared" si="25"/>
        <v>8.9</v>
      </c>
      <c r="K551">
        <f t="shared" si="26"/>
        <v>4.7191011235955056</v>
      </c>
      <c r="O551" s="34">
        <v>184</v>
      </c>
      <c r="P551" s="46">
        <v>0.44400000000000001</v>
      </c>
      <c r="Q551" s="128">
        <v>17.399999999999999</v>
      </c>
    </row>
    <row r="552" spans="1:17" x14ac:dyDescent="0.3">
      <c r="A552" s="34">
        <v>2</v>
      </c>
      <c r="B552" s="34">
        <v>16</v>
      </c>
      <c r="C552" s="34">
        <v>10</v>
      </c>
      <c r="D552" s="1">
        <v>271</v>
      </c>
      <c r="E552" s="1">
        <v>6</v>
      </c>
      <c r="F552" s="46">
        <v>0.20699999999999999</v>
      </c>
      <c r="G552" s="156">
        <f t="shared" si="24"/>
        <v>34.5</v>
      </c>
      <c r="H552" s="46">
        <v>1.6E-2</v>
      </c>
      <c r="I552" s="128">
        <f t="shared" si="25"/>
        <v>2.6666666666666665</v>
      </c>
      <c r="K552">
        <f t="shared" si="26"/>
        <v>12.9375</v>
      </c>
      <c r="O552" s="1">
        <v>184</v>
      </c>
      <c r="P552" s="46">
        <v>0.432</v>
      </c>
      <c r="Q552" s="128">
        <v>18.7</v>
      </c>
    </row>
    <row r="553" spans="1:17" x14ac:dyDescent="0.3">
      <c r="A553" s="34">
        <v>2</v>
      </c>
      <c r="B553" s="34">
        <v>17</v>
      </c>
      <c r="C553" s="34">
        <v>10</v>
      </c>
      <c r="D553" s="1">
        <v>194</v>
      </c>
      <c r="E553" s="1">
        <v>10</v>
      </c>
      <c r="F553" s="46">
        <v>0.158</v>
      </c>
      <c r="G553" s="156">
        <f t="shared" si="24"/>
        <v>15.8</v>
      </c>
      <c r="H553" s="46">
        <v>8.5000000000000006E-2</v>
      </c>
      <c r="I553" s="128">
        <f t="shared" si="25"/>
        <v>8.5</v>
      </c>
      <c r="K553">
        <f t="shared" si="26"/>
        <v>1.8588235294117648</v>
      </c>
      <c r="O553" s="1">
        <v>184</v>
      </c>
      <c r="P553" s="46">
        <v>0.51700000000000002</v>
      </c>
      <c r="Q553" s="128">
        <v>23.545454545454547</v>
      </c>
    </row>
    <row r="554" spans="1:17" x14ac:dyDescent="0.3">
      <c r="A554" s="34">
        <v>2</v>
      </c>
      <c r="B554" s="34">
        <v>18</v>
      </c>
      <c r="C554" s="34">
        <v>10</v>
      </c>
      <c r="D554" s="1">
        <v>166</v>
      </c>
      <c r="E554" s="1">
        <v>4</v>
      </c>
      <c r="F554" s="46">
        <v>7.5999999999999998E-2</v>
      </c>
      <c r="G554" s="156">
        <f t="shared" si="24"/>
        <v>19</v>
      </c>
      <c r="H554" s="46">
        <v>2.8000000000000001E-2</v>
      </c>
      <c r="I554" s="128">
        <f t="shared" si="25"/>
        <v>7</v>
      </c>
      <c r="K554">
        <f t="shared" si="26"/>
        <v>2.7142857142857144</v>
      </c>
      <c r="O554" s="34">
        <v>185</v>
      </c>
      <c r="P554" s="46">
        <v>0.34499999999999997</v>
      </c>
      <c r="Q554" s="128">
        <v>15.888888888888889</v>
      </c>
    </row>
    <row r="555" spans="1:17" x14ac:dyDescent="0.3">
      <c r="A555" s="34">
        <v>2</v>
      </c>
      <c r="B555" s="34">
        <v>19</v>
      </c>
      <c r="C555" s="34">
        <v>10</v>
      </c>
      <c r="D555" s="1">
        <v>310</v>
      </c>
      <c r="E555" s="1">
        <v>9</v>
      </c>
      <c r="F555" s="46">
        <v>0.01</v>
      </c>
      <c r="G555" s="156">
        <f t="shared" si="24"/>
        <v>1.1111111111111112</v>
      </c>
      <c r="H555" s="46">
        <v>1E-3</v>
      </c>
      <c r="I555" s="128">
        <f t="shared" si="25"/>
        <v>0.1111111111111111</v>
      </c>
      <c r="K555">
        <f t="shared" si="26"/>
        <v>10.000000000000002</v>
      </c>
      <c r="O555" s="1">
        <v>185</v>
      </c>
      <c r="P555" s="46">
        <v>0.17100000000000001</v>
      </c>
      <c r="Q555" s="128">
        <v>10.333333333333334</v>
      </c>
    </row>
    <row r="556" spans="1:17" x14ac:dyDescent="0.3">
      <c r="A556" s="34">
        <v>2</v>
      </c>
      <c r="B556" s="34">
        <v>1</v>
      </c>
      <c r="C556" s="34">
        <v>11</v>
      </c>
      <c r="D556" s="1">
        <v>225</v>
      </c>
      <c r="E556" s="1">
        <v>9</v>
      </c>
      <c r="F556" s="46">
        <v>0.16200000000000001</v>
      </c>
      <c r="G556" s="156">
        <f t="shared" si="24"/>
        <v>18</v>
      </c>
      <c r="H556" s="46">
        <v>8.2000000000000003E-2</v>
      </c>
      <c r="I556" s="128">
        <f t="shared" si="25"/>
        <v>9.1111111111111107</v>
      </c>
      <c r="K556">
        <f t="shared" si="26"/>
        <v>1.975609756097561</v>
      </c>
      <c r="O556" s="1">
        <v>185</v>
      </c>
      <c r="P556" s="46">
        <v>0.22500000000000001</v>
      </c>
      <c r="Q556" s="128">
        <v>10.3</v>
      </c>
    </row>
    <row r="557" spans="1:17" x14ac:dyDescent="0.3">
      <c r="A557" s="34">
        <v>2</v>
      </c>
      <c r="B557" s="34">
        <v>2</v>
      </c>
      <c r="C557" s="34">
        <v>11</v>
      </c>
      <c r="D557" s="1">
        <v>204</v>
      </c>
      <c r="E557" s="1">
        <v>10</v>
      </c>
      <c r="F557" s="46">
        <v>0.308</v>
      </c>
      <c r="G557" s="156">
        <f t="shared" si="24"/>
        <v>30.8</v>
      </c>
      <c r="H557" s="46">
        <v>0.13500000000000001</v>
      </c>
      <c r="I557" s="128">
        <f t="shared" si="25"/>
        <v>13.5</v>
      </c>
      <c r="K557">
        <f t="shared" si="26"/>
        <v>2.2814814814814817</v>
      </c>
      <c r="O557" s="34">
        <v>186</v>
      </c>
      <c r="P557" s="46">
        <v>0.17399999999999999</v>
      </c>
      <c r="Q557" s="128">
        <v>7.7142857142857144</v>
      </c>
    </row>
    <row r="558" spans="1:17" x14ac:dyDescent="0.3">
      <c r="A558" s="34">
        <v>2</v>
      </c>
      <c r="B558" s="34">
        <v>3</v>
      </c>
      <c r="C558" s="34">
        <v>11</v>
      </c>
      <c r="D558" s="1">
        <v>164</v>
      </c>
      <c r="E558" s="1">
        <v>11</v>
      </c>
      <c r="F558" s="46">
        <v>0.32800000000000001</v>
      </c>
      <c r="G558" s="156">
        <f t="shared" si="24"/>
        <v>29.818181818181817</v>
      </c>
      <c r="H558" s="46">
        <v>1.7000000000000001E-2</v>
      </c>
      <c r="I558" s="128">
        <f t="shared" si="25"/>
        <v>1.5454545454545454</v>
      </c>
      <c r="K558">
        <f t="shared" si="26"/>
        <v>19.294117647058822</v>
      </c>
      <c r="O558" s="1">
        <v>186</v>
      </c>
      <c r="P558" s="46">
        <v>3.2000000000000001E-2</v>
      </c>
      <c r="Q558" s="128">
        <v>0.25</v>
      </c>
    </row>
    <row r="559" spans="1:17" x14ac:dyDescent="0.3">
      <c r="A559" s="34">
        <v>2</v>
      </c>
      <c r="B559" s="34">
        <v>4</v>
      </c>
      <c r="C559" s="34">
        <v>11</v>
      </c>
      <c r="D559" s="1">
        <v>323</v>
      </c>
      <c r="E559" s="1">
        <v>7</v>
      </c>
      <c r="F559" s="46">
        <v>0.182</v>
      </c>
      <c r="G559" s="156">
        <f t="shared" si="24"/>
        <v>26</v>
      </c>
      <c r="H559" s="46">
        <v>8.1000000000000003E-2</v>
      </c>
      <c r="I559" s="128">
        <f t="shared" si="25"/>
        <v>11.571428571428571</v>
      </c>
      <c r="K559">
        <f t="shared" si="26"/>
        <v>2.2469135802469138</v>
      </c>
      <c r="O559" s="1">
        <v>186</v>
      </c>
      <c r="P559" s="46">
        <v>0.38100000000000001</v>
      </c>
      <c r="Q559" s="128">
        <v>16.399999999999999</v>
      </c>
    </row>
    <row r="560" spans="1:17" x14ac:dyDescent="0.3">
      <c r="A560" s="34">
        <v>2</v>
      </c>
      <c r="B560" s="34">
        <v>5</v>
      </c>
      <c r="C560" s="34">
        <v>11</v>
      </c>
      <c r="D560" s="1">
        <v>105</v>
      </c>
      <c r="E560" s="1">
        <v>9</v>
      </c>
      <c r="F560" s="46">
        <v>0.35599999999999998</v>
      </c>
      <c r="G560" s="156">
        <f t="shared" si="24"/>
        <v>39.555555555555557</v>
      </c>
      <c r="H560" s="46">
        <v>0.14399999999999999</v>
      </c>
      <c r="I560" s="128">
        <f t="shared" si="25"/>
        <v>16</v>
      </c>
      <c r="K560">
        <f t="shared" si="26"/>
        <v>2.4722222222222223</v>
      </c>
      <c r="O560" s="34">
        <v>187</v>
      </c>
      <c r="P560" s="46">
        <v>0.14899999999999999</v>
      </c>
      <c r="Q560" s="128">
        <v>0</v>
      </c>
    </row>
    <row r="561" spans="1:17" x14ac:dyDescent="0.3">
      <c r="A561" s="34">
        <v>2</v>
      </c>
      <c r="B561" s="34">
        <v>6</v>
      </c>
      <c r="C561" s="34">
        <v>11</v>
      </c>
      <c r="D561" s="1">
        <v>230</v>
      </c>
      <c r="E561" s="1">
        <v>8</v>
      </c>
      <c r="F561" s="46">
        <v>0.107</v>
      </c>
      <c r="G561" s="156">
        <f t="shared" si="24"/>
        <v>13.375</v>
      </c>
      <c r="H561" s="46">
        <v>2.5999999999999999E-2</v>
      </c>
      <c r="I561" s="128">
        <f t="shared" si="25"/>
        <v>3.25</v>
      </c>
      <c r="K561">
        <f t="shared" si="26"/>
        <v>4.115384615384615</v>
      </c>
      <c r="O561" s="1">
        <v>187</v>
      </c>
      <c r="P561" s="46">
        <v>0.33</v>
      </c>
      <c r="Q561" s="128">
        <v>5.8</v>
      </c>
    </row>
    <row r="562" spans="1:17" x14ac:dyDescent="0.3">
      <c r="A562" s="34">
        <v>2</v>
      </c>
      <c r="B562" s="34">
        <v>7</v>
      </c>
      <c r="C562" s="34">
        <v>11</v>
      </c>
      <c r="D562" s="1">
        <v>192</v>
      </c>
      <c r="E562" s="1">
        <v>7</v>
      </c>
      <c r="F562" s="46">
        <v>0.23200000000000001</v>
      </c>
      <c r="G562" s="156">
        <f t="shared" si="24"/>
        <v>33.142857142857146</v>
      </c>
      <c r="H562" s="46">
        <v>8.2000000000000003E-2</v>
      </c>
      <c r="I562" s="128">
        <f t="shared" si="25"/>
        <v>11.714285714285714</v>
      </c>
      <c r="K562">
        <f t="shared" si="26"/>
        <v>2.8292682926829271</v>
      </c>
      <c r="O562" s="1">
        <v>187</v>
      </c>
      <c r="P562" s="46">
        <v>0.11</v>
      </c>
      <c r="Q562" s="128">
        <v>1.2</v>
      </c>
    </row>
    <row r="563" spans="1:17" x14ac:dyDescent="0.3">
      <c r="A563" s="34">
        <v>2</v>
      </c>
      <c r="B563" s="34">
        <v>8</v>
      </c>
      <c r="C563" s="34">
        <v>11</v>
      </c>
      <c r="D563" s="1">
        <v>313</v>
      </c>
      <c r="E563" s="1">
        <v>9</v>
      </c>
      <c r="F563" s="46">
        <v>3.5000000000000003E-2</v>
      </c>
      <c r="G563" s="156">
        <f t="shared" si="24"/>
        <v>3.8888888888888888</v>
      </c>
      <c r="H563" s="46">
        <v>3.0000000000000001E-3</v>
      </c>
      <c r="I563" s="128">
        <f t="shared" si="25"/>
        <v>0.33333333333333331</v>
      </c>
      <c r="K563">
        <f t="shared" si="26"/>
        <v>11.666666666666668</v>
      </c>
      <c r="O563" s="34">
        <v>188</v>
      </c>
      <c r="P563" s="46">
        <v>0.14399999999999999</v>
      </c>
      <c r="Q563" s="128">
        <v>4.833333333333333</v>
      </c>
    </row>
    <row r="564" spans="1:17" x14ac:dyDescent="0.3">
      <c r="A564" s="34">
        <v>2</v>
      </c>
      <c r="B564" s="34">
        <v>9</v>
      </c>
      <c r="C564" s="34">
        <v>11</v>
      </c>
      <c r="D564" s="34" t="s">
        <v>20</v>
      </c>
      <c r="E564" s="34">
        <v>10</v>
      </c>
      <c r="F564" s="46">
        <v>0.19900000000000001</v>
      </c>
      <c r="G564" s="156">
        <f t="shared" si="24"/>
        <v>19.899999999999999</v>
      </c>
      <c r="H564" s="46">
        <v>7.4999999999999997E-2</v>
      </c>
      <c r="I564" s="128">
        <f t="shared" si="25"/>
        <v>7.5</v>
      </c>
      <c r="K564">
        <f t="shared" si="26"/>
        <v>2.6533333333333333</v>
      </c>
      <c r="O564" s="1">
        <v>188</v>
      </c>
      <c r="P564" s="46">
        <v>0.26500000000000001</v>
      </c>
      <c r="Q564" s="128">
        <v>11.6</v>
      </c>
    </row>
    <row r="565" spans="1:17" x14ac:dyDescent="0.3">
      <c r="A565" s="34">
        <v>2</v>
      </c>
      <c r="B565" s="34">
        <v>10</v>
      </c>
      <c r="C565" s="34">
        <v>11</v>
      </c>
      <c r="D565" s="1">
        <v>63</v>
      </c>
      <c r="E565" s="1">
        <v>9</v>
      </c>
      <c r="F565" s="46">
        <v>0.38400000000000001</v>
      </c>
      <c r="G565" s="156">
        <f t="shared" si="24"/>
        <v>42.666666666666664</v>
      </c>
      <c r="H565" s="46">
        <v>0.18099999999999999</v>
      </c>
      <c r="I565" s="128">
        <f t="shared" si="25"/>
        <v>20.111111111111111</v>
      </c>
      <c r="K565">
        <f t="shared" si="26"/>
        <v>2.1215469613259668</v>
      </c>
      <c r="O565" s="1">
        <v>188</v>
      </c>
      <c r="P565" s="46">
        <v>0.379</v>
      </c>
      <c r="Q565" s="128">
        <v>17.555555555555557</v>
      </c>
    </row>
    <row r="566" spans="1:17" x14ac:dyDescent="0.3">
      <c r="A566" s="34">
        <v>2</v>
      </c>
      <c r="B566" s="34">
        <v>11</v>
      </c>
      <c r="C566" s="34">
        <v>11</v>
      </c>
      <c r="D566" s="34" t="s">
        <v>20</v>
      </c>
      <c r="E566" s="34">
        <v>8</v>
      </c>
      <c r="F566" s="46">
        <v>0.152</v>
      </c>
      <c r="G566" s="156">
        <f t="shared" si="24"/>
        <v>19</v>
      </c>
      <c r="H566" s="46">
        <v>5.7000000000000002E-2</v>
      </c>
      <c r="I566" s="128">
        <f t="shared" si="25"/>
        <v>7.125</v>
      </c>
      <c r="K566">
        <f t="shared" si="26"/>
        <v>2.6666666666666665</v>
      </c>
      <c r="O566" s="34">
        <v>189</v>
      </c>
      <c r="P566" s="46">
        <v>0.3</v>
      </c>
      <c r="Q566" s="128">
        <v>17.625</v>
      </c>
    </row>
    <row r="567" spans="1:17" x14ac:dyDescent="0.3">
      <c r="A567" s="34">
        <v>2</v>
      </c>
      <c r="B567" s="34">
        <v>12</v>
      </c>
      <c r="C567" s="34">
        <v>11</v>
      </c>
      <c r="D567" s="1">
        <v>58</v>
      </c>
      <c r="E567" s="1">
        <v>9</v>
      </c>
      <c r="F567" s="46">
        <v>0.34599999999999997</v>
      </c>
      <c r="G567" s="156">
        <f t="shared" si="24"/>
        <v>38.444444444444443</v>
      </c>
      <c r="H567" s="46">
        <v>0.151</v>
      </c>
      <c r="I567" s="128">
        <f t="shared" si="25"/>
        <v>16.777777777777779</v>
      </c>
      <c r="K567">
        <f t="shared" si="26"/>
        <v>2.2913907284768209</v>
      </c>
      <c r="O567" s="1">
        <v>189</v>
      </c>
      <c r="P567" s="46">
        <v>0.28799999999999998</v>
      </c>
      <c r="Q567" s="128">
        <v>15.666666666666666</v>
      </c>
    </row>
    <row r="568" spans="1:17" x14ac:dyDescent="0.3">
      <c r="A568" s="34">
        <v>2</v>
      </c>
      <c r="B568" s="34">
        <v>13</v>
      </c>
      <c r="C568" s="34">
        <v>11</v>
      </c>
      <c r="D568" s="1">
        <v>222</v>
      </c>
      <c r="E568" s="1">
        <v>10</v>
      </c>
      <c r="F568" s="46">
        <v>0.14299999999999999</v>
      </c>
      <c r="G568" s="156">
        <f t="shared" si="24"/>
        <v>14.3</v>
      </c>
      <c r="H568" s="46">
        <v>5.8000000000000003E-2</v>
      </c>
      <c r="I568" s="128">
        <f t="shared" si="25"/>
        <v>5.8</v>
      </c>
      <c r="K568">
        <f t="shared" si="26"/>
        <v>2.4655172413793105</v>
      </c>
      <c r="O568" s="1">
        <v>189</v>
      </c>
      <c r="P568" s="46">
        <v>0.13100000000000001</v>
      </c>
      <c r="Q568" s="128">
        <v>8.625</v>
      </c>
    </row>
    <row r="569" spans="1:17" x14ac:dyDescent="0.3">
      <c r="A569" s="34">
        <v>2</v>
      </c>
      <c r="B569" s="34">
        <v>14</v>
      </c>
      <c r="C569" s="34">
        <v>11</v>
      </c>
      <c r="D569" s="1">
        <v>77</v>
      </c>
      <c r="E569" s="1">
        <v>10</v>
      </c>
      <c r="F569" s="46">
        <v>0.14399999999999999</v>
      </c>
      <c r="G569" s="156">
        <f t="shared" si="24"/>
        <v>14.4</v>
      </c>
      <c r="H569" s="46">
        <v>6.3E-2</v>
      </c>
      <c r="I569" s="128">
        <f t="shared" si="25"/>
        <v>6.3</v>
      </c>
      <c r="K569">
        <f t="shared" si="26"/>
        <v>2.285714285714286</v>
      </c>
      <c r="O569" s="34">
        <v>190</v>
      </c>
      <c r="P569" s="46">
        <v>6.2E-2</v>
      </c>
      <c r="Q569" s="128">
        <v>0.22222222222222221</v>
      </c>
    </row>
    <row r="570" spans="1:17" x14ac:dyDescent="0.3">
      <c r="A570" s="34">
        <v>2</v>
      </c>
      <c r="B570" s="34">
        <v>15</v>
      </c>
      <c r="C570" s="34">
        <v>11</v>
      </c>
      <c r="D570" s="1">
        <v>200</v>
      </c>
      <c r="E570" s="1">
        <v>10</v>
      </c>
      <c r="F570" s="46">
        <v>0.19</v>
      </c>
      <c r="G570" s="156">
        <f t="shared" si="24"/>
        <v>19</v>
      </c>
      <c r="H570" s="46">
        <v>7.8E-2</v>
      </c>
      <c r="I570" s="128">
        <f t="shared" si="25"/>
        <v>7.8</v>
      </c>
      <c r="K570">
        <f t="shared" si="26"/>
        <v>2.4358974358974361</v>
      </c>
      <c r="O570" s="1">
        <v>190</v>
      </c>
      <c r="P570" s="46">
        <v>0.14000000000000001</v>
      </c>
      <c r="Q570" s="128">
        <v>1</v>
      </c>
    </row>
    <row r="571" spans="1:17" x14ac:dyDescent="0.3">
      <c r="A571" s="34">
        <v>2</v>
      </c>
      <c r="B571" s="34">
        <v>16</v>
      </c>
      <c r="C571" s="34">
        <v>11</v>
      </c>
      <c r="D571" s="1">
        <v>308</v>
      </c>
      <c r="E571" s="1">
        <v>10</v>
      </c>
      <c r="F571" s="46">
        <v>2.5000000000000001E-2</v>
      </c>
      <c r="G571" s="156">
        <f t="shared" si="24"/>
        <v>2.5</v>
      </c>
      <c r="H571" s="46">
        <v>1E-3</v>
      </c>
      <c r="I571" s="128">
        <f t="shared" si="25"/>
        <v>0.1</v>
      </c>
      <c r="K571">
        <f t="shared" si="26"/>
        <v>25</v>
      </c>
      <c r="O571" s="1">
        <v>190</v>
      </c>
      <c r="P571" s="46">
        <v>0.14699999999999999</v>
      </c>
      <c r="Q571" s="128">
        <v>1.5714285714285714</v>
      </c>
    </row>
    <row r="572" spans="1:17" x14ac:dyDescent="0.3">
      <c r="A572" s="34">
        <v>2</v>
      </c>
      <c r="B572" s="34">
        <v>17</v>
      </c>
      <c r="C572" s="34">
        <v>11</v>
      </c>
      <c r="D572" s="1">
        <v>74</v>
      </c>
      <c r="E572" s="1">
        <v>10</v>
      </c>
      <c r="F572" s="46">
        <v>0.29499999999999998</v>
      </c>
      <c r="G572" s="156">
        <f t="shared" si="24"/>
        <v>29.5</v>
      </c>
      <c r="H572" s="46">
        <v>0.14000000000000001</v>
      </c>
      <c r="I572" s="128">
        <f t="shared" si="25"/>
        <v>14</v>
      </c>
      <c r="K572">
        <f t="shared" si="26"/>
        <v>2.1071428571428572</v>
      </c>
      <c r="O572" s="34">
        <v>191</v>
      </c>
      <c r="P572" s="46">
        <v>0.57399999999999995</v>
      </c>
      <c r="Q572" s="128">
        <v>17.5</v>
      </c>
    </row>
    <row r="573" spans="1:17" x14ac:dyDescent="0.3">
      <c r="A573" s="34">
        <v>2</v>
      </c>
      <c r="B573" s="34">
        <v>18</v>
      </c>
      <c r="C573" s="34">
        <v>11</v>
      </c>
      <c r="D573" s="1">
        <v>33</v>
      </c>
      <c r="E573" s="1">
        <v>9</v>
      </c>
      <c r="F573" s="46">
        <v>0.48199999999999998</v>
      </c>
      <c r="G573" s="156">
        <f t="shared" si="24"/>
        <v>53.555555555555557</v>
      </c>
      <c r="H573" s="46">
        <v>0.04</v>
      </c>
      <c r="I573" s="128">
        <f t="shared" si="25"/>
        <v>4.4444444444444446</v>
      </c>
      <c r="K573">
        <f t="shared" si="26"/>
        <v>12.049999999999999</v>
      </c>
      <c r="O573" s="1">
        <v>191</v>
      </c>
      <c r="P573" s="46">
        <v>0.41899999999999998</v>
      </c>
      <c r="Q573" s="128">
        <v>15.666666666666666</v>
      </c>
    </row>
    <row r="574" spans="1:17" x14ac:dyDescent="0.3">
      <c r="A574" s="34">
        <v>2</v>
      </c>
      <c r="B574" s="34">
        <v>19</v>
      </c>
      <c r="C574" s="34">
        <v>11</v>
      </c>
      <c r="D574" s="1">
        <v>304</v>
      </c>
      <c r="E574" s="1">
        <v>7</v>
      </c>
      <c r="F574" s="46">
        <v>0.13</v>
      </c>
      <c r="G574" s="156">
        <f t="shared" si="24"/>
        <v>18.571428571428573</v>
      </c>
      <c r="H574" s="46">
        <v>3.1E-2</v>
      </c>
      <c r="I574" s="128">
        <f t="shared" si="25"/>
        <v>4.4285714285714288</v>
      </c>
      <c r="K574">
        <f t="shared" si="26"/>
        <v>4.193548387096774</v>
      </c>
      <c r="O574" s="1">
        <v>191</v>
      </c>
      <c r="P574" s="46">
        <v>0.374</v>
      </c>
      <c r="Q574" s="128">
        <v>10.25</v>
      </c>
    </row>
    <row r="575" spans="1:17" x14ac:dyDescent="0.3">
      <c r="A575" s="34">
        <v>2</v>
      </c>
      <c r="B575" s="34">
        <v>1</v>
      </c>
      <c r="C575" s="34">
        <v>12</v>
      </c>
      <c r="D575" s="1">
        <v>89</v>
      </c>
      <c r="E575" s="1">
        <v>10</v>
      </c>
      <c r="F575" s="46">
        <v>0.37</v>
      </c>
      <c r="G575" s="156">
        <f t="shared" si="24"/>
        <v>37</v>
      </c>
      <c r="H575" s="46">
        <v>0.189</v>
      </c>
      <c r="I575" s="128">
        <f t="shared" si="25"/>
        <v>18.899999999999999</v>
      </c>
      <c r="K575">
        <f t="shared" si="26"/>
        <v>1.9576719576719579</v>
      </c>
      <c r="O575" s="34">
        <v>192</v>
      </c>
      <c r="P575" s="46">
        <v>0.11899999999999999</v>
      </c>
      <c r="Q575" s="128">
        <v>2.875</v>
      </c>
    </row>
    <row r="576" spans="1:17" x14ac:dyDescent="0.3">
      <c r="A576" s="34">
        <v>2</v>
      </c>
      <c r="B576" s="34">
        <v>2</v>
      </c>
      <c r="C576" s="34">
        <v>12</v>
      </c>
      <c r="D576" s="1">
        <v>315</v>
      </c>
      <c r="E576" s="1">
        <v>8</v>
      </c>
      <c r="F576" s="46">
        <v>0.29599999999999999</v>
      </c>
      <c r="G576" s="156">
        <f t="shared" si="24"/>
        <v>37</v>
      </c>
      <c r="H576" s="46">
        <v>0.11700000000000001</v>
      </c>
      <c r="I576" s="128">
        <f t="shared" si="25"/>
        <v>14.625</v>
      </c>
      <c r="K576">
        <f t="shared" si="26"/>
        <v>2.5299145299145298</v>
      </c>
      <c r="O576" s="1">
        <v>192</v>
      </c>
      <c r="P576" s="46">
        <v>0.23200000000000001</v>
      </c>
      <c r="Q576" s="128">
        <v>11.714285714285714</v>
      </c>
    </row>
    <row r="577" spans="1:17" x14ac:dyDescent="0.3">
      <c r="A577" s="34">
        <v>2</v>
      </c>
      <c r="B577" s="34">
        <v>3</v>
      </c>
      <c r="C577" s="34">
        <v>12</v>
      </c>
      <c r="D577" s="1">
        <v>201</v>
      </c>
      <c r="E577" s="1">
        <v>5</v>
      </c>
      <c r="F577" s="46">
        <v>0.158</v>
      </c>
      <c r="G577" s="156">
        <f t="shared" si="24"/>
        <v>31.6</v>
      </c>
      <c r="H577" s="46">
        <v>8.5000000000000006E-2</v>
      </c>
      <c r="I577" s="128">
        <f t="shared" si="25"/>
        <v>17</v>
      </c>
      <c r="K577">
        <f t="shared" si="26"/>
        <v>1.8588235294117648</v>
      </c>
      <c r="O577" s="1">
        <v>192</v>
      </c>
      <c r="P577" s="46">
        <v>0.29800000000000004</v>
      </c>
      <c r="Q577" s="128">
        <v>21</v>
      </c>
    </row>
    <row r="578" spans="1:17" x14ac:dyDescent="0.3">
      <c r="A578" s="34">
        <v>2</v>
      </c>
      <c r="B578" s="34">
        <v>4</v>
      </c>
      <c r="C578" s="34">
        <v>12</v>
      </c>
      <c r="D578" s="1">
        <v>75</v>
      </c>
      <c r="E578" s="1">
        <v>8</v>
      </c>
      <c r="F578" s="46">
        <v>0.34</v>
      </c>
      <c r="G578" s="156">
        <f t="shared" si="24"/>
        <v>42.5</v>
      </c>
      <c r="H578" s="46">
        <v>0.17699999999999999</v>
      </c>
      <c r="I578" s="128">
        <f t="shared" si="25"/>
        <v>22.125</v>
      </c>
      <c r="K578">
        <f t="shared" si="26"/>
        <v>1.9209039548022599</v>
      </c>
      <c r="O578" s="34">
        <v>193</v>
      </c>
      <c r="P578" s="46">
        <v>0.1052</v>
      </c>
      <c r="Q578" s="128">
        <v>3.5</v>
      </c>
    </row>
    <row r="579" spans="1:17" x14ac:dyDescent="0.3">
      <c r="A579" s="34">
        <v>2</v>
      </c>
      <c r="B579" s="34">
        <v>5</v>
      </c>
      <c r="C579" s="34">
        <v>12</v>
      </c>
      <c r="D579" s="1">
        <v>54</v>
      </c>
      <c r="E579" s="1">
        <v>11</v>
      </c>
      <c r="F579" s="46">
        <v>0.34899999999999998</v>
      </c>
      <c r="G579" s="156">
        <f t="shared" si="24"/>
        <v>31.727272727272727</v>
      </c>
      <c r="H579" s="46">
        <v>0.14299999999999999</v>
      </c>
      <c r="I579" s="128">
        <f t="shared" si="25"/>
        <v>13</v>
      </c>
      <c r="K579">
        <f t="shared" si="26"/>
        <v>2.4405594405594404</v>
      </c>
      <c r="O579" s="1">
        <v>193</v>
      </c>
      <c r="P579" s="46">
        <v>6.8000000000000005E-2</v>
      </c>
      <c r="Q579" s="128">
        <v>5.8571428571428568</v>
      </c>
    </row>
    <row r="580" spans="1:17" x14ac:dyDescent="0.3">
      <c r="A580" s="34">
        <v>2</v>
      </c>
      <c r="B580" s="34">
        <v>6</v>
      </c>
      <c r="C580" s="34">
        <v>12</v>
      </c>
      <c r="D580" s="1">
        <v>45</v>
      </c>
      <c r="E580" s="1">
        <v>10</v>
      </c>
      <c r="F580" s="46">
        <v>0.34899999999999998</v>
      </c>
      <c r="G580" s="156">
        <f t="shared" si="24"/>
        <v>34.9</v>
      </c>
      <c r="H580" s="46">
        <v>0.17</v>
      </c>
      <c r="I580" s="128">
        <f t="shared" si="25"/>
        <v>17</v>
      </c>
      <c r="K580">
        <f t="shared" si="26"/>
        <v>2.052941176470588</v>
      </c>
      <c r="O580" s="1">
        <v>193</v>
      </c>
      <c r="P580" s="46">
        <v>5.1240000000000001E-2</v>
      </c>
      <c r="Q580" s="128">
        <v>0.77777777777777779</v>
      </c>
    </row>
    <row r="581" spans="1:17" x14ac:dyDescent="0.3">
      <c r="A581" s="34">
        <v>2</v>
      </c>
      <c r="B581" s="34">
        <v>7</v>
      </c>
      <c r="C581" s="34">
        <v>12</v>
      </c>
      <c r="D581" s="1">
        <v>172</v>
      </c>
      <c r="E581" s="1">
        <v>10</v>
      </c>
      <c r="F581" s="46">
        <v>0.59199999999999997</v>
      </c>
      <c r="G581" s="156">
        <f t="shared" si="24"/>
        <v>59.2</v>
      </c>
      <c r="H581" s="46">
        <v>0.245</v>
      </c>
      <c r="I581" s="128">
        <f t="shared" si="25"/>
        <v>24.5</v>
      </c>
      <c r="K581">
        <f t="shared" si="26"/>
        <v>2.416326530612245</v>
      </c>
      <c r="O581" s="34">
        <v>194</v>
      </c>
      <c r="P581" s="46">
        <v>0.16400000000000001</v>
      </c>
      <c r="Q581" s="128">
        <v>7.7</v>
      </c>
    </row>
    <row r="582" spans="1:17" x14ac:dyDescent="0.3">
      <c r="A582" s="34">
        <v>2</v>
      </c>
      <c r="B582" s="34">
        <v>8</v>
      </c>
      <c r="C582" s="34">
        <v>12</v>
      </c>
      <c r="D582" s="34" t="s">
        <v>20</v>
      </c>
      <c r="E582" s="34">
        <v>10</v>
      </c>
      <c r="F582" s="46">
        <v>0.17199999999999999</v>
      </c>
      <c r="G582" s="156">
        <f t="shared" ref="G582:G645" si="27">(F582*1000)/E582</f>
        <v>17.2</v>
      </c>
      <c r="H582" s="46">
        <v>6.5000000000000002E-2</v>
      </c>
      <c r="I582" s="128">
        <f t="shared" ref="I582:I645" si="28">(H582*1000)/E582</f>
        <v>6.5</v>
      </c>
      <c r="K582">
        <f t="shared" ref="K582:K645" si="29">G582/I582</f>
        <v>2.6461538461538461</v>
      </c>
      <c r="O582" s="1">
        <v>194</v>
      </c>
      <c r="P582" s="46">
        <v>0.158</v>
      </c>
      <c r="Q582" s="128">
        <v>8.5</v>
      </c>
    </row>
    <row r="583" spans="1:17" x14ac:dyDescent="0.3">
      <c r="A583" s="34">
        <v>2</v>
      </c>
      <c r="B583" s="34">
        <v>9</v>
      </c>
      <c r="C583" s="34">
        <v>12</v>
      </c>
      <c r="D583" s="1">
        <v>176</v>
      </c>
      <c r="E583" s="1">
        <v>8</v>
      </c>
      <c r="F583" s="46">
        <v>8.4000000000000005E-2</v>
      </c>
      <c r="G583" s="156">
        <f t="shared" si="27"/>
        <v>10.5</v>
      </c>
      <c r="H583" s="46">
        <v>1.0999999999999999E-2</v>
      </c>
      <c r="I583" s="128">
        <f t="shared" si="28"/>
        <v>1.375</v>
      </c>
      <c r="K583">
        <f t="shared" si="29"/>
        <v>7.6363636363636367</v>
      </c>
      <c r="O583" s="1">
        <v>194</v>
      </c>
      <c r="P583" s="46">
        <v>0.26600000000000001</v>
      </c>
      <c r="Q583" s="128">
        <v>14.7</v>
      </c>
    </row>
    <row r="584" spans="1:17" x14ac:dyDescent="0.3">
      <c r="A584" s="34">
        <v>2</v>
      </c>
      <c r="B584" s="34">
        <v>10</v>
      </c>
      <c r="C584" s="34">
        <v>12</v>
      </c>
      <c r="D584" s="1">
        <v>285</v>
      </c>
      <c r="E584" s="1">
        <v>10</v>
      </c>
      <c r="F584" s="46">
        <v>0.23799999999999999</v>
      </c>
      <c r="G584" s="156">
        <f t="shared" si="27"/>
        <v>23.8</v>
      </c>
      <c r="H584" s="46">
        <v>0.111</v>
      </c>
      <c r="I584" s="128">
        <f t="shared" si="28"/>
        <v>11.1</v>
      </c>
      <c r="K584">
        <f t="shared" si="29"/>
        <v>2.1441441441441444</v>
      </c>
      <c r="O584" s="34">
        <v>195</v>
      </c>
      <c r="P584" s="46">
        <v>0.23400000000000001</v>
      </c>
      <c r="Q584" s="128">
        <v>11</v>
      </c>
    </row>
    <row r="585" spans="1:17" x14ac:dyDescent="0.3">
      <c r="A585" s="34">
        <v>2</v>
      </c>
      <c r="B585" s="34">
        <v>11</v>
      </c>
      <c r="C585" s="34">
        <v>12</v>
      </c>
      <c r="D585" s="1">
        <v>99</v>
      </c>
      <c r="E585" s="1">
        <v>10</v>
      </c>
      <c r="F585" s="46">
        <v>7.0000000000000001E-3</v>
      </c>
      <c r="G585" s="156">
        <f t="shared" si="27"/>
        <v>0.7</v>
      </c>
      <c r="H585" s="46">
        <v>2E-3</v>
      </c>
      <c r="I585" s="128">
        <f t="shared" si="28"/>
        <v>0.2</v>
      </c>
      <c r="K585">
        <f t="shared" si="29"/>
        <v>3.4999999999999996</v>
      </c>
      <c r="O585" s="1">
        <v>195</v>
      </c>
      <c r="P585" s="46">
        <v>0.39100000000000001</v>
      </c>
      <c r="Q585" s="128">
        <v>16.600000000000001</v>
      </c>
    </row>
    <row r="586" spans="1:17" x14ac:dyDescent="0.3">
      <c r="A586" s="34">
        <v>2</v>
      </c>
      <c r="B586" s="34">
        <v>12</v>
      </c>
      <c r="C586" s="34">
        <v>12</v>
      </c>
      <c r="D586" s="34" t="s">
        <v>20</v>
      </c>
      <c r="E586" s="34">
        <v>10</v>
      </c>
      <c r="F586" s="46">
        <v>0.14899999999999999</v>
      </c>
      <c r="G586" s="156">
        <f t="shared" si="27"/>
        <v>14.9</v>
      </c>
      <c r="H586" s="46">
        <v>7.5999999999999998E-2</v>
      </c>
      <c r="I586" s="128">
        <f t="shared" si="28"/>
        <v>7.6</v>
      </c>
      <c r="K586">
        <f t="shared" si="29"/>
        <v>1.9605263157894739</v>
      </c>
      <c r="O586" s="1">
        <v>195</v>
      </c>
      <c r="P586" s="46">
        <v>7.6999999999999999E-2</v>
      </c>
      <c r="Q586" s="128">
        <v>2.5</v>
      </c>
    </row>
    <row r="587" spans="1:17" x14ac:dyDescent="0.3">
      <c r="A587" s="34">
        <v>2</v>
      </c>
      <c r="B587" s="34">
        <v>13</v>
      </c>
      <c r="C587" s="34">
        <v>12</v>
      </c>
      <c r="D587" s="1">
        <v>205</v>
      </c>
      <c r="E587" s="1">
        <v>10</v>
      </c>
      <c r="F587" s="46">
        <v>0.14199999999999999</v>
      </c>
      <c r="G587" s="156">
        <f t="shared" si="27"/>
        <v>14.2</v>
      </c>
      <c r="H587" s="46">
        <v>5.2999999999999999E-2</v>
      </c>
      <c r="I587" s="128">
        <f t="shared" si="28"/>
        <v>5.3</v>
      </c>
      <c r="K587">
        <f t="shared" si="29"/>
        <v>2.6792452830188678</v>
      </c>
      <c r="O587" s="34">
        <v>196</v>
      </c>
      <c r="P587" s="46">
        <v>0.126</v>
      </c>
      <c r="Q587" s="128">
        <v>2</v>
      </c>
    </row>
    <row r="588" spans="1:17" x14ac:dyDescent="0.3">
      <c r="A588" s="34">
        <v>2</v>
      </c>
      <c r="B588" s="34">
        <v>14</v>
      </c>
      <c r="C588" s="34">
        <v>12</v>
      </c>
      <c r="D588" s="1">
        <v>282</v>
      </c>
      <c r="E588" s="1">
        <v>10</v>
      </c>
      <c r="F588" s="46">
        <v>0.35899999999999999</v>
      </c>
      <c r="G588" s="156">
        <f t="shared" si="27"/>
        <v>35.9</v>
      </c>
      <c r="H588" s="46">
        <v>1.2999999999999999E-2</v>
      </c>
      <c r="I588" s="128">
        <f t="shared" si="28"/>
        <v>1.3</v>
      </c>
      <c r="K588">
        <f t="shared" si="29"/>
        <v>27.615384615384613</v>
      </c>
      <c r="O588" s="1">
        <v>196</v>
      </c>
      <c r="P588" t="s">
        <v>799</v>
      </c>
      <c r="Q588" s="128">
        <v>1.4285714285714286</v>
      </c>
    </row>
    <row r="589" spans="1:17" x14ac:dyDescent="0.3">
      <c r="A589" s="34">
        <v>2</v>
      </c>
      <c r="B589" s="34">
        <v>15</v>
      </c>
      <c r="C589" s="34">
        <v>12</v>
      </c>
      <c r="D589" s="1">
        <v>90</v>
      </c>
      <c r="E589" s="1">
        <v>9</v>
      </c>
      <c r="F589" s="46">
        <v>0.20899999999999999</v>
      </c>
      <c r="G589" s="156">
        <f t="shared" si="27"/>
        <v>23.222222222222221</v>
      </c>
      <c r="H589" s="46">
        <v>0.11899999999999999</v>
      </c>
      <c r="I589" s="128">
        <f t="shared" si="28"/>
        <v>13.222222222222221</v>
      </c>
      <c r="K589">
        <f t="shared" si="29"/>
        <v>1.7563025210084033</v>
      </c>
      <c r="O589" s="1">
        <v>196</v>
      </c>
      <c r="P589" s="46">
        <v>6.4000000000000001E-2</v>
      </c>
      <c r="Q589" s="128">
        <v>3</v>
      </c>
    </row>
    <row r="590" spans="1:17" x14ac:dyDescent="0.3">
      <c r="A590" s="34">
        <v>2</v>
      </c>
      <c r="B590" s="34">
        <v>16</v>
      </c>
      <c r="C590" s="34">
        <v>12</v>
      </c>
      <c r="D590" s="1">
        <v>220</v>
      </c>
      <c r="E590" s="1">
        <v>9</v>
      </c>
      <c r="F590" s="46">
        <v>0.24299999999999999</v>
      </c>
      <c r="G590" s="156">
        <f t="shared" si="27"/>
        <v>27</v>
      </c>
      <c r="H590" s="46">
        <v>0.128</v>
      </c>
      <c r="I590" s="128">
        <f t="shared" si="28"/>
        <v>14.222222222222221</v>
      </c>
      <c r="K590">
        <f t="shared" si="29"/>
        <v>1.8984375</v>
      </c>
      <c r="O590" s="34">
        <v>197</v>
      </c>
      <c r="P590" s="46">
        <v>7.0949999999999999E-2</v>
      </c>
      <c r="Q590" s="128">
        <v>5.25</v>
      </c>
    </row>
    <row r="591" spans="1:17" x14ac:dyDescent="0.3">
      <c r="A591" s="34">
        <v>2</v>
      </c>
      <c r="B591" s="34">
        <v>17</v>
      </c>
      <c r="C591" s="34">
        <v>12</v>
      </c>
      <c r="D591" s="1">
        <v>245</v>
      </c>
      <c r="E591" s="1">
        <v>9</v>
      </c>
      <c r="F591" s="46">
        <v>8.3000000000000004E-2</v>
      </c>
      <c r="G591" s="156">
        <f t="shared" si="27"/>
        <v>9.2222222222222214</v>
      </c>
      <c r="H591" s="46">
        <v>8.0000000000000002E-3</v>
      </c>
      <c r="I591" s="128">
        <f t="shared" si="28"/>
        <v>0.88888888888888884</v>
      </c>
      <c r="K591">
        <f t="shared" si="29"/>
        <v>10.375</v>
      </c>
      <c r="O591" s="1">
        <v>197</v>
      </c>
      <c r="P591" s="46">
        <v>0.122</v>
      </c>
      <c r="Q591" s="128">
        <v>10</v>
      </c>
    </row>
    <row r="592" spans="1:17" x14ac:dyDescent="0.3">
      <c r="A592" s="34">
        <v>2</v>
      </c>
      <c r="B592" s="34">
        <v>18</v>
      </c>
      <c r="C592" s="34">
        <v>12</v>
      </c>
      <c r="D592" s="1">
        <v>84</v>
      </c>
      <c r="E592" s="1">
        <v>10</v>
      </c>
      <c r="F592" s="46">
        <v>0.316</v>
      </c>
      <c r="G592" s="156">
        <f t="shared" si="27"/>
        <v>31.6</v>
      </c>
      <c r="H592" s="46">
        <v>0.156</v>
      </c>
      <c r="I592" s="128">
        <f t="shared" si="28"/>
        <v>15.6</v>
      </c>
      <c r="K592">
        <f t="shared" si="29"/>
        <v>2.025641025641026</v>
      </c>
      <c r="O592" s="1">
        <v>197</v>
      </c>
      <c r="P592" s="46">
        <v>0.15010000000000001</v>
      </c>
      <c r="Q592" s="128">
        <v>0.1</v>
      </c>
    </row>
    <row r="593" spans="1:17" x14ac:dyDescent="0.3">
      <c r="A593" s="34">
        <v>2</v>
      </c>
      <c r="B593" s="34">
        <v>19</v>
      </c>
      <c r="C593" s="34">
        <v>12</v>
      </c>
      <c r="D593" s="1">
        <v>253</v>
      </c>
      <c r="E593" s="1">
        <v>9</v>
      </c>
      <c r="F593" s="46">
        <v>0.109</v>
      </c>
      <c r="G593" s="156">
        <f t="shared" si="27"/>
        <v>12.111111111111111</v>
      </c>
      <c r="H593" s="46">
        <v>4.0000000000000001E-3</v>
      </c>
      <c r="I593" s="128">
        <f t="shared" si="28"/>
        <v>0.44444444444444442</v>
      </c>
      <c r="K593">
        <f t="shared" si="29"/>
        <v>27.25</v>
      </c>
      <c r="O593" s="34">
        <v>198</v>
      </c>
      <c r="P593" s="46">
        <v>0</v>
      </c>
      <c r="Q593" s="128">
        <v>0</v>
      </c>
    </row>
    <row r="594" spans="1:17" x14ac:dyDescent="0.3">
      <c r="A594" s="34">
        <v>2</v>
      </c>
      <c r="B594" s="34">
        <v>1</v>
      </c>
      <c r="C594" s="34">
        <v>13</v>
      </c>
      <c r="D594" s="1">
        <v>259</v>
      </c>
      <c r="E594" s="1">
        <v>11</v>
      </c>
      <c r="F594" s="46">
        <v>0.28000000000000003</v>
      </c>
      <c r="G594" s="156">
        <f t="shared" si="27"/>
        <v>25.454545454545453</v>
      </c>
      <c r="H594" s="46">
        <v>0.11899999999999999</v>
      </c>
      <c r="I594" s="128">
        <f t="shared" si="28"/>
        <v>10.818181818181818</v>
      </c>
      <c r="K594">
        <f t="shared" si="29"/>
        <v>2.3529411764705879</v>
      </c>
      <c r="O594" s="1">
        <v>198</v>
      </c>
      <c r="P594" s="46">
        <v>1.4E-2</v>
      </c>
      <c r="Q594" s="128">
        <v>0.625</v>
      </c>
    </row>
    <row r="595" spans="1:17" x14ac:dyDescent="0.3">
      <c r="A595" s="34">
        <v>2</v>
      </c>
      <c r="B595" s="34">
        <v>2</v>
      </c>
      <c r="C595" s="34">
        <v>13</v>
      </c>
      <c r="D595" s="1">
        <v>102</v>
      </c>
      <c r="E595" s="1">
        <v>9</v>
      </c>
      <c r="F595" s="46">
        <v>0.20799999999999999</v>
      </c>
      <c r="G595" s="156">
        <f t="shared" si="27"/>
        <v>23.111111111111111</v>
      </c>
      <c r="H595" s="46">
        <v>7.1999999999999995E-2</v>
      </c>
      <c r="I595" s="128">
        <f t="shared" si="28"/>
        <v>8</v>
      </c>
      <c r="K595">
        <f t="shared" si="29"/>
        <v>2.8888888888888888</v>
      </c>
      <c r="O595" s="1">
        <v>198</v>
      </c>
      <c r="P595" s="46">
        <v>0.03</v>
      </c>
      <c r="Q595" s="128">
        <v>1.5714285714285714</v>
      </c>
    </row>
    <row r="596" spans="1:17" x14ac:dyDescent="0.3">
      <c r="A596" s="34">
        <v>2</v>
      </c>
      <c r="B596" s="34">
        <v>3</v>
      </c>
      <c r="C596" s="34">
        <v>13</v>
      </c>
      <c r="D596" s="1">
        <v>28</v>
      </c>
      <c r="E596" s="1">
        <v>10</v>
      </c>
      <c r="F596" s="46">
        <v>0.37</v>
      </c>
      <c r="G596" s="156">
        <f t="shared" si="27"/>
        <v>37</v>
      </c>
      <c r="H596" s="46">
        <v>0.2</v>
      </c>
      <c r="I596" s="128">
        <f t="shared" si="28"/>
        <v>20</v>
      </c>
      <c r="K596">
        <f t="shared" si="29"/>
        <v>1.85</v>
      </c>
      <c r="O596" s="34">
        <v>199</v>
      </c>
      <c r="P596" s="46">
        <v>0.21</v>
      </c>
      <c r="Q596" s="128">
        <v>12.3</v>
      </c>
    </row>
    <row r="597" spans="1:17" x14ac:dyDescent="0.3">
      <c r="A597" s="34">
        <v>2</v>
      </c>
      <c r="B597" s="34">
        <v>4</v>
      </c>
      <c r="C597" s="34">
        <v>13</v>
      </c>
      <c r="D597" s="1">
        <v>263</v>
      </c>
      <c r="E597" s="1">
        <v>10</v>
      </c>
      <c r="F597" s="46">
        <v>0.182</v>
      </c>
      <c r="G597" s="156">
        <f t="shared" si="27"/>
        <v>18.2</v>
      </c>
      <c r="H597" s="46">
        <v>1.2999999999999999E-2</v>
      </c>
      <c r="I597" s="128">
        <f t="shared" si="28"/>
        <v>1.3</v>
      </c>
      <c r="K597">
        <f t="shared" si="29"/>
        <v>13.999999999999998</v>
      </c>
      <c r="O597" s="1">
        <v>199</v>
      </c>
      <c r="P597" s="46">
        <v>8.4000000000000005E-2</v>
      </c>
      <c r="Q597" s="128">
        <v>4.5</v>
      </c>
    </row>
    <row r="598" spans="1:17" x14ac:dyDescent="0.3">
      <c r="A598" s="34">
        <v>2</v>
      </c>
      <c r="B598" s="34">
        <v>5</v>
      </c>
      <c r="C598" s="34">
        <v>13</v>
      </c>
      <c r="D598" s="1">
        <v>187</v>
      </c>
      <c r="E598" s="1">
        <v>10</v>
      </c>
      <c r="F598" s="46">
        <v>0.33</v>
      </c>
      <c r="G598" s="156">
        <f t="shared" si="27"/>
        <v>33</v>
      </c>
      <c r="H598" s="46">
        <v>5.8000000000000003E-2</v>
      </c>
      <c r="I598" s="128">
        <f t="shared" si="28"/>
        <v>5.8</v>
      </c>
      <c r="K598">
        <f t="shared" si="29"/>
        <v>5.6896551724137936</v>
      </c>
      <c r="O598" s="1">
        <v>199</v>
      </c>
      <c r="P598" t="s">
        <v>799</v>
      </c>
      <c r="Q598" s="128">
        <v>9.6</v>
      </c>
    </row>
    <row r="599" spans="1:17" x14ac:dyDescent="0.3">
      <c r="A599" s="34">
        <v>2</v>
      </c>
      <c r="B599" s="34">
        <v>6</v>
      </c>
      <c r="C599" s="34">
        <v>13</v>
      </c>
      <c r="D599" s="1">
        <v>110</v>
      </c>
      <c r="E599" s="1">
        <v>10</v>
      </c>
      <c r="F599" s="46">
        <v>0.158</v>
      </c>
      <c r="G599" s="156">
        <f t="shared" si="27"/>
        <v>15.8</v>
      </c>
      <c r="H599" s="46">
        <v>5.0000000000000001E-3</v>
      </c>
      <c r="I599" s="128">
        <f t="shared" si="28"/>
        <v>0.5</v>
      </c>
      <c r="K599">
        <f t="shared" si="29"/>
        <v>31.6</v>
      </c>
      <c r="O599" s="34">
        <v>200</v>
      </c>
      <c r="P599" s="46">
        <v>0.23799999999999999</v>
      </c>
      <c r="Q599" s="128">
        <v>10.4</v>
      </c>
    </row>
    <row r="600" spans="1:17" x14ac:dyDescent="0.3">
      <c r="A600" s="34">
        <v>2</v>
      </c>
      <c r="B600" s="34">
        <v>7</v>
      </c>
      <c r="C600" s="34">
        <v>13</v>
      </c>
      <c r="D600" s="34" t="s">
        <v>20</v>
      </c>
      <c r="E600" s="34">
        <v>9</v>
      </c>
      <c r="F600" s="46">
        <v>0.20300000000000001</v>
      </c>
      <c r="G600" s="156">
        <f t="shared" si="27"/>
        <v>22.555555555555557</v>
      </c>
      <c r="H600" s="46">
        <v>7.9000000000000001E-2</v>
      </c>
      <c r="I600" s="128">
        <f t="shared" si="28"/>
        <v>8.7777777777777786</v>
      </c>
      <c r="K600">
        <f t="shared" si="29"/>
        <v>2.5696202531645569</v>
      </c>
      <c r="O600" s="1">
        <v>200</v>
      </c>
      <c r="P600" s="46">
        <v>0.19</v>
      </c>
      <c r="Q600" s="128">
        <v>7.8</v>
      </c>
    </row>
    <row r="601" spans="1:17" x14ac:dyDescent="0.3">
      <c r="A601" s="34">
        <v>2</v>
      </c>
      <c r="B601" s="34">
        <v>8</v>
      </c>
      <c r="C601" s="34">
        <v>13</v>
      </c>
      <c r="D601" s="1">
        <v>126</v>
      </c>
      <c r="E601" s="1">
        <v>8</v>
      </c>
      <c r="F601" s="46">
        <v>0.154</v>
      </c>
      <c r="G601" s="156">
        <f t="shared" si="27"/>
        <v>19.25</v>
      </c>
      <c r="H601" s="46">
        <v>6.4000000000000001E-2</v>
      </c>
      <c r="I601" s="128">
        <f t="shared" si="28"/>
        <v>8</v>
      </c>
      <c r="K601">
        <f t="shared" si="29"/>
        <v>2.40625</v>
      </c>
      <c r="O601" s="1">
        <v>200</v>
      </c>
      <c r="P601" s="46">
        <v>0.221</v>
      </c>
      <c r="Q601" s="128">
        <v>8.6666666666666661</v>
      </c>
    </row>
    <row r="602" spans="1:17" x14ac:dyDescent="0.3">
      <c r="A602" s="34">
        <v>2</v>
      </c>
      <c r="B602" s="34">
        <v>9</v>
      </c>
      <c r="C602" s="34">
        <v>13</v>
      </c>
      <c r="D602" s="1">
        <v>5</v>
      </c>
      <c r="E602" s="1">
        <v>10</v>
      </c>
      <c r="F602" s="46">
        <v>0.224</v>
      </c>
      <c r="G602" s="156">
        <f t="shared" si="27"/>
        <v>22.4</v>
      </c>
      <c r="H602" s="46">
        <v>0.106</v>
      </c>
      <c r="I602" s="128">
        <f t="shared" si="28"/>
        <v>10.6</v>
      </c>
      <c r="K602">
        <f t="shared" si="29"/>
        <v>2.1132075471698113</v>
      </c>
      <c r="O602" s="34">
        <v>201</v>
      </c>
      <c r="P602" s="46">
        <v>7.8E-2</v>
      </c>
      <c r="Q602" s="128">
        <v>5.25</v>
      </c>
    </row>
    <row r="603" spans="1:17" x14ac:dyDescent="0.3">
      <c r="A603" s="34">
        <v>2</v>
      </c>
      <c r="B603" s="34">
        <v>10</v>
      </c>
      <c r="C603" s="34">
        <v>13</v>
      </c>
      <c r="D603" s="1">
        <v>20</v>
      </c>
      <c r="E603" s="1">
        <v>10</v>
      </c>
      <c r="F603" s="46">
        <v>0.434</v>
      </c>
      <c r="G603" s="156">
        <f t="shared" si="27"/>
        <v>43.4</v>
      </c>
      <c r="H603" s="46">
        <v>7.8E-2</v>
      </c>
      <c r="I603" s="128">
        <f t="shared" si="28"/>
        <v>7.8</v>
      </c>
      <c r="K603">
        <f t="shared" si="29"/>
        <v>5.5641025641025639</v>
      </c>
      <c r="O603" s="1">
        <v>201</v>
      </c>
      <c r="P603" s="46">
        <v>0.158</v>
      </c>
      <c r="Q603" s="128">
        <v>17</v>
      </c>
    </row>
    <row r="604" spans="1:17" x14ac:dyDescent="0.3">
      <c r="A604" s="34">
        <v>2</v>
      </c>
      <c r="B604" s="34">
        <v>11</v>
      </c>
      <c r="C604" s="34">
        <v>13</v>
      </c>
      <c r="D604" s="1">
        <v>190</v>
      </c>
      <c r="E604" s="1">
        <v>8</v>
      </c>
      <c r="F604" s="46">
        <v>0.14000000000000001</v>
      </c>
      <c r="G604" s="156">
        <f t="shared" si="27"/>
        <v>17.5</v>
      </c>
      <c r="H604" s="46">
        <v>8.0000000000000002E-3</v>
      </c>
      <c r="I604" s="128">
        <f t="shared" si="28"/>
        <v>1</v>
      </c>
      <c r="K604">
        <f t="shared" si="29"/>
        <v>17.5</v>
      </c>
      <c r="O604" s="1">
        <v>201</v>
      </c>
      <c r="P604" s="46">
        <v>0.15</v>
      </c>
      <c r="Q604" s="128">
        <v>16.2</v>
      </c>
    </row>
    <row r="605" spans="1:17" x14ac:dyDescent="0.3">
      <c r="A605" s="34">
        <v>2</v>
      </c>
      <c r="B605" s="34">
        <v>12</v>
      </c>
      <c r="C605" s="34">
        <v>13</v>
      </c>
      <c r="D605" s="1">
        <v>178</v>
      </c>
      <c r="E605" s="1">
        <v>8</v>
      </c>
      <c r="F605" s="46">
        <v>0.17499999999999999</v>
      </c>
      <c r="G605" s="156">
        <f t="shared" si="27"/>
        <v>21.875</v>
      </c>
      <c r="H605" s="46">
        <v>8.5000000000000006E-2</v>
      </c>
      <c r="I605" s="128">
        <f t="shared" si="28"/>
        <v>10.625</v>
      </c>
      <c r="K605">
        <f t="shared" si="29"/>
        <v>2.0588235294117645</v>
      </c>
      <c r="O605" s="34">
        <v>202</v>
      </c>
      <c r="P605" s="46">
        <v>0.312</v>
      </c>
      <c r="Q605" s="128">
        <v>4.9000000000000004</v>
      </c>
    </row>
    <row r="606" spans="1:17" x14ac:dyDescent="0.3">
      <c r="A606" s="34">
        <v>2</v>
      </c>
      <c r="B606" s="34">
        <v>13</v>
      </c>
      <c r="C606" s="34">
        <v>13</v>
      </c>
      <c r="D606" s="34" t="s">
        <v>20</v>
      </c>
      <c r="E606" s="34">
        <v>5</v>
      </c>
      <c r="F606" s="46">
        <v>9.1999999999999998E-2</v>
      </c>
      <c r="G606" s="156">
        <f t="shared" si="27"/>
        <v>18.399999999999999</v>
      </c>
      <c r="H606" s="46">
        <v>4.2999999999999997E-2</v>
      </c>
      <c r="I606" s="128">
        <f t="shared" si="28"/>
        <v>8.6</v>
      </c>
      <c r="K606">
        <f t="shared" si="29"/>
        <v>2.13953488372093</v>
      </c>
      <c r="O606" s="1">
        <v>202</v>
      </c>
      <c r="P606" s="46">
        <v>0.36399999999999999</v>
      </c>
      <c r="Q606" s="128">
        <v>5.666666666666667</v>
      </c>
    </row>
    <row r="607" spans="1:17" x14ac:dyDescent="0.3">
      <c r="A607" s="34">
        <v>2</v>
      </c>
      <c r="B607" s="34">
        <v>14</v>
      </c>
      <c r="C607" s="34">
        <v>13</v>
      </c>
      <c r="D607" s="1">
        <v>128</v>
      </c>
      <c r="E607" s="1">
        <v>10</v>
      </c>
      <c r="F607" s="46">
        <v>0.20799999999999999</v>
      </c>
      <c r="G607" s="156">
        <f t="shared" si="27"/>
        <v>20.8</v>
      </c>
      <c r="H607" s="46">
        <v>5.7000000000000002E-2</v>
      </c>
      <c r="I607" s="128">
        <f t="shared" si="28"/>
        <v>5.7</v>
      </c>
      <c r="K607">
        <f t="shared" si="29"/>
        <v>3.6491228070175437</v>
      </c>
      <c r="O607" s="1">
        <v>202</v>
      </c>
      <c r="P607" s="46">
        <v>0.42199999999999999</v>
      </c>
      <c r="Q607" s="128">
        <v>12.2</v>
      </c>
    </row>
    <row r="608" spans="1:17" x14ac:dyDescent="0.3">
      <c r="A608" s="34">
        <v>2</v>
      </c>
      <c r="B608" s="34">
        <v>15</v>
      </c>
      <c r="C608" s="34">
        <v>13</v>
      </c>
      <c r="D608" s="1">
        <v>158</v>
      </c>
      <c r="E608" s="1">
        <v>7</v>
      </c>
      <c r="F608" s="46">
        <v>0.27700000000000002</v>
      </c>
      <c r="G608" s="156">
        <f t="shared" si="27"/>
        <v>39.571428571428569</v>
      </c>
      <c r="H608" s="46">
        <v>0.13800000000000001</v>
      </c>
      <c r="I608" s="128">
        <f t="shared" si="28"/>
        <v>19.714285714285715</v>
      </c>
      <c r="K608">
        <f t="shared" si="29"/>
        <v>2.0072463768115938</v>
      </c>
      <c r="O608" s="34">
        <v>203</v>
      </c>
      <c r="P608" s="46">
        <v>0.308</v>
      </c>
      <c r="Q608" s="128">
        <v>19.714285714285715</v>
      </c>
    </row>
    <row r="609" spans="1:17" x14ac:dyDescent="0.3">
      <c r="A609" s="34">
        <v>2</v>
      </c>
      <c r="B609" s="34">
        <v>16</v>
      </c>
      <c r="C609" s="34">
        <v>13</v>
      </c>
      <c r="D609" s="1">
        <v>240</v>
      </c>
      <c r="E609" s="1">
        <v>10</v>
      </c>
      <c r="F609" s="46">
        <v>0.495</v>
      </c>
      <c r="G609" s="156">
        <f t="shared" si="27"/>
        <v>49.5</v>
      </c>
      <c r="H609" s="46">
        <v>0.108</v>
      </c>
      <c r="I609" s="128">
        <f t="shared" si="28"/>
        <v>10.8</v>
      </c>
      <c r="K609">
        <f t="shared" si="29"/>
        <v>4.583333333333333</v>
      </c>
      <c r="O609" s="1">
        <v>203</v>
      </c>
      <c r="P609" s="46">
        <v>0.318</v>
      </c>
      <c r="Q609" s="128">
        <v>14.444444444444445</v>
      </c>
    </row>
    <row r="610" spans="1:17" x14ac:dyDescent="0.3">
      <c r="A610" s="34">
        <v>2</v>
      </c>
      <c r="B610" s="34">
        <v>17</v>
      </c>
      <c r="C610" s="34">
        <v>13</v>
      </c>
      <c r="D610" s="1">
        <v>151</v>
      </c>
      <c r="E610" s="1">
        <v>10</v>
      </c>
      <c r="F610" s="46">
        <v>0.186</v>
      </c>
      <c r="G610" s="156">
        <f t="shared" si="27"/>
        <v>18.600000000000001</v>
      </c>
      <c r="H610" s="46">
        <v>9.0999999999999998E-2</v>
      </c>
      <c r="I610" s="128">
        <f t="shared" si="28"/>
        <v>9.1</v>
      </c>
      <c r="K610">
        <f t="shared" si="29"/>
        <v>2.0439560439560442</v>
      </c>
      <c r="O610" s="1">
        <v>203</v>
      </c>
      <c r="P610" s="46">
        <v>0.26400000000000001</v>
      </c>
      <c r="Q610" s="128">
        <v>11.5</v>
      </c>
    </row>
    <row r="611" spans="1:17" x14ac:dyDescent="0.3">
      <c r="A611" s="34">
        <v>2</v>
      </c>
      <c r="B611" s="34">
        <v>18</v>
      </c>
      <c r="C611" s="34">
        <v>13</v>
      </c>
      <c r="D611" s="1">
        <v>101</v>
      </c>
      <c r="E611" s="1">
        <v>7</v>
      </c>
      <c r="F611" s="46">
        <v>0.24</v>
      </c>
      <c r="G611" s="156">
        <f t="shared" si="27"/>
        <v>34.285714285714285</v>
      </c>
      <c r="H611" s="46">
        <v>5.7000000000000002E-2</v>
      </c>
      <c r="I611" s="128">
        <f t="shared" si="28"/>
        <v>8.1428571428571423</v>
      </c>
      <c r="K611">
        <f t="shared" si="29"/>
        <v>4.2105263157894735</v>
      </c>
      <c r="O611" s="34">
        <v>204</v>
      </c>
      <c r="P611" s="46">
        <v>0.26400000000000001</v>
      </c>
      <c r="Q611" s="128">
        <v>6.3</v>
      </c>
    </row>
    <row r="612" spans="1:17" x14ac:dyDescent="0.3">
      <c r="A612" s="34">
        <v>2</v>
      </c>
      <c r="B612" s="34">
        <v>19</v>
      </c>
      <c r="C612" s="34">
        <v>13</v>
      </c>
      <c r="D612" s="1">
        <v>252</v>
      </c>
      <c r="E612" s="1">
        <v>8</v>
      </c>
      <c r="F612" s="46">
        <v>9.1999999999999998E-2</v>
      </c>
      <c r="G612" s="156">
        <f t="shared" si="27"/>
        <v>11.5</v>
      </c>
      <c r="H612" s="46">
        <v>2E-3</v>
      </c>
      <c r="I612" s="128">
        <f t="shared" si="28"/>
        <v>0.25</v>
      </c>
      <c r="K612">
        <f t="shared" si="29"/>
        <v>46</v>
      </c>
      <c r="O612" s="1">
        <v>204</v>
      </c>
      <c r="P612" s="46">
        <v>0.308</v>
      </c>
      <c r="Q612" s="128">
        <v>13.5</v>
      </c>
    </row>
    <row r="613" spans="1:17" x14ac:dyDescent="0.3">
      <c r="A613" s="34">
        <v>2</v>
      </c>
      <c r="B613" s="34">
        <v>1</v>
      </c>
      <c r="C613" s="34">
        <v>14</v>
      </c>
      <c r="D613" s="1">
        <v>123</v>
      </c>
      <c r="E613" s="1">
        <v>6</v>
      </c>
      <c r="F613" s="46">
        <v>0.26700000000000002</v>
      </c>
      <c r="G613" s="156">
        <f t="shared" si="27"/>
        <v>44.5</v>
      </c>
      <c r="H613" s="46">
        <v>7.8E-2</v>
      </c>
      <c r="I613" s="128">
        <f t="shared" si="28"/>
        <v>13</v>
      </c>
      <c r="K613">
        <f t="shared" si="29"/>
        <v>3.4230769230769229</v>
      </c>
      <c r="O613" s="1">
        <v>204</v>
      </c>
      <c r="P613" s="46">
        <v>0.23799999999999999</v>
      </c>
      <c r="Q613" s="128">
        <v>9.7272727272727266</v>
      </c>
    </row>
    <row r="614" spans="1:17" x14ac:dyDescent="0.3">
      <c r="A614" s="34">
        <v>2</v>
      </c>
      <c r="B614" s="34">
        <v>2</v>
      </c>
      <c r="C614" s="34">
        <v>14</v>
      </c>
      <c r="D614" s="1">
        <v>218</v>
      </c>
      <c r="E614" s="1">
        <v>8</v>
      </c>
      <c r="F614" s="46">
        <v>0.1</v>
      </c>
      <c r="G614" s="156">
        <f t="shared" si="27"/>
        <v>12.5</v>
      </c>
      <c r="H614" s="46">
        <v>3.7999999999999999E-2</v>
      </c>
      <c r="I614" s="128">
        <f t="shared" si="28"/>
        <v>4.75</v>
      </c>
      <c r="K614">
        <f t="shared" si="29"/>
        <v>2.6315789473684212</v>
      </c>
      <c r="O614" s="34">
        <v>205</v>
      </c>
      <c r="P614" s="46">
        <v>0.16</v>
      </c>
      <c r="Q614" s="128">
        <v>0.77777777777777779</v>
      </c>
    </row>
    <row r="615" spans="1:17" x14ac:dyDescent="0.3">
      <c r="A615" s="34">
        <v>2</v>
      </c>
      <c r="B615" s="34">
        <v>3</v>
      </c>
      <c r="C615" s="34">
        <v>14</v>
      </c>
      <c r="D615" s="1">
        <v>122</v>
      </c>
      <c r="E615" s="1">
        <v>9</v>
      </c>
      <c r="F615" s="46">
        <v>7.1999999999999995E-2</v>
      </c>
      <c r="G615" s="156">
        <f t="shared" si="27"/>
        <v>8</v>
      </c>
      <c r="H615" s="46">
        <v>3.5000000000000003E-2</v>
      </c>
      <c r="I615" s="128">
        <f t="shared" si="28"/>
        <v>3.8888888888888888</v>
      </c>
      <c r="K615">
        <f t="shared" si="29"/>
        <v>2.0571428571428574</v>
      </c>
      <c r="O615" s="1">
        <v>205</v>
      </c>
      <c r="P615" s="46">
        <v>0.14199999999999999</v>
      </c>
      <c r="Q615" s="128">
        <v>5.3</v>
      </c>
    </row>
    <row r="616" spans="1:17" x14ac:dyDescent="0.3">
      <c r="A616" s="34">
        <v>2</v>
      </c>
      <c r="B616" s="34">
        <v>4</v>
      </c>
      <c r="C616" s="34">
        <v>14</v>
      </c>
      <c r="D616" s="1">
        <v>4</v>
      </c>
      <c r="E616" s="1">
        <v>10</v>
      </c>
      <c r="F616" s="46">
        <v>0.28100000000000003</v>
      </c>
      <c r="G616" s="156">
        <f t="shared" si="27"/>
        <v>28.1</v>
      </c>
      <c r="H616" s="46">
        <v>0.13</v>
      </c>
      <c r="I616" s="128">
        <f t="shared" si="28"/>
        <v>13</v>
      </c>
      <c r="K616">
        <f t="shared" si="29"/>
        <v>2.1615384615384619</v>
      </c>
      <c r="O616" s="1">
        <v>205</v>
      </c>
      <c r="P616" t="s">
        <v>799</v>
      </c>
      <c r="Q616" s="128">
        <v>12.777777777777779</v>
      </c>
    </row>
    <row r="617" spans="1:17" x14ac:dyDescent="0.3">
      <c r="A617" s="34">
        <v>2</v>
      </c>
      <c r="B617" s="34">
        <v>5</v>
      </c>
      <c r="C617" s="34">
        <v>14</v>
      </c>
      <c r="D617" s="1">
        <v>85</v>
      </c>
      <c r="E617" s="1">
        <v>8</v>
      </c>
      <c r="F617" s="46">
        <v>0.30099999999999999</v>
      </c>
      <c r="G617" s="156">
        <f t="shared" si="27"/>
        <v>37.625</v>
      </c>
      <c r="H617" s="46">
        <v>0.152</v>
      </c>
      <c r="I617" s="128">
        <f t="shared" si="28"/>
        <v>19</v>
      </c>
      <c r="K617">
        <f t="shared" si="29"/>
        <v>1.9802631578947369</v>
      </c>
      <c r="O617" s="34">
        <v>206</v>
      </c>
      <c r="P617" s="46">
        <v>0.29099999999999998</v>
      </c>
      <c r="Q617" s="128">
        <v>15.777777777777779</v>
      </c>
    </row>
    <row r="618" spans="1:17" x14ac:dyDescent="0.3">
      <c r="A618" s="34">
        <v>2</v>
      </c>
      <c r="B618" s="34">
        <v>6</v>
      </c>
      <c r="C618" s="34">
        <v>14</v>
      </c>
      <c r="D618" s="34" t="s">
        <v>20</v>
      </c>
      <c r="E618" s="34">
        <v>8</v>
      </c>
      <c r="F618" s="46">
        <v>0.13600000000000001</v>
      </c>
      <c r="G618" s="156">
        <f t="shared" si="27"/>
        <v>17</v>
      </c>
      <c r="H618" s="46">
        <v>5.7000000000000002E-2</v>
      </c>
      <c r="I618" s="128">
        <f t="shared" si="28"/>
        <v>7.125</v>
      </c>
      <c r="K618">
        <f t="shared" si="29"/>
        <v>2.3859649122807016</v>
      </c>
      <c r="O618" s="1">
        <v>206</v>
      </c>
      <c r="P618" s="46">
        <v>0.25900000000000001</v>
      </c>
      <c r="Q618" s="128">
        <v>13</v>
      </c>
    </row>
    <row r="619" spans="1:17" x14ac:dyDescent="0.3">
      <c r="A619" s="34">
        <v>2</v>
      </c>
      <c r="B619" s="34">
        <v>7</v>
      </c>
      <c r="C619" s="34">
        <v>14</v>
      </c>
      <c r="D619" s="1">
        <v>61</v>
      </c>
      <c r="E619" s="1">
        <v>10</v>
      </c>
      <c r="F619" s="46">
        <v>0.24099999999999999</v>
      </c>
      <c r="G619" s="156">
        <f t="shared" si="27"/>
        <v>24.1</v>
      </c>
      <c r="H619" s="46">
        <v>0.11700000000000001</v>
      </c>
      <c r="I619" s="128">
        <f t="shared" si="28"/>
        <v>11.7</v>
      </c>
      <c r="K619">
        <f t="shared" si="29"/>
        <v>2.0598290598290601</v>
      </c>
      <c r="O619" s="1">
        <v>206</v>
      </c>
      <c r="P619" t="s">
        <v>799</v>
      </c>
      <c r="Q619" s="128">
        <v>13.3</v>
      </c>
    </row>
    <row r="620" spans="1:17" x14ac:dyDescent="0.3">
      <c r="A620" s="34">
        <v>2</v>
      </c>
      <c r="B620" s="34">
        <v>8</v>
      </c>
      <c r="C620" s="34">
        <v>14</v>
      </c>
      <c r="D620" s="1">
        <v>49</v>
      </c>
      <c r="E620" s="1">
        <v>5</v>
      </c>
      <c r="F620" s="46">
        <v>0.161</v>
      </c>
      <c r="G620" s="156">
        <f t="shared" si="27"/>
        <v>32.200000000000003</v>
      </c>
      <c r="H620" s="46">
        <v>6.5000000000000002E-2</v>
      </c>
      <c r="I620" s="128">
        <f t="shared" si="28"/>
        <v>13</v>
      </c>
      <c r="K620">
        <f t="shared" si="29"/>
        <v>2.476923076923077</v>
      </c>
      <c r="O620" s="34">
        <v>207</v>
      </c>
      <c r="P620" s="46">
        <v>0.122</v>
      </c>
      <c r="Q620" s="128">
        <v>6.8888888888888893</v>
      </c>
    </row>
    <row r="621" spans="1:17" x14ac:dyDescent="0.3">
      <c r="A621" s="34">
        <v>2</v>
      </c>
      <c r="B621" s="34">
        <v>9</v>
      </c>
      <c r="C621" s="34">
        <v>14</v>
      </c>
      <c r="D621" s="1">
        <v>264</v>
      </c>
      <c r="E621" s="1">
        <v>10</v>
      </c>
      <c r="F621" s="46">
        <v>0.24</v>
      </c>
      <c r="G621" s="156">
        <f t="shared" si="27"/>
        <v>24</v>
      </c>
      <c r="H621" s="46">
        <v>6.8000000000000005E-2</v>
      </c>
      <c r="I621" s="128">
        <f t="shared" si="28"/>
        <v>6.8</v>
      </c>
      <c r="K621">
        <f t="shared" si="29"/>
        <v>3.5294117647058822</v>
      </c>
      <c r="O621" s="1">
        <v>207</v>
      </c>
      <c r="P621" s="46">
        <v>0.13800000000000001</v>
      </c>
      <c r="Q621" s="128">
        <v>1.7</v>
      </c>
    </row>
    <row r="622" spans="1:17" x14ac:dyDescent="0.3">
      <c r="A622" s="34">
        <v>2</v>
      </c>
      <c r="B622" s="34">
        <v>10</v>
      </c>
      <c r="C622" s="34">
        <v>14</v>
      </c>
      <c r="D622" s="1">
        <v>80</v>
      </c>
      <c r="E622" s="1">
        <v>10</v>
      </c>
      <c r="F622" s="46">
        <v>0.376</v>
      </c>
      <c r="G622" s="156">
        <f t="shared" si="27"/>
        <v>37.6</v>
      </c>
      <c r="H622" s="46">
        <v>0.19400000000000001</v>
      </c>
      <c r="I622" s="128">
        <f t="shared" si="28"/>
        <v>19.399999999999999</v>
      </c>
      <c r="K622">
        <f t="shared" si="29"/>
        <v>1.9381443298969074</v>
      </c>
      <c r="O622" s="1">
        <v>207</v>
      </c>
      <c r="P622" s="46">
        <v>0.121</v>
      </c>
      <c r="Q622" s="128">
        <v>7.4</v>
      </c>
    </row>
    <row r="623" spans="1:17" x14ac:dyDescent="0.3">
      <c r="A623" s="34">
        <v>2</v>
      </c>
      <c r="B623" s="34">
        <v>11</v>
      </c>
      <c r="C623" s="34">
        <v>14</v>
      </c>
      <c r="D623" s="1">
        <v>173</v>
      </c>
      <c r="E623" s="1">
        <v>8</v>
      </c>
      <c r="F623" s="46">
        <v>0.19900000000000001</v>
      </c>
      <c r="G623" s="156">
        <f t="shared" si="27"/>
        <v>24.875</v>
      </c>
      <c r="H623" s="46">
        <v>1.4999999999999999E-2</v>
      </c>
      <c r="I623" s="128">
        <f t="shared" si="28"/>
        <v>1.875</v>
      </c>
      <c r="K623">
        <f t="shared" si="29"/>
        <v>13.266666666666667</v>
      </c>
      <c r="O623" s="34">
        <v>208</v>
      </c>
      <c r="P623" s="147"/>
      <c r="Q623" s="158"/>
    </row>
    <row r="624" spans="1:17" x14ac:dyDescent="0.3">
      <c r="A624" s="34">
        <v>2</v>
      </c>
      <c r="B624" s="34">
        <v>12</v>
      </c>
      <c r="C624" s="34">
        <v>14</v>
      </c>
      <c r="D624" s="1">
        <v>215</v>
      </c>
      <c r="E624" s="1">
        <v>9</v>
      </c>
      <c r="F624" s="46">
        <v>0.17100000000000001</v>
      </c>
      <c r="G624" s="156">
        <f t="shared" si="27"/>
        <v>19</v>
      </c>
      <c r="H624" s="46">
        <v>7.5999999999999998E-2</v>
      </c>
      <c r="I624" s="128">
        <f t="shared" si="28"/>
        <v>8.4444444444444446</v>
      </c>
      <c r="K624">
        <f t="shared" si="29"/>
        <v>2.25</v>
      </c>
      <c r="O624" s="1">
        <v>208</v>
      </c>
      <c r="P624" s="147"/>
      <c r="Q624" s="158"/>
    </row>
    <row r="625" spans="1:17" x14ac:dyDescent="0.3">
      <c r="A625" s="34">
        <v>2</v>
      </c>
      <c r="B625" s="34">
        <v>13</v>
      </c>
      <c r="C625" s="34">
        <v>14</v>
      </c>
      <c r="D625" s="1">
        <v>290</v>
      </c>
      <c r="E625" s="1">
        <v>10</v>
      </c>
      <c r="F625" s="46">
        <v>0.16</v>
      </c>
      <c r="G625" s="156">
        <f t="shared" si="27"/>
        <v>16</v>
      </c>
      <c r="H625" s="46">
        <v>8.3000000000000004E-2</v>
      </c>
      <c r="I625" s="128">
        <f t="shared" si="28"/>
        <v>8.3000000000000007</v>
      </c>
      <c r="K625">
        <f t="shared" si="29"/>
        <v>1.9277108433734937</v>
      </c>
      <c r="O625" s="1">
        <v>208</v>
      </c>
      <c r="P625" s="147"/>
      <c r="Q625" s="158"/>
    </row>
    <row r="626" spans="1:17" x14ac:dyDescent="0.3">
      <c r="A626" s="34">
        <v>2</v>
      </c>
      <c r="B626" s="34">
        <v>14</v>
      </c>
      <c r="C626" s="34">
        <v>14</v>
      </c>
      <c r="D626" s="34" t="s">
        <v>20</v>
      </c>
      <c r="E626" s="34">
        <v>9</v>
      </c>
      <c r="F626" s="46">
        <v>0.11600000000000001</v>
      </c>
      <c r="G626" s="156">
        <f t="shared" si="27"/>
        <v>12.888888888888889</v>
      </c>
      <c r="H626" s="46">
        <v>4.8000000000000001E-2</v>
      </c>
      <c r="I626" s="128">
        <f t="shared" si="28"/>
        <v>5.333333333333333</v>
      </c>
      <c r="K626">
        <f t="shared" si="29"/>
        <v>2.416666666666667</v>
      </c>
      <c r="O626" s="34">
        <v>209</v>
      </c>
      <c r="P626" s="46">
        <v>0.186</v>
      </c>
      <c r="Q626" s="128">
        <v>6.8</v>
      </c>
    </row>
    <row r="627" spans="1:17" x14ac:dyDescent="0.3">
      <c r="A627" s="34">
        <v>2</v>
      </c>
      <c r="B627" s="34">
        <v>15</v>
      </c>
      <c r="C627" s="34">
        <v>14</v>
      </c>
      <c r="D627" s="1">
        <v>243</v>
      </c>
      <c r="E627" s="1">
        <v>10</v>
      </c>
      <c r="F627" s="46">
        <v>9.1999999999999998E-2</v>
      </c>
      <c r="G627" s="156">
        <f t="shared" si="27"/>
        <v>9.1999999999999993</v>
      </c>
      <c r="H627" s="46">
        <v>3.9E-2</v>
      </c>
      <c r="I627" s="128">
        <f t="shared" si="28"/>
        <v>3.9</v>
      </c>
      <c r="K627">
        <f t="shared" si="29"/>
        <v>2.358974358974359</v>
      </c>
      <c r="O627" s="1">
        <v>209</v>
      </c>
      <c r="P627" s="46">
        <v>0.193</v>
      </c>
      <c r="Q627" s="128">
        <v>11.555555555555555</v>
      </c>
    </row>
    <row r="628" spans="1:17" x14ac:dyDescent="0.3">
      <c r="A628" s="34">
        <v>2</v>
      </c>
      <c r="B628" s="34">
        <v>16</v>
      </c>
      <c r="C628" s="34">
        <v>14</v>
      </c>
      <c r="D628" s="1">
        <v>118</v>
      </c>
      <c r="E628" s="1">
        <v>10</v>
      </c>
      <c r="F628" s="46">
        <v>0.49399999999999999</v>
      </c>
      <c r="G628" s="156">
        <f t="shared" si="27"/>
        <v>49.4</v>
      </c>
      <c r="H628" s="46">
        <v>0.21299999999999999</v>
      </c>
      <c r="I628" s="128">
        <f t="shared" si="28"/>
        <v>21.3</v>
      </c>
      <c r="K628">
        <f t="shared" si="29"/>
        <v>2.3192488262910795</v>
      </c>
      <c r="O628" s="1">
        <v>209</v>
      </c>
      <c r="P628" s="46">
        <v>0.26800000000000002</v>
      </c>
      <c r="Q628" s="128">
        <v>15.8</v>
      </c>
    </row>
    <row r="629" spans="1:17" x14ac:dyDescent="0.3">
      <c r="A629" s="34">
        <v>2</v>
      </c>
      <c r="B629" s="34">
        <v>17</v>
      </c>
      <c r="C629" s="34">
        <v>14</v>
      </c>
      <c r="D629" s="1">
        <v>6</v>
      </c>
      <c r="E629" s="1">
        <v>10</v>
      </c>
      <c r="F629" s="46">
        <v>0.318</v>
      </c>
      <c r="G629" s="156">
        <f t="shared" si="27"/>
        <v>31.8</v>
      </c>
      <c r="H629" s="46">
        <v>0.121</v>
      </c>
      <c r="I629" s="128">
        <f t="shared" si="28"/>
        <v>12.1</v>
      </c>
      <c r="K629">
        <f t="shared" si="29"/>
        <v>2.6280991735537191</v>
      </c>
      <c r="O629" s="34">
        <v>210</v>
      </c>
      <c r="P629" s="46">
        <v>0.124</v>
      </c>
      <c r="Q629" s="128">
        <v>9</v>
      </c>
    </row>
    <row r="630" spans="1:17" x14ac:dyDescent="0.3">
      <c r="A630" s="34">
        <v>2</v>
      </c>
      <c r="B630" s="34">
        <v>18</v>
      </c>
      <c r="C630" s="34">
        <v>14</v>
      </c>
      <c r="D630" s="1">
        <v>203</v>
      </c>
      <c r="E630" s="1">
        <v>9</v>
      </c>
      <c r="F630" s="46">
        <v>0.318</v>
      </c>
      <c r="G630" s="156">
        <f t="shared" si="27"/>
        <v>35.333333333333336</v>
      </c>
      <c r="H630" s="46">
        <v>0.13</v>
      </c>
      <c r="I630" s="128">
        <f t="shared" si="28"/>
        <v>14.444444444444445</v>
      </c>
      <c r="K630">
        <f t="shared" si="29"/>
        <v>2.4461538461538463</v>
      </c>
      <c r="O630" s="1">
        <v>210</v>
      </c>
      <c r="P630" s="46">
        <v>0.191</v>
      </c>
      <c r="Q630" s="128">
        <v>10.333333333333334</v>
      </c>
    </row>
    <row r="631" spans="1:17" x14ac:dyDescent="0.3">
      <c r="A631" s="34">
        <v>2</v>
      </c>
      <c r="B631" s="34">
        <v>19</v>
      </c>
      <c r="C631" s="34">
        <v>14</v>
      </c>
      <c r="D631" s="1">
        <v>281</v>
      </c>
      <c r="E631" s="1">
        <v>8</v>
      </c>
      <c r="F631" s="46">
        <v>0.318</v>
      </c>
      <c r="G631" s="156">
        <f t="shared" si="27"/>
        <v>39.75</v>
      </c>
      <c r="H631" s="46">
        <v>0.154</v>
      </c>
      <c r="I631" s="128">
        <f t="shared" si="28"/>
        <v>19.25</v>
      </c>
      <c r="K631">
        <f t="shared" si="29"/>
        <v>2.0649350649350651</v>
      </c>
      <c r="O631" s="1">
        <v>210</v>
      </c>
      <c r="P631" s="46">
        <v>8.1000000000000003E-2</v>
      </c>
      <c r="Q631" s="128">
        <v>5</v>
      </c>
    </row>
    <row r="632" spans="1:17" x14ac:dyDescent="0.3">
      <c r="A632" s="34">
        <v>2</v>
      </c>
      <c r="B632" s="34">
        <v>1</v>
      </c>
      <c r="C632" s="34">
        <v>15</v>
      </c>
      <c r="D632" s="1">
        <v>140</v>
      </c>
      <c r="E632" s="1">
        <v>7</v>
      </c>
      <c r="F632" s="46">
        <v>0.55200000000000005</v>
      </c>
      <c r="G632" s="156">
        <f t="shared" si="27"/>
        <v>78.857142857142861</v>
      </c>
      <c r="H632" s="46">
        <v>4.2000000000000003E-2</v>
      </c>
      <c r="I632" s="128">
        <f t="shared" si="28"/>
        <v>6</v>
      </c>
      <c r="K632">
        <f t="shared" si="29"/>
        <v>13.142857142857144</v>
      </c>
      <c r="O632" s="34">
        <v>211</v>
      </c>
      <c r="P632" s="46">
        <v>0.224</v>
      </c>
      <c r="Q632" s="128">
        <v>9.3333333333333339</v>
      </c>
    </row>
    <row r="633" spans="1:17" x14ac:dyDescent="0.3">
      <c r="A633" s="34">
        <v>2</v>
      </c>
      <c r="B633" s="34">
        <v>2</v>
      </c>
      <c r="C633" s="34">
        <v>15</v>
      </c>
      <c r="D633" s="1">
        <v>184</v>
      </c>
      <c r="E633" s="1">
        <v>10</v>
      </c>
      <c r="F633" s="46">
        <v>0.432</v>
      </c>
      <c r="G633" s="156">
        <f t="shared" si="27"/>
        <v>43.2</v>
      </c>
      <c r="H633" s="46">
        <v>0.187</v>
      </c>
      <c r="I633" s="128">
        <f t="shared" si="28"/>
        <v>18.7</v>
      </c>
      <c r="K633">
        <f t="shared" si="29"/>
        <v>2.310160427807487</v>
      </c>
      <c r="O633" s="1">
        <v>211</v>
      </c>
      <c r="P633" s="46">
        <v>0.49399999999999999</v>
      </c>
      <c r="Q633" s="128">
        <v>25.9</v>
      </c>
    </row>
    <row r="634" spans="1:17" x14ac:dyDescent="0.3">
      <c r="A634" s="34">
        <v>2</v>
      </c>
      <c r="B634" s="34">
        <v>3</v>
      </c>
      <c r="C634" s="34">
        <v>15</v>
      </c>
      <c r="D634" s="1">
        <v>261</v>
      </c>
      <c r="E634" s="1">
        <v>10</v>
      </c>
      <c r="F634" s="46">
        <v>0.41199999999999998</v>
      </c>
      <c r="G634" s="156">
        <f t="shared" si="27"/>
        <v>41.2</v>
      </c>
      <c r="H634" s="46">
        <v>0.155</v>
      </c>
      <c r="I634" s="128">
        <f t="shared" si="28"/>
        <v>15.5</v>
      </c>
      <c r="K634">
        <f t="shared" si="29"/>
        <v>2.6580645161290324</v>
      </c>
      <c r="O634" s="1">
        <v>211</v>
      </c>
      <c r="P634" s="46">
        <v>0.314</v>
      </c>
      <c r="Q634" s="128">
        <v>13.9</v>
      </c>
    </row>
    <row r="635" spans="1:17" x14ac:dyDescent="0.3">
      <c r="A635" s="34">
        <v>2</v>
      </c>
      <c r="B635" s="34">
        <v>4</v>
      </c>
      <c r="C635" s="34">
        <v>15</v>
      </c>
      <c r="D635" s="1">
        <v>55</v>
      </c>
      <c r="E635" s="1">
        <v>9</v>
      </c>
      <c r="F635" s="46">
        <v>0.42099999999999999</v>
      </c>
      <c r="G635" s="156">
        <f t="shared" si="27"/>
        <v>46.777777777777779</v>
      </c>
      <c r="H635" s="46">
        <v>0.23400000000000001</v>
      </c>
      <c r="I635" s="128">
        <f t="shared" si="28"/>
        <v>26</v>
      </c>
      <c r="K635">
        <f t="shared" si="29"/>
        <v>1.7991452991452992</v>
      </c>
      <c r="O635" s="34">
        <v>212</v>
      </c>
      <c r="P635" s="46">
        <v>0.316</v>
      </c>
      <c r="Q635" s="128">
        <v>15.545454545454545</v>
      </c>
    </row>
    <row r="636" spans="1:17" x14ac:dyDescent="0.3">
      <c r="A636" s="34">
        <v>2</v>
      </c>
      <c r="B636" s="34">
        <v>5</v>
      </c>
      <c r="C636" s="34">
        <v>15</v>
      </c>
      <c r="D636" s="34" t="s">
        <v>20</v>
      </c>
      <c r="E636" s="34">
        <v>6</v>
      </c>
      <c r="F636" s="46">
        <v>0.11899999999999999</v>
      </c>
      <c r="G636" s="156">
        <f t="shared" si="27"/>
        <v>19.833333333333332</v>
      </c>
      <c r="H636" s="46">
        <v>0.05</v>
      </c>
      <c r="I636" s="128">
        <f t="shared" si="28"/>
        <v>8.3333333333333339</v>
      </c>
      <c r="K636">
        <f t="shared" si="29"/>
        <v>2.38</v>
      </c>
      <c r="O636" s="1">
        <v>212</v>
      </c>
      <c r="P636" s="46">
        <v>0.13900000000000001</v>
      </c>
      <c r="Q636" s="128">
        <v>4.5999999999999996</v>
      </c>
    </row>
    <row r="637" spans="1:17" x14ac:dyDescent="0.3">
      <c r="A637" s="34">
        <v>2</v>
      </c>
      <c r="B637" s="34">
        <v>6</v>
      </c>
      <c r="C637" s="34">
        <v>15</v>
      </c>
      <c r="D637" s="1">
        <v>76</v>
      </c>
      <c r="E637" s="1">
        <v>10</v>
      </c>
      <c r="F637" s="46">
        <v>0.24299999999999999</v>
      </c>
      <c r="G637" s="156">
        <f t="shared" si="27"/>
        <v>24.3</v>
      </c>
      <c r="H637" s="46">
        <v>0.13200000000000001</v>
      </c>
      <c r="I637" s="128">
        <f t="shared" si="28"/>
        <v>13.2</v>
      </c>
      <c r="K637">
        <f t="shared" si="29"/>
        <v>1.8409090909090911</v>
      </c>
      <c r="O637" s="1">
        <v>212</v>
      </c>
      <c r="P637" s="46">
        <v>0.31206</v>
      </c>
      <c r="Q637" s="128">
        <v>12</v>
      </c>
    </row>
    <row r="638" spans="1:17" x14ac:dyDescent="0.3">
      <c r="A638" s="34">
        <v>2</v>
      </c>
      <c r="B638" s="34">
        <v>7</v>
      </c>
      <c r="C638" s="34">
        <v>15</v>
      </c>
      <c r="D638" s="1">
        <v>132</v>
      </c>
      <c r="E638" s="1">
        <v>10</v>
      </c>
      <c r="F638" s="46">
        <v>0.4</v>
      </c>
      <c r="G638" s="156">
        <f t="shared" si="27"/>
        <v>40</v>
      </c>
      <c r="H638" s="46">
        <v>0.185</v>
      </c>
      <c r="I638" s="128">
        <f t="shared" si="28"/>
        <v>18.5</v>
      </c>
      <c r="K638">
        <f t="shared" si="29"/>
        <v>2.1621621621621623</v>
      </c>
      <c r="O638" s="34">
        <v>213</v>
      </c>
      <c r="P638" s="46">
        <v>0.224</v>
      </c>
      <c r="Q638" s="128">
        <v>4.7</v>
      </c>
    </row>
    <row r="639" spans="1:17" x14ac:dyDescent="0.3">
      <c r="A639" s="34">
        <v>2</v>
      </c>
      <c r="B639" s="34">
        <v>8</v>
      </c>
      <c r="C639" s="34">
        <v>15</v>
      </c>
      <c r="D639" s="1">
        <v>160</v>
      </c>
      <c r="E639" s="1">
        <v>11</v>
      </c>
      <c r="F639" s="46">
        <v>0.33300000000000002</v>
      </c>
      <c r="G639" s="156">
        <f t="shared" si="27"/>
        <v>30.272727272727273</v>
      </c>
      <c r="H639" s="46">
        <v>3.2000000000000001E-2</v>
      </c>
      <c r="I639" s="128">
        <f t="shared" si="28"/>
        <v>2.9090909090909092</v>
      </c>
      <c r="K639">
        <f t="shared" si="29"/>
        <v>10.40625</v>
      </c>
      <c r="O639" s="1">
        <v>213</v>
      </c>
      <c r="P639" s="46">
        <v>0.436</v>
      </c>
      <c r="Q639" s="128">
        <v>15.7</v>
      </c>
    </row>
    <row r="640" spans="1:17" x14ac:dyDescent="0.3">
      <c r="A640" s="34">
        <v>2</v>
      </c>
      <c r="B640" s="34">
        <v>9</v>
      </c>
      <c r="C640" s="34">
        <v>15</v>
      </c>
      <c r="D640" s="1">
        <v>193</v>
      </c>
      <c r="E640" s="1">
        <v>7</v>
      </c>
      <c r="F640" s="46">
        <v>6.8000000000000005E-2</v>
      </c>
      <c r="G640" s="156">
        <f t="shared" si="27"/>
        <v>9.7142857142857135</v>
      </c>
      <c r="H640" s="46">
        <v>4.1000000000000002E-2</v>
      </c>
      <c r="I640" s="128">
        <f t="shared" si="28"/>
        <v>5.8571428571428568</v>
      </c>
      <c r="K640">
        <f t="shared" si="29"/>
        <v>1.6585365853658536</v>
      </c>
      <c r="O640" s="1">
        <v>213</v>
      </c>
      <c r="P640" s="46">
        <v>0.251</v>
      </c>
      <c r="Q640" s="128">
        <v>10.199999999999999</v>
      </c>
    </row>
    <row r="641" spans="1:17" x14ac:dyDescent="0.3">
      <c r="A641" s="34">
        <v>2</v>
      </c>
      <c r="B641" s="34">
        <v>10</v>
      </c>
      <c r="C641" s="34">
        <v>15</v>
      </c>
      <c r="D641" s="1">
        <v>3</v>
      </c>
      <c r="E641" s="1">
        <v>9</v>
      </c>
      <c r="F641" s="46">
        <v>0.155</v>
      </c>
      <c r="G641" s="156">
        <f t="shared" si="27"/>
        <v>17.222222222222221</v>
      </c>
      <c r="H641" s="46">
        <v>7.9000000000000001E-2</v>
      </c>
      <c r="I641" s="128">
        <f t="shared" si="28"/>
        <v>8.7777777777777786</v>
      </c>
      <c r="K641">
        <f t="shared" si="29"/>
        <v>1.962025316455696</v>
      </c>
      <c r="O641" s="34">
        <v>214</v>
      </c>
      <c r="P641" s="46">
        <v>0.45800000000000002</v>
      </c>
      <c r="Q641" s="128">
        <v>19.3</v>
      </c>
    </row>
    <row r="642" spans="1:17" x14ac:dyDescent="0.3">
      <c r="A642" s="34">
        <v>2</v>
      </c>
      <c r="B642" s="34">
        <v>11</v>
      </c>
      <c r="C642" s="34">
        <v>15</v>
      </c>
      <c r="D642" s="1">
        <v>2</v>
      </c>
      <c r="E642" s="1">
        <v>9</v>
      </c>
      <c r="F642" s="46">
        <v>0.28499999999999998</v>
      </c>
      <c r="G642" s="156">
        <f t="shared" si="27"/>
        <v>31.666666666666668</v>
      </c>
      <c r="H642" s="46">
        <v>0.13300000000000001</v>
      </c>
      <c r="I642" s="128">
        <f t="shared" si="28"/>
        <v>14.777777777777779</v>
      </c>
      <c r="K642">
        <f t="shared" si="29"/>
        <v>2.1428571428571428</v>
      </c>
      <c r="O642" s="1">
        <v>214</v>
      </c>
      <c r="P642" s="46">
        <v>0.161</v>
      </c>
      <c r="Q642" s="128">
        <v>6.5</v>
      </c>
    </row>
    <row r="643" spans="1:17" x14ac:dyDescent="0.3">
      <c r="A643" s="34">
        <v>2</v>
      </c>
      <c r="B643" s="34">
        <v>12</v>
      </c>
      <c r="C643" s="34">
        <v>15</v>
      </c>
      <c r="D643" s="1">
        <v>280</v>
      </c>
      <c r="E643" s="1">
        <v>10</v>
      </c>
      <c r="F643" s="46">
        <v>0.13100000000000001</v>
      </c>
      <c r="G643" s="156">
        <f t="shared" si="27"/>
        <v>13.1</v>
      </c>
      <c r="H643" s="46">
        <v>3.6999999999999998E-2</v>
      </c>
      <c r="I643" s="128">
        <f t="shared" si="28"/>
        <v>3.7</v>
      </c>
      <c r="K643">
        <f t="shared" si="29"/>
        <v>3.5405405405405403</v>
      </c>
      <c r="O643" s="1">
        <v>214</v>
      </c>
      <c r="P643" s="46">
        <v>0.22600000000000001</v>
      </c>
      <c r="Q643" s="128">
        <v>12.888888888888889</v>
      </c>
    </row>
    <row r="644" spans="1:17" x14ac:dyDescent="0.3">
      <c r="A644" s="34">
        <v>2</v>
      </c>
      <c r="B644" s="34">
        <v>13</v>
      </c>
      <c r="C644" s="34">
        <v>15</v>
      </c>
      <c r="D644" s="1">
        <v>18</v>
      </c>
      <c r="E644" s="1">
        <v>9</v>
      </c>
      <c r="F644" s="46">
        <v>0.17199999999999999</v>
      </c>
      <c r="G644" s="156">
        <f t="shared" si="27"/>
        <v>19.111111111111111</v>
      </c>
      <c r="H644" s="46">
        <v>3.5999999999999997E-2</v>
      </c>
      <c r="I644" s="128">
        <f t="shared" si="28"/>
        <v>4</v>
      </c>
      <c r="K644">
        <f t="shared" si="29"/>
        <v>4.7777777777777777</v>
      </c>
      <c r="O644" s="34">
        <v>215</v>
      </c>
      <c r="P644" s="46">
        <v>0.40600000000000003</v>
      </c>
      <c r="Q644" s="128">
        <v>25.5</v>
      </c>
    </row>
    <row r="645" spans="1:17" x14ac:dyDescent="0.3">
      <c r="A645" s="34">
        <v>2</v>
      </c>
      <c r="B645" s="34">
        <v>14</v>
      </c>
      <c r="C645" s="34">
        <v>15</v>
      </c>
      <c r="D645" s="1">
        <v>43</v>
      </c>
      <c r="E645" s="1">
        <v>9</v>
      </c>
      <c r="F645" s="46">
        <v>0.28399999999999997</v>
      </c>
      <c r="G645" s="156">
        <f t="shared" si="27"/>
        <v>31.555555555555557</v>
      </c>
      <c r="H645" s="46">
        <v>5.6000000000000001E-2</v>
      </c>
      <c r="I645" s="128">
        <f t="shared" si="28"/>
        <v>6.2222222222222223</v>
      </c>
      <c r="K645">
        <f t="shared" si="29"/>
        <v>5.0714285714285712</v>
      </c>
      <c r="O645" s="1">
        <v>215</v>
      </c>
      <c r="P645" s="46">
        <v>0.17100000000000001</v>
      </c>
      <c r="Q645" s="128">
        <v>8.4444444444444446</v>
      </c>
    </row>
    <row r="646" spans="1:17" x14ac:dyDescent="0.3">
      <c r="A646" s="34">
        <v>2</v>
      </c>
      <c r="B646" s="34">
        <v>15</v>
      </c>
      <c r="C646" s="34">
        <v>15</v>
      </c>
      <c r="D646" s="34" t="s">
        <v>20</v>
      </c>
      <c r="E646" s="34">
        <v>8</v>
      </c>
      <c r="F646" s="46">
        <v>0.13100000000000001</v>
      </c>
      <c r="G646" s="156">
        <f t="shared" ref="G646:G709" si="30">(F646*1000)/E646</f>
        <v>16.375</v>
      </c>
      <c r="H646" s="46">
        <v>5.8000000000000003E-2</v>
      </c>
      <c r="I646" s="128">
        <f t="shared" ref="I646:I709" si="31">(H646*1000)/E646</f>
        <v>7.25</v>
      </c>
      <c r="K646">
        <f t="shared" ref="K646:K709" si="32">G646/I646</f>
        <v>2.2586206896551726</v>
      </c>
      <c r="O646" s="1">
        <v>215</v>
      </c>
      <c r="P646" t="s">
        <v>799</v>
      </c>
      <c r="Q646" s="128">
        <v>7.7</v>
      </c>
    </row>
    <row r="647" spans="1:17" x14ac:dyDescent="0.3">
      <c r="A647" s="34">
        <v>2</v>
      </c>
      <c r="B647" s="34">
        <v>16</v>
      </c>
      <c r="C647" s="34">
        <v>15</v>
      </c>
      <c r="D647" s="1">
        <v>104</v>
      </c>
      <c r="E647" s="1">
        <v>10</v>
      </c>
      <c r="F647" s="46">
        <v>0.27600000000000002</v>
      </c>
      <c r="G647" s="156">
        <f t="shared" si="30"/>
        <v>27.6</v>
      </c>
      <c r="H647" s="46">
        <v>0.109</v>
      </c>
      <c r="I647" s="128">
        <f t="shared" si="31"/>
        <v>10.9</v>
      </c>
      <c r="K647">
        <f t="shared" si="32"/>
        <v>2.5321100917431192</v>
      </c>
      <c r="O647" s="34">
        <v>216</v>
      </c>
      <c r="P647" s="46">
        <v>0.188</v>
      </c>
      <c r="Q647" s="128">
        <v>7.9090909090909092</v>
      </c>
    </row>
    <row r="648" spans="1:17" x14ac:dyDescent="0.3">
      <c r="A648" s="34">
        <v>2</v>
      </c>
      <c r="B648" s="34">
        <v>17</v>
      </c>
      <c r="C648" s="34">
        <v>15</v>
      </c>
      <c r="D648" s="1">
        <v>40</v>
      </c>
      <c r="E648" s="1">
        <v>10</v>
      </c>
      <c r="F648" s="46">
        <v>0.35899999999999999</v>
      </c>
      <c r="G648" s="156">
        <f t="shared" si="30"/>
        <v>35.9</v>
      </c>
      <c r="H648" s="46">
        <v>1.0999999999999999E-2</v>
      </c>
      <c r="I648" s="128">
        <f t="shared" si="31"/>
        <v>1.1000000000000001</v>
      </c>
      <c r="K648">
        <f t="shared" si="32"/>
        <v>32.636363636363633</v>
      </c>
      <c r="O648" s="1">
        <v>216</v>
      </c>
      <c r="P648" s="46">
        <v>0.20499999999999999</v>
      </c>
      <c r="Q648" s="128">
        <v>8.7272727272727266</v>
      </c>
    </row>
    <row r="649" spans="1:17" x14ac:dyDescent="0.3">
      <c r="A649" s="34">
        <v>2</v>
      </c>
      <c r="B649" s="34">
        <v>18</v>
      </c>
      <c r="C649" s="34">
        <v>15</v>
      </c>
      <c r="D649" s="1">
        <v>314</v>
      </c>
      <c r="E649" s="1">
        <v>10</v>
      </c>
      <c r="F649" t="s">
        <v>799</v>
      </c>
      <c r="G649" t="s">
        <v>799</v>
      </c>
      <c r="H649" t="s">
        <v>799</v>
      </c>
      <c r="I649" t="s">
        <v>799</v>
      </c>
      <c r="K649" t="s">
        <v>799</v>
      </c>
      <c r="O649" s="1">
        <v>216</v>
      </c>
      <c r="P649" s="46">
        <v>0.182</v>
      </c>
      <c r="Q649" s="128">
        <v>7.0909090909090908</v>
      </c>
    </row>
    <row r="650" spans="1:17" x14ac:dyDescent="0.3">
      <c r="A650" s="34">
        <v>2</v>
      </c>
      <c r="B650" s="34">
        <v>19</v>
      </c>
      <c r="C650" s="34">
        <v>15</v>
      </c>
      <c r="D650" s="1">
        <v>170</v>
      </c>
      <c r="E650" s="1">
        <v>9</v>
      </c>
      <c r="F650" s="46">
        <v>0.35399999999999998</v>
      </c>
      <c r="G650" s="156">
        <f t="shared" si="30"/>
        <v>39.333333333333336</v>
      </c>
      <c r="H650" s="46">
        <v>0.14099999999999999</v>
      </c>
      <c r="I650" s="128">
        <f t="shared" si="31"/>
        <v>15.666666666666666</v>
      </c>
      <c r="K650">
        <f t="shared" si="32"/>
        <v>2.5106382978723407</v>
      </c>
      <c r="O650" s="34">
        <v>217</v>
      </c>
      <c r="P650" s="46">
        <v>3.6999999999999998E-2</v>
      </c>
      <c r="Q650" s="128">
        <v>0.6</v>
      </c>
    </row>
    <row r="651" spans="1:17" x14ac:dyDescent="0.3">
      <c r="A651" s="34">
        <v>2</v>
      </c>
      <c r="B651" s="34">
        <v>1</v>
      </c>
      <c r="C651" s="34">
        <v>16</v>
      </c>
      <c r="D651" s="1">
        <v>29</v>
      </c>
      <c r="E651" s="1">
        <v>10</v>
      </c>
      <c r="F651" s="46">
        <v>0.51400000000000001</v>
      </c>
      <c r="G651" s="156">
        <f t="shared" si="30"/>
        <v>51.4</v>
      </c>
      <c r="H651" s="46">
        <v>8.5000000000000006E-2</v>
      </c>
      <c r="I651" s="128">
        <f t="shared" si="31"/>
        <v>8.5</v>
      </c>
      <c r="K651">
        <f t="shared" si="32"/>
        <v>6.0470588235294116</v>
      </c>
      <c r="O651" s="1">
        <v>217</v>
      </c>
      <c r="P651" s="46">
        <v>0.155</v>
      </c>
      <c r="Q651" s="128">
        <v>7.3</v>
      </c>
    </row>
    <row r="652" spans="1:17" x14ac:dyDescent="0.3">
      <c r="A652" s="34">
        <v>2</v>
      </c>
      <c r="B652" s="34">
        <v>2</v>
      </c>
      <c r="C652" s="34">
        <v>16</v>
      </c>
      <c r="D652" s="1">
        <v>82</v>
      </c>
      <c r="E652" s="1">
        <v>10</v>
      </c>
      <c r="F652" s="46">
        <v>0.53400000000000003</v>
      </c>
      <c r="G652" s="156">
        <f t="shared" si="30"/>
        <v>53.4</v>
      </c>
      <c r="H652" s="46">
        <v>0.23200000000000001</v>
      </c>
      <c r="I652" s="128">
        <f t="shared" si="31"/>
        <v>23.2</v>
      </c>
      <c r="K652">
        <f t="shared" si="32"/>
        <v>2.3017241379310347</v>
      </c>
      <c r="O652" s="1">
        <v>217</v>
      </c>
      <c r="P652" s="46">
        <v>0.14799999999999999</v>
      </c>
      <c r="Q652" s="128">
        <v>6.5555555555555554</v>
      </c>
    </row>
    <row r="653" spans="1:17" x14ac:dyDescent="0.3">
      <c r="A653" s="34">
        <v>2</v>
      </c>
      <c r="B653" s="34">
        <v>3</v>
      </c>
      <c r="C653" s="34">
        <v>16</v>
      </c>
      <c r="D653" s="1">
        <v>224</v>
      </c>
      <c r="E653" s="1">
        <v>10</v>
      </c>
      <c r="F653">
        <v>0.23400000000000001</v>
      </c>
      <c r="G653" s="156">
        <f t="shared" si="30"/>
        <v>23.4</v>
      </c>
      <c r="H653" s="46">
        <v>0.12</v>
      </c>
      <c r="I653" s="128">
        <f t="shared" si="31"/>
        <v>12</v>
      </c>
      <c r="K653">
        <f t="shared" si="32"/>
        <v>1.95</v>
      </c>
      <c r="O653" s="34">
        <v>218</v>
      </c>
      <c r="P653" s="46">
        <v>0.30769999999999997</v>
      </c>
      <c r="Q653" s="128">
        <v>10</v>
      </c>
    </row>
    <row r="654" spans="1:17" x14ac:dyDescent="0.3">
      <c r="A654" s="34">
        <v>2</v>
      </c>
      <c r="B654" s="34">
        <v>4</v>
      </c>
      <c r="C654" s="34">
        <v>16</v>
      </c>
      <c r="D654" s="34" t="s">
        <v>20</v>
      </c>
      <c r="E654" s="34">
        <v>9</v>
      </c>
      <c r="F654" s="46">
        <v>0.29799999999999999</v>
      </c>
      <c r="G654" s="156">
        <f t="shared" si="30"/>
        <v>33.111111111111114</v>
      </c>
      <c r="H654" s="46">
        <v>0.13200000000000001</v>
      </c>
      <c r="I654" s="128">
        <f t="shared" si="31"/>
        <v>14.666666666666666</v>
      </c>
      <c r="K654">
        <f t="shared" si="32"/>
        <v>2.2575757575757578</v>
      </c>
      <c r="O654" s="1">
        <v>218</v>
      </c>
      <c r="P654" s="46">
        <v>0.1</v>
      </c>
      <c r="Q654" s="128">
        <v>4.75</v>
      </c>
    </row>
    <row r="655" spans="1:17" x14ac:dyDescent="0.3">
      <c r="A655" s="34">
        <v>2</v>
      </c>
      <c r="B655" s="34">
        <v>5</v>
      </c>
      <c r="C655" s="34">
        <v>16</v>
      </c>
      <c r="D655" s="1">
        <v>221</v>
      </c>
      <c r="E655" s="1">
        <v>10</v>
      </c>
      <c r="F655" s="46">
        <v>0.19400000000000001</v>
      </c>
      <c r="G655" s="156">
        <f t="shared" si="30"/>
        <v>19.399999999999999</v>
      </c>
      <c r="H655" s="46">
        <v>8.7999999999999995E-2</v>
      </c>
      <c r="I655" s="128">
        <f t="shared" si="31"/>
        <v>8.8000000000000007</v>
      </c>
      <c r="K655">
        <f t="shared" si="32"/>
        <v>2.2045454545454541</v>
      </c>
      <c r="O655" s="1">
        <v>218</v>
      </c>
      <c r="P655" t="s">
        <v>799</v>
      </c>
      <c r="Q655" s="128">
        <v>15</v>
      </c>
    </row>
    <row r="656" spans="1:17" x14ac:dyDescent="0.3">
      <c r="A656" s="34">
        <v>2</v>
      </c>
      <c r="B656" s="34">
        <v>6</v>
      </c>
      <c r="C656" s="34">
        <v>16</v>
      </c>
      <c r="D656" s="1">
        <v>298</v>
      </c>
      <c r="E656" s="1">
        <v>10</v>
      </c>
      <c r="F656" s="46">
        <v>0.32400000000000001</v>
      </c>
      <c r="G656" s="156">
        <f t="shared" si="30"/>
        <v>32.4</v>
      </c>
      <c r="H656" s="46">
        <v>0.155</v>
      </c>
      <c r="I656" s="128">
        <f t="shared" si="31"/>
        <v>15.5</v>
      </c>
      <c r="K656">
        <f t="shared" si="32"/>
        <v>2.0903225806451613</v>
      </c>
      <c r="O656" s="34">
        <v>219</v>
      </c>
      <c r="P656" s="46">
        <v>0.22700000000000001</v>
      </c>
      <c r="Q656" s="128">
        <v>11</v>
      </c>
    </row>
    <row r="657" spans="1:17" x14ac:dyDescent="0.3">
      <c r="A657" s="34">
        <v>2</v>
      </c>
      <c r="B657" s="34">
        <v>7</v>
      </c>
      <c r="C657" s="34">
        <v>16</v>
      </c>
      <c r="D657" s="1">
        <v>38</v>
      </c>
      <c r="E657" s="1">
        <v>9</v>
      </c>
      <c r="F657" s="46">
        <v>0.29299999999999998</v>
      </c>
      <c r="G657" s="156">
        <f t="shared" si="30"/>
        <v>32.555555555555557</v>
      </c>
      <c r="H657" s="46">
        <v>7.3999999999999996E-2</v>
      </c>
      <c r="I657" s="128">
        <f t="shared" si="31"/>
        <v>8.2222222222222214</v>
      </c>
      <c r="K657">
        <f t="shared" si="32"/>
        <v>3.9594594594594601</v>
      </c>
      <c r="O657" s="1">
        <v>219</v>
      </c>
      <c r="P657" s="46">
        <v>0.13800000000000001</v>
      </c>
      <c r="Q657" s="128">
        <v>5.3</v>
      </c>
    </row>
    <row r="658" spans="1:17" x14ac:dyDescent="0.3">
      <c r="A658" s="34">
        <v>2</v>
      </c>
      <c r="B658" s="34">
        <v>8</v>
      </c>
      <c r="C658" s="34">
        <v>16</v>
      </c>
      <c r="D658" s="1">
        <v>100</v>
      </c>
      <c r="E658" s="1">
        <v>10</v>
      </c>
      <c r="F658" s="46">
        <v>0.42599999999999999</v>
      </c>
      <c r="G658" s="156">
        <f t="shared" si="30"/>
        <v>42.6</v>
      </c>
      <c r="H658" s="46">
        <v>5.2999999999999999E-2</v>
      </c>
      <c r="I658" s="128">
        <f t="shared" si="31"/>
        <v>5.3</v>
      </c>
      <c r="K658">
        <f t="shared" si="32"/>
        <v>8.0377358490566042</v>
      </c>
      <c r="O658" s="1">
        <v>219</v>
      </c>
      <c r="P658" s="46">
        <v>0.11348999999999999</v>
      </c>
      <c r="Q658" s="128">
        <v>0</v>
      </c>
    </row>
    <row r="659" spans="1:17" x14ac:dyDescent="0.3">
      <c r="A659" s="34">
        <v>2</v>
      </c>
      <c r="B659" s="34">
        <v>9</v>
      </c>
      <c r="C659" s="34">
        <v>16</v>
      </c>
      <c r="D659" s="1">
        <v>116</v>
      </c>
      <c r="E659" s="1">
        <v>9</v>
      </c>
      <c r="F659" s="46">
        <v>0.2</v>
      </c>
      <c r="G659" s="156">
        <f t="shared" si="30"/>
        <v>22.222222222222221</v>
      </c>
      <c r="H659" s="46">
        <v>6.7000000000000004E-2</v>
      </c>
      <c r="I659" s="128">
        <f t="shared" si="31"/>
        <v>7.4444444444444446</v>
      </c>
      <c r="K659">
        <f t="shared" si="32"/>
        <v>2.9850746268656714</v>
      </c>
      <c r="O659" s="34">
        <v>220</v>
      </c>
      <c r="P659" s="46">
        <v>0.29799999999999999</v>
      </c>
      <c r="Q659" s="128">
        <v>10.5</v>
      </c>
    </row>
    <row r="660" spans="1:17" x14ac:dyDescent="0.3">
      <c r="A660" s="34">
        <v>2</v>
      </c>
      <c r="B660" s="34">
        <v>10</v>
      </c>
      <c r="C660" s="34">
        <v>16</v>
      </c>
      <c r="D660" s="1">
        <v>114</v>
      </c>
      <c r="E660" s="1">
        <v>10</v>
      </c>
      <c r="F660" s="46">
        <v>0.34799999999999998</v>
      </c>
      <c r="G660" s="156">
        <f t="shared" si="30"/>
        <v>34.799999999999997</v>
      </c>
      <c r="H660" s="46">
        <v>2.1999999999999999E-2</v>
      </c>
      <c r="I660" s="128">
        <f t="shared" si="31"/>
        <v>2.2000000000000002</v>
      </c>
      <c r="K660">
        <f t="shared" si="32"/>
        <v>15.818181818181815</v>
      </c>
      <c r="O660" s="1">
        <v>220</v>
      </c>
      <c r="P660" s="46">
        <v>0.24299999999999999</v>
      </c>
      <c r="Q660" s="128">
        <v>14.222222222222221</v>
      </c>
    </row>
    <row r="661" spans="1:17" x14ac:dyDescent="0.3">
      <c r="A661" s="34">
        <v>2</v>
      </c>
      <c r="B661" s="34">
        <v>11</v>
      </c>
      <c r="C661" s="34">
        <v>16</v>
      </c>
      <c r="D661" s="1">
        <v>250</v>
      </c>
      <c r="E661" s="1">
        <v>10</v>
      </c>
      <c r="F661" s="46">
        <v>0.17499999999999999</v>
      </c>
      <c r="G661" s="156">
        <f t="shared" si="30"/>
        <v>17.5</v>
      </c>
      <c r="H661" s="46">
        <v>5.0000000000000001E-3</v>
      </c>
      <c r="I661" s="128">
        <f t="shared" si="31"/>
        <v>0.5</v>
      </c>
      <c r="K661">
        <f t="shared" si="32"/>
        <v>35</v>
      </c>
      <c r="O661" s="1">
        <v>220</v>
      </c>
      <c r="P661" s="46">
        <v>0.1</v>
      </c>
      <c r="Q661" s="128">
        <v>5.9</v>
      </c>
    </row>
    <row r="662" spans="1:17" x14ac:dyDescent="0.3">
      <c r="A662" s="34">
        <v>2</v>
      </c>
      <c r="B662" s="34">
        <v>12</v>
      </c>
      <c r="C662" s="34">
        <v>16</v>
      </c>
      <c r="D662" s="1">
        <v>27</v>
      </c>
      <c r="E662" s="1">
        <v>11</v>
      </c>
      <c r="F662" s="46">
        <v>0.61699999999999999</v>
      </c>
      <c r="G662" s="156">
        <f t="shared" si="30"/>
        <v>56.090909090909093</v>
      </c>
      <c r="H662" s="46">
        <v>0.08</v>
      </c>
      <c r="I662" s="128">
        <f t="shared" si="31"/>
        <v>7.2727272727272725</v>
      </c>
      <c r="K662">
        <f t="shared" si="32"/>
        <v>7.7125000000000004</v>
      </c>
      <c r="O662" s="34">
        <v>221</v>
      </c>
      <c r="P662" s="46">
        <v>0.106</v>
      </c>
      <c r="Q662" s="128">
        <v>2</v>
      </c>
    </row>
    <row r="663" spans="1:17" x14ac:dyDescent="0.3">
      <c r="A663" s="34">
        <v>2</v>
      </c>
      <c r="B663" s="34">
        <v>13</v>
      </c>
      <c r="C663" s="34">
        <v>16</v>
      </c>
      <c r="D663" s="1">
        <v>69</v>
      </c>
      <c r="E663" s="1">
        <v>7</v>
      </c>
      <c r="F663" s="46">
        <v>0.315</v>
      </c>
      <c r="G663" s="156">
        <f t="shared" si="30"/>
        <v>45</v>
      </c>
      <c r="H663" s="46">
        <v>0.14099999999999999</v>
      </c>
      <c r="I663" s="128">
        <f t="shared" si="31"/>
        <v>20.142857142857142</v>
      </c>
      <c r="K663">
        <f t="shared" si="32"/>
        <v>2.2340425531914896</v>
      </c>
      <c r="O663" s="1">
        <v>221</v>
      </c>
      <c r="P663" s="46">
        <v>0.19400000000000001</v>
      </c>
      <c r="Q663" s="128">
        <v>8.8000000000000007</v>
      </c>
    </row>
    <row r="664" spans="1:17" x14ac:dyDescent="0.3">
      <c r="A664" s="34">
        <v>2</v>
      </c>
      <c r="B664" s="34">
        <v>14</v>
      </c>
      <c r="C664" s="34">
        <v>16</v>
      </c>
      <c r="D664" s="1">
        <v>9</v>
      </c>
      <c r="E664" s="1">
        <v>11</v>
      </c>
      <c r="F664" s="46">
        <v>0.39500000000000002</v>
      </c>
      <c r="G664" s="156">
        <f t="shared" si="30"/>
        <v>35.909090909090907</v>
      </c>
      <c r="H664" s="46">
        <v>0.17399999999999999</v>
      </c>
      <c r="I664" s="128">
        <f t="shared" si="31"/>
        <v>15.818181818181818</v>
      </c>
      <c r="K664">
        <f t="shared" si="32"/>
        <v>2.2701149425287355</v>
      </c>
      <c r="O664" s="1">
        <v>221</v>
      </c>
      <c r="P664" s="46">
        <v>0.13</v>
      </c>
      <c r="Q664" s="128">
        <v>4.0999999999999996</v>
      </c>
    </row>
    <row r="665" spans="1:17" x14ac:dyDescent="0.3">
      <c r="A665" s="34">
        <v>2</v>
      </c>
      <c r="B665" s="34">
        <v>15</v>
      </c>
      <c r="C665" s="34">
        <v>16</v>
      </c>
      <c r="D665" s="1">
        <v>274</v>
      </c>
      <c r="E665" s="1">
        <v>9</v>
      </c>
      <c r="F665" s="46">
        <v>0.41499999999999998</v>
      </c>
      <c r="G665" s="156">
        <f t="shared" si="30"/>
        <v>46.111111111111114</v>
      </c>
      <c r="H665" s="46">
        <v>0.17100000000000001</v>
      </c>
      <c r="I665" s="128">
        <f t="shared" si="31"/>
        <v>19</v>
      </c>
      <c r="K665">
        <f t="shared" si="32"/>
        <v>2.4269005847953218</v>
      </c>
      <c r="O665" s="34">
        <v>222</v>
      </c>
      <c r="P665" s="46">
        <v>0.27400000000000002</v>
      </c>
      <c r="Q665" s="128">
        <v>8.6</v>
      </c>
    </row>
    <row r="666" spans="1:17" x14ac:dyDescent="0.3">
      <c r="A666" s="34">
        <v>2</v>
      </c>
      <c r="B666" s="34">
        <v>16</v>
      </c>
      <c r="C666" s="34">
        <v>16</v>
      </c>
      <c r="D666" s="34" t="s">
        <v>20</v>
      </c>
      <c r="E666" s="34">
        <v>9</v>
      </c>
      <c r="F666" s="46">
        <v>0.28999999999999998</v>
      </c>
      <c r="G666" s="156">
        <f t="shared" si="30"/>
        <v>32.222222222222221</v>
      </c>
      <c r="H666" s="46">
        <v>0.11700000000000001</v>
      </c>
      <c r="I666" s="128">
        <f t="shared" si="31"/>
        <v>13</v>
      </c>
      <c r="K666">
        <f t="shared" si="32"/>
        <v>2.4786324786324787</v>
      </c>
      <c r="O666" s="1">
        <v>222</v>
      </c>
      <c r="P666" s="46">
        <v>0.14299999999999999</v>
      </c>
      <c r="Q666" s="128">
        <v>5.8</v>
      </c>
    </row>
    <row r="667" spans="1:17" x14ac:dyDescent="0.3">
      <c r="A667" s="34">
        <v>2</v>
      </c>
      <c r="B667" s="34">
        <v>17</v>
      </c>
      <c r="C667" s="34">
        <v>16</v>
      </c>
      <c r="D667" s="1">
        <v>262</v>
      </c>
      <c r="E667" s="1">
        <v>10</v>
      </c>
      <c r="F667" s="46">
        <v>0.20399999999999999</v>
      </c>
      <c r="G667" s="156">
        <f t="shared" si="30"/>
        <v>20.399999999999999</v>
      </c>
      <c r="H667" s="46">
        <v>0.06</v>
      </c>
      <c r="I667" s="128">
        <f t="shared" si="31"/>
        <v>6</v>
      </c>
      <c r="K667">
        <f t="shared" si="32"/>
        <v>3.4</v>
      </c>
      <c r="O667" s="1">
        <v>222</v>
      </c>
      <c r="P667" s="46">
        <v>0.372</v>
      </c>
      <c r="Q667" s="128">
        <v>16.399999999999999</v>
      </c>
    </row>
    <row r="668" spans="1:17" x14ac:dyDescent="0.3">
      <c r="A668" s="34">
        <v>2</v>
      </c>
      <c r="B668" s="34">
        <v>18</v>
      </c>
      <c r="C668" s="34">
        <v>16</v>
      </c>
      <c r="D668" s="1">
        <v>124</v>
      </c>
      <c r="E668" s="1">
        <v>10</v>
      </c>
      <c r="F668" s="46">
        <v>0.161</v>
      </c>
      <c r="G668" s="156">
        <f t="shared" si="30"/>
        <v>16.100000000000001</v>
      </c>
      <c r="H668" s="46">
        <v>5.1999999999999998E-2</v>
      </c>
      <c r="I668" s="128">
        <f t="shared" si="31"/>
        <v>5.2</v>
      </c>
      <c r="K668">
        <f t="shared" si="32"/>
        <v>3.0961538461538463</v>
      </c>
      <c r="O668" s="34">
        <v>223</v>
      </c>
      <c r="P668" s="46">
        <v>0.16453999999999999</v>
      </c>
      <c r="Q668" s="128">
        <v>7.25</v>
      </c>
    </row>
    <row r="669" spans="1:17" x14ac:dyDescent="0.3">
      <c r="A669" s="34">
        <v>2</v>
      </c>
      <c r="B669" s="34">
        <v>19</v>
      </c>
      <c r="C669" s="34">
        <v>16</v>
      </c>
      <c r="D669" s="1">
        <v>135</v>
      </c>
      <c r="E669" s="1">
        <v>10</v>
      </c>
      <c r="F669" s="46">
        <v>0.17499999999999999</v>
      </c>
      <c r="G669" s="156">
        <f t="shared" si="30"/>
        <v>17.5</v>
      </c>
      <c r="H669" s="46">
        <v>0.1</v>
      </c>
      <c r="I669" s="128">
        <f t="shared" si="31"/>
        <v>10</v>
      </c>
      <c r="K669">
        <f t="shared" si="32"/>
        <v>1.75</v>
      </c>
      <c r="O669" s="1">
        <v>223</v>
      </c>
      <c r="P669" s="46">
        <v>0.1</v>
      </c>
      <c r="Q669" s="128">
        <v>5.0999999999999996</v>
      </c>
    </row>
    <row r="670" spans="1:17" x14ac:dyDescent="0.3">
      <c r="A670" s="34">
        <v>2</v>
      </c>
      <c r="B670" s="34">
        <v>1</v>
      </c>
      <c r="C670" s="34">
        <v>17</v>
      </c>
      <c r="D670" s="1">
        <v>276</v>
      </c>
      <c r="E670" s="1">
        <v>10</v>
      </c>
      <c r="F670" s="46">
        <v>6.2E-2</v>
      </c>
      <c r="G670" s="156">
        <f t="shared" si="30"/>
        <v>6.2</v>
      </c>
      <c r="H670" s="46">
        <v>1.0999999999999999E-2</v>
      </c>
      <c r="I670" s="128">
        <f t="shared" si="31"/>
        <v>1.1000000000000001</v>
      </c>
      <c r="K670">
        <f t="shared" si="32"/>
        <v>5.6363636363636358</v>
      </c>
      <c r="O670" s="1">
        <v>223</v>
      </c>
      <c r="P670" s="46">
        <v>9.1800000000000007E-3</v>
      </c>
      <c r="Q670" s="128">
        <v>0.1</v>
      </c>
    </row>
    <row r="671" spans="1:17" x14ac:dyDescent="0.3">
      <c r="A671" s="34">
        <v>2</v>
      </c>
      <c r="B671" s="34">
        <v>2</v>
      </c>
      <c r="C671" s="34">
        <v>17</v>
      </c>
      <c r="D671" s="1">
        <v>295</v>
      </c>
      <c r="E671" s="1">
        <v>10</v>
      </c>
      <c r="F671" s="46">
        <v>0.42</v>
      </c>
      <c r="G671" s="156">
        <f t="shared" si="30"/>
        <v>42</v>
      </c>
      <c r="H671" s="46">
        <v>0.23200000000000001</v>
      </c>
      <c r="I671" s="128">
        <f t="shared" si="31"/>
        <v>23.2</v>
      </c>
      <c r="K671">
        <f t="shared" si="32"/>
        <v>1.8103448275862069</v>
      </c>
      <c r="O671" s="34">
        <v>224</v>
      </c>
      <c r="P671" s="46">
        <v>0.187</v>
      </c>
      <c r="Q671" s="128">
        <v>7.9</v>
      </c>
    </row>
    <row r="672" spans="1:17" x14ac:dyDescent="0.3">
      <c r="A672" s="34">
        <v>2</v>
      </c>
      <c r="B672" s="34">
        <v>3</v>
      </c>
      <c r="C672" s="34">
        <v>17</v>
      </c>
      <c r="D672" s="34" t="s">
        <v>20</v>
      </c>
      <c r="E672" s="34">
        <v>10</v>
      </c>
      <c r="F672" s="46">
        <v>0.28999999999999998</v>
      </c>
      <c r="G672" s="156">
        <f t="shared" si="30"/>
        <v>29</v>
      </c>
      <c r="H672" s="46">
        <v>0.13700000000000001</v>
      </c>
      <c r="I672" s="128">
        <f t="shared" si="31"/>
        <v>13.7</v>
      </c>
      <c r="K672">
        <f t="shared" si="32"/>
        <v>2.1167883211678835</v>
      </c>
      <c r="O672" s="1">
        <v>224</v>
      </c>
      <c r="P672">
        <v>0.23400000000000001</v>
      </c>
      <c r="Q672" s="128">
        <v>12</v>
      </c>
    </row>
    <row r="673" spans="1:17" x14ac:dyDescent="0.3">
      <c r="A673" s="34">
        <v>2</v>
      </c>
      <c r="B673" s="34">
        <v>4</v>
      </c>
      <c r="C673" s="34">
        <v>17</v>
      </c>
      <c r="D673" s="1">
        <v>41</v>
      </c>
      <c r="E673" s="1">
        <v>10</v>
      </c>
      <c r="F673" s="46">
        <v>0.48799999999999999</v>
      </c>
      <c r="G673" s="156">
        <f t="shared" si="30"/>
        <v>48.8</v>
      </c>
      <c r="H673" s="46">
        <v>5.7000000000000002E-2</v>
      </c>
      <c r="I673" s="128">
        <f t="shared" si="31"/>
        <v>5.7</v>
      </c>
      <c r="K673">
        <f t="shared" si="32"/>
        <v>8.5614035087719298</v>
      </c>
      <c r="O673" s="1">
        <v>224</v>
      </c>
      <c r="P673" s="46">
        <v>0.23400000000000001</v>
      </c>
      <c r="Q673" s="128">
        <v>11.777777777777779</v>
      </c>
    </row>
    <row r="674" spans="1:17" x14ac:dyDescent="0.3">
      <c r="A674" s="34">
        <v>2</v>
      </c>
      <c r="B674" s="34">
        <v>5</v>
      </c>
      <c r="C674" s="34">
        <v>17</v>
      </c>
      <c r="D674" s="1">
        <v>17</v>
      </c>
      <c r="E674" s="1">
        <v>9</v>
      </c>
      <c r="F674" s="46">
        <v>0.45600000000000002</v>
      </c>
      <c r="G674" s="156">
        <f t="shared" si="30"/>
        <v>50.666666666666664</v>
      </c>
      <c r="H674" s="46">
        <v>0.222</v>
      </c>
      <c r="I674" s="128">
        <f t="shared" si="31"/>
        <v>24.666666666666668</v>
      </c>
      <c r="K674">
        <f t="shared" si="32"/>
        <v>2.0540540540540539</v>
      </c>
      <c r="O674" s="34">
        <v>225</v>
      </c>
      <c r="P674" s="46">
        <v>8.8999999999999996E-2</v>
      </c>
      <c r="Q674" s="128">
        <v>3.2</v>
      </c>
    </row>
    <row r="675" spans="1:17" x14ac:dyDescent="0.3">
      <c r="A675" s="34">
        <v>2</v>
      </c>
      <c r="B675" s="34">
        <v>6</v>
      </c>
      <c r="C675" s="34">
        <v>17</v>
      </c>
      <c r="D675" s="1">
        <v>318</v>
      </c>
      <c r="E675" s="1">
        <v>8</v>
      </c>
      <c r="F675" s="46">
        <v>2.4E-2</v>
      </c>
      <c r="G675" s="156">
        <f t="shared" si="30"/>
        <v>3</v>
      </c>
      <c r="H675" s="46">
        <v>1E-3</v>
      </c>
      <c r="I675" s="128">
        <f t="shared" si="31"/>
        <v>0.125</v>
      </c>
      <c r="K675">
        <f t="shared" si="32"/>
        <v>24</v>
      </c>
      <c r="O675" s="1">
        <v>225</v>
      </c>
      <c r="P675" s="46">
        <v>0.16200000000000001</v>
      </c>
      <c r="Q675" s="128">
        <v>9.1111111111111107</v>
      </c>
    </row>
    <row r="676" spans="1:17" x14ac:dyDescent="0.3">
      <c r="A676" s="34">
        <v>2</v>
      </c>
      <c r="B676" s="34">
        <v>7</v>
      </c>
      <c r="C676" s="34">
        <v>17</v>
      </c>
      <c r="D676" s="1">
        <v>21</v>
      </c>
      <c r="E676" s="1">
        <v>7</v>
      </c>
      <c r="F676" s="46">
        <v>6.3340000000000007E-2</v>
      </c>
      <c r="G676" s="156">
        <f t="shared" si="30"/>
        <v>9.0485714285714298</v>
      </c>
      <c r="H676" s="46">
        <v>0</v>
      </c>
      <c r="I676" s="128">
        <f t="shared" si="31"/>
        <v>0</v>
      </c>
      <c r="K676" t="s">
        <v>799</v>
      </c>
      <c r="O676" s="1">
        <v>225</v>
      </c>
      <c r="P676" s="46">
        <v>9.3719999999999998E-2</v>
      </c>
      <c r="Q676" s="128">
        <v>0.2</v>
      </c>
    </row>
    <row r="677" spans="1:17" x14ac:dyDescent="0.3">
      <c r="A677" s="34">
        <v>2</v>
      </c>
      <c r="B677" s="34">
        <v>8</v>
      </c>
      <c r="C677" s="34">
        <v>17</v>
      </c>
      <c r="D677" s="1">
        <v>296</v>
      </c>
      <c r="E677" s="1">
        <v>10</v>
      </c>
      <c r="F677" s="46">
        <v>0.23200000000000001</v>
      </c>
      <c r="G677" s="156">
        <f t="shared" si="30"/>
        <v>23.2</v>
      </c>
      <c r="H677" s="46">
        <v>9.6000000000000002E-2</v>
      </c>
      <c r="I677" s="128">
        <f t="shared" si="31"/>
        <v>9.6</v>
      </c>
      <c r="K677">
        <f t="shared" si="32"/>
        <v>2.4166666666666665</v>
      </c>
      <c r="O677" s="34">
        <v>226</v>
      </c>
      <c r="P677" s="46">
        <v>0.14000000000000001</v>
      </c>
      <c r="Q677" s="128">
        <v>0.4</v>
      </c>
    </row>
    <row r="678" spans="1:17" x14ac:dyDescent="0.3">
      <c r="A678" s="34">
        <v>2</v>
      </c>
      <c r="B678" s="34">
        <v>9</v>
      </c>
      <c r="C678" s="34">
        <v>17</v>
      </c>
      <c r="D678" s="1">
        <v>153</v>
      </c>
      <c r="E678" s="1">
        <v>10</v>
      </c>
      <c r="F678" s="46">
        <v>0.49399999999999999</v>
      </c>
      <c r="G678" s="156">
        <f t="shared" si="30"/>
        <v>49.4</v>
      </c>
      <c r="H678" s="46">
        <v>6.2E-2</v>
      </c>
      <c r="I678" s="128">
        <f t="shared" si="31"/>
        <v>6.2</v>
      </c>
      <c r="K678">
        <f t="shared" si="32"/>
        <v>7.9677419354838701</v>
      </c>
      <c r="O678" s="1">
        <v>226</v>
      </c>
      <c r="P678" s="46">
        <v>0.13800000000000001</v>
      </c>
      <c r="Q678" s="128">
        <v>0.63636363636363635</v>
      </c>
    </row>
    <row r="679" spans="1:17" x14ac:dyDescent="0.3">
      <c r="A679" s="34">
        <v>2</v>
      </c>
      <c r="B679" s="34">
        <v>10</v>
      </c>
      <c r="C679" s="34">
        <v>17</v>
      </c>
      <c r="D679" s="1">
        <v>131</v>
      </c>
      <c r="E679" s="1">
        <v>10</v>
      </c>
      <c r="F679" s="46">
        <v>0.13400000000000001</v>
      </c>
      <c r="G679" s="156">
        <f t="shared" si="30"/>
        <v>13.4</v>
      </c>
      <c r="H679" s="46">
        <v>6.9000000000000006E-2</v>
      </c>
      <c r="I679" s="128">
        <f t="shared" si="31"/>
        <v>6.9</v>
      </c>
      <c r="K679">
        <f t="shared" si="32"/>
        <v>1.9420289855072463</v>
      </c>
      <c r="O679" s="1">
        <v>226</v>
      </c>
      <c r="P679" s="46">
        <v>6.3E-2</v>
      </c>
      <c r="Q679" s="128">
        <v>0.1</v>
      </c>
    </row>
    <row r="680" spans="1:17" x14ac:dyDescent="0.3">
      <c r="A680" s="34">
        <v>2</v>
      </c>
      <c r="B680" s="34">
        <v>11</v>
      </c>
      <c r="C680" s="34">
        <v>17</v>
      </c>
      <c r="D680" s="1">
        <v>39</v>
      </c>
      <c r="E680" s="1">
        <v>9</v>
      </c>
      <c r="F680" s="46">
        <v>0.13700000000000001</v>
      </c>
      <c r="G680" s="156">
        <f t="shared" si="30"/>
        <v>15.222222222222221</v>
      </c>
      <c r="H680" s="46">
        <v>8.1000000000000003E-2</v>
      </c>
      <c r="I680" s="128">
        <f t="shared" si="31"/>
        <v>9</v>
      </c>
      <c r="K680">
        <f t="shared" si="32"/>
        <v>1.691358024691358</v>
      </c>
      <c r="O680" s="34">
        <v>227</v>
      </c>
      <c r="P680" s="46">
        <v>0.23</v>
      </c>
      <c r="Q680" s="128">
        <v>11.375</v>
      </c>
    </row>
    <row r="681" spans="1:17" x14ac:dyDescent="0.3">
      <c r="A681" s="34">
        <v>2</v>
      </c>
      <c r="B681" s="34">
        <v>12</v>
      </c>
      <c r="C681" s="34">
        <v>17</v>
      </c>
      <c r="D681" s="1">
        <v>266</v>
      </c>
      <c r="E681" s="1">
        <v>10</v>
      </c>
      <c r="F681" s="46">
        <v>0.114</v>
      </c>
      <c r="G681" s="156">
        <f t="shared" si="30"/>
        <v>11.4</v>
      </c>
      <c r="H681" s="46">
        <v>5.1999999999999998E-2</v>
      </c>
      <c r="I681" s="128">
        <f t="shared" si="31"/>
        <v>5.2</v>
      </c>
      <c r="K681">
        <f t="shared" si="32"/>
        <v>2.1923076923076925</v>
      </c>
      <c r="O681" s="1">
        <v>227</v>
      </c>
      <c r="P681" s="46">
        <v>8.2000000000000003E-2</v>
      </c>
      <c r="Q681" s="128">
        <v>3.4444444444444446</v>
      </c>
    </row>
    <row r="682" spans="1:17" x14ac:dyDescent="0.3">
      <c r="A682" s="34">
        <v>2</v>
      </c>
      <c r="B682" s="34">
        <v>13</v>
      </c>
      <c r="C682" s="34">
        <v>17</v>
      </c>
      <c r="D682" s="1">
        <v>307</v>
      </c>
      <c r="E682" s="1">
        <v>8</v>
      </c>
      <c r="F682" s="46">
        <v>3.9E-2</v>
      </c>
      <c r="G682" s="156">
        <f t="shared" si="30"/>
        <v>4.875</v>
      </c>
      <c r="H682" t="s">
        <v>799</v>
      </c>
      <c r="I682" s="128" t="s">
        <v>799</v>
      </c>
      <c r="K682" t="s">
        <v>799</v>
      </c>
      <c r="O682" s="1">
        <v>227</v>
      </c>
      <c r="P682" s="46">
        <v>8.5999999999999993E-2</v>
      </c>
      <c r="Q682" s="128">
        <v>3.1</v>
      </c>
    </row>
    <row r="683" spans="1:17" x14ac:dyDescent="0.3">
      <c r="A683" s="34">
        <v>2</v>
      </c>
      <c r="B683" s="34">
        <v>14</v>
      </c>
      <c r="C683" s="34">
        <v>17</v>
      </c>
      <c r="D683" s="1">
        <v>248</v>
      </c>
      <c r="E683" s="1">
        <v>10</v>
      </c>
      <c r="F683" s="46">
        <v>3.6999999999999998E-2</v>
      </c>
      <c r="G683" s="156">
        <f t="shared" si="30"/>
        <v>3.7</v>
      </c>
      <c r="H683" s="46">
        <v>1E-3</v>
      </c>
      <c r="I683" s="128">
        <f t="shared" si="31"/>
        <v>0.1</v>
      </c>
      <c r="K683">
        <f t="shared" si="32"/>
        <v>37</v>
      </c>
      <c r="O683" s="34">
        <v>228</v>
      </c>
      <c r="P683" s="46">
        <v>0.21199999999999999</v>
      </c>
      <c r="Q683" s="128">
        <v>6.4</v>
      </c>
    </row>
    <row r="684" spans="1:17" x14ac:dyDescent="0.3">
      <c r="A684" s="34">
        <v>2</v>
      </c>
      <c r="B684" s="34">
        <v>15</v>
      </c>
      <c r="C684" s="34">
        <v>17</v>
      </c>
      <c r="D684" s="1">
        <v>121</v>
      </c>
      <c r="E684" s="1">
        <v>10</v>
      </c>
      <c r="F684" s="46">
        <v>0.13700000000000001</v>
      </c>
      <c r="G684" s="156">
        <f t="shared" si="30"/>
        <v>13.7</v>
      </c>
      <c r="H684" s="46">
        <v>5.6000000000000001E-2</v>
      </c>
      <c r="I684" s="128">
        <f t="shared" si="31"/>
        <v>5.6</v>
      </c>
      <c r="K684">
        <f t="shared" si="32"/>
        <v>2.4464285714285716</v>
      </c>
      <c r="O684" s="1">
        <v>228</v>
      </c>
      <c r="P684" s="46">
        <v>0.184</v>
      </c>
      <c r="Q684" s="128">
        <v>11.555555555555555</v>
      </c>
    </row>
    <row r="685" spans="1:17" x14ac:dyDescent="0.3">
      <c r="A685" s="34">
        <v>2</v>
      </c>
      <c r="B685" s="34">
        <v>16</v>
      </c>
      <c r="C685" s="34">
        <v>17</v>
      </c>
      <c r="D685" s="1">
        <v>155</v>
      </c>
      <c r="E685" s="1">
        <v>10</v>
      </c>
      <c r="F685" s="46">
        <v>0.47</v>
      </c>
      <c r="G685" s="156">
        <f t="shared" si="30"/>
        <v>47</v>
      </c>
      <c r="H685" s="46">
        <v>0.17199999999999999</v>
      </c>
      <c r="I685" s="128">
        <f t="shared" si="31"/>
        <v>17.2</v>
      </c>
      <c r="K685">
        <f t="shared" si="32"/>
        <v>2.7325581395348837</v>
      </c>
      <c r="O685" s="1">
        <v>228</v>
      </c>
      <c r="P685" s="46">
        <v>0.30399999999999999</v>
      </c>
      <c r="Q685" s="128">
        <v>17</v>
      </c>
    </row>
    <row r="686" spans="1:17" x14ac:dyDescent="0.3">
      <c r="A686" s="34">
        <v>2</v>
      </c>
      <c r="B686" s="34">
        <v>17</v>
      </c>
      <c r="C686" s="34">
        <v>17</v>
      </c>
      <c r="D686" s="34" t="s">
        <v>20</v>
      </c>
      <c r="E686" s="34">
        <v>10</v>
      </c>
      <c r="F686" s="46">
        <v>0.33600000000000002</v>
      </c>
      <c r="G686" s="156">
        <f t="shared" si="30"/>
        <v>33.6</v>
      </c>
      <c r="H686" s="46">
        <v>0.14599999999999999</v>
      </c>
      <c r="I686" s="128">
        <f t="shared" si="31"/>
        <v>14.6</v>
      </c>
      <c r="K686">
        <f t="shared" si="32"/>
        <v>2.3013698630136989</v>
      </c>
      <c r="O686" s="34">
        <v>229</v>
      </c>
      <c r="P686" s="46">
        <v>0.315</v>
      </c>
      <c r="Q686" s="128">
        <v>9.6999999999999993</v>
      </c>
    </row>
    <row r="687" spans="1:17" x14ac:dyDescent="0.3">
      <c r="A687" s="34">
        <v>2</v>
      </c>
      <c r="B687" s="34">
        <v>18</v>
      </c>
      <c r="C687" s="34">
        <v>17</v>
      </c>
      <c r="D687" s="1">
        <v>237</v>
      </c>
      <c r="E687" s="1">
        <v>9</v>
      </c>
      <c r="F687" s="46">
        <v>0.13628000000000001</v>
      </c>
      <c r="G687" s="156">
        <f t="shared" si="30"/>
        <v>15.142222222222223</v>
      </c>
      <c r="H687" s="46">
        <v>1.9E-2</v>
      </c>
      <c r="I687" s="128">
        <f t="shared" si="31"/>
        <v>2.1111111111111112</v>
      </c>
      <c r="K687">
        <f t="shared" si="32"/>
        <v>7.1726315789473682</v>
      </c>
      <c r="O687" s="1">
        <v>229</v>
      </c>
      <c r="P687" s="46">
        <v>0.32100000000000001</v>
      </c>
      <c r="Q687" s="128">
        <v>13.2</v>
      </c>
    </row>
    <row r="688" spans="1:17" x14ac:dyDescent="0.3">
      <c r="A688" s="34">
        <v>2</v>
      </c>
      <c r="B688" s="34">
        <v>19</v>
      </c>
      <c r="C688" s="34">
        <v>17</v>
      </c>
      <c r="D688" s="1">
        <v>159</v>
      </c>
      <c r="E688" s="1">
        <v>9</v>
      </c>
      <c r="F688" s="46">
        <v>7.6999999999999999E-2</v>
      </c>
      <c r="G688" s="156">
        <f t="shared" si="30"/>
        <v>8.5555555555555554</v>
      </c>
      <c r="H688" s="46">
        <v>0.04</v>
      </c>
      <c r="I688" s="128">
        <f t="shared" si="31"/>
        <v>4.4444444444444446</v>
      </c>
      <c r="K688">
        <f t="shared" si="32"/>
        <v>1.9249999999999998</v>
      </c>
      <c r="O688" s="1">
        <v>229</v>
      </c>
      <c r="P688" s="46">
        <v>0.19600000000000001</v>
      </c>
      <c r="Q688" s="128">
        <v>9.9</v>
      </c>
    </row>
    <row r="689" spans="1:17" x14ac:dyDescent="0.3">
      <c r="A689" s="34">
        <v>2</v>
      </c>
      <c r="B689" s="34">
        <v>1</v>
      </c>
      <c r="C689" s="34">
        <v>18</v>
      </c>
      <c r="D689" s="1">
        <v>46</v>
      </c>
      <c r="E689" s="1">
        <v>10</v>
      </c>
      <c r="F689" s="46">
        <v>0.35699999999999998</v>
      </c>
      <c r="G689" s="156">
        <f t="shared" si="30"/>
        <v>35.700000000000003</v>
      </c>
      <c r="H689" s="46">
        <v>0.19500000000000001</v>
      </c>
      <c r="I689" s="128">
        <f t="shared" si="31"/>
        <v>19.5</v>
      </c>
      <c r="K689">
        <f t="shared" si="32"/>
        <v>1.8307692307692309</v>
      </c>
      <c r="O689" s="34">
        <v>230</v>
      </c>
      <c r="P689" s="46">
        <v>0.155</v>
      </c>
      <c r="Q689" s="128">
        <v>5.375</v>
      </c>
    </row>
    <row r="690" spans="1:17" x14ac:dyDescent="0.3">
      <c r="A690" s="34">
        <v>2</v>
      </c>
      <c r="B690" s="34">
        <v>2</v>
      </c>
      <c r="C690" s="34">
        <v>18</v>
      </c>
      <c r="D690" s="34" t="s">
        <v>20</v>
      </c>
      <c r="E690" s="34">
        <v>10</v>
      </c>
      <c r="F690" s="46">
        <v>0.23100000000000001</v>
      </c>
      <c r="G690" s="156">
        <f t="shared" si="30"/>
        <v>23.1</v>
      </c>
      <c r="H690" s="46">
        <v>9.2999999999999999E-2</v>
      </c>
      <c r="I690" s="128">
        <f t="shared" si="31"/>
        <v>9.3000000000000007</v>
      </c>
      <c r="K690">
        <f t="shared" si="32"/>
        <v>2.4838709677419355</v>
      </c>
      <c r="O690" s="1">
        <v>230</v>
      </c>
      <c r="P690" s="46">
        <v>0.107</v>
      </c>
      <c r="Q690" s="128">
        <v>3.25</v>
      </c>
    </row>
    <row r="691" spans="1:17" x14ac:dyDescent="0.3">
      <c r="A691" s="34">
        <v>2</v>
      </c>
      <c r="B691" s="34">
        <v>3</v>
      </c>
      <c r="C691" s="34">
        <v>18</v>
      </c>
      <c r="D691" s="1">
        <v>11</v>
      </c>
      <c r="E691" s="1">
        <v>10</v>
      </c>
      <c r="F691" s="46">
        <v>0.35599999999999998</v>
      </c>
      <c r="G691" s="156">
        <f t="shared" si="30"/>
        <v>35.6</v>
      </c>
      <c r="H691" s="46">
        <v>0.17299999999999999</v>
      </c>
      <c r="I691" s="128">
        <f t="shared" si="31"/>
        <v>17.3</v>
      </c>
      <c r="K691">
        <f t="shared" si="32"/>
        <v>2.0578034682080926</v>
      </c>
      <c r="O691" s="1">
        <v>230</v>
      </c>
      <c r="P691" s="46">
        <v>8.8999999999999996E-2</v>
      </c>
      <c r="Q691" s="128">
        <v>7</v>
      </c>
    </row>
    <row r="692" spans="1:17" x14ac:dyDescent="0.3">
      <c r="A692" s="34">
        <v>2</v>
      </c>
      <c r="B692" s="34">
        <v>4</v>
      </c>
      <c r="C692" s="34">
        <v>18</v>
      </c>
      <c r="D692" s="1">
        <v>246</v>
      </c>
      <c r="E692" s="1">
        <v>9</v>
      </c>
      <c r="F692" s="46">
        <v>0.114</v>
      </c>
      <c r="G692" s="156">
        <f t="shared" si="30"/>
        <v>12.666666666666666</v>
      </c>
      <c r="H692" s="46">
        <v>1.7999999999999999E-2</v>
      </c>
      <c r="I692" s="128">
        <f t="shared" si="31"/>
        <v>2</v>
      </c>
      <c r="K692">
        <f t="shared" si="32"/>
        <v>6.333333333333333</v>
      </c>
      <c r="O692" s="34">
        <v>231</v>
      </c>
      <c r="P692" s="46">
        <v>0.12968000000000002</v>
      </c>
      <c r="Q692" s="128">
        <v>4.8</v>
      </c>
    </row>
    <row r="693" spans="1:17" x14ac:dyDescent="0.3">
      <c r="A693" s="34">
        <v>2</v>
      </c>
      <c r="B693" s="34">
        <v>5</v>
      </c>
      <c r="C693" s="34">
        <v>18</v>
      </c>
      <c r="D693" s="1">
        <v>258</v>
      </c>
      <c r="E693" s="1">
        <v>10</v>
      </c>
      <c r="F693" s="46">
        <v>0.25900000000000001</v>
      </c>
      <c r="G693" s="156">
        <f t="shared" si="30"/>
        <v>25.9</v>
      </c>
      <c r="H693" s="46">
        <v>6.7000000000000004E-2</v>
      </c>
      <c r="I693" s="128">
        <f t="shared" si="31"/>
        <v>6.7</v>
      </c>
      <c r="K693">
        <f t="shared" si="32"/>
        <v>3.8656716417910446</v>
      </c>
      <c r="O693" s="1">
        <v>231</v>
      </c>
      <c r="P693" s="46">
        <v>0.17299999999999999</v>
      </c>
      <c r="Q693" s="128">
        <v>5.9</v>
      </c>
    </row>
    <row r="694" spans="1:17" x14ac:dyDescent="0.3">
      <c r="A694" s="34">
        <v>2</v>
      </c>
      <c r="B694" s="34">
        <v>6</v>
      </c>
      <c r="C694" s="34">
        <v>18</v>
      </c>
      <c r="D694" s="1">
        <v>96</v>
      </c>
      <c r="E694" s="1">
        <v>9</v>
      </c>
      <c r="F694" s="46">
        <v>6.7849999999999994E-2</v>
      </c>
      <c r="G694" s="156">
        <f t="shared" si="30"/>
        <v>7.5388888888888879</v>
      </c>
      <c r="H694" s="46">
        <v>1E-3</v>
      </c>
      <c r="I694" s="128">
        <f t="shared" si="31"/>
        <v>0.1111111111111111</v>
      </c>
      <c r="K694">
        <f t="shared" si="32"/>
        <v>67.849999999999994</v>
      </c>
      <c r="O694" s="1">
        <v>231</v>
      </c>
      <c r="P694" s="46">
        <v>6.8440000000000001E-2</v>
      </c>
      <c r="Q694" s="128">
        <v>0</v>
      </c>
    </row>
    <row r="695" spans="1:17" x14ac:dyDescent="0.3">
      <c r="A695" s="34">
        <v>2</v>
      </c>
      <c r="B695" s="34">
        <v>7</v>
      </c>
      <c r="C695" s="34">
        <v>18</v>
      </c>
      <c r="D695" s="1">
        <v>112</v>
      </c>
      <c r="E695" s="1">
        <v>10</v>
      </c>
      <c r="F695" s="46">
        <v>0.11899999999999999</v>
      </c>
      <c r="G695" s="156">
        <f t="shared" si="30"/>
        <v>11.9</v>
      </c>
      <c r="H695" t="s">
        <v>799</v>
      </c>
      <c r="I695" s="128" t="s">
        <v>799</v>
      </c>
      <c r="K695" t="s">
        <v>799</v>
      </c>
      <c r="O695" s="34">
        <v>232</v>
      </c>
      <c r="P695" s="46">
        <v>0.214</v>
      </c>
      <c r="Q695" s="128">
        <v>6.7</v>
      </c>
    </row>
    <row r="696" spans="1:17" x14ac:dyDescent="0.3">
      <c r="A696" s="34">
        <v>2</v>
      </c>
      <c r="B696" s="34">
        <v>8</v>
      </c>
      <c r="C696" s="34">
        <v>18</v>
      </c>
      <c r="D696" s="1">
        <v>219</v>
      </c>
      <c r="E696" s="1">
        <v>10</v>
      </c>
      <c r="F696" s="46">
        <v>0.13800000000000001</v>
      </c>
      <c r="G696" s="156">
        <f t="shared" si="30"/>
        <v>13.8</v>
      </c>
      <c r="H696" s="46">
        <v>5.2999999999999999E-2</v>
      </c>
      <c r="I696" s="128">
        <f t="shared" si="31"/>
        <v>5.3</v>
      </c>
      <c r="K696">
        <f t="shared" si="32"/>
        <v>2.6037735849056607</v>
      </c>
      <c r="O696" s="1">
        <v>232</v>
      </c>
      <c r="P696" s="46">
        <v>0.185</v>
      </c>
      <c r="Q696" s="128">
        <v>8.4</v>
      </c>
    </row>
    <row r="697" spans="1:17" x14ac:dyDescent="0.3">
      <c r="A697" s="34">
        <v>2</v>
      </c>
      <c r="B697" s="34">
        <v>9</v>
      </c>
      <c r="C697" s="34">
        <v>18</v>
      </c>
      <c r="D697" s="1">
        <v>133</v>
      </c>
      <c r="E697" s="1">
        <v>10</v>
      </c>
      <c r="F697" s="46">
        <v>0.17799999999999999</v>
      </c>
      <c r="G697" s="156">
        <f t="shared" si="30"/>
        <v>17.8</v>
      </c>
      <c r="H697" s="46">
        <v>4.4999999999999998E-2</v>
      </c>
      <c r="I697" s="128">
        <f t="shared" si="31"/>
        <v>4.5</v>
      </c>
      <c r="K697">
        <f t="shared" si="32"/>
        <v>3.9555555555555557</v>
      </c>
      <c r="O697" s="1">
        <v>232</v>
      </c>
      <c r="P697" s="46">
        <v>0.128</v>
      </c>
      <c r="Q697" s="128">
        <v>6.4444444444444446</v>
      </c>
    </row>
    <row r="698" spans="1:17" x14ac:dyDescent="0.3">
      <c r="A698" s="34">
        <v>2</v>
      </c>
      <c r="B698" s="34">
        <v>10</v>
      </c>
      <c r="C698" s="34">
        <v>18</v>
      </c>
      <c r="D698" s="1">
        <v>191</v>
      </c>
      <c r="E698" s="1">
        <v>6</v>
      </c>
      <c r="F698" s="46">
        <v>0.41899999999999998</v>
      </c>
      <c r="G698" s="156">
        <f t="shared" si="30"/>
        <v>69.833333333333329</v>
      </c>
      <c r="H698" s="46">
        <v>9.4E-2</v>
      </c>
      <c r="I698" s="128">
        <f t="shared" si="31"/>
        <v>15.666666666666666</v>
      </c>
      <c r="K698">
        <f t="shared" si="32"/>
        <v>4.457446808510638</v>
      </c>
      <c r="O698" s="34">
        <v>233</v>
      </c>
      <c r="P698" s="46">
        <v>0.26</v>
      </c>
      <c r="Q698" s="128">
        <v>12.444444444444445</v>
      </c>
    </row>
    <row r="699" spans="1:17" x14ac:dyDescent="0.3">
      <c r="A699" s="34">
        <v>2</v>
      </c>
      <c r="B699" s="34">
        <v>11</v>
      </c>
      <c r="C699" s="34">
        <v>18</v>
      </c>
      <c r="D699" s="1">
        <v>113</v>
      </c>
      <c r="E699" s="1">
        <v>11</v>
      </c>
      <c r="F699" s="46">
        <v>0.10344</v>
      </c>
      <c r="G699" s="156">
        <f t="shared" si="30"/>
        <v>9.4036363636363642</v>
      </c>
      <c r="H699" s="46">
        <v>1E-3</v>
      </c>
      <c r="I699" s="128">
        <f t="shared" si="31"/>
        <v>9.0909090909090912E-2</v>
      </c>
      <c r="K699">
        <f t="shared" si="32"/>
        <v>103.44</v>
      </c>
      <c r="O699" s="1">
        <v>233</v>
      </c>
      <c r="P699" s="46">
        <v>0.27500000000000002</v>
      </c>
      <c r="Q699" s="128">
        <v>16.8</v>
      </c>
    </row>
    <row r="700" spans="1:17" x14ac:dyDescent="0.3">
      <c r="A700" s="34">
        <v>2</v>
      </c>
      <c r="B700" s="34">
        <v>12</v>
      </c>
      <c r="C700" s="34">
        <v>18</v>
      </c>
      <c r="D700" s="1">
        <v>109</v>
      </c>
      <c r="E700" s="1">
        <v>10</v>
      </c>
      <c r="F700" s="46">
        <v>2.1990000000000003E-2</v>
      </c>
      <c r="G700" s="156">
        <f t="shared" si="30"/>
        <v>2.1990000000000003</v>
      </c>
      <c r="H700" t="s">
        <v>799</v>
      </c>
      <c r="I700" s="128" t="s">
        <v>799</v>
      </c>
      <c r="K700" t="s">
        <v>799</v>
      </c>
      <c r="O700" s="1">
        <v>233</v>
      </c>
      <c r="P700" s="46">
        <v>0.17626</v>
      </c>
      <c r="Q700" s="128">
        <v>0.90909090909090906</v>
      </c>
    </row>
    <row r="701" spans="1:17" x14ac:dyDescent="0.3">
      <c r="A701" s="34">
        <v>2</v>
      </c>
      <c r="B701" s="34">
        <v>13</v>
      </c>
      <c r="C701" s="34">
        <v>18</v>
      </c>
      <c r="D701" s="1">
        <v>188</v>
      </c>
      <c r="E701" s="1">
        <v>10</v>
      </c>
      <c r="F701" s="46">
        <v>0.26500000000000001</v>
      </c>
      <c r="G701" s="156">
        <f t="shared" si="30"/>
        <v>26.5</v>
      </c>
      <c r="H701" s="46">
        <v>0.11600000000000001</v>
      </c>
      <c r="I701" s="128">
        <f t="shared" si="31"/>
        <v>11.6</v>
      </c>
      <c r="K701">
        <f t="shared" si="32"/>
        <v>2.2844827586206899</v>
      </c>
      <c r="O701" s="34">
        <v>234</v>
      </c>
      <c r="P701" s="46">
        <v>0.12</v>
      </c>
      <c r="Q701" s="128">
        <v>5.7777777777777777</v>
      </c>
    </row>
    <row r="702" spans="1:17" x14ac:dyDescent="0.3">
      <c r="A702" s="34">
        <v>2</v>
      </c>
      <c r="B702" s="34">
        <v>14</v>
      </c>
      <c r="C702" s="34">
        <v>18</v>
      </c>
      <c r="D702" s="1">
        <v>111</v>
      </c>
      <c r="E702" s="1">
        <v>1</v>
      </c>
      <c r="F702" s="46">
        <v>0.31</v>
      </c>
      <c r="G702" s="156">
        <f t="shared" si="30"/>
        <v>310</v>
      </c>
      <c r="H702" s="46">
        <v>0.12</v>
      </c>
      <c r="I702" s="128">
        <f t="shared" si="31"/>
        <v>120</v>
      </c>
      <c r="K702">
        <f t="shared" si="32"/>
        <v>2.5833333333333335</v>
      </c>
      <c r="O702" s="1">
        <v>234</v>
      </c>
      <c r="P702" s="46">
        <v>0.25600000000000001</v>
      </c>
      <c r="Q702" s="128">
        <v>16.625</v>
      </c>
    </row>
    <row r="703" spans="1:17" x14ac:dyDescent="0.3">
      <c r="A703" s="34">
        <v>2</v>
      </c>
      <c r="B703" s="34">
        <v>15</v>
      </c>
      <c r="C703" s="34">
        <v>18</v>
      </c>
      <c r="D703" s="1">
        <v>30</v>
      </c>
      <c r="E703" s="1">
        <v>8</v>
      </c>
      <c r="F703" s="46">
        <v>0.32</v>
      </c>
      <c r="G703" s="156">
        <f t="shared" si="30"/>
        <v>40</v>
      </c>
      <c r="H703" s="46">
        <v>0.16400000000000001</v>
      </c>
      <c r="I703" s="128">
        <f t="shared" si="31"/>
        <v>20.5</v>
      </c>
      <c r="K703">
        <f t="shared" si="32"/>
        <v>1.9512195121951219</v>
      </c>
      <c r="O703" s="1">
        <v>234</v>
      </c>
      <c r="P703" t="s">
        <v>799</v>
      </c>
      <c r="Q703" s="128">
        <v>12.75</v>
      </c>
    </row>
    <row r="704" spans="1:17" x14ac:dyDescent="0.3">
      <c r="A704" s="34">
        <v>2</v>
      </c>
      <c r="B704" s="34">
        <v>16</v>
      </c>
      <c r="C704" s="34">
        <v>18</v>
      </c>
      <c r="D704" s="1">
        <v>206</v>
      </c>
      <c r="E704" s="1">
        <v>10</v>
      </c>
      <c r="F704" s="46">
        <v>0.25900000000000001</v>
      </c>
      <c r="G704" s="156">
        <f t="shared" si="30"/>
        <v>25.9</v>
      </c>
      <c r="H704" s="46">
        <v>0.13</v>
      </c>
      <c r="I704" s="128">
        <f t="shared" si="31"/>
        <v>13</v>
      </c>
      <c r="K704">
        <f t="shared" si="32"/>
        <v>1.9923076923076921</v>
      </c>
      <c r="O704" s="34">
        <v>235</v>
      </c>
      <c r="P704" s="46">
        <v>0.126</v>
      </c>
      <c r="Q704" s="128">
        <v>5.2222222222222223</v>
      </c>
    </row>
    <row r="705" spans="1:17" x14ac:dyDescent="0.3">
      <c r="A705" s="34">
        <v>2</v>
      </c>
      <c r="B705" s="34">
        <v>17</v>
      </c>
      <c r="C705" s="34">
        <v>18</v>
      </c>
      <c r="D705" s="1">
        <v>211</v>
      </c>
      <c r="E705" s="1">
        <v>10</v>
      </c>
      <c r="F705" s="46">
        <v>0.49399999999999999</v>
      </c>
      <c r="G705" s="156">
        <f t="shared" si="30"/>
        <v>49.4</v>
      </c>
      <c r="H705" s="46">
        <v>0.25900000000000001</v>
      </c>
      <c r="I705" s="128">
        <f t="shared" si="31"/>
        <v>25.9</v>
      </c>
      <c r="K705">
        <f t="shared" si="32"/>
        <v>1.9073359073359073</v>
      </c>
      <c r="O705" s="1">
        <v>235</v>
      </c>
      <c r="P705" s="46">
        <v>0.25600000000000001</v>
      </c>
      <c r="Q705" s="128">
        <v>11.4</v>
      </c>
    </row>
    <row r="706" spans="1:17" x14ac:dyDescent="0.3">
      <c r="A706" s="34">
        <v>2</v>
      </c>
      <c r="B706" s="34">
        <v>18</v>
      </c>
      <c r="C706" s="34">
        <v>18</v>
      </c>
      <c r="D706" s="34" t="s">
        <v>20</v>
      </c>
      <c r="E706" s="34">
        <v>8</v>
      </c>
      <c r="F706" s="46">
        <v>0.19600000000000001</v>
      </c>
      <c r="G706" s="156">
        <f t="shared" si="30"/>
        <v>24.5</v>
      </c>
      <c r="H706" s="46">
        <v>8.3000000000000004E-2</v>
      </c>
      <c r="I706" s="128">
        <f t="shared" si="31"/>
        <v>10.375</v>
      </c>
      <c r="K706">
        <f t="shared" si="32"/>
        <v>2.3614457831325302</v>
      </c>
      <c r="O706" s="1">
        <v>235</v>
      </c>
      <c r="P706" s="46">
        <v>0.17299999999999999</v>
      </c>
      <c r="Q706" s="128">
        <v>10.375</v>
      </c>
    </row>
    <row r="707" spans="1:17" x14ac:dyDescent="0.3">
      <c r="A707" s="34">
        <v>2</v>
      </c>
      <c r="B707" s="34">
        <v>19</v>
      </c>
      <c r="C707" s="34">
        <v>18</v>
      </c>
      <c r="D707" s="1">
        <v>14</v>
      </c>
      <c r="E707" s="1">
        <v>8</v>
      </c>
      <c r="F707" s="46">
        <v>0.14000000000000001</v>
      </c>
      <c r="G707" s="156">
        <f t="shared" si="30"/>
        <v>17.5</v>
      </c>
      <c r="H707" s="46">
        <v>5.8999999999999997E-2</v>
      </c>
      <c r="I707" s="128">
        <f t="shared" si="31"/>
        <v>7.375</v>
      </c>
      <c r="K707">
        <f t="shared" si="32"/>
        <v>2.3728813559322033</v>
      </c>
      <c r="O707" s="34">
        <v>236</v>
      </c>
      <c r="P707" s="46">
        <v>0.10580000000000001</v>
      </c>
      <c r="Q707" s="128">
        <v>1.625</v>
      </c>
    </row>
    <row r="708" spans="1:17" x14ac:dyDescent="0.3">
      <c r="A708" s="34">
        <v>2</v>
      </c>
      <c r="B708" s="34">
        <v>1</v>
      </c>
      <c r="C708" s="34">
        <v>19</v>
      </c>
      <c r="D708" s="34" t="s">
        <v>20</v>
      </c>
      <c r="E708" s="34">
        <v>9</v>
      </c>
      <c r="F708" s="46">
        <v>0.26700000000000002</v>
      </c>
      <c r="G708" s="156">
        <f t="shared" si="30"/>
        <v>29.666666666666668</v>
      </c>
      <c r="H708" s="46">
        <v>0.122</v>
      </c>
      <c r="I708" s="128">
        <f t="shared" si="31"/>
        <v>13.555555555555555</v>
      </c>
      <c r="K708">
        <f t="shared" si="32"/>
        <v>2.1885245901639347</v>
      </c>
      <c r="O708" s="1">
        <v>236</v>
      </c>
      <c r="P708" s="46">
        <v>5.1999999999999998E-2</v>
      </c>
      <c r="Q708" s="128">
        <v>3.7777777777777777</v>
      </c>
    </row>
    <row r="709" spans="1:17" x14ac:dyDescent="0.3">
      <c r="A709" s="34">
        <v>2</v>
      </c>
      <c r="B709" s="34">
        <v>2</v>
      </c>
      <c r="C709" s="34">
        <v>19</v>
      </c>
      <c r="D709" s="1">
        <v>278</v>
      </c>
      <c r="E709" s="1">
        <v>10</v>
      </c>
      <c r="F709" s="46">
        <v>0.106</v>
      </c>
      <c r="G709" s="156">
        <f t="shared" si="30"/>
        <v>10.6</v>
      </c>
      <c r="H709" s="46">
        <v>2E-3</v>
      </c>
      <c r="I709" s="128">
        <f t="shared" si="31"/>
        <v>0.2</v>
      </c>
      <c r="K709">
        <f t="shared" si="32"/>
        <v>52.999999999999993</v>
      </c>
      <c r="O709" s="1">
        <v>236</v>
      </c>
      <c r="P709" s="46">
        <v>0.08</v>
      </c>
      <c r="Q709" s="128">
        <v>4</v>
      </c>
    </row>
    <row r="710" spans="1:17" x14ac:dyDescent="0.3">
      <c r="A710" s="34">
        <v>2</v>
      </c>
      <c r="B710" s="34">
        <v>3</v>
      </c>
      <c r="C710" s="34">
        <v>19</v>
      </c>
      <c r="D710" s="1">
        <v>108</v>
      </c>
      <c r="E710" s="1">
        <v>8</v>
      </c>
      <c r="F710" s="46">
        <v>0.40899999999999997</v>
      </c>
      <c r="G710" s="156">
        <f t="shared" ref="G710:G773" si="33">(F710*1000)/E710</f>
        <v>51.125</v>
      </c>
      <c r="H710" s="46">
        <v>1.2999999999999999E-2</v>
      </c>
      <c r="I710" s="128">
        <f t="shared" ref="I710:I773" si="34">(H710*1000)/E710</f>
        <v>1.625</v>
      </c>
      <c r="K710">
        <f t="shared" ref="K710:K773" si="35">G710/I710</f>
        <v>31.46153846153846</v>
      </c>
      <c r="O710" s="34">
        <v>237</v>
      </c>
      <c r="P710" s="46">
        <v>7.2999999999999995E-2</v>
      </c>
      <c r="Q710" s="128">
        <v>5.875</v>
      </c>
    </row>
    <row r="711" spans="1:17" x14ac:dyDescent="0.3">
      <c r="A711" s="34">
        <v>2</v>
      </c>
      <c r="B711" s="34">
        <v>4</v>
      </c>
      <c r="C711" s="34">
        <v>19</v>
      </c>
      <c r="D711" s="1">
        <v>152</v>
      </c>
      <c r="E711" s="1">
        <v>10</v>
      </c>
      <c r="F711" s="46">
        <v>0.44800000000000001</v>
      </c>
      <c r="G711" s="156">
        <f t="shared" si="33"/>
        <v>44.8</v>
      </c>
      <c r="H711" s="46">
        <v>0.214</v>
      </c>
      <c r="I711" s="128">
        <f t="shared" si="34"/>
        <v>21.4</v>
      </c>
      <c r="K711">
        <f t="shared" si="35"/>
        <v>2.0934579439252334</v>
      </c>
      <c r="O711" s="1">
        <v>237</v>
      </c>
      <c r="P711" s="46">
        <v>0.13628000000000001</v>
      </c>
      <c r="Q711" s="128">
        <v>2.1111111111111112</v>
      </c>
    </row>
    <row r="712" spans="1:17" x14ac:dyDescent="0.3">
      <c r="A712" s="34">
        <v>2</v>
      </c>
      <c r="B712" s="34">
        <v>5</v>
      </c>
      <c r="C712" s="34">
        <v>19</v>
      </c>
      <c r="D712" s="1">
        <v>272</v>
      </c>
      <c r="E712" s="1">
        <v>9</v>
      </c>
      <c r="F712" s="46">
        <v>0.39900000000000002</v>
      </c>
      <c r="G712" s="156">
        <f t="shared" si="33"/>
        <v>44.333333333333336</v>
      </c>
      <c r="H712" s="46">
        <v>6.7000000000000004E-2</v>
      </c>
      <c r="I712" s="128">
        <f t="shared" si="34"/>
        <v>7.4444444444444446</v>
      </c>
      <c r="K712">
        <f t="shared" si="35"/>
        <v>5.955223880597015</v>
      </c>
      <c r="O712" s="1">
        <v>237</v>
      </c>
      <c r="P712" s="46">
        <v>1.355E-2</v>
      </c>
      <c r="Q712" s="128">
        <v>0</v>
      </c>
    </row>
    <row r="713" spans="1:17" x14ac:dyDescent="0.3">
      <c r="A713" s="34">
        <v>2</v>
      </c>
      <c r="B713" s="34">
        <v>6</v>
      </c>
      <c r="C713" s="34">
        <v>19</v>
      </c>
      <c r="D713" s="1">
        <v>25</v>
      </c>
      <c r="E713" s="1">
        <v>11</v>
      </c>
      <c r="F713" s="46">
        <v>7.4999999999999997E-2</v>
      </c>
      <c r="G713" s="156">
        <f t="shared" si="33"/>
        <v>6.8181818181818183</v>
      </c>
      <c r="H713" s="46">
        <v>2.3E-2</v>
      </c>
      <c r="I713" s="128">
        <f t="shared" si="34"/>
        <v>2.0909090909090908</v>
      </c>
      <c r="K713">
        <f t="shared" si="35"/>
        <v>3.2608695652173916</v>
      </c>
      <c r="O713" s="34">
        <v>238</v>
      </c>
      <c r="P713" s="46">
        <v>0.19</v>
      </c>
      <c r="Q713" s="128">
        <v>9.1999999999999993</v>
      </c>
    </row>
    <row r="714" spans="1:17" x14ac:dyDescent="0.3">
      <c r="A714" s="34">
        <v>2</v>
      </c>
      <c r="B714" s="34">
        <v>7</v>
      </c>
      <c r="C714" s="34">
        <v>19</v>
      </c>
      <c r="D714" s="1">
        <v>232</v>
      </c>
      <c r="E714" s="1">
        <v>10</v>
      </c>
      <c r="F714" s="46">
        <v>0.185</v>
      </c>
      <c r="G714" s="156">
        <f t="shared" si="33"/>
        <v>18.5</v>
      </c>
      <c r="H714" s="46">
        <v>8.4000000000000005E-2</v>
      </c>
      <c r="I714" s="128">
        <f t="shared" si="34"/>
        <v>8.4</v>
      </c>
      <c r="K714">
        <f t="shared" si="35"/>
        <v>2.2023809523809521</v>
      </c>
      <c r="O714" s="1">
        <v>238</v>
      </c>
      <c r="P714" s="46">
        <v>8.4000000000000005E-2</v>
      </c>
      <c r="Q714" s="128">
        <v>5.75</v>
      </c>
    </row>
    <row r="715" spans="1:17" x14ac:dyDescent="0.3">
      <c r="A715" s="34">
        <v>2</v>
      </c>
      <c r="B715" s="34">
        <v>8</v>
      </c>
      <c r="C715" s="34">
        <v>19</v>
      </c>
      <c r="D715" s="1">
        <v>66</v>
      </c>
      <c r="E715" s="1">
        <v>10</v>
      </c>
      <c r="F715" s="46">
        <v>0.40400000000000003</v>
      </c>
      <c r="G715" s="156">
        <f t="shared" si="33"/>
        <v>40.4</v>
      </c>
      <c r="H715" s="46">
        <v>0.21199999999999999</v>
      </c>
      <c r="I715" s="128">
        <f t="shared" si="34"/>
        <v>21.2</v>
      </c>
      <c r="K715">
        <f t="shared" si="35"/>
        <v>1.9056603773584906</v>
      </c>
      <c r="O715" s="1">
        <v>238</v>
      </c>
      <c r="P715" t="s">
        <v>799</v>
      </c>
      <c r="Q715" s="128">
        <v>15.555555555555555</v>
      </c>
    </row>
    <row r="716" spans="1:17" x14ac:dyDescent="0.3">
      <c r="A716" s="34">
        <v>2</v>
      </c>
      <c r="B716" s="34">
        <v>9</v>
      </c>
      <c r="C716" s="34">
        <v>19</v>
      </c>
      <c r="D716" s="1">
        <v>56</v>
      </c>
      <c r="E716" s="1">
        <v>10</v>
      </c>
      <c r="F716" s="46">
        <v>0.36099999999999999</v>
      </c>
      <c r="G716" s="156">
        <f t="shared" si="33"/>
        <v>36.1</v>
      </c>
      <c r="H716" s="46">
        <v>0.16900000000000001</v>
      </c>
      <c r="I716" s="128">
        <f t="shared" si="34"/>
        <v>16.899999999999999</v>
      </c>
      <c r="K716">
        <f t="shared" si="35"/>
        <v>2.1360946745562135</v>
      </c>
      <c r="O716" s="34">
        <v>239</v>
      </c>
      <c r="P716" s="46">
        <v>0.124</v>
      </c>
      <c r="Q716" s="128">
        <v>4.375</v>
      </c>
    </row>
    <row r="717" spans="1:17" x14ac:dyDescent="0.3">
      <c r="A717" s="34">
        <v>2</v>
      </c>
      <c r="B717" s="34">
        <v>10</v>
      </c>
      <c r="C717" s="34">
        <v>19</v>
      </c>
      <c r="D717" s="1">
        <v>268</v>
      </c>
      <c r="E717" s="1">
        <v>10</v>
      </c>
      <c r="F717" s="46">
        <v>0.14899999999999999</v>
      </c>
      <c r="G717" s="156">
        <f t="shared" si="33"/>
        <v>14.9</v>
      </c>
      <c r="H717" s="46">
        <v>1E-3</v>
      </c>
      <c r="I717" s="128">
        <f t="shared" si="34"/>
        <v>0.1</v>
      </c>
      <c r="K717">
        <f t="shared" si="35"/>
        <v>149</v>
      </c>
      <c r="O717" s="1">
        <v>239</v>
      </c>
      <c r="P717" s="46">
        <v>0.128</v>
      </c>
      <c r="Q717" s="128">
        <v>8.8571428571428577</v>
      </c>
    </row>
    <row r="718" spans="1:17" x14ac:dyDescent="0.3">
      <c r="A718" s="34">
        <v>2</v>
      </c>
      <c r="B718" s="34">
        <v>11</v>
      </c>
      <c r="C718" s="34">
        <v>19</v>
      </c>
      <c r="D718" s="1">
        <v>321</v>
      </c>
      <c r="E718" s="1">
        <v>8</v>
      </c>
      <c r="F718" s="46">
        <v>0.26700000000000002</v>
      </c>
      <c r="G718" s="156">
        <f t="shared" si="33"/>
        <v>33.375</v>
      </c>
      <c r="H718" s="46">
        <v>0.113</v>
      </c>
      <c r="I718" s="128">
        <f t="shared" si="34"/>
        <v>14.125</v>
      </c>
      <c r="K718">
        <f t="shared" si="35"/>
        <v>2.3628318584070795</v>
      </c>
      <c r="O718" s="1">
        <v>239</v>
      </c>
      <c r="P718" s="46">
        <v>9.9000000000000005E-2</v>
      </c>
      <c r="Q718" s="128">
        <v>3.75</v>
      </c>
    </row>
    <row r="719" spans="1:17" x14ac:dyDescent="0.3">
      <c r="A719" s="34">
        <v>2</v>
      </c>
      <c r="B719" s="34">
        <v>12</v>
      </c>
      <c r="C719" s="34">
        <v>19</v>
      </c>
      <c r="D719" s="1">
        <v>129</v>
      </c>
      <c r="E719" s="1">
        <v>10</v>
      </c>
      <c r="F719" s="46">
        <v>0.27600000000000002</v>
      </c>
      <c r="G719" s="156">
        <f t="shared" si="33"/>
        <v>27.6</v>
      </c>
      <c r="H719" s="46">
        <v>5.0999999999999997E-2</v>
      </c>
      <c r="I719" s="128">
        <f t="shared" si="34"/>
        <v>5.0999999999999996</v>
      </c>
      <c r="K719">
        <f t="shared" si="35"/>
        <v>5.4117647058823533</v>
      </c>
      <c r="O719" s="34">
        <v>240</v>
      </c>
      <c r="P719" s="46">
        <v>0.54200000000000004</v>
      </c>
      <c r="Q719" s="128">
        <v>18.222222222222221</v>
      </c>
    </row>
    <row r="720" spans="1:17" x14ac:dyDescent="0.3">
      <c r="A720" s="34">
        <v>2</v>
      </c>
      <c r="B720" s="34">
        <v>13</v>
      </c>
      <c r="C720" s="34">
        <v>19</v>
      </c>
      <c r="D720" s="1">
        <v>52</v>
      </c>
      <c r="E720" s="1">
        <v>9</v>
      </c>
      <c r="F720" s="46">
        <v>0.20699999999999999</v>
      </c>
      <c r="G720" s="156">
        <f t="shared" si="33"/>
        <v>23</v>
      </c>
      <c r="H720" s="46">
        <v>0.107</v>
      </c>
      <c r="I720" s="128">
        <f t="shared" si="34"/>
        <v>11.888888888888889</v>
      </c>
      <c r="K720">
        <f t="shared" si="35"/>
        <v>1.9345794392523363</v>
      </c>
      <c r="O720" s="1">
        <v>240</v>
      </c>
      <c r="P720" s="46">
        <v>0.495</v>
      </c>
      <c r="Q720" s="128">
        <v>10.8</v>
      </c>
    </row>
    <row r="721" spans="1:17" x14ac:dyDescent="0.3">
      <c r="A721" s="34">
        <v>2</v>
      </c>
      <c r="B721" s="34">
        <v>14</v>
      </c>
      <c r="C721" s="34">
        <v>19</v>
      </c>
      <c r="D721" s="1">
        <v>26</v>
      </c>
      <c r="E721" s="1">
        <v>10</v>
      </c>
      <c r="F721" s="46">
        <v>0.23300000000000001</v>
      </c>
      <c r="G721" s="156">
        <f t="shared" si="33"/>
        <v>23.3</v>
      </c>
      <c r="H721" s="46">
        <v>0.123</v>
      </c>
      <c r="I721" s="128">
        <f t="shared" si="34"/>
        <v>12.3</v>
      </c>
      <c r="K721">
        <f t="shared" si="35"/>
        <v>1.8943089430894309</v>
      </c>
      <c r="O721" s="1">
        <v>240</v>
      </c>
      <c r="P721" s="46">
        <v>0.23599999999999999</v>
      </c>
      <c r="Q721" s="128">
        <v>5.2</v>
      </c>
    </row>
    <row r="722" spans="1:17" x14ac:dyDescent="0.3">
      <c r="A722" s="34">
        <v>2</v>
      </c>
      <c r="B722" s="34">
        <v>15</v>
      </c>
      <c r="C722" s="34">
        <v>19</v>
      </c>
      <c r="D722" s="1">
        <v>260</v>
      </c>
      <c r="E722" s="1">
        <v>10</v>
      </c>
      <c r="F722" s="46">
        <v>0.45</v>
      </c>
      <c r="G722" s="156">
        <f t="shared" si="33"/>
        <v>45</v>
      </c>
      <c r="H722" s="46">
        <v>0.20399999999999999</v>
      </c>
      <c r="I722" s="128">
        <f t="shared" si="34"/>
        <v>20.399999999999999</v>
      </c>
      <c r="K722">
        <f t="shared" si="35"/>
        <v>2.2058823529411766</v>
      </c>
      <c r="O722" s="34">
        <v>241</v>
      </c>
      <c r="P722" s="46">
        <v>0.63800000000000001</v>
      </c>
      <c r="Q722" s="128">
        <v>26.6</v>
      </c>
    </row>
    <row r="723" spans="1:17" x14ac:dyDescent="0.3">
      <c r="A723" s="34">
        <v>2</v>
      </c>
      <c r="B723" s="34">
        <v>16</v>
      </c>
      <c r="C723" s="34">
        <v>19</v>
      </c>
      <c r="D723" s="1">
        <v>53</v>
      </c>
      <c r="E723" s="1">
        <v>10</v>
      </c>
      <c r="F723" s="46">
        <v>0.39500000000000002</v>
      </c>
      <c r="G723" s="156">
        <f t="shared" si="33"/>
        <v>39.5</v>
      </c>
      <c r="H723" s="46">
        <v>0.214</v>
      </c>
      <c r="I723" s="128">
        <f t="shared" si="34"/>
        <v>21.4</v>
      </c>
      <c r="K723">
        <f t="shared" si="35"/>
        <v>1.8457943925233646</v>
      </c>
      <c r="O723" s="1">
        <v>241</v>
      </c>
      <c r="P723" s="46">
        <v>0.51200000000000001</v>
      </c>
      <c r="Q723" s="128">
        <v>21.8</v>
      </c>
    </row>
    <row r="724" spans="1:17" x14ac:dyDescent="0.3">
      <c r="A724" s="34">
        <v>2</v>
      </c>
      <c r="B724" s="34">
        <v>17</v>
      </c>
      <c r="C724" s="34">
        <v>19</v>
      </c>
      <c r="D724" s="1">
        <v>288</v>
      </c>
      <c r="E724" s="1">
        <v>10</v>
      </c>
      <c r="F724" s="46">
        <v>0.39300000000000002</v>
      </c>
      <c r="G724" s="156">
        <f t="shared" si="33"/>
        <v>39.299999999999997</v>
      </c>
      <c r="H724" s="46">
        <v>0.2</v>
      </c>
      <c r="I724" s="128">
        <f t="shared" si="34"/>
        <v>20</v>
      </c>
      <c r="K724">
        <f t="shared" si="35"/>
        <v>1.9649999999999999</v>
      </c>
      <c r="O724" s="1">
        <v>241</v>
      </c>
      <c r="P724" t="s">
        <v>799</v>
      </c>
      <c r="Q724" s="128">
        <v>19.100000000000001</v>
      </c>
    </row>
    <row r="725" spans="1:17" x14ac:dyDescent="0.3">
      <c r="A725" s="34">
        <v>2</v>
      </c>
      <c r="B725" s="34">
        <v>18</v>
      </c>
      <c r="C725" s="34">
        <v>19</v>
      </c>
      <c r="D725" s="1">
        <v>217</v>
      </c>
      <c r="E725" s="1">
        <v>10</v>
      </c>
      <c r="F725" s="46">
        <v>0.155</v>
      </c>
      <c r="G725" s="156">
        <f t="shared" si="33"/>
        <v>15.5</v>
      </c>
      <c r="H725" s="46">
        <v>7.2999999999999995E-2</v>
      </c>
      <c r="I725" s="128">
        <f t="shared" si="34"/>
        <v>7.3</v>
      </c>
      <c r="K725">
        <f t="shared" si="35"/>
        <v>2.1232876712328768</v>
      </c>
      <c r="O725" s="34">
        <v>242</v>
      </c>
      <c r="P725" s="46">
        <v>0.25</v>
      </c>
      <c r="Q725" s="128">
        <v>12</v>
      </c>
    </row>
    <row r="726" spans="1:17" x14ac:dyDescent="0.3">
      <c r="A726" s="34">
        <v>2</v>
      </c>
      <c r="B726" s="34">
        <v>19</v>
      </c>
      <c r="C726" s="34">
        <v>19</v>
      </c>
      <c r="D726" s="34" t="s">
        <v>20</v>
      </c>
      <c r="E726" s="34">
        <v>6</v>
      </c>
      <c r="F726" s="46">
        <v>0.153</v>
      </c>
      <c r="G726" s="156">
        <f t="shared" si="33"/>
        <v>25.5</v>
      </c>
      <c r="H726" s="46">
        <v>7.9000000000000001E-2</v>
      </c>
      <c r="I726" s="128">
        <f t="shared" si="34"/>
        <v>13.166666666666666</v>
      </c>
      <c r="K726">
        <f t="shared" si="35"/>
        <v>1.9367088607594938</v>
      </c>
      <c r="O726" s="1">
        <v>242</v>
      </c>
      <c r="P726" s="46">
        <v>0.183</v>
      </c>
      <c r="Q726" s="128">
        <v>8.6</v>
      </c>
    </row>
    <row r="727" spans="1:17" x14ac:dyDescent="0.3">
      <c r="A727" s="34">
        <v>3</v>
      </c>
      <c r="B727" s="34">
        <v>1</v>
      </c>
      <c r="C727" s="34">
        <v>1</v>
      </c>
      <c r="D727" s="34" t="s">
        <v>20</v>
      </c>
      <c r="E727" s="34">
        <v>10</v>
      </c>
      <c r="F727" s="46">
        <v>0.21099999999999999</v>
      </c>
      <c r="G727" s="156">
        <f t="shared" si="33"/>
        <v>21.1</v>
      </c>
      <c r="H727" s="46">
        <v>9.5000000000000001E-2</v>
      </c>
      <c r="I727" s="128">
        <f t="shared" si="34"/>
        <v>9.5</v>
      </c>
      <c r="K727">
        <f t="shared" si="35"/>
        <v>2.2210526315789476</v>
      </c>
      <c r="O727" s="1">
        <v>242</v>
      </c>
      <c r="P727" s="46">
        <v>0.187</v>
      </c>
      <c r="Q727" s="128">
        <v>10.199999999999999</v>
      </c>
    </row>
    <row r="728" spans="1:17" x14ac:dyDescent="0.3">
      <c r="A728" s="34">
        <v>3</v>
      </c>
      <c r="B728" s="34">
        <v>2</v>
      </c>
      <c r="C728" s="34">
        <v>1</v>
      </c>
      <c r="D728" s="1">
        <v>154</v>
      </c>
      <c r="E728" s="1">
        <v>10</v>
      </c>
      <c r="F728" s="46">
        <v>0.16249999999999998</v>
      </c>
      <c r="G728" s="156">
        <f t="shared" si="33"/>
        <v>16.249999999999996</v>
      </c>
      <c r="H728" s="46">
        <v>0</v>
      </c>
      <c r="I728" s="128">
        <f t="shared" si="34"/>
        <v>0</v>
      </c>
      <c r="K728" s="1" t="s">
        <v>799</v>
      </c>
      <c r="O728" s="34">
        <v>243</v>
      </c>
      <c r="P728" s="46">
        <v>7.8E-2</v>
      </c>
      <c r="Q728" s="128">
        <v>4</v>
      </c>
    </row>
    <row r="729" spans="1:17" x14ac:dyDescent="0.3">
      <c r="A729" s="34">
        <v>3</v>
      </c>
      <c r="B729" s="34">
        <v>3</v>
      </c>
      <c r="C729" s="34">
        <v>1</v>
      </c>
      <c r="D729" s="1">
        <v>301</v>
      </c>
      <c r="E729" s="1">
        <v>9</v>
      </c>
      <c r="F729" s="46">
        <v>0.39</v>
      </c>
      <c r="G729" s="156">
        <f t="shared" si="33"/>
        <v>43.333333333333336</v>
      </c>
      <c r="H729" s="46">
        <v>0.16700000000000001</v>
      </c>
      <c r="I729" s="128">
        <f t="shared" si="34"/>
        <v>18.555555555555557</v>
      </c>
      <c r="K729">
        <f t="shared" si="35"/>
        <v>2.3353293413173652</v>
      </c>
      <c r="O729" s="1">
        <v>243</v>
      </c>
      <c r="P729" s="46">
        <v>9.1999999999999998E-2</v>
      </c>
      <c r="Q729" s="128">
        <v>3.9</v>
      </c>
    </row>
    <row r="730" spans="1:17" x14ac:dyDescent="0.3">
      <c r="A730" s="34">
        <v>3</v>
      </c>
      <c r="B730" s="34">
        <v>4</v>
      </c>
      <c r="C730" s="34">
        <v>1</v>
      </c>
      <c r="D730" s="1">
        <v>120</v>
      </c>
      <c r="E730" s="1">
        <v>10</v>
      </c>
      <c r="F730" s="46">
        <v>0.26200000000000001</v>
      </c>
      <c r="G730" s="156">
        <f t="shared" si="33"/>
        <v>26.2</v>
      </c>
      <c r="H730" s="46">
        <v>0.128</v>
      </c>
      <c r="I730" s="128">
        <f t="shared" si="34"/>
        <v>12.8</v>
      </c>
      <c r="K730">
        <f t="shared" si="35"/>
        <v>2.046875</v>
      </c>
      <c r="O730" s="1">
        <v>243</v>
      </c>
      <c r="P730" s="46">
        <v>0.16500000000000001</v>
      </c>
      <c r="Q730" s="128">
        <v>8.4444444444444446</v>
      </c>
    </row>
    <row r="731" spans="1:17" x14ac:dyDescent="0.3">
      <c r="A731" s="34">
        <v>3</v>
      </c>
      <c r="B731" s="34">
        <v>5</v>
      </c>
      <c r="C731" s="34">
        <v>1</v>
      </c>
      <c r="D731" s="1">
        <v>11</v>
      </c>
      <c r="E731" s="1">
        <v>13</v>
      </c>
      <c r="F731" s="46">
        <v>0.26800000000000002</v>
      </c>
      <c r="G731" s="156">
        <f t="shared" si="33"/>
        <v>20.615384615384617</v>
      </c>
      <c r="H731" s="46">
        <v>1.5100000000000001E-2</v>
      </c>
      <c r="I731" s="128">
        <f t="shared" si="34"/>
        <v>1.1615384615384616</v>
      </c>
      <c r="K731">
        <f t="shared" si="35"/>
        <v>17.748344370860927</v>
      </c>
      <c r="O731" s="34">
        <v>244</v>
      </c>
      <c r="P731" s="46">
        <v>0.04</v>
      </c>
      <c r="Q731" s="128">
        <v>0.18181818181818182</v>
      </c>
    </row>
    <row r="732" spans="1:17" x14ac:dyDescent="0.3">
      <c r="A732" s="34">
        <v>3</v>
      </c>
      <c r="B732" s="34">
        <v>6</v>
      </c>
      <c r="C732" s="34">
        <v>1</v>
      </c>
      <c r="D732" s="1">
        <v>183</v>
      </c>
      <c r="E732" s="1">
        <v>11</v>
      </c>
      <c r="F732" s="46">
        <v>0.39100000000000001</v>
      </c>
      <c r="G732" s="156">
        <f t="shared" si="33"/>
        <v>35.545454545454547</v>
      </c>
      <c r="H732" s="46">
        <v>2.4E-2</v>
      </c>
      <c r="I732" s="128">
        <f t="shared" si="34"/>
        <v>2.1818181818181817</v>
      </c>
      <c r="K732">
        <f t="shared" si="35"/>
        <v>16.291666666666668</v>
      </c>
      <c r="O732" s="1">
        <v>244</v>
      </c>
      <c r="P732" s="46">
        <v>3.3000000000000002E-2</v>
      </c>
      <c r="Q732" s="128">
        <v>0.4</v>
      </c>
    </row>
    <row r="733" spans="1:17" x14ac:dyDescent="0.3">
      <c r="A733" s="34">
        <v>3</v>
      </c>
      <c r="B733" s="34">
        <v>7</v>
      </c>
      <c r="C733" s="34">
        <v>1</v>
      </c>
      <c r="D733" s="1">
        <v>141</v>
      </c>
      <c r="E733" s="1">
        <v>10</v>
      </c>
      <c r="F733" s="46">
        <v>0.47</v>
      </c>
      <c r="G733" s="156">
        <f t="shared" si="33"/>
        <v>47</v>
      </c>
      <c r="H733" s="46">
        <v>0.189</v>
      </c>
      <c r="I733" s="128">
        <f t="shared" si="34"/>
        <v>18.899999999999999</v>
      </c>
      <c r="K733">
        <f t="shared" si="35"/>
        <v>2.486772486772487</v>
      </c>
      <c r="O733" s="1">
        <v>244</v>
      </c>
      <c r="P733" s="46">
        <v>0.03</v>
      </c>
      <c r="Q733" s="128">
        <v>0.77777777777777779</v>
      </c>
    </row>
    <row r="734" spans="1:17" x14ac:dyDescent="0.3">
      <c r="A734" s="34">
        <v>3</v>
      </c>
      <c r="B734" s="34">
        <v>8</v>
      </c>
      <c r="C734" s="34">
        <v>1</v>
      </c>
      <c r="D734" s="1">
        <v>124</v>
      </c>
      <c r="E734" s="1">
        <v>9</v>
      </c>
      <c r="F734" s="46">
        <v>0.22900000000000001</v>
      </c>
      <c r="G734" s="156">
        <f t="shared" si="33"/>
        <v>25.444444444444443</v>
      </c>
      <c r="H734" s="46">
        <v>5.7000000000000002E-2</v>
      </c>
      <c r="I734" s="128">
        <f t="shared" si="34"/>
        <v>6.333333333333333</v>
      </c>
      <c r="K734">
        <f t="shared" si="35"/>
        <v>4.0175438596491224</v>
      </c>
      <c r="O734" s="34">
        <v>245</v>
      </c>
      <c r="P734" s="46">
        <v>1.2999999999999999E-2</v>
      </c>
      <c r="Q734" s="128">
        <v>0.125</v>
      </c>
    </row>
    <row r="735" spans="1:17" x14ac:dyDescent="0.3">
      <c r="A735" s="34">
        <v>3</v>
      </c>
      <c r="B735" s="34">
        <v>9</v>
      </c>
      <c r="C735" s="34">
        <v>1</v>
      </c>
      <c r="D735" s="1">
        <v>311</v>
      </c>
      <c r="E735" s="1">
        <v>7</v>
      </c>
      <c r="F735" s="46">
        <v>0.27888000000000002</v>
      </c>
      <c r="G735" s="156">
        <f t="shared" si="33"/>
        <v>39.839999999999996</v>
      </c>
      <c r="H735" s="46">
        <v>0.13900000000000001</v>
      </c>
      <c r="I735" s="128">
        <f t="shared" si="34"/>
        <v>19.857142857142858</v>
      </c>
      <c r="K735">
        <f t="shared" si="35"/>
        <v>2.0063309352517984</v>
      </c>
      <c r="O735" s="1">
        <v>245</v>
      </c>
      <c r="P735" s="46">
        <v>8.3000000000000004E-2</v>
      </c>
      <c r="Q735" s="128">
        <v>0.88888888888888884</v>
      </c>
    </row>
    <row r="736" spans="1:17" x14ac:dyDescent="0.3">
      <c r="A736" s="34">
        <v>3</v>
      </c>
      <c r="B736" s="34">
        <v>10</v>
      </c>
      <c r="C736" s="34">
        <v>1</v>
      </c>
      <c r="D736" s="1">
        <v>292</v>
      </c>
      <c r="E736" s="1">
        <v>9</v>
      </c>
      <c r="F736" s="46">
        <v>0.28199999999999997</v>
      </c>
      <c r="G736" s="156">
        <f t="shared" si="33"/>
        <v>31.333333333333332</v>
      </c>
      <c r="H736" s="46">
        <v>0.158</v>
      </c>
      <c r="I736" s="128">
        <f t="shared" si="34"/>
        <v>17.555555555555557</v>
      </c>
      <c r="K736">
        <f t="shared" si="35"/>
        <v>1.7848101265822782</v>
      </c>
      <c r="O736" s="1">
        <v>245</v>
      </c>
      <c r="P736" s="46">
        <v>6.404E-2</v>
      </c>
      <c r="Q736" s="128">
        <v>0.33333333333333331</v>
      </c>
    </row>
    <row r="737" spans="1:17" x14ac:dyDescent="0.3">
      <c r="A737" s="34">
        <v>3</v>
      </c>
      <c r="B737" s="34">
        <v>11</v>
      </c>
      <c r="C737" s="34">
        <v>1</v>
      </c>
      <c r="D737" s="1">
        <v>170</v>
      </c>
      <c r="E737" s="1">
        <v>9</v>
      </c>
      <c r="F737" s="46">
        <v>0.4</v>
      </c>
      <c r="G737" s="156">
        <f t="shared" si="33"/>
        <v>44.444444444444443</v>
      </c>
      <c r="H737" s="46">
        <v>0.13100000000000001</v>
      </c>
      <c r="I737" s="128">
        <f t="shared" si="34"/>
        <v>14.555555555555555</v>
      </c>
      <c r="K737">
        <f t="shared" si="35"/>
        <v>3.0534351145038165</v>
      </c>
      <c r="O737" s="34">
        <v>246</v>
      </c>
      <c r="P737" s="46">
        <v>6.2E-2</v>
      </c>
      <c r="Q737" s="128">
        <v>0.6</v>
      </c>
    </row>
    <row r="738" spans="1:17" x14ac:dyDescent="0.3">
      <c r="A738" s="34">
        <v>3</v>
      </c>
      <c r="B738" s="34">
        <v>12</v>
      </c>
      <c r="C738" s="34">
        <v>1</v>
      </c>
      <c r="D738" s="1">
        <v>56</v>
      </c>
      <c r="E738" s="1">
        <v>6</v>
      </c>
      <c r="F738" s="46">
        <v>0.17599999999999999</v>
      </c>
      <c r="G738" s="156">
        <f t="shared" si="33"/>
        <v>29.333333333333332</v>
      </c>
      <c r="H738" s="46">
        <v>7.4999999999999997E-2</v>
      </c>
      <c r="I738" s="128">
        <f t="shared" si="34"/>
        <v>12.5</v>
      </c>
      <c r="K738">
        <f t="shared" si="35"/>
        <v>2.3466666666666667</v>
      </c>
      <c r="O738" s="1">
        <v>246</v>
      </c>
      <c r="P738" s="46">
        <v>0.114</v>
      </c>
      <c r="Q738" s="128">
        <v>2</v>
      </c>
    </row>
    <row r="739" spans="1:17" x14ac:dyDescent="0.3">
      <c r="A739" s="34">
        <v>3</v>
      </c>
      <c r="B739" s="34">
        <v>13</v>
      </c>
      <c r="C739" s="34">
        <v>1</v>
      </c>
      <c r="D739" s="1">
        <v>161</v>
      </c>
      <c r="E739" s="1">
        <v>10</v>
      </c>
      <c r="F739" s="46">
        <v>0.47</v>
      </c>
      <c r="G739" s="156">
        <f t="shared" si="33"/>
        <v>47</v>
      </c>
      <c r="H739" s="46">
        <v>9.5000000000000001E-2</v>
      </c>
      <c r="I739" s="128">
        <f t="shared" si="34"/>
        <v>9.5</v>
      </c>
      <c r="K739">
        <f t="shared" si="35"/>
        <v>4.9473684210526319</v>
      </c>
      <c r="O739" s="1">
        <v>246</v>
      </c>
      <c r="P739" s="46">
        <v>0.10041</v>
      </c>
      <c r="Q739" s="128">
        <v>0.875</v>
      </c>
    </row>
    <row r="740" spans="1:17" x14ac:dyDescent="0.3">
      <c r="A740" s="34">
        <v>3</v>
      </c>
      <c r="B740" s="34">
        <v>14</v>
      </c>
      <c r="C740" s="34">
        <v>1</v>
      </c>
      <c r="D740" s="1">
        <v>324</v>
      </c>
      <c r="E740" s="1">
        <v>8</v>
      </c>
      <c r="F740" s="46">
        <v>0.14599999999999999</v>
      </c>
      <c r="G740" s="156">
        <f t="shared" si="33"/>
        <v>18.25</v>
      </c>
      <c r="H740" s="46">
        <v>6.6000000000000003E-2</v>
      </c>
      <c r="I740" s="128">
        <f t="shared" si="34"/>
        <v>8.25</v>
      </c>
      <c r="K740">
        <f t="shared" si="35"/>
        <v>2.2121212121212119</v>
      </c>
      <c r="O740" s="34">
        <v>247</v>
      </c>
      <c r="P740" s="46">
        <v>0.54800000000000004</v>
      </c>
      <c r="Q740" s="128">
        <v>23.3</v>
      </c>
    </row>
    <row r="741" spans="1:17" x14ac:dyDescent="0.3">
      <c r="A741" s="34">
        <v>3</v>
      </c>
      <c r="B741" s="34">
        <v>15</v>
      </c>
      <c r="C741" s="34">
        <v>1</v>
      </c>
      <c r="D741" s="1">
        <v>81</v>
      </c>
      <c r="E741" s="1">
        <v>8</v>
      </c>
      <c r="F741" s="46">
        <v>0.30099999999999999</v>
      </c>
      <c r="G741" s="156">
        <f t="shared" si="33"/>
        <v>37.625</v>
      </c>
      <c r="H741" s="46">
        <v>0.158</v>
      </c>
      <c r="I741" s="128">
        <f t="shared" si="34"/>
        <v>19.75</v>
      </c>
      <c r="K741">
        <f t="shared" si="35"/>
        <v>1.9050632911392404</v>
      </c>
      <c r="O741" s="1">
        <v>247</v>
      </c>
      <c r="P741" s="46">
        <v>0.377</v>
      </c>
      <c r="Q741" s="128">
        <v>17.111111111111111</v>
      </c>
    </row>
    <row r="742" spans="1:17" x14ac:dyDescent="0.3">
      <c r="A742" s="34">
        <v>3</v>
      </c>
      <c r="B742" s="34">
        <v>16</v>
      </c>
      <c r="C742" s="34">
        <v>1</v>
      </c>
      <c r="D742" s="1">
        <v>284</v>
      </c>
      <c r="E742" s="1">
        <v>10</v>
      </c>
      <c r="F742" s="46">
        <v>0.30399999999999999</v>
      </c>
      <c r="G742" s="156">
        <f t="shared" si="33"/>
        <v>30.4</v>
      </c>
      <c r="H742" s="46">
        <v>0.151</v>
      </c>
      <c r="I742" s="128">
        <f t="shared" si="34"/>
        <v>15.1</v>
      </c>
      <c r="K742">
        <f t="shared" si="35"/>
        <v>2.0132450331125828</v>
      </c>
      <c r="O742" s="1">
        <v>247</v>
      </c>
      <c r="P742" s="46">
        <v>0.38500000000000001</v>
      </c>
      <c r="Q742" s="128">
        <v>18.600000000000001</v>
      </c>
    </row>
    <row r="743" spans="1:17" x14ac:dyDescent="0.3">
      <c r="A743" s="34">
        <v>3</v>
      </c>
      <c r="B743" s="34">
        <v>17</v>
      </c>
      <c r="C743" s="34">
        <v>1</v>
      </c>
      <c r="D743" s="1">
        <v>37</v>
      </c>
      <c r="E743" s="1">
        <v>11</v>
      </c>
      <c r="F743" s="46">
        <v>0.29699999999999999</v>
      </c>
      <c r="G743" s="156">
        <f t="shared" si="33"/>
        <v>27</v>
      </c>
      <c r="H743" s="46">
        <v>0.16400000000000001</v>
      </c>
      <c r="I743" s="128">
        <f t="shared" si="34"/>
        <v>14.909090909090908</v>
      </c>
      <c r="K743">
        <f t="shared" si="35"/>
        <v>1.8109756097560976</v>
      </c>
      <c r="O743" s="34">
        <v>248</v>
      </c>
      <c r="P743" s="46">
        <v>0.153</v>
      </c>
      <c r="Q743" s="128">
        <v>0.6</v>
      </c>
    </row>
    <row r="744" spans="1:17" x14ac:dyDescent="0.3">
      <c r="A744" s="34">
        <v>3</v>
      </c>
      <c r="B744" s="34">
        <v>18</v>
      </c>
      <c r="C744" s="34">
        <v>1</v>
      </c>
      <c r="D744" s="1">
        <v>61</v>
      </c>
      <c r="E744" s="1">
        <v>10</v>
      </c>
      <c r="F744" s="46">
        <v>0.188</v>
      </c>
      <c r="G744" s="156">
        <f t="shared" si="33"/>
        <v>18.8</v>
      </c>
      <c r="H744" s="46">
        <v>9.0999999999999998E-2</v>
      </c>
      <c r="I744" s="128">
        <f t="shared" si="34"/>
        <v>9.1</v>
      </c>
      <c r="K744">
        <f t="shared" si="35"/>
        <v>2.0659340659340661</v>
      </c>
      <c r="O744" s="1">
        <v>248</v>
      </c>
      <c r="P744" s="46">
        <v>3.6999999999999998E-2</v>
      </c>
      <c r="Q744" s="128">
        <v>0.1</v>
      </c>
    </row>
    <row r="745" spans="1:17" x14ac:dyDescent="0.3">
      <c r="A745" s="34">
        <v>3</v>
      </c>
      <c r="B745" s="34">
        <v>19</v>
      </c>
      <c r="C745" s="34">
        <v>1</v>
      </c>
      <c r="D745" s="34" t="s">
        <v>20</v>
      </c>
      <c r="E745" s="34">
        <v>9</v>
      </c>
      <c r="F745" s="46">
        <v>0.182</v>
      </c>
      <c r="G745" s="156">
        <f t="shared" si="33"/>
        <v>20.222222222222221</v>
      </c>
      <c r="H745" s="46">
        <v>9.2999999999999999E-2</v>
      </c>
      <c r="I745" s="128">
        <f t="shared" si="34"/>
        <v>10.333333333333334</v>
      </c>
      <c r="K745">
        <f t="shared" si="35"/>
        <v>1.9569892473118278</v>
      </c>
      <c r="O745" s="1">
        <v>248</v>
      </c>
      <c r="P745" s="46">
        <v>6.6000000000000003E-2</v>
      </c>
      <c r="Q745" s="128">
        <v>0.8571428571428571</v>
      </c>
    </row>
    <row r="746" spans="1:17" x14ac:dyDescent="0.3">
      <c r="A746" s="34">
        <v>3</v>
      </c>
      <c r="B746" s="34">
        <v>1</v>
      </c>
      <c r="C746" s="34">
        <v>2</v>
      </c>
      <c r="D746" s="1">
        <v>186</v>
      </c>
      <c r="E746" s="1">
        <v>10</v>
      </c>
      <c r="F746" s="46">
        <v>0.38100000000000001</v>
      </c>
      <c r="G746" s="156">
        <f t="shared" si="33"/>
        <v>38.1</v>
      </c>
      <c r="H746" s="46">
        <v>0.16400000000000001</v>
      </c>
      <c r="I746" s="128">
        <f t="shared" si="34"/>
        <v>16.399999999999999</v>
      </c>
      <c r="K746">
        <f t="shared" si="35"/>
        <v>2.3231707317073176</v>
      </c>
      <c r="O746" s="34">
        <v>249</v>
      </c>
      <c r="P746" s="46">
        <v>8.7999999999999995E-2</v>
      </c>
      <c r="Q746" s="128">
        <v>0.1111111111111111</v>
      </c>
    </row>
    <row r="747" spans="1:17" x14ac:dyDescent="0.3">
      <c r="A747" s="34">
        <v>3</v>
      </c>
      <c r="B747" s="34">
        <v>2</v>
      </c>
      <c r="C747" s="34">
        <v>2</v>
      </c>
      <c r="D747" s="34" t="s">
        <v>20</v>
      </c>
      <c r="E747" s="34">
        <v>9</v>
      </c>
      <c r="F747" s="46">
        <v>0.19500000000000001</v>
      </c>
      <c r="G747" s="156">
        <f t="shared" si="33"/>
        <v>21.666666666666668</v>
      </c>
      <c r="H747" s="46">
        <v>7.9000000000000001E-2</v>
      </c>
      <c r="I747" s="128">
        <f t="shared" si="34"/>
        <v>8.7777777777777786</v>
      </c>
      <c r="K747">
        <f t="shared" si="35"/>
        <v>2.4683544303797467</v>
      </c>
      <c r="O747" s="1">
        <v>249</v>
      </c>
      <c r="P747" s="46">
        <v>0.13600000000000001</v>
      </c>
      <c r="Q747" s="128">
        <v>0.1</v>
      </c>
    </row>
    <row r="748" spans="1:17" x14ac:dyDescent="0.3">
      <c r="A748" s="34">
        <v>3</v>
      </c>
      <c r="B748" s="34">
        <v>3</v>
      </c>
      <c r="C748" s="34">
        <v>2</v>
      </c>
      <c r="D748" s="1">
        <v>31</v>
      </c>
      <c r="E748" s="1">
        <v>10</v>
      </c>
      <c r="F748" s="46">
        <v>0.217</v>
      </c>
      <c r="G748" s="156">
        <f t="shared" si="33"/>
        <v>21.7</v>
      </c>
      <c r="H748" s="46">
        <v>0.08</v>
      </c>
      <c r="I748" s="128">
        <f t="shared" si="34"/>
        <v>8</v>
      </c>
      <c r="K748">
        <f t="shared" si="35"/>
        <v>2.7124999999999999</v>
      </c>
      <c r="O748" s="1">
        <v>249</v>
      </c>
      <c r="P748" s="46">
        <v>0.16178000000000001</v>
      </c>
      <c r="Q748" s="128">
        <v>0.33333333333333331</v>
      </c>
    </row>
    <row r="749" spans="1:17" x14ac:dyDescent="0.3">
      <c r="A749" s="34">
        <v>3</v>
      </c>
      <c r="B749" s="34">
        <v>4</v>
      </c>
      <c r="C749" s="34">
        <v>2</v>
      </c>
      <c r="D749" s="1">
        <v>102</v>
      </c>
      <c r="E749" s="1">
        <v>9</v>
      </c>
      <c r="F749" s="46">
        <v>0.21199999999999999</v>
      </c>
      <c r="G749" s="156">
        <f t="shared" si="33"/>
        <v>23.555555555555557</v>
      </c>
      <c r="H749" s="46">
        <v>5.5E-2</v>
      </c>
      <c r="I749" s="128">
        <f t="shared" si="34"/>
        <v>6.1111111111111107</v>
      </c>
      <c r="K749">
        <f t="shared" si="35"/>
        <v>3.8545454545454549</v>
      </c>
      <c r="O749" s="34">
        <v>250</v>
      </c>
      <c r="P749" s="46">
        <v>0.14799999999999999</v>
      </c>
      <c r="Q749" s="128">
        <v>1</v>
      </c>
    </row>
    <row r="750" spans="1:17" x14ac:dyDescent="0.3">
      <c r="A750" s="34">
        <v>3</v>
      </c>
      <c r="B750" s="34">
        <v>5</v>
      </c>
      <c r="C750" s="34">
        <v>2</v>
      </c>
      <c r="D750" s="1">
        <v>209</v>
      </c>
      <c r="E750" s="1">
        <v>10</v>
      </c>
      <c r="F750" s="46">
        <v>0.26800000000000002</v>
      </c>
      <c r="G750" s="156">
        <f t="shared" si="33"/>
        <v>26.8</v>
      </c>
      <c r="H750" s="46">
        <v>0.158</v>
      </c>
      <c r="I750" s="128">
        <f t="shared" si="34"/>
        <v>15.8</v>
      </c>
      <c r="K750">
        <f t="shared" si="35"/>
        <v>1.6962025316455696</v>
      </c>
      <c r="O750" s="1">
        <v>250</v>
      </c>
      <c r="P750" s="46">
        <v>0.17499999999999999</v>
      </c>
      <c r="Q750" s="128">
        <v>0.5</v>
      </c>
    </row>
    <row r="751" spans="1:17" x14ac:dyDescent="0.3">
      <c r="A751" s="34">
        <v>3</v>
      </c>
      <c r="B751" s="34">
        <v>6</v>
      </c>
      <c r="C751" s="34">
        <v>2</v>
      </c>
      <c r="D751" s="1">
        <v>147</v>
      </c>
      <c r="E751" s="1">
        <v>10</v>
      </c>
      <c r="F751" s="46">
        <v>0.23200000000000001</v>
      </c>
      <c r="G751" s="156">
        <f t="shared" si="33"/>
        <v>23.2</v>
      </c>
      <c r="H751" s="46">
        <v>0.115</v>
      </c>
      <c r="I751" s="128">
        <f t="shared" si="34"/>
        <v>11.5</v>
      </c>
      <c r="K751">
        <f t="shared" si="35"/>
        <v>2.017391304347826</v>
      </c>
      <c r="O751" s="1">
        <v>250</v>
      </c>
      <c r="P751" s="46">
        <v>3.9E-2</v>
      </c>
      <c r="Q751" s="128">
        <v>0.2</v>
      </c>
    </row>
    <row r="752" spans="1:17" x14ac:dyDescent="0.3">
      <c r="A752" s="34">
        <v>3</v>
      </c>
      <c r="B752" s="34">
        <v>7</v>
      </c>
      <c r="C752" s="34">
        <v>2</v>
      </c>
      <c r="D752" s="1">
        <v>231</v>
      </c>
      <c r="E752" s="1">
        <v>9</v>
      </c>
      <c r="F752" s="46">
        <v>6.8440000000000001E-2</v>
      </c>
      <c r="G752" s="156">
        <f t="shared" si="33"/>
        <v>7.6044444444444439</v>
      </c>
      <c r="H752" s="46">
        <v>0</v>
      </c>
      <c r="I752" s="128">
        <f t="shared" si="34"/>
        <v>0</v>
      </c>
      <c r="K752" t="s">
        <v>799</v>
      </c>
      <c r="O752" s="34">
        <v>251</v>
      </c>
      <c r="P752" s="46">
        <v>0.1</v>
      </c>
      <c r="Q752" s="128">
        <v>2.8</v>
      </c>
    </row>
    <row r="753" spans="1:17" x14ac:dyDescent="0.3">
      <c r="A753" s="34">
        <v>3</v>
      </c>
      <c r="B753" s="34">
        <v>8</v>
      </c>
      <c r="C753" s="34">
        <v>2</v>
      </c>
      <c r="D753" s="1">
        <v>304</v>
      </c>
      <c r="E753" s="1">
        <v>4</v>
      </c>
      <c r="F753" t="s">
        <v>799</v>
      </c>
      <c r="G753" s="128" t="s">
        <v>799</v>
      </c>
      <c r="H753" s="46">
        <v>0</v>
      </c>
      <c r="I753" s="128">
        <f t="shared" si="34"/>
        <v>0</v>
      </c>
      <c r="K753" t="s">
        <v>799</v>
      </c>
      <c r="O753" s="1">
        <v>251</v>
      </c>
      <c r="P753" s="46">
        <v>0.33</v>
      </c>
      <c r="Q753" s="128">
        <v>14.5</v>
      </c>
    </row>
    <row r="754" spans="1:17" x14ac:dyDescent="0.3">
      <c r="A754" s="34">
        <v>3</v>
      </c>
      <c r="B754" s="34">
        <v>9</v>
      </c>
      <c r="C754" s="34">
        <v>2</v>
      </c>
      <c r="D754" s="1">
        <v>293</v>
      </c>
      <c r="E754" s="1">
        <v>10</v>
      </c>
      <c r="F754" t="s">
        <v>799</v>
      </c>
      <c r="G754" s="128" t="s">
        <v>799</v>
      </c>
      <c r="H754" s="46">
        <v>0</v>
      </c>
      <c r="I754" s="128">
        <f t="shared" si="34"/>
        <v>0</v>
      </c>
      <c r="K754" t="s">
        <v>799</v>
      </c>
      <c r="O754" s="1">
        <v>251</v>
      </c>
      <c r="P754" s="46">
        <v>0.23599999999999999</v>
      </c>
      <c r="Q754" s="128">
        <v>10.454545454545455</v>
      </c>
    </row>
    <row r="755" spans="1:17" x14ac:dyDescent="0.3">
      <c r="A755" s="34">
        <v>3</v>
      </c>
      <c r="B755" s="34">
        <v>10</v>
      </c>
      <c r="C755" s="34">
        <v>2</v>
      </c>
      <c r="D755" s="1">
        <v>220</v>
      </c>
      <c r="E755" s="1">
        <v>10</v>
      </c>
      <c r="F755" s="46">
        <v>0.1</v>
      </c>
      <c r="G755" s="156">
        <f t="shared" si="33"/>
        <v>10</v>
      </c>
      <c r="H755" s="46">
        <v>5.8999999999999997E-2</v>
      </c>
      <c r="I755" s="128">
        <f t="shared" si="34"/>
        <v>5.9</v>
      </c>
      <c r="K755">
        <f t="shared" si="35"/>
        <v>1.6949152542372881</v>
      </c>
      <c r="O755" s="34">
        <v>252</v>
      </c>
      <c r="P755" s="46">
        <v>0.05</v>
      </c>
      <c r="Q755" s="128">
        <v>0.14285714285714285</v>
      </c>
    </row>
    <row r="756" spans="1:17" x14ac:dyDescent="0.3">
      <c r="A756" s="34">
        <v>3</v>
      </c>
      <c r="B756" s="34">
        <v>11</v>
      </c>
      <c r="C756" s="34">
        <v>2</v>
      </c>
      <c r="D756" s="1">
        <v>8</v>
      </c>
      <c r="E756" s="1">
        <v>8</v>
      </c>
      <c r="F756" s="46">
        <v>0.34899999999999998</v>
      </c>
      <c r="G756" s="156">
        <f t="shared" si="33"/>
        <v>43.625</v>
      </c>
      <c r="H756" s="46">
        <v>8.8999999999999996E-2</v>
      </c>
      <c r="I756" s="128">
        <f t="shared" si="34"/>
        <v>11.125</v>
      </c>
      <c r="K756">
        <f t="shared" si="35"/>
        <v>3.9213483146067416</v>
      </c>
      <c r="O756" s="1">
        <v>252</v>
      </c>
      <c r="P756" s="46">
        <v>9.1999999999999998E-2</v>
      </c>
      <c r="Q756" s="128">
        <v>0.25</v>
      </c>
    </row>
    <row r="757" spans="1:17" x14ac:dyDescent="0.3">
      <c r="A757" s="34">
        <v>3</v>
      </c>
      <c r="B757" s="34">
        <v>12</v>
      </c>
      <c r="C757" s="34">
        <v>2</v>
      </c>
      <c r="D757" s="1">
        <v>200</v>
      </c>
      <c r="E757" s="1">
        <v>9</v>
      </c>
      <c r="F757" s="46">
        <v>0.221</v>
      </c>
      <c r="G757" s="156">
        <f t="shared" si="33"/>
        <v>24.555555555555557</v>
      </c>
      <c r="H757" s="46">
        <v>7.8E-2</v>
      </c>
      <c r="I757" s="128">
        <f t="shared" si="34"/>
        <v>8.6666666666666661</v>
      </c>
      <c r="K757">
        <f t="shared" si="35"/>
        <v>2.8333333333333339</v>
      </c>
      <c r="O757" s="1">
        <v>252</v>
      </c>
      <c r="P757" t="s">
        <v>799</v>
      </c>
      <c r="Q757" s="128">
        <v>1.75</v>
      </c>
    </row>
    <row r="758" spans="1:17" x14ac:dyDescent="0.3">
      <c r="A758" s="34">
        <v>3</v>
      </c>
      <c r="B758" s="34">
        <v>13</v>
      </c>
      <c r="C758" s="34">
        <v>2</v>
      </c>
      <c r="D758" s="1">
        <v>305</v>
      </c>
      <c r="E758" s="1">
        <v>9</v>
      </c>
      <c r="F758" s="46">
        <v>1.0059999999999999E-2</v>
      </c>
      <c r="G758" s="156">
        <f t="shared" si="33"/>
        <v>1.1177777777777775</v>
      </c>
      <c r="H758" s="46">
        <v>0</v>
      </c>
      <c r="I758" s="128">
        <f t="shared" si="34"/>
        <v>0</v>
      </c>
      <c r="K758" t="s">
        <v>799</v>
      </c>
      <c r="O758" s="34">
        <v>253</v>
      </c>
      <c r="P758" s="46">
        <v>0.16800000000000001</v>
      </c>
      <c r="Q758" s="128">
        <v>1.7</v>
      </c>
    </row>
    <row r="759" spans="1:17" x14ac:dyDescent="0.3">
      <c r="A759" s="34">
        <v>3</v>
      </c>
      <c r="B759" s="34">
        <v>14</v>
      </c>
      <c r="C759" s="34">
        <v>2</v>
      </c>
      <c r="D759" s="1">
        <v>252</v>
      </c>
      <c r="E759" s="1">
        <v>8</v>
      </c>
      <c r="F759" t="s">
        <v>799</v>
      </c>
      <c r="G759" s="128" t="s">
        <v>799</v>
      </c>
      <c r="H759" s="46">
        <v>1.4E-2</v>
      </c>
      <c r="I759" s="128">
        <f t="shared" si="34"/>
        <v>1.75</v>
      </c>
      <c r="K759" t="s">
        <v>799</v>
      </c>
      <c r="O759" s="1">
        <v>253</v>
      </c>
      <c r="P759" s="46">
        <v>0.109</v>
      </c>
      <c r="Q759" s="128">
        <v>0.44444444444444442</v>
      </c>
    </row>
    <row r="760" spans="1:17" x14ac:dyDescent="0.3">
      <c r="A760" s="34">
        <v>3</v>
      </c>
      <c r="B760" s="34">
        <v>15</v>
      </c>
      <c r="C760" s="34">
        <v>2</v>
      </c>
      <c r="D760" s="1">
        <v>117</v>
      </c>
      <c r="E760" s="1">
        <v>10</v>
      </c>
      <c r="F760" s="46">
        <v>0.31900000000000001</v>
      </c>
      <c r="G760" s="156">
        <f t="shared" si="33"/>
        <v>31.9</v>
      </c>
      <c r="H760" s="46">
        <v>1.4E-2</v>
      </c>
      <c r="I760" s="128">
        <f t="shared" si="34"/>
        <v>1.4</v>
      </c>
      <c r="K760">
        <f t="shared" si="35"/>
        <v>22.785714285714285</v>
      </c>
      <c r="O760" s="1">
        <v>253</v>
      </c>
      <c r="P760" s="46">
        <v>0.16300000000000001</v>
      </c>
      <c r="Q760" s="128">
        <v>0.625</v>
      </c>
    </row>
    <row r="761" spans="1:17" x14ac:dyDescent="0.3">
      <c r="A761" s="34">
        <v>3</v>
      </c>
      <c r="B761" s="34">
        <v>16</v>
      </c>
      <c r="C761" s="34">
        <v>2</v>
      </c>
      <c r="D761" s="1">
        <v>86</v>
      </c>
      <c r="E761" s="1">
        <v>9</v>
      </c>
      <c r="F761" s="46">
        <v>0.20599999999999999</v>
      </c>
      <c r="G761" s="156">
        <f t="shared" si="33"/>
        <v>22.888888888888889</v>
      </c>
      <c r="H761" s="46">
        <v>9.5000000000000001E-2</v>
      </c>
      <c r="I761" s="128">
        <f t="shared" si="34"/>
        <v>10.555555555555555</v>
      </c>
      <c r="K761">
        <f t="shared" si="35"/>
        <v>2.168421052631579</v>
      </c>
      <c r="O761" s="34">
        <v>254</v>
      </c>
      <c r="P761" s="46">
        <v>0.154</v>
      </c>
      <c r="Q761" s="128">
        <v>1.7777777777777777</v>
      </c>
    </row>
    <row r="762" spans="1:17" x14ac:dyDescent="0.3">
      <c r="A762" s="34">
        <v>3</v>
      </c>
      <c r="B762" s="34">
        <v>17</v>
      </c>
      <c r="C762" s="34">
        <v>2</v>
      </c>
      <c r="D762" s="1">
        <v>73</v>
      </c>
      <c r="E762" s="1">
        <v>10</v>
      </c>
      <c r="F762" s="46">
        <v>0.442</v>
      </c>
      <c r="G762" s="156">
        <f t="shared" si="33"/>
        <v>44.2</v>
      </c>
      <c r="H762" s="46">
        <v>0.215</v>
      </c>
      <c r="I762" s="128">
        <f t="shared" si="34"/>
        <v>21.5</v>
      </c>
      <c r="K762">
        <f t="shared" si="35"/>
        <v>2.0558139534883724</v>
      </c>
      <c r="O762" s="1">
        <v>254</v>
      </c>
      <c r="P762" s="46">
        <v>2.5999999999999999E-2</v>
      </c>
      <c r="Q762" s="128">
        <v>0.22222222222222221</v>
      </c>
    </row>
    <row r="763" spans="1:17" x14ac:dyDescent="0.3">
      <c r="A763" s="34">
        <v>3</v>
      </c>
      <c r="B763" s="34">
        <v>18</v>
      </c>
      <c r="C763" s="34">
        <v>2</v>
      </c>
      <c r="D763" s="34" t="s">
        <v>20</v>
      </c>
      <c r="E763" s="34">
        <v>11</v>
      </c>
      <c r="F763" s="46">
        <v>0.17299999999999999</v>
      </c>
      <c r="G763" s="156">
        <f t="shared" si="33"/>
        <v>15.727272727272727</v>
      </c>
      <c r="H763" s="46">
        <v>0.09</v>
      </c>
      <c r="I763" s="128">
        <f t="shared" si="34"/>
        <v>8.1818181818181817</v>
      </c>
      <c r="K763">
        <f t="shared" si="35"/>
        <v>1.9222222222222223</v>
      </c>
      <c r="O763" s="1">
        <v>254</v>
      </c>
      <c r="P763" s="46">
        <v>5.6000000000000001E-2</v>
      </c>
      <c r="Q763" s="128">
        <v>0.1</v>
      </c>
    </row>
    <row r="764" spans="1:17" x14ac:dyDescent="0.3">
      <c r="A764" s="34">
        <v>3</v>
      </c>
      <c r="B764" s="34">
        <v>19</v>
      </c>
      <c r="C764" s="34">
        <v>2</v>
      </c>
      <c r="D764" s="1">
        <v>97</v>
      </c>
      <c r="E764" s="1">
        <v>4</v>
      </c>
      <c r="F764" s="46">
        <v>0</v>
      </c>
      <c r="G764" s="156">
        <f t="shared" si="33"/>
        <v>0</v>
      </c>
      <c r="H764" s="46">
        <v>0</v>
      </c>
      <c r="I764" s="128">
        <f t="shared" si="34"/>
        <v>0</v>
      </c>
      <c r="K764" t="s">
        <v>799</v>
      </c>
      <c r="O764" s="34">
        <v>255</v>
      </c>
      <c r="P764" s="46">
        <v>0.33700000000000002</v>
      </c>
      <c r="Q764" s="128">
        <v>16.2</v>
      </c>
    </row>
    <row r="765" spans="1:17" x14ac:dyDescent="0.3">
      <c r="A765" s="34">
        <v>3</v>
      </c>
      <c r="B765" s="34">
        <v>1</v>
      </c>
      <c r="C765" s="34">
        <v>3</v>
      </c>
      <c r="D765" s="1">
        <v>168</v>
      </c>
      <c r="E765" s="1">
        <v>9</v>
      </c>
      <c r="F765" s="46">
        <v>6.4939999999999998E-2</v>
      </c>
      <c r="G765" s="156">
        <f t="shared" si="33"/>
        <v>7.2155555555555555</v>
      </c>
      <c r="H765" t="s">
        <v>799</v>
      </c>
      <c r="I765" s="128" t="s">
        <v>799</v>
      </c>
      <c r="K765" t="s">
        <v>799</v>
      </c>
      <c r="O765" s="1">
        <v>255</v>
      </c>
      <c r="P765" s="46">
        <v>0.20399999999999999</v>
      </c>
      <c r="Q765" s="128">
        <v>10.222222222222221</v>
      </c>
    </row>
    <row r="766" spans="1:17" x14ac:dyDescent="0.3">
      <c r="A766" s="34">
        <v>3</v>
      </c>
      <c r="B766" s="34">
        <v>2</v>
      </c>
      <c r="C766" s="34">
        <v>3</v>
      </c>
      <c r="D766" s="1">
        <v>64</v>
      </c>
      <c r="E766" s="1">
        <v>10</v>
      </c>
      <c r="F766" s="46">
        <v>0.23899999999999999</v>
      </c>
      <c r="G766" s="156">
        <f t="shared" si="33"/>
        <v>23.9</v>
      </c>
      <c r="H766" s="46">
        <v>7.6999999999999999E-2</v>
      </c>
      <c r="I766" s="128">
        <f t="shared" si="34"/>
        <v>7.7</v>
      </c>
      <c r="K766">
        <f t="shared" si="35"/>
        <v>3.1038961038961035</v>
      </c>
      <c r="O766" s="1">
        <v>255</v>
      </c>
      <c r="P766" s="46">
        <v>8.2000000000000003E-2</v>
      </c>
      <c r="Q766" s="128">
        <v>3.6</v>
      </c>
    </row>
    <row r="767" spans="1:17" x14ac:dyDescent="0.3">
      <c r="A767" s="34">
        <v>3</v>
      </c>
      <c r="B767" s="34">
        <v>3</v>
      </c>
      <c r="C767" s="34">
        <v>3</v>
      </c>
      <c r="D767" s="34" t="s">
        <v>20</v>
      </c>
      <c r="E767" s="34">
        <v>7</v>
      </c>
      <c r="F767" s="46">
        <v>0.21299999999999999</v>
      </c>
      <c r="G767" s="156">
        <f t="shared" si="33"/>
        <v>30.428571428571427</v>
      </c>
      <c r="H767" s="46">
        <v>9.7000000000000003E-2</v>
      </c>
      <c r="I767" s="128">
        <f t="shared" si="34"/>
        <v>13.857142857142858</v>
      </c>
      <c r="K767">
        <f t="shared" si="35"/>
        <v>2.1958762886597936</v>
      </c>
      <c r="O767" s="34">
        <v>256</v>
      </c>
      <c r="P767" s="46">
        <v>0.54400000000000004</v>
      </c>
      <c r="Q767" s="128">
        <v>11.222222222222221</v>
      </c>
    </row>
    <row r="768" spans="1:17" x14ac:dyDescent="0.3">
      <c r="A768" s="34">
        <v>3</v>
      </c>
      <c r="B768" s="34">
        <v>4</v>
      </c>
      <c r="C768" s="34">
        <v>3</v>
      </c>
      <c r="D768" s="1">
        <v>246</v>
      </c>
      <c r="E768" s="1">
        <v>8</v>
      </c>
      <c r="F768" s="46">
        <v>0.10041</v>
      </c>
      <c r="G768" s="156">
        <f t="shared" si="33"/>
        <v>12.55125</v>
      </c>
      <c r="H768" s="46">
        <v>7.0000000000000001E-3</v>
      </c>
      <c r="I768" s="128">
        <f t="shared" si="34"/>
        <v>0.875</v>
      </c>
      <c r="K768">
        <f t="shared" si="35"/>
        <v>14.344285714285714</v>
      </c>
      <c r="O768" s="1">
        <v>256</v>
      </c>
      <c r="P768" s="46">
        <v>0.48799999999999999</v>
      </c>
      <c r="Q768" s="128">
        <v>4.8</v>
      </c>
    </row>
    <row r="769" spans="1:17" x14ac:dyDescent="0.3">
      <c r="A769" s="34">
        <v>3</v>
      </c>
      <c r="B769" s="34">
        <v>5</v>
      </c>
      <c r="C769" s="34">
        <v>3</v>
      </c>
      <c r="D769" s="1">
        <v>317</v>
      </c>
      <c r="E769" s="1">
        <v>8</v>
      </c>
      <c r="F769" s="46">
        <v>7.0600000000000003E-3</v>
      </c>
      <c r="G769" s="156">
        <f t="shared" si="33"/>
        <v>0.88250000000000006</v>
      </c>
      <c r="H769" s="46">
        <v>1E-3</v>
      </c>
      <c r="I769" s="128">
        <f t="shared" si="34"/>
        <v>0.125</v>
      </c>
      <c r="K769">
        <f t="shared" si="35"/>
        <v>7.0600000000000005</v>
      </c>
      <c r="O769" s="1">
        <v>256</v>
      </c>
      <c r="P769" t="s">
        <v>799</v>
      </c>
      <c r="Q769" s="128">
        <v>3.8888888888888888</v>
      </c>
    </row>
    <row r="770" spans="1:17" x14ac:dyDescent="0.3">
      <c r="A770" s="34">
        <v>3</v>
      </c>
      <c r="B770" s="34">
        <v>6</v>
      </c>
      <c r="C770" s="34">
        <v>3</v>
      </c>
      <c r="D770" s="1">
        <v>111</v>
      </c>
      <c r="E770" s="1">
        <v>10</v>
      </c>
      <c r="F770" s="46">
        <v>0.20300000000000001</v>
      </c>
      <c r="G770" s="156">
        <f t="shared" si="33"/>
        <v>20.3</v>
      </c>
      <c r="H770" s="46">
        <v>9.1999999999999998E-2</v>
      </c>
      <c r="I770" s="128">
        <f t="shared" si="34"/>
        <v>9.1999999999999993</v>
      </c>
      <c r="K770">
        <f t="shared" si="35"/>
        <v>2.206521739130435</v>
      </c>
      <c r="O770" s="34">
        <v>257</v>
      </c>
      <c r="P770" s="46">
        <v>0.30599999999999999</v>
      </c>
      <c r="Q770" s="128">
        <v>7.8</v>
      </c>
    </row>
    <row r="771" spans="1:17" x14ac:dyDescent="0.3">
      <c r="A771" s="34">
        <v>3</v>
      </c>
      <c r="B771" s="34">
        <v>7</v>
      </c>
      <c r="C771" s="34">
        <v>3</v>
      </c>
      <c r="D771" s="1">
        <v>177</v>
      </c>
      <c r="E771" s="1">
        <v>9</v>
      </c>
      <c r="F771" s="46">
        <v>0.14399999999999999</v>
      </c>
      <c r="G771" s="156">
        <f t="shared" si="33"/>
        <v>16</v>
      </c>
      <c r="H771" s="46">
        <v>8.0000000000000002E-3</v>
      </c>
      <c r="I771" s="128">
        <f t="shared" si="34"/>
        <v>0.88888888888888884</v>
      </c>
      <c r="K771">
        <f t="shared" si="35"/>
        <v>18</v>
      </c>
      <c r="O771" s="1">
        <v>257</v>
      </c>
      <c r="P771" s="46">
        <v>0.34799999999999998</v>
      </c>
      <c r="Q771" s="128">
        <v>11</v>
      </c>
    </row>
    <row r="772" spans="1:17" x14ac:dyDescent="0.3">
      <c r="A772" s="34">
        <v>3</v>
      </c>
      <c r="B772" s="34">
        <v>8</v>
      </c>
      <c r="C772" s="34">
        <v>3</v>
      </c>
      <c r="D772" s="1">
        <v>52</v>
      </c>
      <c r="E772" s="1">
        <v>10</v>
      </c>
      <c r="F772" s="46">
        <v>0.254</v>
      </c>
      <c r="G772" s="156">
        <f t="shared" si="33"/>
        <v>25.4</v>
      </c>
      <c r="H772" s="46">
        <v>0.156</v>
      </c>
      <c r="I772" s="128">
        <f t="shared" si="34"/>
        <v>15.6</v>
      </c>
      <c r="K772">
        <f t="shared" si="35"/>
        <v>1.6282051282051282</v>
      </c>
      <c r="O772" s="1">
        <v>257</v>
      </c>
      <c r="P772" s="46">
        <v>0.183</v>
      </c>
      <c r="Q772" s="128">
        <v>4.2</v>
      </c>
    </row>
    <row r="773" spans="1:17" x14ac:dyDescent="0.3">
      <c r="A773" s="34">
        <v>3</v>
      </c>
      <c r="B773" s="34">
        <v>9</v>
      </c>
      <c r="C773" s="34">
        <v>3</v>
      </c>
      <c r="D773" s="1">
        <v>131</v>
      </c>
      <c r="E773" s="1">
        <v>4</v>
      </c>
      <c r="F773" s="46">
        <v>2.6880000000000001E-2</v>
      </c>
      <c r="G773" s="156">
        <f t="shared" si="33"/>
        <v>6.7200000000000006</v>
      </c>
      <c r="H773" s="46">
        <v>1E-3</v>
      </c>
      <c r="I773" s="128">
        <f t="shared" si="34"/>
        <v>0.25</v>
      </c>
      <c r="K773">
        <f t="shared" si="35"/>
        <v>26.880000000000003</v>
      </c>
      <c r="O773" s="34">
        <v>258</v>
      </c>
      <c r="P773" s="46">
        <v>0.33500000000000002</v>
      </c>
      <c r="Q773" s="128">
        <v>15.25</v>
      </c>
    </row>
    <row r="774" spans="1:17" x14ac:dyDescent="0.3">
      <c r="A774" s="34">
        <v>3</v>
      </c>
      <c r="B774" s="34">
        <v>10</v>
      </c>
      <c r="C774" s="34">
        <v>3</v>
      </c>
      <c r="D774" s="1">
        <v>130</v>
      </c>
      <c r="E774" s="1">
        <v>10</v>
      </c>
      <c r="F774" s="46">
        <v>0.13900000000000001</v>
      </c>
      <c r="G774" s="156">
        <f t="shared" ref="G774:G837" si="36">(F774*1000)/E774</f>
        <v>13.9</v>
      </c>
      <c r="H774" s="46">
        <v>6.0999999999999999E-2</v>
      </c>
      <c r="I774" s="128">
        <f t="shared" ref="I774:I837" si="37">(H774*1000)/E774</f>
        <v>6.1</v>
      </c>
      <c r="K774">
        <f t="shared" ref="K774:K837" si="38">G774/I774</f>
        <v>2.278688524590164</v>
      </c>
      <c r="O774" s="1">
        <v>258</v>
      </c>
      <c r="P774" s="46">
        <v>0.25900000000000001</v>
      </c>
      <c r="Q774" s="128">
        <v>6.7</v>
      </c>
    </row>
    <row r="775" spans="1:17" x14ac:dyDescent="0.3">
      <c r="A775" s="34">
        <v>3</v>
      </c>
      <c r="B775" s="34">
        <v>11</v>
      </c>
      <c r="C775" s="34">
        <v>3</v>
      </c>
      <c r="D775" s="1">
        <v>62</v>
      </c>
      <c r="E775" s="1">
        <v>10</v>
      </c>
      <c r="F775" s="46">
        <v>0.38700000000000001</v>
      </c>
      <c r="G775" s="156">
        <f t="shared" si="36"/>
        <v>38.700000000000003</v>
      </c>
      <c r="H775" s="46">
        <v>0.192</v>
      </c>
      <c r="I775" s="128">
        <f t="shared" si="37"/>
        <v>19.2</v>
      </c>
      <c r="K775">
        <f t="shared" si="38"/>
        <v>2.0156250000000004</v>
      </c>
      <c r="O775" s="1">
        <v>258</v>
      </c>
      <c r="P775" s="46">
        <v>0.121</v>
      </c>
      <c r="Q775" s="128">
        <v>4.2</v>
      </c>
    </row>
    <row r="776" spans="1:17" x14ac:dyDescent="0.3">
      <c r="A776" s="34">
        <v>3</v>
      </c>
      <c r="B776" s="34">
        <v>12</v>
      </c>
      <c r="C776" s="34">
        <v>3</v>
      </c>
      <c r="D776" s="1">
        <v>38</v>
      </c>
      <c r="E776" s="1">
        <v>11</v>
      </c>
      <c r="F776" s="46">
        <v>0.224</v>
      </c>
      <c r="G776" s="156">
        <f t="shared" si="36"/>
        <v>20.363636363636363</v>
      </c>
      <c r="H776" s="46">
        <v>7.0000000000000007E-2</v>
      </c>
      <c r="I776" s="128">
        <f t="shared" si="37"/>
        <v>6.3636363636363633</v>
      </c>
      <c r="K776">
        <f t="shared" si="38"/>
        <v>3.2</v>
      </c>
      <c r="O776" s="34">
        <v>259</v>
      </c>
      <c r="P776" s="46">
        <v>0.46</v>
      </c>
      <c r="Q776" s="128">
        <v>17.7</v>
      </c>
    </row>
    <row r="777" spans="1:17" x14ac:dyDescent="0.3">
      <c r="A777" s="34">
        <v>3</v>
      </c>
      <c r="B777" s="34">
        <v>13</v>
      </c>
      <c r="C777" s="34">
        <v>3</v>
      </c>
      <c r="D777" s="1">
        <v>287</v>
      </c>
      <c r="E777" s="1">
        <v>10</v>
      </c>
      <c r="F777" s="46">
        <v>0.31</v>
      </c>
      <c r="G777" s="156">
        <f t="shared" si="36"/>
        <v>31</v>
      </c>
      <c r="H777" s="46">
        <v>0.156</v>
      </c>
      <c r="I777" s="128">
        <f t="shared" si="37"/>
        <v>15.6</v>
      </c>
      <c r="K777">
        <f t="shared" si="38"/>
        <v>1.9871794871794872</v>
      </c>
      <c r="O777" s="1">
        <v>259</v>
      </c>
      <c r="P777" s="46">
        <v>0.28000000000000003</v>
      </c>
      <c r="Q777" s="128">
        <v>10.818181818181818</v>
      </c>
    </row>
    <row r="778" spans="1:17" x14ac:dyDescent="0.3">
      <c r="A778" s="34">
        <v>3</v>
      </c>
      <c r="B778" s="34">
        <v>14</v>
      </c>
      <c r="C778" s="34">
        <v>3</v>
      </c>
      <c r="D778" s="1">
        <v>306</v>
      </c>
      <c r="E778" s="1">
        <v>10</v>
      </c>
      <c r="F778" s="46">
        <v>0.22800000000000001</v>
      </c>
      <c r="G778" s="156">
        <f t="shared" si="36"/>
        <v>22.8</v>
      </c>
      <c r="H778" s="46">
        <v>6.8000000000000005E-2</v>
      </c>
      <c r="I778" s="128">
        <f t="shared" si="37"/>
        <v>6.8</v>
      </c>
      <c r="K778">
        <f t="shared" si="38"/>
        <v>3.3529411764705883</v>
      </c>
      <c r="O778" s="1">
        <v>259</v>
      </c>
      <c r="P778" s="46">
        <v>0.24</v>
      </c>
      <c r="Q778" s="128">
        <v>9.6999999999999993</v>
      </c>
    </row>
    <row r="779" spans="1:17" x14ac:dyDescent="0.3">
      <c r="A779" s="34">
        <v>3</v>
      </c>
      <c r="B779" s="34">
        <v>15</v>
      </c>
      <c r="C779" s="34">
        <v>3</v>
      </c>
      <c r="D779" s="1">
        <v>99</v>
      </c>
      <c r="E779" s="1">
        <v>10</v>
      </c>
      <c r="F779" s="46">
        <v>6.7000000000000002E-3</v>
      </c>
      <c r="G779" s="156">
        <f t="shared" si="36"/>
        <v>0.67</v>
      </c>
      <c r="H779" s="46">
        <v>0</v>
      </c>
      <c r="I779" s="128">
        <f t="shared" si="37"/>
        <v>0</v>
      </c>
      <c r="K779" t="s">
        <v>799</v>
      </c>
      <c r="O779" s="34">
        <v>260</v>
      </c>
      <c r="P779" s="46">
        <v>0.45500000000000002</v>
      </c>
      <c r="Q779" s="128">
        <v>23</v>
      </c>
    </row>
    <row r="780" spans="1:17" x14ac:dyDescent="0.3">
      <c r="A780" s="34">
        <v>3</v>
      </c>
      <c r="B780" s="34">
        <v>16</v>
      </c>
      <c r="C780" s="34">
        <v>3</v>
      </c>
      <c r="D780" s="1">
        <v>320</v>
      </c>
      <c r="E780" s="1">
        <v>9</v>
      </c>
      <c r="F780" s="46">
        <v>1.6289999999999999E-2</v>
      </c>
      <c r="G780" s="156">
        <f t="shared" si="36"/>
        <v>1.8099999999999998</v>
      </c>
      <c r="H780" s="46">
        <v>1E-3</v>
      </c>
      <c r="I780" s="128">
        <f t="shared" si="37"/>
        <v>0.1111111111111111</v>
      </c>
      <c r="K780">
        <f t="shared" si="38"/>
        <v>16.29</v>
      </c>
      <c r="O780" s="1">
        <v>260</v>
      </c>
      <c r="P780" s="46">
        <v>0.45</v>
      </c>
      <c r="Q780" s="128">
        <v>20.399999999999999</v>
      </c>
    </row>
    <row r="781" spans="1:17" x14ac:dyDescent="0.3">
      <c r="A781" s="34">
        <v>3</v>
      </c>
      <c r="B781" s="34">
        <v>17</v>
      </c>
      <c r="C781" s="34">
        <v>3</v>
      </c>
      <c r="D781" s="34" t="s">
        <v>20</v>
      </c>
      <c r="E781" s="34">
        <v>11</v>
      </c>
      <c r="F781" s="46">
        <v>0.20699999999999999</v>
      </c>
      <c r="G781" s="156">
        <f t="shared" si="36"/>
        <v>18.818181818181817</v>
      </c>
      <c r="H781" s="46">
        <v>0.106</v>
      </c>
      <c r="I781" s="128">
        <f t="shared" si="37"/>
        <v>9.6363636363636367</v>
      </c>
      <c r="K781">
        <f t="shared" si="38"/>
        <v>1.952830188679245</v>
      </c>
      <c r="O781" s="1">
        <v>260</v>
      </c>
      <c r="P781" s="46">
        <v>0.40200000000000002</v>
      </c>
      <c r="Q781" s="128">
        <v>17</v>
      </c>
    </row>
    <row r="782" spans="1:17" x14ac:dyDescent="0.3">
      <c r="A782" s="34">
        <v>3</v>
      </c>
      <c r="B782" s="34">
        <v>18</v>
      </c>
      <c r="C782" s="34">
        <v>3</v>
      </c>
      <c r="D782" s="1">
        <v>19</v>
      </c>
      <c r="E782" s="1">
        <v>10</v>
      </c>
      <c r="F782" s="46">
        <v>0.188</v>
      </c>
      <c r="G782" s="156">
        <f t="shared" si="36"/>
        <v>18.8</v>
      </c>
      <c r="H782" s="46">
        <v>7.5999999999999998E-2</v>
      </c>
      <c r="I782" s="128">
        <f t="shared" si="37"/>
        <v>7.6</v>
      </c>
      <c r="K782">
        <f t="shared" si="38"/>
        <v>2.4736842105263159</v>
      </c>
      <c r="O782" s="34">
        <v>261</v>
      </c>
      <c r="P782" s="46">
        <v>0.41</v>
      </c>
      <c r="Q782" s="128">
        <v>16.600000000000001</v>
      </c>
    </row>
    <row r="783" spans="1:17" x14ac:dyDescent="0.3">
      <c r="A783" s="34">
        <v>3</v>
      </c>
      <c r="B783" s="34">
        <v>19</v>
      </c>
      <c r="C783" s="34">
        <v>3</v>
      </c>
      <c r="D783" s="1">
        <v>223</v>
      </c>
      <c r="E783" s="1">
        <v>10</v>
      </c>
      <c r="F783" s="46">
        <v>9.1800000000000007E-3</v>
      </c>
      <c r="G783" s="156">
        <f t="shared" si="36"/>
        <v>0.91800000000000015</v>
      </c>
      <c r="H783" s="46">
        <v>1E-3</v>
      </c>
      <c r="I783" s="128">
        <f t="shared" si="37"/>
        <v>0.1</v>
      </c>
      <c r="K783">
        <f t="shared" si="38"/>
        <v>9.1800000000000015</v>
      </c>
      <c r="O783" s="1">
        <v>261</v>
      </c>
      <c r="P783" s="46">
        <v>0.41199999999999998</v>
      </c>
      <c r="Q783" s="128">
        <v>15.5</v>
      </c>
    </row>
    <row r="784" spans="1:17" x14ac:dyDescent="0.3">
      <c r="A784" s="34">
        <v>3</v>
      </c>
      <c r="B784" s="34">
        <v>1</v>
      </c>
      <c r="C784" s="34">
        <v>4</v>
      </c>
      <c r="D784" s="1">
        <v>276</v>
      </c>
      <c r="E784" s="1">
        <v>7</v>
      </c>
      <c r="F784" s="46">
        <v>2.2969999999999997E-2</v>
      </c>
      <c r="G784" s="156">
        <f t="shared" si="36"/>
        <v>3.2814285714285711</v>
      </c>
      <c r="H784" s="46">
        <v>1E-3</v>
      </c>
      <c r="I784" s="128">
        <f t="shared" si="37"/>
        <v>0.14285714285714285</v>
      </c>
      <c r="K784">
        <f t="shared" si="38"/>
        <v>22.97</v>
      </c>
      <c r="O784" s="1">
        <v>261</v>
      </c>
      <c r="P784" s="46">
        <v>0.26800000000000002</v>
      </c>
      <c r="Q784" s="128">
        <v>10</v>
      </c>
    </row>
    <row r="785" spans="1:17" x14ac:dyDescent="0.3">
      <c r="A785" s="34">
        <v>3</v>
      </c>
      <c r="B785" s="34">
        <v>2</v>
      </c>
      <c r="C785" s="34">
        <v>4</v>
      </c>
      <c r="D785" s="1">
        <v>226</v>
      </c>
      <c r="E785" s="1">
        <v>10</v>
      </c>
      <c r="F785" s="46">
        <v>6.3E-2</v>
      </c>
      <c r="G785" s="156">
        <f t="shared" si="36"/>
        <v>6.3</v>
      </c>
      <c r="H785" s="46">
        <v>1E-3</v>
      </c>
      <c r="I785" s="128">
        <f t="shared" si="37"/>
        <v>0.1</v>
      </c>
      <c r="K785">
        <f t="shared" si="38"/>
        <v>62.999999999999993</v>
      </c>
      <c r="O785" s="34">
        <v>262</v>
      </c>
      <c r="P785" s="46">
        <v>0.318</v>
      </c>
      <c r="Q785" s="128">
        <v>8.3000000000000007</v>
      </c>
    </row>
    <row r="786" spans="1:17" x14ac:dyDescent="0.3">
      <c r="A786" s="34">
        <v>3</v>
      </c>
      <c r="B786" s="34">
        <v>3</v>
      </c>
      <c r="C786" s="34">
        <v>4</v>
      </c>
      <c r="D786" s="1">
        <v>247</v>
      </c>
      <c r="E786" s="1">
        <v>10</v>
      </c>
      <c r="F786" s="46">
        <v>0.38500000000000001</v>
      </c>
      <c r="G786" s="156">
        <f t="shared" si="36"/>
        <v>38.5</v>
      </c>
      <c r="H786" s="46">
        <v>0.186</v>
      </c>
      <c r="I786" s="128">
        <f t="shared" si="37"/>
        <v>18.600000000000001</v>
      </c>
      <c r="K786">
        <f t="shared" si="38"/>
        <v>2.0698924731182795</v>
      </c>
      <c r="O786" s="1">
        <v>262</v>
      </c>
      <c r="P786" s="46">
        <v>0.20399999999999999</v>
      </c>
      <c r="Q786" s="128">
        <v>6</v>
      </c>
    </row>
    <row r="787" spans="1:17" x14ac:dyDescent="0.3">
      <c r="A787" s="34">
        <v>3</v>
      </c>
      <c r="B787" s="34">
        <v>4</v>
      </c>
      <c r="C787" s="34">
        <v>4</v>
      </c>
      <c r="D787" s="34" t="s">
        <v>20</v>
      </c>
      <c r="E787" s="34">
        <v>9</v>
      </c>
      <c r="F787" s="46">
        <v>0.23400000000000001</v>
      </c>
      <c r="G787" s="156">
        <f t="shared" si="36"/>
        <v>26</v>
      </c>
      <c r="H787" s="46">
        <v>0.10100000000000001</v>
      </c>
      <c r="I787" s="128">
        <f t="shared" si="37"/>
        <v>11.222222222222221</v>
      </c>
      <c r="K787">
        <f t="shared" si="38"/>
        <v>2.3168316831683171</v>
      </c>
      <c r="O787" s="1">
        <v>262</v>
      </c>
      <c r="P787" s="46">
        <v>0.184</v>
      </c>
      <c r="Q787" s="128">
        <v>3.7</v>
      </c>
    </row>
    <row r="788" spans="1:17" x14ac:dyDescent="0.3">
      <c r="A788" s="34">
        <v>3</v>
      </c>
      <c r="B788" s="34">
        <v>5</v>
      </c>
      <c r="C788" s="34">
        <v>4</v>
      </c>
      <c r="D788" s="1">
        <v>29</v>
      </c>
      <c r="E788" s="1">
        <v>10</v>
      </c>
      <c r="F788" s="46">
        <v>0.42699999999999999</v>
      </c>
      <c r="G788" s="156">
        <f t="shared" si="36"/>
        <v>42.7</v>
      </c>
      <c r="H788" s="46">
        <v>8.5000000000000006E-2</v>
      </c>
      <c r="I788" s="128">
        <f t="shared" si="37"/>
        <v>8.5</v>
      </c>
      <c r="K788">
        <f t="shared" si="38"/>
        <v>5.0235294117647058</v>
      </c>
      <c r="O788" s="34">
        <v>263</v>
      </c>
      <c r="P788" s="46">
        <v>0.19800000000000001</v>
      </c>
      <c r="Q788" s="128">
        <v>4.7142857142857144</v>
      </c>
    </row>
    <row r="789" spans="1:17" x14ac:dyDescent="0.3">
      <c r="A789" s="34">
        <v>3</v>
      </c>
      <c r="B789" s="34">
        <v>6</v>
      </c>
      <c r="C789" s="34">
        <v>4</v>
      </c>
      <c r="D789" s="1">
        <v>201</v>
      </c>
      <c r="E789" s="1">
        <v>5</v>
      </c>
      <c r="F789" s="46">
        <v>0.15</v>
      </c>
      <c r="G789" s="156">
        <f t="shared" si="36"/>
        <v>30</v>
      </c>
      <c r="H789" s="46">
        <v>8.1000000000000003E-2</v>
      </c>
      <c r="I789" s="128">
        <f t="shared" si="37"/>
        <v>16.2</v>
      </c>
      <c r="K789">
        <f t="shared" si="38"/>
        <v>1.8518518518518519</v>
      </c>
      <c r="O789" s="1">
        <v>263</v>
      </c>
      <c r="P789" s="46">
        <v>0.182</v>
      </c>
      <c r="Q789" s="128">
        <v>1.3</v>
      </c>
    </row>
    <row r="790" spans="1:17" x14ac:dyDescent="0.3">
      <c r="A790" s="34">
        <v>3</v>
      </c>
      <c r="B790" s="34">
        <v>7</v>
      </c>
      <c r="C790" s="34">
        <v>4</v>
      </c>
      <c r="D790" s="1">
        <v>249</v>
      </c>
      <c r="E790" s="1">
        <v>6</v>
      </c>
      <c r="F790" s="46">
        <v>0.16178000000000001</v>
      </c>
      <c r="G790" s="156">
        <f t="shared" si="36"/>
        <v>26.963333333333335</v>
      </c>
      <c r="H790" s="46">
        <v>2E-3</v>
      </c>
      <c r="I790" s="128">
        <f t="shared" si="37"/>
        <v>0.33333333333333331</v>
      </c>
      <c r="K790">
        <f t="shared" si="38"/>
        <v>80.890000000000015</v>
      </c>
      <c r="O790" s="1">
        <v>263</v>
      </c>
      <c r="P790" s="46">
        <v>0.17799999999999999</v>
      </c>
      <c r="Q790" s="128">
        <v>0.66666666666666663</v>
      </c>
    </row>
    <row r="791" spans="1:17" x14ac:dyDescent="0.3">
      <c r="A791" s="34">
        <v>3</v>
      </c>
      <c r="B791" s="34">
        <v>8</v>
      </c>
      <c r="C791" s="34">
        <v>4</v>
      </c>
      <c r="D791" s="1">
        <v>106</v>
      </c>
      <c r="E791" s="1">
        <v>10</v>
      </c>
      <c r="F791" s="46">
        <v>0.191</v>
      </c>
      <c r="G791" s="156">
        <f t="shared" si="36"/>
        <v>19.100000000000001</v>
      </c>
      <c r="H791" s="46">
        <v>8.4000000000000005E-2</v>
      </c>
      <c r="I791" s="128">
        <f t="shared" si="37"/>
        <v>8.4</v>
      </c>
      <c r="K791">
        <f t="shared" si="38"/>
        <v>2.2738095238095237</v>
      </c>
      <c r="O791" s="34">
        <v>264</v>
      </c>
      <c r="P791" s="46">
        <v>0.41699999999999998</v>
      </c>
      <c r="Q791" s="128">
        <v>16</v>
      </c>
    </row>
    <row r="792" spans="1:17" x14ac:dyDescent="0.3">
      <c r="A792" s="34">
        <v>3</v>
      </c>
      <c r="B792" s="34">
        <v>9</v>
      </c>
      <c r="C792" s="34">
        <v>4</v>
      </c>
      <c r="D792" s="1">
        <v>185</v>
      </c>
      <c r="E792" s="1">
        <v>10</v>
      </c>
      <c r="F792" s="46">
        <v>0.22500000000000001</v>
      </c>
      <c r="G792" s="156">
        <f t="shared" si="36"/>
        <v>22.5</v>
      </c>
      <c r="H792" s="46">
        <v>0.10299999999999999</v>
      </c>
      <c r="I792" s="128">
        <f t="shared" si="37"/>
        <v>10.3</v>
      </c>
      <c r="K792">
        <f t="shared" si="38"/>
        <v>2.1844660194174756</v>
      </c>
      <c r="O792" s="1">
        <v>264</v>
      </c>
      <c r="P792" s="46">
        <v>0.24</v>
      </c>
      <c r="Q792" s="128">
        <v>6.8</v>
      </c>
    </row>
    <row r="793" spans="1:17" x14ac:dyDescent="0.3">
      <c r="A793" s="34">
        <v>3</v>
      </c>
      <c r="B793" s="34">
        <v>10</v>
      </c>
      <c r="C793" s="34">
        <v>4</v>
      </c>
      <c r="D793" s="1">
        <v>4</v>
      </c>
      <c r="E793" s="1">
        <v>8</v>
      </c>
      <c r="F793" s="46">
        <v>0.21</v>
      </c>
      <c r="G793" s="156">
        <f t="shared" si="36"/>
        <v>26.25</v>
      </c>
      <c r="H793" s="46">
        <v>0.10199999999999999</v>
      </c>
      <c r="I793" s="128">
        <f t="shared" si="37"/>
        <v>12.75</v>
      </c>
      <c r="K793">
        <f t="shared" si="38"/>
        <v>2.0588235294117645</v>
      </c>
      <c r="O793" s="1">
        <v>264</v>
      </c>
      <c r="P793" s="46">
        <v>0.32400000000000001</v>
      </c>
      <c r="Q793" s="128">
        <v>9.3000000000000007</v>
      </c>
    </row>
    <row r="794" spans="1:17" x14ac:dyDescent="0.3">
      <c r="A794" s="34">
        <v>3</v>
      </c>
      <c r="B794" s="34">
        <v>11</v>
      </c>
      <c r="C794" s="34">
        <v>4</v>
      </c>
      <c r="D794" s="1">
        <v>116</v>
      </c>
      <c r="E794" s="1">
        <v>8</v>
      </c>
      <c r="F794" s="46">
        <v>0.33100000000000002</v>
      </c>
      <c r="G794" s="156">
        <f t="shared" si="36"/>
        <v>41.375</v>
      </c>
      <c r="H794" s="46">
        <v>0.126</v>
      </c>
      <c r="I794" s="128">
        <f t="shared" si="37"/>
        <v>15.75</v>
      </c>
      <c r="K794">
        <f t="shared" si="38"/>
        <v>2.626984126984127</v>
      </c>
      <c r="O794" s="34">
        <v>265</v>
      </c>
      <c r="P794" s="46">
        <v>0.432</v>
      </c>
      <c r="Q794" s="128">
        <v>12</v>
      </c>
    </row>
    <row r="795" spans="1:17" x14ac:dyDescent="0.3">
      <c r="A795" s="34">
        <v>3</v>
      </c>
      <c r="B795" s="34">
        <v>12</v>
      </c>
      <c r="C795" s="34">
        <v>4</v>
      </c>
      <c r="D795" s="1">
        <v>290</v>
      </c>
      <c r="E795" s="1">
        <v>11</v>
      </c>
      <c r="F795" s="46">
        <v>0.224</v>
      </c>
      <c r="G795" s="156">
        <f t="shared" si="36"/>
        <v>20.363636363636363</v>
      </c>
      <c r="H795" s="46">
        <v>0.124</v>
      </c>
      <c r="I795" s="128">
        <f t="shared" si="37"/>
        <v>11.272727272727273</v>
      </c>
      <c r="K795">
        <f t="shared" si="38"/>
        <v>1.8064516129032258</v>
      </c>
      <c r="O795" s="1">
        <v>265</v>
      </c>
      <c r="P795" s="46">
        <v>0.106</v>
      </c>
      <c r="Q795" s="128">
        <v>1.2222222222222223</v>
      </c>
    </row>
    <row r="796" spans="1:17" x14ac:dyDescent="0.3">
      <c r="A796" s="34">
        <v>3</v>
      </c>
      <c r="B796" s="34">
        <v>13</v>
      </c>
      <c r="C796" s="34">
        <v>4</v>
      </c>
      <c r="D796" s="1">
        <v>71</v>
      </c>
      <c r="E796" s="1">
        <v>6</v>
      </c>
      <c r="F796" s="46">
        <v>0.32</v>
      </c>
      <c r="G796" s="156">
        <f t="shared" si="36"/>
        <v>53.333333333333336</v>
      </c>
      <c r="H796" s="46">
        <v>4.3999999999999997E-2</v>
      </c>
      <c r="I796" s="128">
        <f t="shared" si="37"/>
        <v>7.333333333333333</v>
      </c>
      <c r="K796">
        <f t="shared" si="38"/>
        <v>7.2727272727272734</v>
      </c>
      <c r="O796" s="1">
        <v>265</v>
      </c>
      <c r="P796" s="46">
        <v>0.23</v>
      </c>
      <c r="Q796" s="128">
        <v>3.7</v>
      </c>
    </row>
    <row r="797" spans="1:17" x14ac:dyDescent="0.3">
      <c r="A797" s="34">
        <v>3</v>
      </c>
      <c r="B797" s="34">
        <v>14</v>
      </c>
      <c r="C797" s="34">
        <v>4</v>
      </c>
      <c r="D797" s="1">
        <v>18</v>
      </c>
      <c r="E797" s="1">
        <v>11</v>
      </c>
      <c r="F797" s="46">
        <v>0.16200000000000001</v>
      </c>
      <c r="G797" s="156">
        <f t="shared" si="36"/>
        <v>14.727272727272727</v>
      </c>
      <c r="H797" s="46">
        <v>4.7E-2</v>
      </c>
      <c r="I797" s="128">
        <f t="shared" si="37"/>
        <v>4.2727272727272725</v>
      </c>
      <c r="K797">
        <f t="shared" si="38"/>
        <v>3.4468085106382977</v>
      </c>
      <c r="O797" s="34">
        <v>266</v>
      </c>
      <c r="P797" s="46">
        <v>0.14799999999999999</v>
      </c>
      <c r="Q797" s="128">
        <v>6.9</v>
      </c>
    </row>
    <row r="798" spans="1:17" x14ac:dyDescent="0.3">
      <c r="A798" s="34">
        <v>3</v>
      </c>
      <c r="B798" s="34">
        <v>15</v>
      </c>
      <c r="C798" s="34">
        <v>4</v>
      </c>
      <c r="D798" s="1">
        <v>261</v>
      </c>
      <c r="E798" s="1">
        <v>10</v>
      </c>
      <c r="F798" s="46">
        <v>0.26800000000000002</v>
      </c>
      <c r="G798" s="156">
        <f t="shared" si="36"/>
        <v>26.8</v>
      </c>
      <c r="H798" s="46">
        <v>0.1</v>
      </c>
      <c r="I798" s="128">
        <f t="shared" si="37"/>
        <v>10</v>
      </c>
      <c r="K798">
        <f t="shared" si="38"/>
        <v>2.68</v>
      </c>
      <c r="O798" s="1">
        <v>266</v>
      </c>
      <c r="P798" s="46">
        <v>0.114</v>
      </c>
      <c r="Q798" s="128">
        <v>5.2</v>
      </c>
    </row>
    <row r="799" spans="1:17" x14ac:dyDescent="0.3">
      <c r="A799" s="34">
        <v>3</v>
      </c>
      <c r="B799" s="34">
        <v>16</v>
      </c>
      <c r="C799" s="34">
        <v>4</v>
      </c>
      <c r="D799" s="34" t="s">
        <v>20</v>
      </c>
      <c r="E799" s="34">
        <v>10</v>
      </c>
      <c r="F799" s="46">
        <v>0.19500000000000001</v>
      </c>
      <c r="G799" s="156">
        <f t="shared" si="36"/>
        <v>19.5</v>
      </c>
      <c r="H799" s="46">
        <v>0.10100000000000001</v>
      </c>
      <c r="I799" s="128">
        <f t="shared" si="37"/>
        <v>10.1</v>
      </c>
      <c r="K799">
        <f t="shared" si="38"/>
        <v>1.9306930693069309</v>
      </c>
      <c r="O799" s="1">
        <v>266</v>
      </c>
      <c r="P799" s="46">
        <v>9.9659999999999999E-2</v>
      </c>
      <c r="Q799" s="128">
        <v>0</v>
      </c>
    </row>
    <row r="800" spans="1:17" x14ac:dyDescent="0.3">
      <c r="A800" s="34">
        <v>3</v>
      </c>
      <c r="B800" s="34">
        <v>17</v>
      </c>
      <c r="C800" s="34">
        <v>4</v>
      </c>
      <c r="D800" s="1">
        <v>32</v>
      </c>
      <c r="E800" s="1">
        <v>10</v>
      </c>
      <c r="F800" s="46">
        <v>0.40400000000000003</v>
      </c>
      <c r="G800" s="156">
        <f t="shared" si="36"/>
        <v>40.4</v>
      </c>
      <c r="H800" s="46">
        <v>0.23699999999999999</v>
      </c>
      <c r="I800" s="128">
        <f t="shared" si="37"/>
        <v>23.7</v>
      </c>
      <c r="K800">
        <f t="shared" si="38"/>
        <v>1.7046413502109705</v>
      </c>
      <c r="O800" s="34">
        <v>267</v>
      </c>
      <c r="P800" s="46">
        <v>0.13200000000000001</v>
      </c>
      <c r="Q800" s="128">
        <v>5.9</v>
      </c>
    </row>
    <row r="801" spans="1:17" x14ac:dyDescent="0.3">
      <c r="A801" s="34">
        <v>3</v>
      </c>
      <c r="B801" s="34">
        <v>18</v>
      </c>
      <c r="C801" s="34">
        <v>4</v>
      </c>
      <c r="D801" s="1">
        <v>91</v>
      </c>
      <c r="E801" s="1">
        <v>8</v>
      </c>
      <c r="F801" s="46">
        <v>0.16400000000000001</v>
      </c>
      <c r="G801" s="156">
        <f t="shared" si="36"/>
        <v>20.5</v>
      </c>
      <c r="H801" s="46">
        <v>0.06</v>
      </c>
      <c r="I801" s="128">
        <f t="shared" si="37"/>
        <v>7.5</v>
      </c>
      <c r="K801">
        <f t="shared" si="38"/>
        <v>2.7333333333333334</v>
      </c>
      <c r="O801" s="1">
        <v>267</v>
      </c>
      <c r="P801" s="46">
        <v>9.9000000000000005E-2</v>
      </c>
      <c r="Q801" s="128">
        <v>5.333333333333333</v>
      </c>
    </row>
    <row r="802" spans="1:17" x14ac:dyDescent="0.3">
      <c r="A802" s="34">
        <v>3</v>
      </c>
      <c r="B802" s="34">
        <v>19</v>
      </c>
      <c r="C802" s="34">
        <v>4</v>
      </c>
      <c r="D802" s="1">
        <v>25</v>
      </c>
      <c r="E802" s="1">
        <v>7</v>
      </c>
      <c r="F802" s="46">
        <v>0</v>
      </c>
      <c r="G802" s="156">
        <f t="shared" si="36"/>
        <v>0</v>
      </c>
      <c r="H802" s="46">
        <v>0</v>
      </c>
      <c r="I802" s="128">
        <f t="shared" si="37"/>
        <v>0</v>
      </c>
      <c r="K802" t="s">
        <v>799</v>
      </c>
      <c r="O802" s="1">
        <v>267</v>
      </c>
      <c r="P802" s="46">
        <v>9.6000000000000002E-2</v>
      </c>
      <c r="Q802" s="128">
        <v>4.0999999999999996</v>
      </c>
    </row>
    <row r="803" spans="1:17" x14ac:dyDescent="0.3">
      <c r="A803" s="34">
        <v>3</v>
      </c>
      <c r="B803" s="34">
        <v>1</v>
      </c>
      <c r="C803" s="34">
        <v>5</v>
      </c>
      <c r="D803" s="1">
        <v>42</v>
      </c>
      <c r="E803" s="1">
        <v>10</v>
      </c>
      <c r="F803" s="46">
        <v>0.34699999999999998</v>
      </c>
      <c r="G803" s="156">
        <f t="shared" si="36"/>
        <v>34.700000000000003</v>
      </c>
      <c r="H803" s="46">
        <v>0.14699999999999999</v>
      </c>
      <c r="I803" s="128">
        <f t="shared" si="37"/>
        <v>14.7</v>
      </c>
      <c r="K803">
        <f t="shared" si="38"/>
        <v>2.360544217687075</v>
      </c>
      <c r="O803" s="34">
        <v>268</v>
      </c>
      <c r="P803" s="46">
        <v>0.04</v>
      </c>
      <c r="Q803" s="128">
        <v>0.1</v>
      </c>
    </row>
    <row r="804" spans="1:17" x14ac:dyDescent="0.3">
      <c r="A804" s="34">
        <v>3</v>
      </c>
      <c r="B804" s="34">
        <v>2</v>
      </c>
      <c r="C804" s="34">
        <v>5</v>
      </c>
      <c r="D804" s="1">
        <v>28</v>
      </c>
      <c r="E804" s="1">
        <v>11</v>
      </c>
      <c r="F804" s="46">
        <v>0.32900000000000001</v>
      </c>
      <c r="G804" s="156">
        <f t="shared" si="36"/>
        <v>29.90909090909091</v>
      </c>
      <c r="H804" s="46">
        <v>0.159</v>
      </c>
      <c r="I804" s="128">
        <f t="shared" si="37"/>
        <v>14.454545454545455</v>
      </c>
      <c r="K804">
        <f t="shared" si="38"/>
        <v>2.0691823899371071</v>
      </c>
      <c r="O804" s="1">
        <v>268</v>
      </c>
      <c r="P804" s="46">
        <v>0.14899999999999999</v>
      </c>
      <c r="Q804" s="128">
        <v>0.1</v>
      </c>
    </row>
    <row r="805" spans="1:17" x14ac:dyDescent="0.3">
      <c r="A805" s="34">
        <v>3</v>
      </c>
      <c r="B805" s="34">
        <v>3</v>
      </c>
      <c r="C805" s="34">
        <v>5</v>
      </c>
      <c r="D805" s="1">
        <v>49</v>
      </c>
      <c r="E805" s="1">
        <v>10</v>
      </c>
      <c r="F805" s="46">
        <v>0.34200000000000003</v>
      </c>
      <c r="G805" s="156">
        <f t="shared" si="36"/>
        <v>34.200000000000003</v>
      </c>
      <c r="H805" s="46">
        <v>0.161</v>
      </c>
      <c r="I805" s="128">
        <f t="shared" si="37"/>
        <v>16.100000000000001</v>
      </c>
      <c r="K805">
        <f t="shared" si="38"/>
        <v>2.1242236024844718</v>
      </c>
      <c r="O805" s="1">
        <v>268</v>
      </c>
      <c r="P805" s="46">
        <v>8.7999999999999995E-2</v>
      </c>
      <c r="Q805" s="128">
        <v>0.1</v>
      </c>
    </row>
    <row r="806" spans="1:17" x14ac:dyDescent="0.3">
      <c r="A806" s="34">
        <v>3</v>
      </c>
      <c r="B806" s="34">
        <v>4</v>
      </c>
      <c r="C806" s="34">
        <v>5</v>
      </c>
      <c r="D806" s="1">
        <v>264</v>
      </c>
      <c r="E806" s="1">
        <v>10</v>
      </c>
      <c r="F806" s="46">
        <v>0.32400000000000001</v>
      </c>
      <c r="G806" s="156">
        <f t="shared" si="36"/>
        <v>32.4</v>
      </c>
      <c r="H806" s="46">
        <v>9.2999999999999999E-2</v>
      </c>
      <c r="I806" s="128">
        <f t="shared" si="37"/>
        <v>9.3000000000000007</v>
      </c>
      <c r="K806">
        <f t="shared" si="38"/>
        <v>3.4838709677419351</v>
      </c>
      <c r="O806" s="34">
        <v>269</v>
      </c>
      <c r="P806" s="46">
        <v>5.0339999999999996E-2</v>
      </c>
      <c r="Q806" s="128">
        <v>0.5714285714285714</v>
      </c>
    </row>
    <row r="807" spans="1:17" x14ac:dyDescent="0.3">
      <c r="A807" s="34">
        <v>3</v>
      </c>
      <c r="B807" s="34">
        <v>5</v>
      </c>
      <c r="C807" s="34">
        <v>5</v>
      </c>
      <c r="D807" s="34" t="s">
        <v>20</v>
      </c>
      <c r="E807" s="34">
        <v>8</v>
      </c>
      <c r="F807" s="46">
        <v>0.188</v>
      </c>
      <c r="G807" s="156">
        <f t="shared" si="36"/>
        <v>23.5</v>
      </c>
      <c r="H807" s="46">
        <v>8.6999999999999994E-2</v>
      </c>
      <c r="I807" s="128">
        <f t="shared" si="37"/>
        <v>10.875</v>
      </c>
      <c r="K807">
        <f t="shared" si="38"/>
        <v>2.1609195402298851</v>
      </c>
      <c r="O807" s="1">
        <v>269</v>
      </c>
      <c r="P807">
        <v>0.13100000000000001</v>
      </c>
      <c r="Q807" s="128">
        <v>0.66666666666666663</v>
      </c>
    </row>
    <row r="808" spans="1:17" x14ac:dyDescent="0.3">
      <c r="A808" s="34">
        <v>3</v>
      </c>
      <c r="B808" s="34">
        <v>6</v>
      </c>
      <c r="C808" s="34">
        <v>5</v>
      </c>
      <c r="D808" s="1">
        <v>129</v>
      </c>
      <c r="E808" s="1">
        <v>10</v>
      </c>
      <c r="F808" s="46">
        <v>0.186</v>
      </c>
      <c r="G808" s="156">
        <f t="shared" si="36"/>
        <v>18.600000000000001</v>
      </c>
      <c r="H808" s="46">
        <v>1.0999999999999999E-2</v>
      </c>
      <c r="I808" s="128">
        <f t="shared" si="37"/>
        <v>1.1000000000000001</v>
      </c>
      <c r="K808">
        <f t="shared" si="38"/>
        <v>16.90909090909091</v>
      </c>
      <c r="O808" s="1">
        <v>269</v>
      </c>
      <c r="P808" s="46">
        <v>7.4999999999999997E-2</v>
      </c>
      <c r="Q808" s="128">
        <v>0.5714285714285714</v>
      </c>
    </row>
    <row r="809" spans="1:17" x14ac:dyDescent="0.3">
      <c r="A809" s="34">
        <v>3</v>
      </c>
      <c r="B809" s="34">
        <v>7</v>
      </c>
      <c r="C809" s="34">
        <v>5</v>
      </c>
      <c r="D809" s="1">
        <v>87</v>
      </c>
      <c r="E809" s="1">
        <v>9</v>
      </c>
      <c r="F809" s="46">
        <v>0.17199999999999999</v>
      </c>
      <c r="G809" s="156">
        <f t="shared" si="36"/>
        <v>19.111111111111111</v>
      </c>
      <c r="H809" s="46">
        <v>9.8000000000000004E-2</v>
      </c>
      <c r="I809" s="128">
        <f t="shared" si="37"/>
        <v>10.888888888888889</v>
      </c>
      <c r="K809">
        <f t="shared" si="38"/>
        <v>1.7551020408163265</v>
      </c>
      <c r="O809" s="34">
        <v>270</v>
      </c>
      <c r="P809" s="46">
        <v>0.42</v>
      </c>
      <c r="Q809" s="128">
        <v>16.8</v>
      </c>
    </row>
    <row r="810" spans="1:17" x14ac:dyDescent="0.3">
      <c r="A810" s="34">
        <v>3</v>
      </c>
      <c r="B810" s="34">
        <v>8</v>
      </c>
      <c r="C810" s="34">
        <v>5</v>
      </c>
      <c r="D810" s="1">
        <v>268</v>
      </c>
      <c r="E810" s="1">
        <v>10</v>
      </c>
      <c r="F810" s="46">
        <v>8.7999999999999995E-2</v>
      </c>
      <c r="G810" s="156">
        <f t="shared" si="36"/>
        <v>8.8000000000000007</v>
      </c>
      <c r="H810" s="46">
        <v>1E-3</v>
      </c>
      <c r="I810" s="128">
        <f t="shared" si="37"/>
        <v>0.1</v>
      </c>
      <c r="K810">
        <f t="shared" si="38"/>
        <v>88</v>
      </c>
      <c r="O810" s="1">
        <v>270</v>
      </c>
      <c r="P810" s="46">
        <v>0.27100000000000002</v>
      </c>
      <c r="Q810" s="128">
        <v>8.2222222222222214</v>
      </c>
    </row>
    <row r="811" spans="1:17" x14ac:dyDescent="0.3">
      <c r="A811" s="34">
        <v>3</v>
      </c>
      <c r="B811" s="34">
        <v>9</v>
      </c>
      <c r="C811" s="34">
        <v>5</v>
      </c>
      <c r="D811" s="1">
        <v>257</v>
      </c>
      <c r="E811" s="1">
        <v>10</v>
      </c>
      <c r="F811" s="46">
        <v>0.183</v>
      </c>
      <c r="G811" s="156">
        <f t="shared" si="36"/>
        <v>18.3</v>
      </c>
      <c r="H811" s="46">
        <v>4.2000000000000003E-2</v>
      </c>
      <c r="I811" s="128">
        <f t="shared" si="37"/>
        <v>4.2</v>
      </c>
      <c r="K811">
        <f t="shared" si="38"/>
        <v>4.3571428571428568</v>
      </c>
      <c r="O811" s="1">
        <v>270</v>
      </c>
      <c r="P811" s="46">
        <v>0.14399999999999999</v>
      </c>
      <c r="Q811" s="128">
        <v>4.375</v>
      </c>
    </row>
    <row r="812" spans="1:17" x14ac:dyDescent="0.3">
      <c r="A812" s="34">
        <v>3</v>
      </c>
      <c r="B812" s="34">
        <v>10</v>
      </c>
      <c r="C812" s="34">
        <v>5</v>
      </c>
      <c r="D812" s="1">
        <v>202</v>
      </c>
      <c r="E812" s="1">
        <v>10</v>
      </c>
      <c r="F812" s="46">
        <v>0.42199999999999999</v>
      </c>
      <c r="G812" s="156">
        <f t="shared" si="36"/>
        <v>42.2</v>
      </c>
      <c r="H812" s="46">
        <v>0.122</v>
      </c>
      <c r="I812" s="128">
        <f t="shared" si="37"/>
        <v>12.2</v>
      </c>
      <c r="K812">
        <f t="shared" si="38"/>
        <v>3.4590163934426235</v>
      </c>
      <c r="O812" s="34">
        <v>271</v>
      </c>
      <c r="P812" s="46">
        <v>5.7000000000000002E-2</v>
      </c>
      <c r="Q812" s="128">
        <v>0</v>
      </c>
    </row>
    <row r="813" spans="1:17" x14ac:dyDescent="0.3">
      <c r="A813" s="34">
        <v>3</v>
      </c>
      <c r="B813" s="34">
        <v>11</v>
      </c>
      <c r="C813" s="34">
        <v>5</v>
      </c>
      <c r="D813" s="1">
        <v>26</v>
      </c>
      <c r="E813" s="1">
        <v>10</v>
      </c>
      <c r="F813" s="46">
        <v>7.5999999999999998E-2</v>
      </c>
      <c r="G813" s="156">
        <f t="shared" si="36"/>
        <v>7.6</v>
      </c>
      <c r="H813" s="46">
        <v>0.14000000000000001</v>
      </c>
      <c r="I813" s="128">
        <f t="shared" si="37"/>
        <v>14</v>
      </c>
      <c r="K813">
        <f t="shared" si="38"/>
        <v>0.54285714285714282</v>
      </c>
      <c r="O813" s="1">
        <v>271</v>
      </c>
      <c r="P813" s="46">
        <v>0.20699999999999999</v>
      </c>
      <c r="Q813" s="128">
        <v>2.6666666666666665</v>
      </c>
    </row>
    <row r="814" spans="1:17" x14ac:dyDescent="0.3">
      <c r="A814" s="34">
        <v>3</v>
      </c>
      <c r="B814" s="34">
        <v>12</v>
      </c>
      <c r="C814" s="34">
        <v>5</v>
      </c>
      <c r="D814" s="1">
        <v>146</v>
      </c>
      <c r="E814" s="1">
        <v>9</v>
      </c>
      <c r="F814" s="46">
        <v>0.20499999999999999</v>
      </c>
      <c r="G814" s="156">
        <f t="shared" si="36"/>
        <v>22.777777777777779</v>
      </c>
      <c r="H814" s="46">
        <v>0.113</v>
      </c>
      <c r="I814" s="128">
        <f t="shared" si="37"/>
        <v>12.555555555555555</v>
      </c>
      <c r="K814">
        <f t="shared" si="38"/>
        <v>1.8141592920353984</v>
      </c>
      <c r="O814" s="1">
        <v>271</v>
      </c>
      <c r="P814" s="46">
        <v>0.122</v>
      </c>
      <c r="Q814" s="128">
        <v>0.75</v>
      </c>
    </row>
    <row r="815" spans="1:17" x14ac:dyDescent="0.3">
      <c r="A815" s="34">
        <v>3</v>
      </c>
      <c r="B815" s="34">
        <v>13</v>
      </c>
      <c r="C815" s="34">
        <v>5</v>
      </c>
      <c r="D815" s="1">
        <v>251</v>
      </c>
      <c r="E815" s="1">
        <v>11</v>
      </c>
      <c r="F815" s="46">
        <v>0.23599999999999999</v>
      </c>
      <c r="G815" s="156">
        <f t="shared" si="36"/>
        <v>21.454545454545453</v>
      </c>
      <c r="H815" s="46">
        <v>0.115</v>
      </c>
      <c r="I815" s="128">
        <f t="shared" si="37"/>
        <v>10.454545454545455</v>
      </c>
      <c r="K815">
        <f t="shared" si="38"/>
        <v>2.052173913043478</v>
      </c>
      <c r="O815" s="34">
        <v>272</v>
      </c>
      <c r="P815" s="46">
        <v>0.25</v>
      </c>
      <c r="Q815" s="128">
        <v>1.7777777777777777</v>
      </c>
    </row>
    <row r="816" spans="1:17" x14ac:dyDescent="0.3">
      <c r="A816" s="34">
        <v>3</v>
      </c>
      <c r="B816" s="34">
        <v>14</v>
      </c>
      <c r="C816" s="34">
        <v>5</v>
      </c>
      <c r="D816" s="1">
        <v>144</v>
      </c>
      <c r="E816" s="1">
        <v>8</v>
      </c>
      <c r="F816" s="46">
        <v>0.35099999999999998</v>
      </c>
      <c r="G816" s="156">
        <f t="shared" si="36"/>
        <v>43.875</v>
      </c>
      <c r="H816" s="46">
        <v>0.114</v>
      </c>
      <c r="I816" s="128">
        <f t="shared" si="37"/>
        <v>14.25</v>
      </c>
      <c r="K816">
        <f t="shared" si="38"/>
        <v>3.0789473684210527</v>
      </c>
      <c r="O816" s="1">
        <v>272</v>
      </c>
      <c r="P816" s="46">
        <v>0.39900000000000002</v>
      </c>
      <c r="Q816" s="128">
        <v>7.4444444444444446</v>
      </c>
    </row>
    <row r="817" spans="1:17" x14ac:dyDescent="0.3">
      <c r="A817" s="34">
        <v>3</v>
      </c>
      <c r="B817" s="34">
        <v>15</v>
      </c>
      <c r="C817" s="34">
        <v>5</v>
      </c>
      <c r="D817" s="34" t="s">
        <v>20</v>
      </c>
      <c r="E817" s="34">
        <v>9</v>
      </c>
      <c r="F817" s="46">
        <v>0.183</v>
      </c>
      <c r="G817" s="156">
        <f t="shared" si="36"/>
        <v>20.333333333333332</v>
      </c>
      <c r="H817" s="46">
        <v>8.5000000000000006E-2</v>
      </c>
      <c r="I817" s="128">
        <f t="shared" si="37"/>
        <v>9.4444444444444446</v>
      </c>
      <c r="K817">
        <f t="shared" si="38"/>
        <v>2.1529411764705881</v>
      </c>
      <c r="O817" s="1">
        <v>272</v>
      </c>
      <c r="P817" s="46">
        <v>0.376</v>
      </c>
      <c r="Q817" s="128">
        <v>7.7</v>
      </c>
    </row>
    <row r="818" spans="1:17" x14ac:dyDescent="0.3">
      <c r="A818" s="34">
        <v>3</v>
      </c>
      <c r="B818" s="34">
        <v>16</v>
      </c>
      <c r="C818" s="34">
        <v>5</v>
      </c>
      <c r="D818" s="1">
        <v>279</v>
      </c>
      <c r="E818" s="1">
        <v>10</v>
      </c>
      <c r="F818" s="46">
        <v>6.5000000000000002E-2</v>
      </c>
      <c r="G818" s="156">
        <f t="shared" si="36"/>
        <v>6.5</v>
      </c>
      <c r="H818" s="46">
        <v>4.0000000000000001E-3</v>
      </c>
      <c r="I818" s="128">
        <f t="shared" si="37"/>
        <v>0.4</v>
      </c>
      <c r="K818">
        <f t="shared" si="38"/>
        <v>16.25</v>
      </c>
      <c r="O818" s="34">
        <v>273</v>
      </c>
      <c r="P818" s="46">
        <v>0.38600000000000001</v>
      </c>
      <c r="Q818" s="128">
        <v>5.4</v>
      </c>
    </row>
    <row r="819" spans="1:17" x14ac:dyDescent="0.3">
      <c r="A819" s="34">
        <v>3</v>
      </c>
      <c r="B819" s="34">
        <v>17</v>
      </c>
      <c r="C819" s="34">
        <v>5</v>
      </c>
      <c r="D819" s="1">
        <v>230</v>
      </c>
      <c r="E819" s="1">
        <v>6</v>
      </c>
      <c r="F819" s="46">
        <v>8.8999999999999996E-2</v>
      </c>
      <c r="G819" s="156">
        <f t="shared" si="36"/>
        <v>14.833333333333334</v>
      </c>
      <c r="H819" s="46">
        <v>4.2000000000000003E-2</v>
      </c>
      <c r="I819" s="128">
        <f t="shared" si="37"/>
        <v>7</v>
      </c>
      <c r="K819">
        <f t="shared" si="38"/>
        <v>2.1190476190476191</v>
      </c>
      <c r="O819" s="1">
        <v>273</v>
      </c>
      <c r="P819" s="46">
        <v>0.47</v>
      </c>
      <c r="Q819" s="128">
        <v>11.5</v>
      </c>
    </row>
    <row r="820" spans="1:17" x14ac:dyDescent="0.3">
      <c r="A820" s="34">
        <v>3</v>
      </c>
      <c r="B820" s="34">
        <v>18</v>
      </c>
      <c r="C820" s="34">
        <v>5</v>
      </c>
      <c r="D820" s="1">
        <v>145</v>
      </c>
      <c r="E820" s="1">
        <v>8</v>
      </c>
      <c r="F820" s="46">
        <v>0.36399999999999999</v>
      </c>
      <c r="G820" s="156">
        <f t="shared" si="36"/>
        <v>45.5</v>
      </c>
      <c r="H820" s="46">
        <v>0.16</v>
      </c>
      <c r="I820" s="128">
        <f t="shared" si="37"/>
        <v>20</v>
      </c>
      <c r="K820">
        <f t="shared" si="38"/>
        <v>2.2749999999999999</v>
      </c>
      <c r="O820" s="1">
        <v>273</v>
      </c>
      <c r="P820" s="46">
        <v>0.16800000000000001</v>
      </c>
      <c r="Q820" s="128">
        <v>3.6666666666666665</v>
      </c>
    </row>
    <row r="821" spans="1:17" x14ac:dyDescent="0.3">
      <c r="A821" s="34">
        <v>3</v>
      </c>
      <c r="B821" s="34">
        <v>19</v>
      </c>
      <c r="C821" s="34">
        <v>5</v>
      </c>
      <c r="D821" s="1">
        <v>169</v>
      </c>
      <c r="E821" s="1">
        <v>9</v>
      </c>
      <c r="F821" s="46">
        <v>6.9000000000000006E-2</v>
      </c>
      <c r="G821" s="156">
        <f t="shared" si="36"/>
        <v>7.666666666666667</v>
      </c>
      <c r="H821" s="46">
        <v>1.4999999999999999E-2</v>
      </c>
      <c r="I821" s="128">
        <f t="shared" si="37"/>
        <v>1.6666666666666667</v>
      </c>
      <c r="K821">
        <f t="shared" si="38"/>
        <v>4.5999999999999996</v>
      </c>
      <c r="O821" s="34">
        <v>274</v>
      </c>
      <c r="P821" s="46">
        <v>0.316</v>
      </c>
      <c r="Q821" s="128">
        <v>8.1</v>
      </c>
    </row>
    <row r="822" spans="1:17" x14ac:dyDescent="0.3">
      <c r="A822" s="34">
        <v>3</v>
      </c>
      <c r="B822" s="34">
        <v>1</v>
      </c>
      <c r="C822" s="34">
        <v>6</v>
      </c>
      <c r="D822" s="1">
        <v>78</v>
      </c>
      <c r="E822" s="1">
        <v>10</v>
      </c>
      <c r="F822" s="46">
        <v>0.317</v>
      </c>
      <c r="G822" s="156">
        <f t="shared" si="36"/>
        <v>31.7</v>
      </c>
      <c r="H822" s="46">
        <v>0.107</v>
      </c>
      <c r="I822" s="128">
        <f t="shared" si="37"/>
        <v>10.7</v>
      </c>
      <c r="K822">
        <f t="shared" si="38"/>
        <v>2.9626168224299065</v>
      </c>
      <c r="O822" s="1">
        <v>274</v>
      </c>
      <c r="P822" s="46">
        <v>0.41499999999999998</v>
      </c>
      <c r="Q822" s="128">
        <v>19</v>
      </c>
    </row>
    <row r="823" spans="1:17" x14ac:dyDescent="0.3">
      <c r="A823" s="34">
        <v>3</v>
      </c>
      <c r="B823" s="34">
        <v>2</v>
      </c>
      <c r="C823" s="34">
        <v>6</v>
      </c>
      <c r="D823" s="1">
        <v>262</v>
      </c>
      <c r="E823" s="1">
        <v>10</v>
      </c>
      <c r="F823" s="46">
        <v>0.184</v>
      </c>
      <c r="G823" s="156">
        <f t="shared" si="36"/>
        <v>18.399999999999999</v>
      </c>
      <c r="H823" s="46">
        <v>3.6999999999999998E-2</v>
      </c>
      <c r="I823" s="128">
        <f t="shared" si="37"/>
        <v>3.7</v>
      </c>
      <c r="K823">
        <f t="shared" si="38"/>
        <v>4.9729729729729719</v>
      </c>
      <c r="O823" s="1">
        <v>274</v>
      </c>
      <c r="P823" s="46">
        <v>0.38800000000000001</v>
      </c>
      <c r="Q823" s="128">
        <v>13.222222222222221</v>
      </c>
    </row>
    <row r="824" spans="1:17" x14ac:dyDescent="0.3">
      <c r="A824" s="34">
        <v>3</v>
      </c>
      <c r="B824" s="34">
        <v>3</v>
      </c>
      <c r="C824" s="34">
        <v>6</v>
      </c>
      <c r="D824" s="1">
        <v>211</v>
      </c>
      <c r="E824" s="1">
        <v>10</v>
      </c>
      <c r="F824" s="46">
        <v>0.314</v>
      </c>
      <c r="G824" s="156">
        <f t="shared" si="36"/>
        <v>31.4</v>
      </c>
      <c r="H824" s="46">
        <v>0.13900000000000001</v>
      </c>
      <c r="I824" s="128">
        <f t="shared" si="37"/>
        <v>13.9</v>
      </c>
      <c r="K824">
        <f t="shared" si="38"/>
        <v>2.2589928057553954</v>
      </c>
      <c r="O824" s="34">
        <v>275</v>
      </c>
      <c r="P824" s="46">
        <v>9.8000000000000004E-2</v>
      </c>
      <c r="Q824" s="128">
        <v>6.1</v>
      </c>
    </row>
    <row r="825" spans="1:17" x14ac:dyDescent="0.3">
      <c r="A825" s="34">
        <v>3</v>
      </c>
      <c r="B825" s="34">
        <v>4</v>
      </c>
      <c r="C825" s="34">
        <v>6</v>
      </c>
      <c r="D825" s="1">
        <v>66</v>
      </c>
      <c r="E825" s="1">
        <v>11</v>
      </c>
      <c r="F825" s="46">
        <v>0.48499999999999999</v>
      </c>
      <c r="G825" s="156">
        <f t="shared" si="36"/>
        <v>44.090909090909093</v>
      </c>
      <c r="H825" s="46">
        <v>0.19900000000000001</v>
      </c>
      <c r="I825" s="128">
        <f t="shared" si="37"/>
        <v>18.09090909090909</v>
      </c>
      <c r="K825">
        <f t="shared" si="38"/>
        <v>2.4371859296482414</v>
      </c>
      <c r="O825" s="1">
        <v>275</v>
      </c>
      <c r="P825" s="46">
        <v>0.13100000000000001</v>
      </c>
      <c r="Q825" s="128">
        <v>6.5</v>
      </c>
    </row>
    <row r="826" spans="1:17" x14ac:dyDescent="0.3">
      <c r="A826" s="34">
        <v>3</v>
      </c>
      <c r="B826" s="34">
        <v>5</v>
      </c>
      <c r="C826" s="34">
        <v>6</v>
      </c>
      <c r="D826" s="1">
        <v>65</v>
      </c>
      <c r="E826" s="1">
        <v>10</v>
      </c>
      <c r="F826" s="46">
        <v>0.56599999999999995</v>
      </c>
      <c r="G826" s="156">
        <f t="shared" si="36"/>
        <v>56.6</v>
      </c>
      <c r="H826" s="46">
        <v>0.29799999999999999</v>
      </c>
      <c r="I826" s="128">
        <f t="shared" si="37"/>
        <v>29.8</v>
      </c>
      <c r="K826">
        <f t="shared" si="38"/>
        <v>1.8993288590604027</v>
      </c>
      <c r="O826" s="1">
        <v>275</v>
      </c>
      <c r="P826" s="46">
        <v>9.4E-2</v>
      </c>
      <c r="Q826" s="128">
        <v>55</v>
      </c>
    </row>
    <row r="827" spans="1:17" x14ac:dyDescent="0.3">
      <c r="A827" s="34">
        <v>3</v>
      </c>
      <c r="B827" s="34">
        <v>6</v>
      </c>
      <c r="C827" s="34">
        <v>6</v>
      </c>
      <c r="D827" s="34" t="s">
        <v>20</v>
      </c>
      <c r="E827" s="34">
        <v>8</v>
      </c>
      <c r="F827" s="46">
        <v>0.19900000000000001</v>
      </c>
      <c r="G827" s="156">
        <f t="shared" si="36"/>
        <v>24.875</v>
      </c>
      <c r="H827" s="46">
        <v>8.8999999999999996E-2</v>
      </c>
      <c r="I827" s="128">
        <f t="shared" si="37"/>
        <v>11.125</v>
      </c>
      <c r="K827">
        <f t="shared" si="38"/>
        <v>2.2359550561797752</v>
      </c>
      <c r="O827" s="34">
        <v>276</v>
      </c>
      <c r="P827" s="46">
        <v>6.4000000000000001E-2</v>
      </c>
      <c r="Q827" s="128">
        <v>0.33333333333333331</v>
      </c>
    </row>
    <row r="828" spans="1:17" x14ac:dyDescent="0.3">
      <c r="A828" s="34">
        <v>3</v>
      </c>
      <c r="B828" s="34">
        <v>7</v>
      </c>
      <c r="C828" s="34">
        <v>6</v>
      </c>
      <c r="D828" s="1">
        <v>159</v>
      </c>
      <c r="E828" s="1">
        <v>10</v>
      </c>
      <c r="F828" s="46">
        <v>0.25</v>
      </c>
      <c r="G828" s="156">
        <f t="shared" si="36"/>
        <v>25</v>
      </c>
      <c r="H828" s="46">
        <v>0.124</v>
      </c>
      <c r="I828" s="128">
        <f t="shared" si="37"/>
        <v>12.4</v>
      </c>
      <c r="K828">
        <f t="shared" si="38"/>
        <v>2.0161290322580645</v>
      </c>
      <c r="O828" s="1">
        <v>276</v>
      </c>
      <c r="P828" s="46">
        <v>6.2E-2</v>
      </c>
      <c r="Q828" s="128">
        <v>1.1000000000000001</v>
      </c>
    </row>
    <row r="829" spans="1:17" x14ac:dyDescent="0.3">
      <c r="A829" s="34">
        <v>3</v>
      </c>
      <c r="B829" s="34">
        <v>8</v>
      </c>
      <c r="C829" s="34">
        <v>6</v>
      </c>
      <c r="D829" s="1">
        <v>142</v>
      </c>
      <c r="E829" s="1">
        <v>10</v>
      </c>
      <c r="F829" s="46">
        <v>0.33200000000000002</v>
      </c>
      <c r="G829" s="156">
        <f t="shared" si="36"/>
        <v>33.200000000000003</v>
      </c>
      <c r="H829" s="46">
        <v>0.187</v>
      </c>
      <c r="I829" s="128">
        <f t="shared" si="37"/>
        <v>18.7</v>
      </c>
      <c r="K829">
        <f t="shared" si="38"/>
        <v>1.7754010695187168</v>
      </c>
      <c r="O829" s="1">
        <v>276</v>
      </c>
      <c r="P829" s="46">
        <v>2.2969999999999997E-2</v>
      </c>
      <c r="Q829" s="128">
        <v>0.14285714285714285</v>
      </c>
    </row>
    <row r="830" spans="1:17" x14ac:dyDescent="0.3">
      <c r="A830" s="34">
        <v>3</v>
      </c>
      <c r="B830" s="34">
        <v>9</v>
      </c>
      <c r="C830" s="34">
        <v>6</v>
      </c>
      <c r="D830" s="1">
        <v>41</v>
      </c>
      <c r="E830" s="1">
        <v>11</v>
      </c>
      <c r="F830" s="46">
        <v>0.14000000000000001</v>
      </c>
      <c r="G830" s="156">
        <f t="shared" si="36"/>
        <v>12.727272727272727</v>
      </c>
      <c r="H830" s="46">
        <v>8.9999999999999993E-3</v>
      </c>
      <c r="I830" s="128">
        <f t="shared" si="37"/>
        <v>0.81818181818181823</v>
      </c>
      <c r="K830">
        <f t="shared" si="38"/>
        <v>15.555555555555554</v>
      </c>
      <c r="O830" s="34">
        <v>277</v>
      </c>
      <c r="P830" s="46">
        <v>7.1999999999999995E-2</v>
      </c>
      <c r="Q830" s="128">
        <v>0.2</v>
      </c>
    </row>
    <row r="831" spans="1:17" x14ac:dyDescent="0.3">
      <c r="A831" s="34">
        <v>3</v>
      </c>
      <c r="B831" s="34">
        <v>10</v>
      </c>
      <c r="C831" s="34">
        <v>6</v>
      </c>
      <c r="D831" s="1">
        <v>76</v>
      </c>
      <c r="E831" s="1">
        <v>9</v>
      </c>
      <c r="F831" s="46">
        <v>0.46</v>
      </c>
      <c r="G831" s="156">
        <f t="shared" si="36"/>
        <v>51.111111111111114</v>
      </c>
      <c r="H831" s="46">
        <v>0.24399999999999999</v>
      </c>
      <c r="I831" s="128">
        <f t="shared" si="37"/>
        <v>27.111111111111111</v>
      </c>
      <c r="K831">
        <f t="shared" si="38"/>
        <v>1.8852459016393444</v>
      </c>
      <c r="O831" s="1">
        <v>277</v>
      </c>
      <c r="P831" s="46">
        <v>0.04</v>
      </c>
      <c r="Q831" s="128">
        <v>0.66666666666666663</v>
      </c>
    </row>
    <row r="832" spans="1:17" x14ac:dyDescent="0.3">
      <c r="A832" s="34">
        <v>3</v>
      </c>
      <c r="B832" s="34">
        <v>11</v>
      </c>
      <c r="C832" s="34">
        <v>6</v>
      </c>
      <c r="D832" s="1">
        <v>278</v>
      </c>
      <c r="E832" s="1">
        <v>9</v>
      </c>
      <c r="F832" s="46">
        <v>0.308</v>
      </c>
      <c r="G832" s="156">
        <f t="shared" si="36"/>
        <v>34.222222222222221</v>
      </c>
      <c r="H832" s="46">
        <v>4.7E-2</v>
      </c>
      <c r="I832" s="128">
        <f t="shared" si="37"/>
        <v>5.2222222222222223</v>
      </c>
      <c r="K832">
        <f t="shared" si="38"/>
        <v>6.5531914893617023</v>
      </c>
      <c r="O832" s="1">
        <v>277</v>
      </c>
      <c r="P832" s="46">
        <v>0.113</v>
      </c>
      <c r="Q832" s="128">
        <v>0.5</v>
      </c>
    </row>
    <row r="833" spans="1:17" x14ac:dyDescent="0.3">
      <c r="A833" s="34">
        <v>3</v>
      </c>
      <c r="B833" s="34">
        <v>12</v>
      </c>
      <c r="C833" s="34">
        <v>6</v>
      </c>
      <c r="D833" s="1">
        <v>2</v>
      </c>
      <c r="E833" s="1">
        <v>8</v>
      </c>
      <c r="F833" s="46">
        <v>0.251</v>
      </c>
      <c r="G833" s="156">
        <f t="shared" si="36"/>
        <v>31.375</v>
      </c>
      <c r="H833" s="46">
        <v>0.13300000000000001</v>
      </c>
      <c r="I833" s="128">
        <f t="shared" si="37"/>
        <v>16.625</v>
      </c>
      <c r="K833">
        <f t="shared" si="38"/>
        <v>1.887218045112782</v>
      </c>
      <c r="O833" s="34">
        <v>278</v>
      </c>
      <c r="P833" s="46">
        <v>0.10199999999999999</v>
      </c>
      <c r="Q833" s="128">
        <v>0.3</v>
      </c>
    </row>
    <row r="834" spans="1:17" x14ac:dyDescent="0.3">
      <c r="A834" s="34">
        <v>3</v>
      </c>
      <c r="B834" s="34">
        <v>13</v>
      </c>
      <c r="C834" s="34">
        <v>6</v>
      </c>
      <c r="D834" s="1">
        <v>179</v>
      </c>
      <c r="E834" s="1">
        <v>9</v>
      </c>
      <c r="F834" s="46">
        <v>2.1099999999999997E-2</v>
      </c>
      <c r="G834" s="156">
        <f t="shared" si="36"/>
        <v>2.3444444444444441</v>
      </c>
      <c r="H834" s="46">
        <v>0</v>
      </c>
      <c r="I834" s="128">
        <f t="shared" si="37"/>
        <v>0</v>
      </c>
      <c r="K834" t="e">
        <f t="shared" si="38"/>
        <v>#DIV/0!</v>
      </c>
      <c r="O834" s="1">
        <v>278</v>
      </c>
      <c r="P834" s="46">
        <v>0.106</v>
      </c>
      <c r="Q834" s="128">
        <v>0.2</v>
      </c>
    </row>
    <row r="835" spans="1:17" x14ac:dyDescent="0.3">
      <c r="A835" s="34">
        <v>3</v>
      </c>
      <c r="B835" s="34">
        <v>14</v>
      </c>
      <c r="C835" s="34">
        <v>6</v>
      </c>
      <c r="D835" s="34" t="s">
        <v>20</v>
      </c>
      <c r="E835" s="34">
        <v>8</v>
      </c>
      <c r="F835" s="46">
        <v>0.24099999999999999</v>
      </c>
      <c r="G835" s="156">
        <f t="shared" si="36"/>
        <v>30.125</v>
      </c>
      <c r="H835" s="46">
        <v>0.11</v>
      </c>
      <c r="I835" s="128">
        <f t="shared" si="37"/>
        <v>13.75</v>
      </c>
      <c r="K835">
        <f t="shared" si="38"/>
        <v>2.1909090909090909</v>
      </c>
      <c r="O835" s="1">
        <v>278</v>
      </c>
      <c r="P835" s="46">
        <v>0.308</v>
      </c>
      <c r="Q835" s="128">
        <v>5.2222222222222223</v>
      </c>
    </row>
    <row r="836" spans="1:17" x14ac:dyDescent="0.3">
      <c r="A836" s="34">
        <v>3</v>
      </c>
      <c r="B836" s="34">
        <v>15</v>
      </c>
      <c r="C836" s="34">
        <v>6</v>
      </c>
      <c r="D836" s="1">
        <v>54</v>
      </c>
      <c r="E836" s="1">
        <v>11</v>
      </c>
      <c r="F836" s="46">
        <v>0.28199999999999997</v>
      </c>
      <c r="G836" s="156">
        <f t="shared" si="36"/>
        <v>25.636363636363637</v>
      </c>
      <c r="H836" s="46">
        <v>8.5999999999999993E-2</v>
      </c>
      <c r="I836" s="128">
        <f t="shared" si="37"/>
        <v>7.8181818181818183</v>
      </c>
      <c r="K836">
        <f t="shared" si="38"/>
        <v>3.2790697674418605</v>
      </c>
      <c r="O836" s="34">
        <v>279</v>
      </c>
      <c r="P836" s="46">
        <v>0.107</v>
      </c>
      <c r="Q836" s="128">
        <v>0.1</v>
      </c>
    </row>
    <row r="837" spans="1:17" x14ac:dyDescent="0.3">
      <c r="A837" s="34">
        <v>3</v>
      </c>
      <c r="B837" s="34">
        <v>16</v>
      </c>
      <c r="C837" s="34">
        <v>6</v>
      </c>
      <c r="D837" s="1">
        <v>63</v>
      </c>
      <c r="E837" s="1">
        <v>10</v>
      </c>
      <c r="F837" s="46">
        <v>0.45200000000000001</v>
      </c>
      <c r="G837" s="156">
        <f t="shared" si="36"/>
        <v>45.2</v>
      </c>
      <c r="H837" s="46">
        <v>0.24</v>
      </c>
      <c r="I837" s="128">
        <f t="shared" si="37"/>
        <v>24</v>
      </c>
      <c r="K837">
        <f t="shared" si="38"/>
        <v>1.8833333333333335</v>
      </c>
      <c r="O837" s="1">
        <v>279</v>
      </c>
      <c r="P837" s="46">
        <v>0.19</v>
      </c>
      <c r="Q837" s="128">
        <v>1.3333333333333333</v>
      </c>
    </row>
    <row r="838" spans="1:17" x14ac:dyDescent="0.3">
      <c r="A838" s="34">
        <v>3</v>
      </c>
      <c r="B838" s="34">
        <v>17</v>
      </c>
      <c r="C838" s="34">
        <v>6</v>
      </c>
      <c r="D838" s="1">
        <v>248</v>
      </c>
      <c r="E838" s="1">
        <v>7</v>
      </c>
      <c r="F838" s="46">
        <v>6.6000000000000003E-2</v>
      </c>
      <c r="G838" s="156">
        <f t="shared" ref="G838:G901" si="39">(F838*1000)/E838</f>
        <v>9.4285714285714288</v>
      </c>
      <c r="H838" s="46">
        <v>6.0000000000000001E-3</v>
      </c>
      <c r="I838" s="128">
        <f t="shared" ref="I838:I901" si="40">(H838*1000)/E838</f>
        <v>0.8571428571428571</v>
      </c>
      <c r="K838">
        <f t="shared" ref="K838:K901" si="41">G838/I838</f>
        <v>11.000000000000002</v>
      </c>
      <c r="O838" s="1">
        <v>279</v>
      </c>
      <c r="P838" s="46">
        <v>6.5000000000000002E-2</v>
      </c>
      <c r="Q838" s="128">
        <v>0.4</v>
      </c>
    </row>
    <row r="839" spans="1:17" x14ac:dyDescent="0.3">
      <c r="A839" s="34">
        <v>3</v>
      </c>
      <c r="B839" s="34">
        <v>18</v>
      </c>
      <c r="C839" s="34">
        <v>6</v>
      </c>
      <c r="D839" s="1">
        <v>235</v>
      </c>
      <c r="E839" s="1">
        <v>8</v>
      </c>
      <c r="F839" s="46">
        <v>0.17299999999999999</v>
      </c>
      <c r="G839" s="156">
        <f t="shared" si="39"/>
        <v>21.625</v>
      </c>
      <c r="H839" s="46">
        <v>8.3000000000000004E-2</v>
      </c>
      <c r="I839" s="128">
        <f t="shared" si="40"/>
        <v>10.375</v>
      </c>
      <c r="K839">
        <f t="shared" si="41"/>
        <v>2.0843373493975905</v>
      </c>
      <c r="O839" s="34">
        <v>280</v>
      </c>
      <c r="P839" s="46">
        <v>0.30199999999999999</v>
      </c>
      <c r="Q839" s="128">
        <v>13.333333333333334</v>
      </c>
    </row>
    <row r="840" spans="1:17" x14ac:dyDescent="0.3">
      <c r="A840" s="34">
        <v>3</v>
      </c>
      <c r="B840" s="34">
        <v>19</v>
      </c>
      <c r="C840" s="34">
        <v>6</v>
      </c>
      <c r="D840" s="1">
        <v>7</v>
      </c>
      <c r="E840" s="1">
        <v>10</v>
      </c>
      <c r="F840" s="46">
        <v>0.13600000000000001</v>
      </c>
      <c r="G840" s="156">
        <f t="shared" si="39"/>
        <v>13.6</v>
      </c>
      <c r="H840" s="46">
        <v>6.0999999999999999E-2</v>
      </c>
      <c r="I840" s="128">
        <f t="shared" si="40"/>
        <v>6.1</v>
      </c>
      <c r="K840">
        <f t="shared" si="41"/>
        <v>2.2295081967213117</v>
      </c>
      <c r="O840" s="1">
        <v>280</v>
      </c>
      <c r="P840" s="46">
        <v>0.13100000000000001</v>
      </c>
      <c r="Q840" s="128">
        <v>3.7</v>
      </c>
    </row>
    <row r="841" spans="1:17" x14ac:dyDescent="0.3">
      <c r="A841" s="34">
        <v>3</v>
      </c>
      <c r="B841" s="34">
        <v>1</v>
      </c>
      <c r="C841" s="34">
        <v>7</v>
      </c>
      <c r="D841" s="1">
        <v>114</v>
      </c>
      <c r="E841" s="1">
        <v>10</v>
      </c>
      <c r="F841" s="46">
        <v>0.26300000000000001</v>
      </c>
      <c r="G841" s="156">
        <f t="shared" si="39"/>
        <v>26.3</v>
      </c>
      <c r="H841" s="46">
        <v>5.8999999999999997E-2</v>
      </c>
      <c r="I841" s="128">
        <f t="shared" si="40"/>
        <v>5.9</v>
      </c>
      <c r="K841">
        <f t="shared" si="41"/>
        <v>4.4576271186440675</v>
      </c>
      <c r="O841" s="1">
        <v>280</v>
      </c>
      <c r="P841" s="46">
        <v>0.154</v>
      </c>
      <c r="Q841" s="128">
        <v>6.7</v>
      </c>
    </row>
    <row r="842" spans="1:17" x14ac:dyDescent="0.3">
      <c r="A842" s="34">
        <v>3</v>
      </c>
      <c r="B842" s="34">
        <v>2</v>
      </c>
      <c r="C842" s="34">
        <v>7</v>
      </c>
      <c r="D842" s="1">
        <v>190</v>
      </c>
      <c r="E842" s="1">
        <v>7</v>
      </c>
      <c r="F842" s="46">
        <v>0.14699999999999999</v>
      </c>
      <c r="G842" s="156">
        <f t="shared" si="39"/>
        <v>21</v>
      </c>
      <c r="H842" s="46">
        <v>1.0999999999999999E-2</v>
      </c>
      <c r="I842" s="128">
        <f t="shared" si="40"/>
        <v>1.5714285714285714</v>
      </c>
      <c r="K842">
        <f t="shared" si="41"/>
        <v>13.363636363636363</v>
      </c>
      <c r="O842" s="34">
        <v>281</v>
      </c>
      <c r="P842" s="46">
        <v>0.31</v>
      </c>
      <c r="Q842" s="128">
        <v>17.375</v>
      </c>
    </row>
    <row r="843" spans="1:17" x14ac:dyDescent="0.3">
      <c r="A843" s="34">
        <v>3</v>
      </c>
      <c r="B843" s="34">
        <v>3</v>
      </c>
      <c r="C843" s="34">
        <v>7</v>
      </c>
      <c r="D843" s="1">
        <v>139</v>
      </c>
      <c r="E843" s="1">
        <v>8</v>
      </c>
      <c r="F843" s="46">
        <v>0.39</v>
      </c>
      <c r="G843" s="156">
        <f t="shared" si="39"/>
        <v>48.75</v>
      </c>
      <c r="H843" s="46">
        <v>6.0999999999999999E-2</v>
      </c>
      <c r="I843" s="128">
        <f t="shared" si="40"/>
        <v>7.625</v>
      </c>
      <c r="K843">
        <f t="shared" si="41"/>
        <v>6.3934426229508201</v>
      </c>
      <c r="O843" s="1">
        <v>281</v>
      </c>
      <c r="P843" s="46">
        <v>0.318</v>
      </c>
      <c r="Q843" s="128">
        <v>19.25</v>
      </c>
    </row>
    <row r="844" spans="1:17" x14ac:dyDescent="0.3">
      <c r="A844" s="34">
        <v>3</v>
      </c>
      <c r="B844" s="34">
        <v>4</v>
      </c>
      <c r="C844" s="34">
        <v>7</v>
      </c>
      <c r="D844" s="1">
        <v>138</v>
      </c>
      <c r="E844" s="1">
        <v>11</v>
      </c>
      <c r="F844" s="46">
        <v>0.40400000000000003</v>
      </c>
      <c r="G844" s="156">
        <f t="shared" si="39"/>
        <v>36.727272727272727</v>
      </c>
      <c r="H844" s="46">
        <v>0.184</v>
      </c>
      <c r="I844" s="128">
        <f t="shared" si="40"/>
        <v>16.727272727272727</v>
      </c>
      <c r="K844">
        <f t="shared" si="41"/>
        <v>2.1956521739130435</v>
      </c>
      <c r="O844" s="1">
        <v>281</v>
      </c>
      <c r="P844" t="s">
        <v>799</v>
      </c>
      <c r="Q844" s="128">
        <v>8.8571428571428577</v>
      </c>
    </row>
    <row r="845" spans="1:17" x14ac:dyDescent="0.3">
      <c r="A845" s="34">
        <v>3</v>
      </c>
      <c r="B845" s="34">
        <v>5</v>
      </c>
      <c r="C845" s="34">
        <v>7</v>
      </c>
      <c r="D845" s="1">
        <v>245</v>
      </c>
      <c r="E845" s="1">
        <v>9</v>
      </c>
      <c r="F845" s="46">
        <v>6.404E-2</v>
      </c>
      <c r="G845" s="156">
        <f t="shared" si="39"/>
        <v>7.1155555555555559</v>
      </c>
      <c r="H845" s="46">
        <v>3.0000000000000001E-3</v>
      </c>
      <c r="I845" s="128">
        <f t="shared" si="40"/>
        <v>0.33333333333333331</v>
      </c>
      <c r="K845">
        <f t="shared" si="41"/>
        <v>21.346666666666668</v>
      </c>
      <c r="O845" s="34">
        <v>282</v>
      </c>
      <c r="P845" s="46">
        <v>0.26600000000000001</v>
      </c>
      <c r="Q845" s="128">
        <v>0.22222222222222221</v>
      </c>
    </row>
    <row r="846" spans="1:17" x14ac:dyDescent="0.3">
      <c r="A846" s="34">
        <v>3</v>
      </c>
      <c r="B846" s="34">
        <v>6</v>
      </c>
      <c r="C846" s="34">
        <v>7</v>
      </c>
      <c r="D846" s="1">
        <v>21</v>
      </c>
      <c r="E846" s="1">
        <v>10</v>
      </c>
      <c r="F846" s="46">
        <v>0.27335999999999999</v>
      </c>
      <c r="G846" s="156">
        <f t="shared" si="39"/>
        <v>27.336000000000002</v>
      </c>
      <c r="H846" s="46">
        <v>0.12</v>
      </c>
      <c r="I846" s="128">
        <f t="shared" si="40"/>
        <v>12</v>
      </c>
      <c r="K846">
        <f t="shared" si="41"/>
        <v>2.278</v>
      </c>
      <c r="O846" s="1">
        <v>282</v>
      </c>
      <c r="P846" s="46">
        <v>0.35899999999999999</v>
      </c>
      <c r="Q846" s="128">
        <v>1.3</v>
      </c>
    </row>
    <row r="847" spans="1:17" x14ac:dyDescent="0.3">
      <c r="A847" s="34">
        <v>3</v>
      </c>
      <c r="B847" s="34">
        <v>7</v>
      </c>
      <c r="C847" s="34">
        <v>7</v>
      </c>
      <c r="D847" s="34" t="s">
        <v>20</v>
      </c>
      <c r="E847" s="34">
        <v>11</v>
      </c>
      <c r="F847" s="46">
        <v>0.218</v>
      </c>
      <c r="G847" s="156">
        <f t="shared" si="39"/>
        <v>19.818181818181817</v>
      </c>
      <c r="H847" s="46">
        <v>9.9000000000000005E-2</v>
      </c>
      <c r="I847" s="128">
        <f t="shared" si="40"/>
        <v>9</v>
      </c>
      <c r="K847">
        <f t="shared" si="41"/>
        <v>2.202020202020202</v>
      </c>
      <c r="O847" s="1">
        <v>282</v>
      </c>
      <c r="P847" s="46">
        <v>0.56799999999999995</v>
      </c>
      <c r="Q847" s="128">
        <v>4.5555555555555554</v>
      </c>
    </row>
    <row r="848" spans="1:17" x14ac:dyDescent="0.3">
      <c r="A848" s="34">
        <v>3</v>
      </c>
      <c r="B848" s="34">
        <v>8</v>
      </c>
      <c r="C848" s="34">
        <v>7</v>
      </c>
      <c r="D848" s="1">
        <v>34</v>
      </c>
      <c r="E848" s="1">
        <v>9</v>
      </c>
      <c r="F848" s="46">
        <v>0.254</v>
      </c>
      <c r="G848" s="156">
        <f t="shared" si="39"/>
        <v>28.222222222222221</v>
      </c>
      <c r="H848" s="46">
        <v>0.129</v>
      </c>
      <c r="I848" s="128">
        <f t="shared" si="40"/>
        <v>14.333333333333334</v>
      </c>
      <c r="K848">
        <f t="shared" si="41"/>
        <v>1.9689922480620154</v>
      </c>
      <c r="O848" s="34">
        <v>283</v>
      </c>
      <c r="P848" s="46">
        <v>0.42499999999999999</v>
      </c>
      <c r="Q848" s="128">
        <v>6.5</v>
      </c>
    </row>
    <row r="849" spans="1:17" x14ac:dyDescent="0.3">
      <c r="A849" s="34">
        <v>3</v>
      </c>
      <c r="B849" s="34">
        <v>9</v>
      </c>
      <c r="C849" s="34">
        <v>7</v>
      </c>
      <c r="D849" s="1">
        <v>239</v>
      </c>
      <c r="E849" s="1">
        <v>8</v>
      </c>
      <c r="F849" s="46">
        <v>9.9000000000000005E-2</v>
      </c>
      <c r="G849" s="156">
        <f t="shared" si="39"/>
        <v>12.375</v>
      </c>
      <c r="H849" s="46">
        <v>0.03</v>
      </c>
      <c r="I849" s="128">
        <f t="shared" si="40"/>
        <v>3.75</v>
      </c>
      <c r="K849">
        <f t="shared" si="41"/>
        <v>3.3</v>
      </c>
      <c r="O849" s="1">
        <v>283</v>
      </c>
      <c r="P849" s="46">
        <v>0.34200000000000003</v>
      </c>
      <c r="Q849" s="128">
        <v>9.1111111111111107</v>
      </c>
    </row>
    <row r="850" spans="1:17" x14ac:dyDescent="0.3">
      <c r="A850" s="34">
        <v>3</v>
      </c>
      <c r="B850" s="34">
        <v>10</v>
      </c>
      <c r="C850" s="34">
        <v>7</v>
      </c>
      <c r="D850" s="1">
        <v>184</v>
      </c>
      <c r="E850" s="1">
        <v>11</v>
      </c>
      <c r="F850" s="46">
        <v>0.51700000000000002</v>
      </c>
      <c r="G850" s="156">
        <f t="shared" si="39"/>
        <v>47</v>
      </c>
      <c r="H850" s="46">
        <v>0.25900000000000001</v>
      </c>
      <c r="I850" s="128">
        <f t="shared" si="40"/>
        <v>23.545454545454547</v>
      </c>
      <c r="K850">
        <f t="shared" si="41"/>
        <v>1.9961389961389959</v>
      </c>
      <c r="O850" s="1">
        <v>283</v>
      </c>
      <c r="P850" s="46">
        <v>0.254</v>
      </c>
      <c r="Q850" s="128">
        <v>10.222222222222221</v>
      </c>
    </row>
    <row r="851" spans="1:17" x14ac:dyDescent="0.3">
      <c r="A851" s="34">
        <v>3</v>
      </c>
      <c r="B851" s="34">
        <v>11</v>
      </c>
      <c r="C851" s="34">
        <v>7</v>
      </c>
      <c r="D851" s="1">
        <v>188</v>
      </c>
      <c r="E851" s="1">
        <v>9</v>
      </c>
      <c r="F851" s="46">
        <v>0.379</v>
      </c>
      <c r="G851" s="156">
        <f t="shared" si="39"/>
        <v>42.111111111111114</v>
      </c>
      <c r="H851" s="46">
        <v>0.158</v>
      </c>
      <c r="I851" s="128">
        <f t="shared" si="40"/>
        <v>17.555555555555557</v>
      </c>
      <c r="K851">
        <f t="shared" si="41"/>
        <v>2.3987341772151898</v>
      </c>
      <c r="O851" s="34">
        <v>284</v>
      </c>
      <c r="P851" s="46">
        <v>0.34799999999999998</v>
      </c>
      <c r="Q851" s="128">
        <v>24.857142857142858</v>
      </c>
    </row>
    <row r="852" spans="1:17" x14ac:dyDescent="0.3">
      <c r="A852" s="34">
        <v>3</v>
      </c>
      <c r="B852" s="34">
        <v>12</v>
      </c>
      <c r="C852" s="34">
        <v>7</v>
      </c>
      <c r="D852" s="1">
        <v>20</v>
      </c>
      <c r="E852" s="1">
        <v>10</v>
      </c>
      <c r="F852" s="46">
        <v>0.39</v>
      </c>
      <c r="G852" s="156">
        <f t="shared" si="39"/>
        <v>39</v>
      </c>
      <c r="H852" s="46">
        <v>5.6000000000000001E-2</v>
      </c>
      <c r="I852" s="128">
        <f t="shared" si="40"/>
        <v>5.6</v>
      </c>
      <c r="K852">
        <f t="shared" si="41"/>
        <v>6.9642857142857144</v>
      </c>
      <c r="O852" s="1">
        <v>284</v>
      </c>
      <c r="P852" s="46">
        <v>0.41699999999999998</v>
      </c>
      <c r="Q852" s="128">
        <v>22</v>
      </c>
    </row>
    <row r="853" spans="1:17" x14ac:dyDescent="0.3">
      <c r="A853" s="34">
        <v>3</v>
      </c>
      <c r="B853" s="34">
        <v>13</v>
      </c>
      <c r="C853" s="34">
        <v>7</v>
      </c>
      <c r="D853" s="34" t="s">
        <v>20</v>
      </c>
      <c r="E853" s="34">
        <v>6</v>
      </c>
      <c r="F853" s="46">
        <v>0.14299999999999999</v>
      </c>
      <c r="G853" s="156">
        <f t="shared" si="39"/>
        <v>23.833333333333332</v>
      </c>
      <c r="H853" s="46">
        <v>6.3E-2</v>
      </c>
      <c r="I853" s="128">
        <f t="shared" si="40"/>
        <v>10.5</v>
      </c>
      <c r="K853">
        <f t="shared" si="41"/>
        <v>2.2698412698412698</v>
      </c>
      <c r="O853" s="1">
        <v>284</v>
      </c>
      <c r="P853" s="46">
        <v>0.30399999999999999</v>
      </c>
      <c r="Q853" s="128">
        <v>15.1</v>
      </c>
    </row>
    <row r="854" spans="1:17" x14ac:dyDescent="0.3">
      <c r="A854" s="34">
        <v>3</v>
      </c>
      <c r="B854" s="34">
        <v>14</v>
      </c>
      <c r="C854" s="34">
        <v>7</v>
      </c>
      <c r="D854" s="1">
        <v>323</v>
      </c>
      <c r="E854" s="1">
        <v>5</v>
      </c>
      <c r="F854" s="46">
        <v>0.245</v>
      </c>
      <c r="G854" s="156">
        <f t="shared" si="39"/>
        <v>49</v>
      </c>
      <c r="H854" s="46">
        <v>0.124</v>
      </c>
      <c r="I854" s="128">
        <f t="shared" si="40"/>
        <v>24.8</v>
      </c>
      <c r="K854">
        <f t="shared" si="41"/>
        <v>1.9758064516129032</v>
      </c>
      <c r="O854" s="34">
        <v>285</v>
      </c>
      <c r="P854" s="46">
        <v>0.27800000000000002</v>
      </c>
      <c r="Q854" s="128">
        <v>11.58</v>
      </c>
    </row>
    <row r="855" spans="1:17" x14ac:dyDescent="0.3">
      <c r="A855" s="34">
        <v>3</v>
      </c>
      <c r="B855" s="34">
        <v>15</v>
      </c>
      <c r="C855" s="34">
        <v>7</v>
      </c>
      <c r="D855" s="1">
        <v>180</v>
      </c>
      <c r="E855" s="1">
        <v>9</v>
      </c>
      <c r="F855" s="46">
        <v>0.26700000000000002</v>
      </c>
      <c r="G855" s="156">
        <f t="shared" si="39"/>
        <v>29.666666666666668</v>
      </c>
      <c r="H855" s="46">
        <v>0.161</v>
      </c>
      <c r="I855" s="128">
        <f t="shared" si="40"/>
        <v>17.888888888888889</v>
      </c>
      <c r="K855">
        <f t="shared" si="41"/>
        <v>1.658385093167702</v>
      </c>
      <c r="O855" s="1">
        <v>285</v>
      </c>
      <c r="P855" s="46">
        <v>0.23799999999999999</v>
      </c>
      <c r="Q855" s="128">
        <v>11.1</v>
      </c>
    </row>
    <row r="856" spans="1:17" x14ac:dyDescent="0.3">
      <c r="A856" s="34">
        <v>3</v>
      </c>
      <c r="B856" s="34">
        <v>16</v>
      </c>
      <c r="C856" s="34">
        <v>7</v>
      </c>
      <c r="D856" s="1">
        <v>189</v>
      </c>
      <c r="E856" s="1">
        <v>8</v>
      </c>
      <c r="F856" s="46">
        <v>0.13100000000000001</v>
      </c>
      <c r="G856" s="156">
        <f t="shared" si="39"/>
        <v>16.375</v>
      </c>
      <c r="H856" s="46">
        <v>6.9000000000000006E-2</v>
      </c>
      <c r="I856" s="128">
        <f t="shared" si="40"/>
        <v>8.625</v>
      </c>
      <c r="K856">
        <f t="shared" si="41"/>
        <v>1.8985507246376812</v>
      </c>
      <c r="O856" s="1">
        <v>285</v>
      </c>
      <c r="P856" s="46">
        <v>9.8000000000000004E-2</v>
      </c>
      <c r="Q856" s="128">
        <v>2.9</v>
      </c>
    </row>
    <row r="857" spans="1:17" x14ac:dyDescent="0.3">
      <c r="A857" s="34">
        <v>3</v>
      </c>
      <c r="B857" s="34">
        <v>17</v>
      </c>
      <c r="C857" s="34">
        <v>7</v>
      </c>
      <c r="D857" s="1">
        <v>176</v>
      </c>
      <c r="E857" s="1">
        <v>10</v>
      </c>
      <c r="F857" s="46">
        <v>0.17199999999999999</v>
      </c>
      <c r="G857" s="156">
        <f t="shared" si="39"/>
        <v>17.2</v>
      </c>
      <c r="H857" s="46">
        <v>5.3999999999999999E-2</v>
      </c>
      <c r="I857" s="128">
        <f t="shared" si="40"/>
        <v>5.4</v>
      </c>
      <c r="K857">
        <f t="shared" si="41"/>
        <v>3.1851851851851847</v>
      </c>
      <c r="O857" s="34">
        <v>286</v>
      </c>
      <c r="P857" s="46">
        <v>0.52600000000000002</v>
      </c>
      <c r="Q857" s="128">
        <v>21.727272727272727</v>
      </c>
    </row>
    <row r="858" spans="1:17" x14ac:dyDescent="0.3">
      <c r="A858" s="34">
        <v>3</v>
      </c>
      <c r="B858" s="34">
        <v>18</v>
      </c>
      <c r="C858" s="34">
        <v>7</v>
      </c>
      <c r="D858" s="1">
        <v>55</v>
      </c>
      <c r="E858" s="1">
        <v>9</v>
      </c>
      <c r="F858" s="46">
        <v>0.30199999999999999</v>
      </c>
      <c r="G858" s="156">
        <f t="shared" si="39"/>
        <v>33.555555555555557</v>
      </c>
      <c r="H858" s="46">
        <v>0.17199999999999999</v>
      </c>
      <c r="I858" s="128">
        <f t="shared" si="40"/>
        <v>19.111111111111111</v>
      </c>
      <c r="K858">
        <f t="shared" si="41"/>
        <v>1.7558139534883721</v>
      </c>
      <c r="O858" s="1">
        <v>286</v>
      </c>
      <c r="P858" s="46">
        <v>0.26600000000000001</v>
      </c>
      <c r="Q858" s="128">
        <v>12.818181818181818</v>
      </c>
    </row>
    <row r="859" spans="1:17" x14ac:dyDescent="0.3">
      <c r="A859" s="34">
        <v>3</v>
      </c>
      <c r="B859" s="34">
        <v>19</v>
      </c>
      <c r="C859" s="34">
        <v>7</v>
      </c>
      <c r="D859" s="1">
        <v>187</v>
      </c>
      <c r="E859" s="1">
        <v>10</v>
      </c>
      <c r="F859" s="46">
        <v>0.11</v>
      </c>
      <c r="G859" s="156">
        <f t="shared" si="39"/>
        <v>11</v>
      </c>
      <c r="H859" s="46">
        <v>1.2E-2</v>
      </c>
      <c r="I859" s="128">
        <f t="shared" si="40"/>
        <v>1.2</v>
      </c>
      <c r="K859">
        <f t="shared" si="41"/>
        <v>9.1666666666666679</v>
      </c>
      <c r="O859" s="1">
        <v>286</v>
      </c>
      <c r="P859" s="46">
        <v>0.19600000000000001</v>
      </c>
      <c r="Q859" s="128">
        <v>10.111111111111111</v>
      </c>
    </row>
    <row r="860" spans="1:17" x14ac:dyDescent="0.3">
      <c r="A860" s="34">
        <v>3</v>
      </c>
      <c r="B860" s="34">
        <v>1</v>
      </c>
      <c r="C860" s="34">
        <v>8</v>
      </c>
      <c r="D860" s="1">
        <v>258</v>
      </c>
      <c r="E860" s="1">
        <v>10</v>
      </c>
      <c r="F860" s="46">
        <v>0.121</v>
      </c>
      <c r="G860" s="156">
        <f t="shared" si="39"/>
        <v>12.1</v>
      </c>
      <c r="H860" s="46">
        <v>4.2000000000000003E-2</v>
      </c>
      <c r="I860" s="128">
        <f t="shared" si="40"/>
        <v>4.2</v>
      </c>
      <c r="K860">
        <f t="shared" si="41"/>
        <v>2.8809523809523809</v>
      </c>
      <c r="O860" s="34">
        <v>287</v>
      </c>
      <c r="P860" s="46">
        <v>0.30599999999999999</v>
      </c>
      <c r="Q860" s="128">
        <v>14.375</v>
      </c>
    </row>
    <row r="861" spans="1:17" x14ac:dyDescent="0.3">
      <c r="A861" s="34">
        <v>3</v>
      </c>
      <c r="B861" s="34">
        <v>2</v>
      </c>
      <c r="C861" s="34">
        <v>8</v>
      </c>
      <c r="D861" s="1">
        <v>82</v>
      </c>
      <c r="E861" s="1">
        <v>10</v>
      </c>
      <c r="F861" s="46">
        <v>0.24</v>
      </c>
      <c r="G861" s="156">
        <f t="shared" si="39"/>
        <v>24</v>
      </c>
      <c r="H861" s="46">
        <v>0.11899999999999999</v>
      </c>
      <c r="I861" s="128">
        <f t="shared" si="40"/>
        <v>11.9</v>
      </c>
      <c r="K861">
        <f t="shared" si="41"/>
        <v>2.0168067226890756</v>
      </c>
      <c r="O861" s="1">
        <v>287</v>
      </c>
      <c r="P861" s="46">
        <v>0.375</v>
      </c>
      <c r="Q861" s="128">
        <v>19.2</v>
      </c>
    </row>
    <row r="862" spans="1:17" x14ac:dyDescent="0.3">
      <c r="A862" s="34">
        <v>3</v>
      </c>
      <c r="B862" s="34">
        <v>3</v>
      </c>
      <c r="C862" s="34">
        <v>8</v>
      </c>
      <c r="D862" s="1">
        <v>229</v>
      </c>
      <c r="E862" s="1">
        <v>10</v>
      </c>
      <c r="F862" s="46">
        <v>0.19600000000000001</v>
      </c>
      <c r="G862" s="156">
        <f t="shared" si="39"/>
        <v>19.600000000000001</v>
      </c>
      <c r="H862" s="46">
        <v>9.9000000000000005E-2</v>
      </c>
      <c r="I862" s="128">
        <f t="shared" si="40"/>
        <v>9.9</v>
      </c>
      <c r="K862">
        <f t="shared" si="41"/>
        <v>1.9797979797979799</v>
      </c>
      <c r="O862" s="1">
        <v>287</v>
      </c>
      <c r="P862" s="46">
        <v>0.31</v>
      </c>
      <c r="Q862" s="128">
        <v>15.6</v>
      </c>
    </row>
    <row r="863" spans="1:17" x14ac:dyDescent="0.3">
      <c r="A863" s="34">
        <v>3</v>
      </c>
      <c r="B863" s="34">
        <v>4</v>
      </c>
      <c r="C863" s="34">
        <v>8</v>
      </c>
      <c r="D863" s="1">
        <v>318</v>
      </c>
      <c r="E863" s="1">
        <v>9</v>
      </c>
      <c r="F863" s="46">
        <v>0</v>
      </c>
      <c r="G863" s="156">
        <f t="shared" si="39"/>
        <v>0</v>
      </c>
      <c r="H863" s="46">
        <v>0</v>
      </c>
      <c r="I863" s="128">
        <f t="shared" si="40"/>
        <v>0</v>
      </c>
      <c r="K863" t="s">
        <v>799</v>
      </c>
      <c r="O863" s="34">
        <v>288</v>
      </c>
      <c r="P863" s="46">
        <v>0.47899999999999998</v>
      </c>
      <c r="Q863" s="128">
        <v>27.222222222222221</v>
      </c>
    </row>
    <row r="864" spans="1:17" x14ac:dyDescent="0.3">
      <c r="A864" s="34">
        <v>3</v>
      </c>
      <c r="B864" s="34">
        <v>5</v>
      </c>
      <c r="C864" s="34">
        <v>8</v>
      </c>
      <c r="D864" s="1">
        <v>83</v>
      </c>
      <c r="E864" s="1">
        <v>10</v>
      </c>
      <c r="F864" s="46">
        <v>0.188</v>
      </c>
      <c r="G864" s="156">
        <f t="shared" si="39"/>
        <v>18.8</v>
      </c>
      <c r="H864" s="46">
        <v>9.6000000000000002E-2</v>
      </c>
      <c r="I864" s="128">
        <f t="shared" si="40"/>
        <v>9.6</v>
      </c>
      <c r="K864">
        <f t="shared" si="41"/>
        <v>1.9583333333333335</v>
      </c>
      <c r="O864" s="1">
        <v>288</v>
      </c>
      <c r="P864" s="46">
        <v>0.39300000000000002</v>
      </c>
      <c r="Q864" s="128">
        <v>20</v>
      </c>
    </row>
    <row r="865" spans="1:17" x14ac:dyDescent="0.3">
      <c r="A865" s="34">
        <v>3</v>
      </c>
      <c r="B865" s="34">
        <v>6</v>
      </c>
      <c r="C865" s="34">
        <v>8</v>
      </c>
      <c r="D865" s="1">
        <v>291</v>
      </c>
      <c r="E865" s="1">
        <v>10</v>
      </c>
      <c r="F865" s="46">
        <v>0</v>
      </c>
      <c r="G865" s="156">
        <f t="shared" si="39"/>
        <v>0</v>
      </c>
      <c r="H865" s="46">
        <v>0</v>
      </c>
      <c r="I865" s="128">
        <f t="shared" si="40"/>
        <v>0</v>
      </c>
      <c r="K865" t="s">
        <v>799</v>
      </c>
      <c r="O865" s="1">
        <v>288</v>
      </c>
      <c r="P865" s="46">
        <v>0.30499999999999999</v>
      </c>
      <c r="Q865" s="128">
        <v>16.3</v>
      </c>
    </row>
    <row r="866" spans="1:17" x14ac:dyDescent="0.3">
      <c r="A866" s="34">
        <v>3</v>
      </c>
      <c r="B866" s="34">
        <v>7</v>
      </c>
      <c r="C866" s="34">
        <v>8</v>
      </c>
      <c r="D866" s="1">
        <v>105</v>
      </c>
      <c r="E866" s="1">
        <v>10</v>
      </c>
      <c r="F866" s="46">
        <v>0.28499999999999998</v>
      </c>
      <c r="G866" s="156">
        <f t="shared" si="39"/>
        <v>28.5</v>
      </c>
      <c r="H866" s="46">
        <v>0.13200000000000001</v>
      </c>
      <c r="I866" s="128">
        <f t="shared" si="40"/>
        <v>13.2</v>
      </c>
      <c r="K866">
        <f t="shared" si="41"/>
        <v>2.1590909090909092</v>
      </c>
      <c r="O866" s="34">
        <v>289</v>
      </c>
      <c r="P866" s="46">
        <v>0.52400000000000002</v>
      </c>
      <c r="Q866" s="128">
        <v>24.9</v>
      </c>
    </row>
    <row r="867" spans="1:17" x14ac:dyDescent="0.3">
      <c r="A867" s="34">
        <v>3</v>
      </c>
      <c r="B867" s="34">
        <v>8</v>
      </c>
      <c r="C867" s="34">
        <v>8</v>
      </c>
      <c r="D867" s="34" t="s">
        <v>20</v>
      </c>
      <c r="E867" s="34">
        <v>9</v>
      </c>
      <c r="F867" s="46">
        <v>0.14099999999999999</v>
      </c>
      <c r="G867" s="156">
        <f t="shared" si="39"/>
        <v>15.666666666666666</v>
      </c>
      <c r="H867" s="46">
        <v>7.3999999999999996E-2</v>
      </c>
      <c r="I867" s="128">
        <f t="shared" si="40"/>
        <v>8.2222222222222214</v>
      </c>
      <c r="K867">
        <f t="shared" si="41"/>
        <v>1.9054054054054055</v>
      </c>
      <c r="O867" s="1">
        <v>289</v>
      </c>
      <c r="P867" s="46">
        <v>0.24399999999999999</v>
      </c>
      <c r="Q867" s="128">
        <v>15.1</v>
      </c>
    </row>
    <row r="868" spans="1:17" x14ac:dyDescent="0.3">
      <c r="A868" s="34">
        <v>3</v>
      </c>
      <c r="B868" s="34">
        <v>9</v>
      </c>
      <c r="C868" s="34">
        <v>8</v>
      </c>
      <c r="D868" s="1">
        <v>95</v>
      </c>
      <c r="E868" s="1">
        <v>10</v>
      </c>
      <c r="F868" s="46">
        <v>6.7110000000000003E-2</v>
      </c>
      <c r="G868" s="156">
        <f t="shared" si="39"/>
        <v>6.7110000000000003</v>
      </c>
      <c r="H868" s="46">
        <v>1E-3</v>
      </c>
      <c r="I868" s="128">
        <f t="shared" si="40"/>
        <v>0.1</v>
      </c>
      <c r="K868">
        <f t="shared" si="41"/>
        <v>67.11</v>
      </c>
      <c r="O868" s="1">
        <v>289</v>
      </c>
      <c r="P868" s="46">
        <v>0.32600000000000001</v>
      </c>
      <c r="Q868" s="128">
        <v>16</v>
      </c>
    </row>
    <row r="869" spans="1:17" x14ac:dyDescent="0.3">
      <c r="A869" s="34">
        <v>3</v>
      </c>
      <c r="B869" s="34">
        <v>10</v>
      </c>
      <c r="C869" s="34">
        <v>8</v>
      </c>
      <c r="D869" s="1">
        <v>22</v>
      </c>
      <c r="E869" s="1">
        <v>5</v>
      </c>
      <c r="F869" s="46">
        <v>0.109</v>
      </c>
      <c r="G869" s="156">
        <f t="shared" si="39"/>
        <v>21.8</v>
      </c>
      <c r="H869" s="46">
        <v>4.7E-2</v>
      </c>
      <c r="I869" s="128">
        <f t="shared" si="40"/>
        <v>9.4</v>
      </c>
      <c r="K869">
        <f t="shared" si="41"/>
        <v>2.3191489361702127</v>
      </c>
      <c r="O869" s="34">
        <v>290</v>
      </c>
      <c r="P869" s="46">
        <v>0.152</v>
      </c>
      <c r="Q869" s="128">
        <v>7.666666666666667</v>
      </c>
    </row>
    <row r="870" spans="1:17" x14ac:dyDescent="0.3">
      <c r="A870" s="34">
        <v>3</v>
      </c>
      <c r="B870" s="34">
        <v>11</v>
      </c>
      <c r="C870" s="34">
        <v>8</v>
      </c>
      <c r="D870" s="1">
        <v>134</v>
      </c>
      <c r="E870" s="1">
        <v>10</v>
      </c>
      <c r="F870" s="46">
        <v>0.498</v>
      </c>
      <c r="G870" s="156">
        <f t="shared" si="39"/>
        <v>49.8</v>
      </c>
      <c r="H870" s="46">
        <v>0.122</v>
      </c>
      <c r="I870" s="128">
        <f t="shared" si="40"/>
        <v>12.2</v>
      </c>
      <c r="K870">
        <f t="shared" si="41"/>
        <v>4.081967213114754</v>
      </c>
      <c r="O870" s="1">
        <v>290</v>
      </c>
      <c r="P870" s="46">
        <v>0.16</v>
      </c>
      <c r="Q870" s="128">
        <v>8.3000000000000007</v>
      </c>
    </row>
    <row r="871" spans="1:17" x14ac:dyDescent="0.3">
      <c r="A871" s="34">
        <v>3</v>
      </c>
      <c r="B871" s="34">
        <v>12</v>
      </c>
      <c r="C871" s="34">
        <v>8</v>
      </c>
      <c r="D871" s="34" t="s">
        <v>20</v>
      </c>
      <c r="E871" s="34">
        <v>6</v>
      </c>
      <c r="F871" s="46">
        <v>0.222</v>
      </c>
      <c r="G871" s="156">
        <f t="shared" si="39"/>
        <v>37</v>
      </c>
      <c r="H871" s="46">
        <v>0.107</v>
      </c>
      <c r="I871" s="128">
        <f t="shared" si="40"/>
        <v>17.833333333333332</v>
      </c>
      <c r="K871">
        <f t="shared" si="41"/>
        <v>2.0747663551401869</v>
      </c>
      <c r="O871" s="1">
        <v>290</v>
      </c>
      <c r="P871" s="46">
        <v>0.224</v>
      </c>
      <c r="Q871" s="128">
        <v>11.272727272727273</v>
      </c>
    </row>
    <row r="872" spans="1:17" x14ac:dyDescent="0.3">
      <c r="A872" s="34">
        <v>3</v>
      </c>
      <c r="B872" s="34">
        <v>13</v>
      </c>
      <c r="C872" s="34">
        <v>8</v>
      </c>
      <c r="D872" s="1">
        <v>308</v>
      </c>
      <c r="E872" s="1">
        <v>8</v>
      </c>
      <c r="F872" s="46">
        <v>1.4020000000000001E-2</v>
      </c>
      <c r="G872" s="156">
        <f t="shared" si="39"/>
        <v>1.7525000000000002</v>
      </c>
      <c r="H872" s="46">
        <v>1E-3</v>
      </c>
      <c r="I872" s="128">
        <f t="shared" si="40"/>
        <v>0.125</v>
      </c>
      <c r="K872">
        <f t="shared" si="41"/>
        <v>14.020000000000001</v>
      </c>
      <c r="O872" s="34">
        <v>291</v>
      </c>
      <c r="P872" s="46">
        <v>0.23400000000000001</v>
      </c>
      <c r="Q872" s="128">
        <v>7</v>
      </c>
    </row>
    <row r="873" spans="1:17" x14ac:dyDescent="0.3">
      <c r="A873" s="34">
        <v>3</v>
      </c>
      <c r="B873" s="34">
        <v>14</v>
      </c>
      <c r="C873" s="34">
        <v>8</v>
      </c>
      <c r="D873" s="1">
        <v>17</v>
      </c>
      <c r="E873" s="1">
        <v>10</v>
      </c>
      <c r="F873" s="46">
        <v>0.28599999999999998</v>
      </c>
      <c r="G873" s="156">
        <f t="shared" si="39"/>
        <v>28.6</v>
      </c>
      <c r="H873" s="46">
        <v>0.14499999999999999</v>
      </c>
      <c r="I873" s="128">
        <f t="shared" si="40"/>
        <v>14.5</v>
      </c>
      <c r="K873">
        <f t="shared" si="41"/>
        <v>1.9724137931034484</v>
      </c>
      <c r="O873" s="1">
        <v>291</v>
      </c>
      <c r="P873" s="46">
        <v>0.22800000000000001</v>
      </c>
      <c r="Q873" s="128">
        <v>10.4</v>
      </c>
    </row>
    <row r="874" spans="1:17" x14ac:dyDescent="0.3">
      <c r="A874" s="34">
        <v>3</v>
      </c>
      <c r="B874" s="34">
        <v>15</v>
      </c>
      <c r="C874" s="34">
        <v>8</v>
      </c>
      <c r="D874" s="1">
        <v>198</v>
      </c>
      <c r="E874" s="1">
        <v>7</v>
      </c>
      <c r="F874" s="46">
        <v>0.03</v>
      </c>
      <c r="G874" s="156">
        <f t="shared" si="39"/>
        <v>4.2857142857142856</v>
      </c>
      <c r="H874" s="46">
        <v>1.0999999999999999E-2</v>
      </c>
      <c r="I874" s="128">
        <f t="shared" si="40"/>
        <v>1.5714285714285714</v>
      </c>
      <c r="K874">
        <f t="shared" si="41"/>
        <v>2.7272727272727271</v>
      </c>
      <c r="O874" s="1">
        <v>291</v>
      </c>
      <c r="P874" s="46">
        <v>0</v>
      </c>
      <c r="Q874" s="128">
        <v>0</v>
      </c>
    </row>
    <row r="875" spans="1:17" x14ac:dyDescent="0.3">
      <c r="A875" s="34">
        <v>3</v>
      </c>
      <c r="B875" s="34">
        <v>16</v>
      </c>
      <c r="C875" s="34">
        <v>8</v>
      </c>
      <c r="D875" s="1">
        <v>243</v>
      </c>
      <c r="E875" s="1">
        <v>9</v>
      </c>
      <c r="F875" s="46">
        <v>0.16500000000000001</v>
      </c>
      <c r="G875" s="156">
        <f t="shared" si="39"/>
        <v>18.333333333333332</v>
      </c>
      <c r="H875" s="46">
        <v>7.5999999999999998E-2</v>
      </c>
      <c r="I875" s="128">
        <f t="shared" si="40"/>
        <v>8.4444444444444446</v>
      </c>
      <c r="K875">
        <f t="shared" si="41"/>
        <v>2.1710526315789473</v>
      </c>
      <c r="O875" s="34">
        <v>292</v>
      </c>
      <c r="P875" s="46">
        <v>5.6000000000000001E-2</v>
      </c>
      <c r="Q875" s="128">
        <v>2.6666666666666665</v>
      </c>
    </row>
    <row r="876" spans="1:17" x14ac:dyDescent="0.3">
      <c r="A876" s="34">
        <v>3</v>
      </c>
      <c r="B876" s="34">
        <v>17</v>
      </c>
      <c r="C876" s="34">
        <v>8</v>
      </c>
      <c r="D876" s="1">
        <v>140</v>
      </c>
      <c r="E876" s="1">
        <v>7</v>
      </c>
      <c r="F876" s="46">
        <v>0.67600000000000005</v>
      </c>
      <c r="G876" s="156">
        <f t="shared" si="39"/>
        <v>96.571428571428569</v>
      </c>
      <c r="H876" s="46">
        <v>0.123</v>
      </c>
      <c r="I876" s="128">
        <f t="shared" si="40"/>
        <v>17.571428571428573</v>
      </c>
      <c r="K876">
        <f t="shared" si="41"/>
        <v>5.4959349593495928</v>
      </c>
      <c r="O876" s="1">
        <v>292</v>
      </c>
      <c r="P876" s="46">
        <v>0.21199999999999999</v>
      </c>
      <c r="Q876" s="128">
        <v>11.8</v>
      </c>
    </row>
    <row r="877" spans="1:17" x14ac:dyDescent="0.3">
      <c r="A877" s="34">
        <v>3</v>
      </c>
      <c r="B877" s="34">
        <v>18</v>
      </c>
      <c r="C877" s="34">
        <v>8</v>
      </c>
      <c r="D877" s="1">
        <v>109</v>
      </c>
      <c r="E877" s="1">
        <v>10</v>
      </c>
      <c r="F877" s="46">
        <v>1.772E-2</v>
      </c>
      <c r="G877" s="156">
        <f t="shared" si="39"/>
        <v>1.7719999999999998</v>
      </c>
      <c r="H877" s="46">
        <v>0</v>
      </c>
      <c r="I877" s="128">
        <f t="shared" si="40"/>
        <v>0</v>
      </c>
      <c r="K877" t="s">
        <v>799</v>
      </c>
      <c r="O877" s="1">
        <v>292</v>
      </c>
      <c r="P877" s="46">
        <v>0.28199999999999997</v>
      </c>
      <c r="Q877" s="128">
        <v>17.555555555555557</v>
      </c>
    </row>
    <row r="878" spans="1:17" x14ac:dyDescent="0.3">
      <c r="A878" s="34">
        <v>3</v>
      </c>
      <c r="B878" s="34">
        <v>19</v>
      </c>
      <c r="C878" s="34">
        <v>8</v>
      </c>
      <c r="D878" s="1">
        <v>115</v>
      </c>
      <c r="E878" s="1">
        <v>10</v>
      </c>
      <c r="F878" s="46">
        <v>0.16800000000000001</v>
      </c>
      <c r="G878" s="156">
        <f t="shared" si="39"/>
        <v>16.8</v>
      </c>
      <c r="H878" s="46">
        <v>8.1000000000000003E-2</v>
      </c>
      <c r="I878" s="128">
        <f t="shared" si="40"/>
        <v>8.1</v>
      </c>
      <c r="K878">
        <f t="shared" si="41"/>
        <v>2.0740740740740744</v>
      </c>
      <c r="O878" s="34">
        <v>293</v>
      </c>
      <c r="P878" s="46">
        <v>0.372</v>
      </c>
      <c r="Q878" s="128">
        <v>18.222222222222221</v>
      </c>
    </row>
    <row r="879" spans="1:17" x14ac:dyDescent="0.3">
      <c r="A879" s="34">
        <v>3</v>
      </c>
      <c r="B879" s="34">
        <v>1</v>
      </c>
      <c r="C879" s="34">
        <v>9</v>
      </c>
      <c r="D879" s="1">
        <v>312</v>
      </c>
      <c r="E879" s="1">
        <v>8</v>
      </c>
      <c r="F879" s="46" t="s">
        <v>799</v>
      </c>
      <c r="G879" s="46" t="s">
        <v>799</v>
      </c>
      <c r="H879" s="46" t="s">
        <v>799</v>
      </c>
      <c r="I879" s="46" t="s">
        <v>799</v>
      </c>
      <c r="K879" t="s">
        <v>799</v>
      </c>
      <c r="O879" s="1">
        <v>293</v>
      </c>
      <c r="P879" s="46">
        <v>0.31900000000000001</v>
      </c>
      <c r="Q879" s="128">
        <v>15.3</v>
      </c>
    </row>
    <row r="880" spans="1:17" x14ac:dyDescent="0.3">
      <c r="A880" s="34">
        <v>3</v>
      </c>
      <c r="B880" s="34">
        <v>2</v>
      </c>
      <c r="C880" s="34">
        <v>9</v>
      </c>
      <c r="D880" s="1">
        <v>316</v>
      </c>
      <c r="E880" s="1">
        <v>8</v>
      </c>
      <c r="F880" s="46">
        <v>6.2990000000000004E-2</v>
      </c>
      <c r="G880" s="156">
        <f t="shared" si="39"/>
        <v>7.8737500000000002</v>
      </c>
      <c r="H880" s="46">
        <v>1E-3</v>
      </c>
      <c r="I880" s="128">
        <f t="shared" si="40"/>
        <v>0.125</v>
      </c>
      <c r="K880">
        <f t="shared" si="41"/>
        <v>62.99</v>
      </c>
      <c r="O880" s="1">
        <v>293</v>
      </c>
      <c r="P880" t="s">
        <v>799</v>
      </c>
      <c r="Q880" s="128">
        <v>0</v>
      </c>
    </row>
    <row r="881" spans="1:17" x14ac:dyDescent="0.3">
      <c r="A881" s="34">
        <v>3</v>
      </c>
      <c r="B881" s="34">
        <v>3</v>
      </c>
      <c r="C881" s="34">
        <v>9</v>
      </c>
      <c r="D881" s="1">
        <v>319</v>
      </c>
      <c r="E881" s="1">
        <v>10</v>
      </c>
      <c r="F881" s="46">
        <v>0.112</v>
      </c>
      <c r="G881" s="156">
        <f t="shared" si="39"/>
        <v>11.2</v>
      </c>
      <c r="H881" s="46">
        <v>6.0999999999999999E-2</v>
      </c>
      <c r="I881" s="128">
        <f t="shared" si="40"/>
        <v>6.1</v>
      </c>
      <c r="K881">
        <f t="shared" si="41"/>
        <v>1.8360655737704918</v>
      </c>
      <c r="O881" s="34">
        <v>294</v>
      </c>
      <c r="P881" s="46">
        <v>0.14299999999999999</v>
      </c>
      <c r="Q881" s="128">
        <v>14.3</v>
      </c>
    </row>
    <row r="882" spans="1:17" x14ac:dyDescent="0.3">
      <c r="A882" s="34">
        <v>3</v>
      </c>
      <c r="B882" s="34">
        <v>4</v>
      </c>
      <c r="C882" s="34">
        <v>9</v>
      </c>
      <c r="D882" s="1">
        <v>12</v>
      </c>
      <c r="E882" s="1">
        <v>8</v>
      </c>
      <c r="F882" s="46">
        <v>0.152</v>
      </c>
      <c r="G882" s="156">
        <f t="shared" si="39"/>
        <v>19</v>
      </c>
      <c r="H882" s="46">
        <v>8.3000000000000004E-2</v>
      </c>
      <c r="I882" s="128">
        <f t="shared" si="40"/>
        <v>10.375</v>
      </c>
      <c r="K882">
        <f t="shared" si="41"/>
        <v>1.8313253012048192</v>
      </c>
      <c r="O882" s="1">
        <v>294</v>
      </c>
      <c r="P882" s="46">
        <v>0.29399999999999998</v>
      </c>
      <c r="Q882" s="128">
        <v>13.666666666666666</v>
      </c>
    </row>
    <row r="883" spans="1:17" x14ac:dyDescent="0.3">
      <c r="A883" s="34">
        <v>3</v>
      </c>
      <c r="B883" s="34">
        <v>5</v>
      </c>
      <c r="C883" s="34">
        <v>9</v>
      </c>
      <c r="D883" s="1">
        <v>47</v>
      </c>
      <c r="E883" s="1">
        <v>9</v>
      </c>
      <c r="F883" s="46">
        <v>0.22500000000000001</v>
      </c>
      <c r="G883" s="156">
        <f t="shared" si="39"/>
        <v>25</v>
      </c>
      <c r="H883" s="46">
        <v>0.11700000000000001</v>
      </c>
      <c r="I883" s="128">
        <f t="shared" si="40"/>
        <v>13</v>
      </c>
      <c r="K883">
        <f t="shared" si="41"/>
        <v>1.9230769230769231</v>
      </c>
      <c r="O883" s="1">
        <v>294</v>
      </c>
      <c r="P883" s="46">
        <v>0.23700000000000002</v>
      </c>
      <c r="Q883" s="128">
        <v>10.6</v>
      </c>
    </row>
    <row r="884" spans="1:17" x14ac:dyDescent="0.3">
      <c r="A884" s="34">
        <v>3</v>
      </c>
      <c r="B884" s="34">
        <v>6</v>
      </c>
      <c r="C884" s="34">
        <v>9</v>
      </c>
      <c r="D884" s="1">
        <v>273</v>
      </c>
      <c r="E884" s="1">
        <v>9</v>
      </c>
      <c r="F884" s="46">
        <v>0.16800000000000001</v>
      </c>
      <c r="G884" s="156">
        <f t="shared" si="39"/>
        <v>18.666666666666668</v>
      </c>
      <c r="H884" s="46">
        <v>3.3000000000000002E-2</v>
      </c>
      <c r="I884" s="128">
        <f t="shared" si="40"/>
        <v>3.6666666666666665</v>
      </c>
      <c r="K884">
        <f t="shared" si="41"/>
        <v>5.0909090909090917</v>
      </c>
      <c r="O884" s="34">
        <v>295</v>
      </c>
      <c r="P884" s="46">
        <v>0.39400000000000002</v>
      </c>
      <c r="Q884" s="128">
        <v>16.600000000000001</v>
      </c>
    </row>
    <row r="885" spans="1:17" x14ac:dyDescent="0.3">
      <c r="A885" s="34">
        <v>3</v>
      </c>
      <c r="B885" s="34">
        <v>7</v>
      </c>
      <c r="C885" s="34">
        <v>9</v>
      </c>
      <c r="D885" s="1">
        <v>51</v>
      </c>
      <c r="E885" s="1">
        <v>10</v>
      </c>
      <c r="F885" s="46">
        <v>0.15726999999999999</v>
      </c>
      <c r="G885" s="156">
        <f t="shared" si="39"/>
        <v>15.726999999999999</v>
      </c>
      <c r="H885" s="46">
        <v>0</v>
      </c>
      <c r="I885" s="128">
        <f t="shared" si="40"/>
        <v>0</v>
      </c>
      <c r="K885" t="e">
        <f t="shared" si="41"/>
        <v>#DIV/0!</v>
      </c>
      <c r="O885" s="1">
        <v>295</v>
      </c>
      <c r="P885" s="46">
        <v>0.42</v>
      </c>
      <c r="Q885" s="128">
        <v>23.2</v>
      </c>
    </row>
    <row r="886" spans="1:17" x14ac:dyDescent="0.3">
      <c r="A886" s="34">
        <v>3</v>
      </c>
      <c r="B886" s="34">
        <v>8</v>
      </c>
      <c r="C886" s="34">
        <v>9</v>
      </c>
      <c r="D886" s="1">
        <v>178</v>
      </c>
      <c r="E886" s="1">
        <v>8</v>
      </c>
      <c r="F886" s="46">
        <v>9.6000000000000002E-2</v>
      </c>
      <c r="G886" s="156">
        <f t="shared" si="39"/>
        <v>12</v>
      </c>
      <c r="H886" s="46">
        <v>5.3999999999999999E-2</v>
      </c>
      <c r="I886" s="128">
        <f t="shared" si="40"/>
        <v>6.75</v>
      </c>
      <c r="K886">
        <f t="shared" si="41"/>
        <v>1.7777777777777777</v>
      </c>
      <c r="O886" s="1">
        <v>295</v>
      </c>
      <c r="P886" s="46">
        <v>0.435</v>
      </c>
      <c r="Q886" s="128">
        <v>21.1</v>
      </c>
    </row>
    <row r="887" spans="1:17" x14ac:dyDescent="0.3">
      <c r="A887" s="34">
        <v>3</v>
      </c>
      <c r="B887" s="34">
        <v>9</v>
      </c>
      <c r="C887" s="34">
        <v>9</v>
      </c>
      <c r="D887" s="34" t="s">
        <v>20</v>
      </c>
      <c r="E887" s="34">
        <v>11</v>
      </c>
      <c r="F887" s="46">
        <v>0.17499999999999999</v>
      </c>
      <c r="G887" s="156">
        <f t="shared" si="39"/>
        <v>15.909090909090908</v>
      </c>
      <c r="H887" s="46">
        <v>8.1000000000000003E-2</v>
      </c>
      <c r="I887" s="128">
        <f t="shared" si="40"/>
        <v>7.3636363636363633</v>
      </c>
      <c r="K887">
        <f t="shared" si="41"/>
        <v>2.1604938271604937</v>
      </c>
      <c r="O887" s="34">
        <v>296</v>
      </c>
      <c r="P887" s="46">
        <v>0.376</v>
      </c>
      <c r="Q887" s="128">
        <v>16.2</v>
      </c>
    </row>
    <row r="888" spans="1:17" x14ac:dyDescent="0.3">
      <c r="A888" s="34">
        <v>3</v>
      </c>
      <c r="B888" s="34">
        <v>10</v>
      </c>
      <c r="C888" s="34">
        <v>9</v>
      </c>
      <c r="D888" s="1">
        <v>40</v>
      </c>
      <c r="E888" s="1">
        <v>10</v>
      </c>
      <c r="F888" s="46">
        <v>0.30399999999999999</v>
      </c>
      <c r="G888" s="156">
        <f t="shared" si="39"/>
        <v>30.4</v>
      </c>
      <c r="H888" s="46">
        <v>1.7000000000000001E-2</v>
      </c>
      <c r="I888" s="128">
        <f t="shared" si="40"/>
        <v>1.7</v>
      </c>
      <c r="K888">
        <f t="shared" si="41"/>
        <v>17.882352941176471</v>
      </c>
      <c r="O888" s="1">
        <v>296</v>
      </c>
      <c r="P888" s="46">
        <v>0.23200000000000001</v>
      </c>
      <c r="Q888" s="128">
        <v>9.6</v>
      </c>
    </row>
    <row r="889" spans="1:17" x14ac:dyDescent="0.3">
      <c r="A889" s="34">
        <v>3</v>
      </c>
      <c r="B889" s="34">
        <v>11</v>
      </c>
      <c r="C889" s="34">
        <v>9</v>
      </c>
      <c r="D889" s="34" t="s">
        <v>20</v>
      </c>
      <c r="E889" s="34">
        <v>10</v>
      </c>
      <c r="F889" s="46">
        <v>0.186</v>
      </c>
      <c r="G889" s="156">
        <f t="shared" si="39"/>
        <v>18.600000000000001</v>
      </c>
      <c r="H889" s="46">
        <v>9.5000000000000001E-2</v>
      </c>
      <c r="I889" s="128">
        <f t="shared" si="40"/>
        <v>9.5</v>
      </c>
      <c r="K889">
        <f t="shared" si="41"/>
        <v>1.9578947368421054</v>
      </c>
      <c r="O889" s="1">
        <v>296</v>
      </c>
      <c r="P889" s="46">
        <v>0.34599999999999997</v>
      </c>
      <c r="Q889" s="128">
        <v>13</v>
      </c>
    </row>
    <row r="890" spans="1:17" x14ac:dyDescent="0.3">
      <c r="A890" s="34">
        <v>3</v>
      </c>
      <c r="B890" s="34">
        <v>12</v>
      </c>
      <c r="C890" s="34">
        <v>9</v>
      </c>
      <c r="D890" s="1">
        <v>242</v>
      </c>
      <c r="E890" s="1">
        <v>10</v>
      </c>
      <c r="F890" s="46">
        <v>0.187</v>
      </c>
      <c r="G890" s="156">
        <f t="shared" si="39"/>
        <v>18.7</v>
      </c>
      <c r="H890" s="46">
        <v>0.10199999999999999</v>
      </c>
      <c r="I890" s="128">
        <f t="shared" si="40"/>
        <v>10.199999999999999</v>
      </c>
      <c r="K890">
        <f t="shared" si="41"/>
        <v>1.8333333333333335</v>
      </c>
      <c r="O890" s="34">
        <v>297</v>
      </c>
      <c r="P890" s="46">
        <v>3.7999999999999999E-2</v>
      </c>
      <c r="Q890" s="128">
        <v>2.1111111111111112</v>
      </c>
    </row>
    <row r="891" spans="1:17" x14ac:dyDescent="0.3">
      <c r="A891" s="34">
        <v>3</v>
      </c>
      <c r="B891" s="34">
        <v>13</v>
      </c>
      <c r="C891" s="34">
        <v>9</v>
      </c>
      <c r="D891" s="1">
        <v>272</v>
      </c>
      <c r="E891" s="1">
        <v>10</v>
      </c>
      <c r="F891" s="46">
        <v>0.376</v>
      </c>
      <c r="G891" s="156">
        <f t="shared" si="39"/>
        <v>37.6</v>
      </c>
      <c r="H891" s="46">
        <v>7.6999999999999999E-2</v>
      </c>
      <c r="I891" s="128">
        <f t="shared" si="40"/>
        <v>7.7</v>
      </c>
      <c r="K891">
        <f t="shared" si="41"/>
        <v>4.883116883116883</v>
      </c>
      <c r="O891" s="1">
        <v>297</v>
      </c>
      <c r="P891" s="46">
        <v>0.122</v>
      </c>
      <c r="Q891" s="128">
        <v>5</v>
      </c>
    </row>
    <row r="892" spans="1:17" x14ac:dyDescent="0.3">
      <c r="A892" s="34">
        <v>3</v>
      </c>
      <c r="B892" s="34">
        <v>14</v>
      </c>
      <c r="C892" s="34">
        <v>9</v>
      </c>
      <c r="D892" s="1">
        <v>53</v>
      </c>
      <c r="E892" s="1">
        <v>10</v>
      </c>
      <c r="F892" s="46">
        <v>0.32900000000000001</v>
      </c>
      <c r="G892" s="156">
        <f t="shared" si="39"/>
        <v>32.9</v>
      </c>
      <c r="H892" s="46">
        <v>0.192</v>
      </c>
      <c r="I892" s="128">
        <f t="shared" si="40"/>
        <v>19.2</v>
      </c>
      <c r="K892">
        <f t="shared" si="41"/>
        <v>1.7135416666666667</v>
      </c>
      <c r="O892" s="1">
        <v>297</v>
      </c>
      <c r="P892" s="46">
        <v>0.30199999999999999</v>
      </c>
      <c r="Q892" s="128">
        <v>11.9</v>
      </c>
    </row>
    <row r="893" spans="1:17" x14ac:dyDescent="0.3">
      <c r="A893" s="34">
        <v>3</v>
      </c>
      <c r="B893" s="34">
        <v>15</v>
      </c>
      <c r="C893" s="34">
        <v>9</v>
      </c>
      <c r="D893" s="1">
        <v>108</v>
      </c>
      <c r="E893" s="1">
        <v>10</v>
      </c>
      <c r="F893" s="46">
        <v>0.33600000000000002</v>
      </c>
      <c r="G893" s="156">
        <f t="shared" si="39"/>
        <v>33.6</v>
      </c>
      <c r="H893" s="46">
        <v>2.1000000000000001E-2</v>
      </c>
      <c r="I893" s="128">
        <f t="shared" si="40"/>
        <v>2.1</v>
      </c>
      <c r="K893">
        <f t="shared" si="41"/>
        <v>16</v>
      </c>
      <c r="O893" s="34">
        <v>298</v>
      </c>
      <c r="P893" s="46">
        <v>0.39100000000000001</v>
      </c>
      <c r="Q893" s="128">
        <v>12.2</v>
      </c>
    </row>
    <row r="894" spans="1:17" x14ac:dyDescent="0.3">
      <c r="A894" s="34">
        <v>3</v>
      </c>
      <c r="B894" s="34">
        <v>16</v>
      </c>
      <c r="C894" s="34">
        <v>9</v>
      </c>
      <c r="D894" s="1">
        <v>207</v>
      </c>
      <c r="E894" s="1">
        <v>10</v>
      </c>
      <c r="F894" s="46">
        <v>0.121</v>
      </c>
      <c r="G894" s="156">
        <f t="shared" si="39"/>
        <v>12.1</v>
      </c>
      <c r="H894" s="46">
        <v>7.3999999999999996E-2</v>
      </c>
      <c r="I894" s="128">
        <f t="shared" si="40"/>
        <v>7.4</v>
      </c>
      <c r="K894">
        <f t="shared" si="41"/>
        <v>1.6351351351351351</v>
      </c>
      <c r="O894" s="1">
        <v>298</v>
      </c>
      <c r="P894" s="46">
        <v>0.32400000000000001</v>
      </c>
      <c r="Q894" s="128">
        <v>15.5</v>
      </c>
    </row>
    <row r="895" spans="1:17" x14ac:dyDescent="0.3">
      <c r="A895" s="34">
        <v>3</v>
      </c>
      <c r="B895" s="34">
        <v>17</v>
      </c>
      <c r="C895" s="34">
        <v>9</v>
      </c>
      <c r="D895" s="1">
        <v>68</v>
      </c>
      <c r="E895" s="1">
        <v>8</v>
      </c>
      <c r="F895" s="46">
        <v>0.3</v>
      </c>
      <c r="G895" s="156">
        <f t="shared" si="39"/>
        <v>37.5</v>
      </c>
      <c r="H895" s="46">
        <v>0.16400000000000001</v>
      </c>
      <c r="I895" s="128">
        <f t="shared" si="40"/>
        <v>20.5</v>
      </c>
      <c r="K895">
        <f t="shared" si="41"/>
        <v>1.8292682926829269</v>
      </c>
      <c r="O895" s="1">
        <v>298</v>
      </c>
      <c r="P895" s="46">
        <v>0.154</v>
      </c>
      <c r="Q895" s="128">
        <v>8</v>
      </c>
    </row>
    <row r="896" spans="1:17" x14ac:dyDescent="0.3">
      <c r="A896" s="34">
        <v>3</v>
      </c>
      <c r="B896" s="34">
        <v>18</v>
      </c>
      <c r="C896" s="34">
        <v>9</v>
      </c>
      <c r="D896" s="1">
        <v>307</v>
      </c>
      <c r="E896" s="1">
        <v>9</v>
      </c>
      <c r="F896" s="46">
        <v>2.7970000000000002E-2</v>
      </c>
      <c r="G896" s="156">
        <f t="shared" si="39"/>
        <v>3.1077777777777782</v>
      </c>
      <c r="H896" s="46">
        <v>1E-3</v>
      </c>
      <c r="I896" s="128">
        <f t="shared" si="40"/>
        <v>0.1111111111111111</v>
      </c>
      <c r="K896">
        <f t="shared" si="41"/>
        <v>27.970000000000006</v>
      </c>
      <c r="O896" s="34">
        <v>299</v>
      </c>
      <c r="P896" s="46">
        <v>0.32300000000000001</v>
      </c>
      <c r="Q896" s="128">
        <v>9.1999999999999993</v>
      </c>
    </row>
    <row r="897" spans="1:17" x14ac:dyDescent="0.3">
      <c r="A897" s="34">
        <v>3</v>
      </c>
      <c r="B897" s="34">
        <v>19</v>
      </c>
      <c r="C897" s="34">
        <v>9</v>
      </c>
      <c r="D897" s="1">
        <v>133</v>
      </c>
      <c r="E897" s="1">
        <v>10</v>
      </c>
      <c r="F897" s="46">
        <v>0.13400000000000001</v>
      </c>
      <c r="G897" s="156">
        <f t="shared" si="39"/>
        <v>13.4</v>
      </c>
      <c r="H897" s="46">
        <v>5.8000000000000003E-2</v>
      </c>
      <c r="I897" s="128">
        <f t="shared" si="40"/>
        <v>5.8</v>
      </c>
      <c r="K897">
        <f t="shared" si="41"/>
        <v>2.3103448275862069</v>
      </c>
      <c r="O897" s="1">
        <v>299</v>
      </c>
      <c r="P897" s="46">
        <v>0.30499999999999999</v>
      </c>
      <c r="Q897" s="128">
        <v>15.7</v>
      </c>
    </row>
    <row r="898" spans="1:17" x14ac:dyDescent="0.3">
      <c r="A898" s="34">
        <v>3</v>
      </c>
      <c r="B898" s="34">
        <v>1</v>
      </c>
      <c r="C898" s="34">
        <v>10</v>
      </c>
      <c r="D898" s="1">
        <v>6</v>
      </c>
      <c r="E898" s="1">
        <v>13</v>
      </c>
      <c r="F898" s="46">
        <v>0.21</v>
      </c>
      <c r="G898" s="156">
        <f t="shared" si="39"/>
        <v>16.153846153846153</v>
      </c>
      <c r="H898" s="46">
        <v>9.5000000000000001E-2</v>
      </c>
      <c r="I898" s="128">
        <f t="shared" si="40"/>
        <v>7.3076923076923075</v>
      </c>
      <c r="K898">
        <f t="shared" si="41"/>
        <v>2.2105263157894735</v>
      </c>
      <c r="O898" s="1">
        <v>299</v>
      </c>
      <c r="P898" s="46">
        <v>0.24199999999999999</v>
      </c>
      <c r="Q898" s="128">
        <v>11.7</v>
      </c>
    </row>
    <row r="899" spans="1:17" x14ac:dyDescent="0.3">
      <c r="A899" s="34">
        <v>3</v>
      </c>
      <c r="B899" s="34">
        <v>2</v>
      </c>
      <c r="C899" s="34">
        <v>10</v>
      </c>
      <c r="D899" s="1">
        <v>208</v>
      </c>
      <c r="E899" s="1">
        <v>0</v>
      </c>
      <c r="F899" s="147"/>
      <c r="G899" s="157"/>
      <c r="H899" s="147"/>
      <c r="I899" s="158"/>
      <c r="K899" t="s">
        <v>799</v>
      </c>
      <c r="O899" s="34">
        <v>300</v>
      </c>
      <c r="P899" s="46">
        <v>0.23599999999999999</v>
      </c>
      <c r="Q899" s="128">
        <v>23.1</v>
      </c>
    </row>
    <row r="900" spans="1:17" x14ac:dyDescent="0.3">
      <c r="A900" s="34">
        <v>3</v>
      </c>
      <c r="B900" s="34">
        <v>3</v>
      </c>
      <c r="C900" s="34">
        <v>10</v>
      </c>
      <c r="D900" s="1">
        <v>283</v>
      </c>
      <c r="E900" s="1">
        <v>9</v>
      </c>
      <c r="F900" s="46">
        <v>0.254</v>
      </c>
      <c r="G900" s="156">
        <f t="shared" si="39"/>
        <v>28.222222222222221</v>
      </c>
      <c r="H900" s="46">
        <v>9.1999999999999998E-2</v>
      </c>
      <c r="I900" s="128">
        <f t="shared" si="40"/>
        <v>10.222222222222221</v>
      </c>
      <c r="K900">
        <f t="shared" si="41"/>
        <v>2.7608695652173916</v>
      </c>
      <c r="O900" s="1">
        <v>300</v>
      </c>
      <c r="P900" s="46">
        <v>0.316</v>
      </c>
      <c r="Q900" s="128">
        <v>13.6</v>
      </c>
    </row>
    <row r="901" spans="1:17" x14ac:dyDescent="0.3">
      <c r="A901" s="34">
        <v>3</v>
      </c>
      <c r="B901" s="34">
        <v>4</v>
      </c>
      <c r="C901" s="34">
        <v>10</v>
      </c>
      <c r="D901" s="1">
        <v>174</v>
      </c>
      <c r="E901" s="1">
        <v>11</v>
      </c>
      <c r="F901" s="46">
        <v>0.17</v>
      </c>
      <c r="G901" s="156">
        <f t="shared" si="39"/>
        <v>15.454545454545455</v>
      </c>
      <c r="H901" s="46">
        <v>2.9000000000000001E-2</v>
      </c>
      <c r="I901" s="128">
        <f t="shared" si="40"/>
        <v>2.6363636363636362</v>
      </c>
      <c r="K901">
        <f t="shared" si="41"/>
        <v>5.862068965517242</v>
      </c>
      <c r="O901" s="1">
        <v>300</v>
      </c>
      <c r="P901" s="46">
        <v>0.32400000000000001</v>
      </c>
      <c r="Q901" s="128">
        <v>18.222222222222221</v>
      </c>
    </row>
    <row r="902" spans="1:17" x14ac:dyDescent="0.3">
      <c r="A902" s="34">
        <v>3</v>
      </c>
      <c r="B902" s="34">
        <v>5</v>
      </c>
      <c r="C902" s="34">
        <v>10</v>
      </c>
      <c r="D902" s="1">
        <v>155</v>
      </c>
      <c r="E902" s="1">
        <v>10</v>
      </c>
      <c r="F902" s="46">
        <v>0.30499999999999999</v>
      </c>
      <c r="G902" s="156">
        <f t="shared" ref="G902:G965" si="42">(F902*1000)/E902</f>
        <v>30.5</v>
      </c>
      <c r="H902" s="46">
        <v>0.157</v>
      </c>
      <c r="I902" s="128">
        <f t="shared" ref="I902:I965" si="43">(H902*1000)/E902</f>
        <v>15.7</v>
      </c>
      <c r="K902">
        <f t="shared" ref="K902:K965" si="44">G902/I902</f>
        <v>1.9426751592356688</v>
      </c>
      <c r="O902" s="34">
        <v>301</v>
      </c>
      <c r="P902" s="46">
        <v>0.318</v>
      </c>
      <c r="Q902" s="128">
        <v>16.125</v>
      </c>
    </row>
    <row r="903" spans="1:17" x14ac:dyDescent="0.3">
      <c r="A903" s="34">
        <v>3</v>
      </c>
      <c r="B903" s="34">
        <v>6</v>
      </c>
      <c r="C903" s="34">
        <v>10</v>
      </c>
      <c r="D903" s="1">
        <v>57</v>
      </c>
      <c r="E903" s="1">
        <v>10</v>
      </c>
      <c r="F903" s="46">
        <v>0.152</v>
      </c>
      <c r="G903" s="156">
        <f t="shared" si="42"/>
        <v>15.2</v>
      </c>
      <c r="H903" s="46">
        <v>7.8E-2</v>
      </c>
      <c r="I903" s="128">
        <f t="shared" si="43"/>
        <v>7.8</v>
      </c>
      <c r="K903">
        <f t="shared" si="44"/>
        <v>1.9487179487179487</v>
      </c>
      <c r="O903" s="1">
        <v>301</v>
      </c>
      <c r="P903" s="46">
        <v>0.45200000000000001</v>
      </c>
      <c r="Q903" s="128">
        <v>15.727272727272727</v>
      </c>
    </row>
    <row r="904" spans="1:17" x14ac:dyDescent="0.3">
      <c r="A904" s="34">
        <v>3</v>
      </c>
      <c r="B904" s="34">
        <v>7</v>
      </c>
      <c r="C904" s="34">
        <v>10</v>
      </c>
      <c r="D904" s="1">
        <v>321</v>
      </c>
      <c r="E904" s="1">
        <v>7</v>
      </c>
      <c r="F904" s="46">
        <v>0.126</v>
      </c>
      <c r="G904" s="156">
        <f t="shared" si="42"/>
        <v>18</v>
      </c>
      <c r="H904" s="46">
        <v>0.06</v>
      </c>
      <c r="I904" s="128">
        <f t="shared" si="43"/>
        <v>8.5714285714285712</v>
      </c>
      <c r="K904">
        <f t="shared" si="44"/>
        <v>2.1</v>
      </c>
      <c r="O904" s="1">
        <v>301</v>
      </c>
      <c r="P904" s="46">
        <v>0.39</v>
      </c>
      <c r="Q904" s="128">
        <v>18.555555555555557</v>
      </c>
    </row>
    <row r="905" spans="1:17" x14ac:dyDescent="0.3">
      <c r="A905" s="34">
        <v>3</v>
      </c>
      <c r="B905" s="34">
        <v>8</v>
      </c>
      <c r="C905" s="34">
        <v>10</v>
      </c>
      <c r="D905" s="1">
        <v>160</v>
      </c>
      <c r="E905" s="1">
        <v>10</v>
      </c>
      <c r="F905" s="46">
        <v>0.21199999999999999</v>
      </c>
      <c r="G905" s="156">
        <f t="shared" si="42"/>
        <v>21.2</v>
      </c>
      <c r="H905" s="46">
        <v>3.5999999999999997E-2</v>
      </c>
      <c r="I905" s="128">
        <f t="shared" si="43"/>
        <v>3.6</v>
      </c>
      <c r="K905">
        <f t="shared" si="44"/>
        <v>5.8888888888888884</v>
      </c>
      <c r="O905" s="34">
        <v>302</v>
      </c>
      <c r="P905" s="46">
        <v>0.36599999999999999</v>
      </c>
      <c r="Q905" s="128">
        <v>16.399999999999999</v>
      </c>
    </row>
    <row r="906" spans="1:17" x14ac:dyDescent="0.3">
      <c r="A906" s="34">
        <v>3</v>
      </c>
      <c r="B906" s="34">
        <v>9</v>
      </c>
      <c r="C906" s="34">
        <v>10</v>
      </c>
      <c r="D906" s="1">
        <v>5</v>
      </c>
      <c r="E906" s="1">
        <v>11</v>
      </c>
      <c r="F906" s="46">
        <v>0.308</v>
      </c>
      <c r="G906" s="156">
        <f t="shared" si="42"/>
        <v>28</v>
      </c>
      <c r="H906" s="46">
        <v>0.16</v>
      </c>
      <c r="I906" s="128">
        <f t="shared" si="43"/>
        <v>14.545454545454545</v>
      </c>
      <c r="K906">
        <f t="shared" si="44"/>
        <v>1.925</v>
      </c>
      <c r="O906" s="1">
        <v>302</v>
      </c>
      <c r="P906" s="46">
        <v>0.38300000000000001</v>
      </c>
      <c r="Q906" s="128">
        <v>17.899999999999999</v>
      </c>
    </row>
    <row r="907" spans="1:17" x14ac:dyDescent="0.3">
      <c r="A907" s="34">
        <v>3</v>
      </c>
      <c r="B907" s="34">
        <v>10</v>
      </c>
      <c r="C907" s="34">
        <v>10</v>
      </c>
      <c r="D907" s="34" t="s">
        <v>20</v>
      </c>
      <c r="E907" s="34">
        <v>11</v>
      </c>
      <c r="F907" s="46">
        <v>0.19800000000000001</v>
      </c>
      <c r="G907" s="156">
        <f t="shared" si="42"/>
        <v>18</v>
      </c>
      <c r="H907" s="46">
        <v>9.0999999999999998E-2</v>
      </c>
      <c r="I907" s="128">
        <f t="shared" si="43"/>
        <v>8.2727272727272734</v>
      </c>
      <c r="K907">
        <f t="shared" si="44"/>
        <v>2.1758241758241756</v>
      </c>
      <c r="O907" s="1">
        <v>302</v>
      </c>
      <c r="P907" s="46">
        <v>0.37</v>
      </c>
      <c r="Q907" s="128">
        <v>21.222222222222221</v>
      </c>
    </row>
    <row r="908" spans="1:17" x14ac:dyDescent="0.3">
      <c r="A908" s="34">
        <v>3</v>
      </c>
      <c r="B908" s="34">
        <v>11</v>
      </c>
      <c r="C908" s="34">
        <v>10</v>
      </c>
      <c r="D908" s="1">
        <v>260</v>
      </c>
      <c r="E908" s="1">
        <v>11</v>
      </c>
      <c r="F908" s="46">
        <v>0.40200000000000002</v>
      </c>
      <c r="G908" s="156">
        <f t="shared" si="42"/>
        <v>36.545454545454547</v>
      </c>
      <c r="H908" s="46">
        <v>0.187</v>
      </c>
      <c r="I908" s="128">
        <f t="shared" si="43"/>
        <v>17</v>
      </c>
      <c r="K908">
        <f t="shared" si="44"/>
        <v>2.1497326203208558</v>
      </c>
      <c r="O908" s="34">
        <v>303</v>
      </c>
      <c r="P908" s="46">
        <v>0.38400000000000001</v>
      </c>
      <c r="Q908" s="128">
        <v>9.8000000000000007</v>
      </c>
    </row>
    <row r="909" spans="1:17" x14ac:dyDescent="0.3">
      <c r="A909" s="34">
        <v>3</v>
      </c>
      <c r="B909" s="34">
        <v>12</v>
      </c>
      <c r="C909" s="34">
        <v>10</v>
      </c>
      <c r="D909" s="1">
        <v>182</v>
      </c>
      <c r="E909" s="1">
        <v>9</v>
      </c>
      <c r="F909" s="46">
        <v>0.436</v>
      </c>
      <c r="G909" s="156">
        <f t="shared" si="42"/>
        <v>48.444444444444443</v>
      </c>
      <c r="H909" s="46">
        <v>0.123</v>
      </c>
      <c r="I909" s="128">
        <f t="shared" si="43"/>
        <v>13.666666666666666</v>
      </c>
      <c r="K909">
        <f t="shared" si="44"/>
        <v>3.5447154471544717</v>
      </c>
      <c r="O909" s="1">
        <v>303</v>
      </c>
      <c r="P909" s="46">
        <v>0.34899999999999998</v>
      </c>
      <c r="Q909" s="128">
        <v>4.333333333333333</v>
      </c>
    </row>
    <row r="910" spans="1:17" x14ac:dyDescent="0.3">
      <c r="A910" s="34">
        <v>3</v>
      </c>
      <c r="B910" s="34">
        <v>13</v>
      </c>
      <c r="C910" s="34">
        <v>10</v>
      </c>
      <c r="D910" s="1">
        <v>197</v>
      </c>
      <c r="E910" s="1">
        <v>10</v>
      </c>
      <c r="F910" s="46">
        <v>0.15010000000000001</v>
      </c>
      <c r="G910" s="156">
        <f t="shared" si="42"/>
        <v>15.010000000000002</v>
      </c>
      <c r="H910" s="46">
        <v>1E-3</v>
      </c>
      <c r="I910" s="128">
        <f t="shared" si="43"/>
        <v>0.1</v>
      </c>
      <c r="K910">
        <f t="shared" si="44"/>
        <v>150.1</v>
      </c>
      <c r="O910" s="1">
        <v>303</v>
      </c>
      <c r="P910" s="46">
        <v>0.39300000000000002</v>
      </c>
      <c r="Q910" s="128">
        <v>9.1</v>
      </c>
    </row>
    <row r="911" spans="1:17" x14ac:dyDescent="0.3">
      <c r="A911" s="34">
        <v>3</v>
      </c>
      <c r="B911" s="34">
        <v>14</v>
      </c>
      <c r="C911" s="34">
        <v>10</v>
      </c>
      <c r="D911" s="1">
        <v>288</v>
      </c>
      <c r="E911" s="1">
        <v>10</v>
      </c>
      <c r="F911" s="46">
        <v>0.30499999999999999</v>
      </c>
      <c r="G911" s="156">
        <f t="shared" si="42"/>
        <v>30.5</v>
      </c>
      <c r="H911" s="46">
        <v>0.16300000000000001</v>
      </c>
      <c r="I911" s="128">
        <f t="shared" si="43"/>
        <v>16.3</v>
      </c>
      <c r="K911">
        <f t="shared" si="44"/>
        <v>1.871165644171779</v>
      </c>
      <c r="O911" s="34">
        <v>304</v>
      </c>
      <c r="P911" s="46">
        <v>0.30599999999999999</v>
      </c>
      <c r="Q911" s="128">
        <v>19</v>
      </c>
    </row>
    <row r="912" spans="1:17" x14ac:dyDescent="0.3">
      <c r="A912" s="34">
        <v>3</v>
      </c>
      <c r="B912" s="34">
        <v>15</v>
      </c>
      <c r="C912" s="34">
        <v>10</v>
      </c>
      <c r="D912" s="1">
        <v>135</v>
      </c>
      <c r="E912" s="1">
        <v>10</v>
      </c>
      <c r="F912" s="46">
        <v>0.27200000000000002</v>
      </c>
      <c r="G912" s="156">
        <f t="shared" si="42"/>
        <v>27.2</v>
      </c>
      <c r="H912" s="46">
        <v>0.155</v>
      </c>
      <c r="I912" s="128">
        <f t="shared" si="43"/>
        <v>15.5</v>
      </c>
      <c r="K912">
        <f t="shared" si="44"/>
        <v>1.7548387096774194</v>
      </c>
      <c r="O912" s="1">
        <v>304</v>
      </c>
      <c r="P912" s="46">
        <v>0.13</v>
      </c>
      <c r="Q912" s="128">
        <v>4.4285714285714288</v>
      </c>
    </row>
    <row r="913" spans="1:17" x14ac:dyDescent="0.3">
      <c r="A913" s="34">
        <v>3</v>
      </c>
      <c r="B913" s="34">
        <v>16</v>
      </c>
      <c r="C913" s="34">
        <v>10</v>
      </c>
      <c r="D913" s="1">
        <v>158</v>
      </c>
      <c r="E913" s="1">
        <v>9</v>
      </c>
      <c r="F913" s="46">
        <v>0.30499999999999999</v>
      </c>
      <c r="G913" s="156">
        <f t="shared" si="42"/>
        <v>33.888888888888886</v>
      </c>
      <c r="H913" s="46">
        <v>0.14799999999999999</v>
      </c>
      <c r="I913" s="128">
        <f t="shared" si="43"/>
        <v>16.444444444444443</v>
      </c>
      <c r="K913">
        <f t="shared" si="44"/>
        <v>2.060810810810811</v>
      </c>
      <c r="O913" s="1">
        <v>304</v>
      </c>
      <c r="P913" t="s">
        <v>799</v>
      </c>
      <c r="Q913" s="128">
        <v>0</v>
      </c>
    </row>
    <row r="914" spans="1:17" x14ac:dyDescent="0.3">
      <c r="A914" s="34">
        <v>3</v>
      </c>
      <c r="B914" s="34">
        <v>17</v>
      </c>
      <c r="C914" s="34">
        <v>10</v>
      </c>
      <c r="D914" s="1">
        <v>1</v>
      </c>
      <c r="E914" s="1">
        <v>9</v>
      </c>
      <c r="F914" s="46">
        <v>0.24199999999999999</v>
      </c>
      <c r="G914" s="156">
        <f t="shared" si="42"/>
        <v>26.888888888888889</v>
      </c>
      <c r="H914" s="46">
        <v>0.1</v>
      </c>
      <c r="I914" s="128">
        <f t="shared" si="43"/>
        <v>11.111111111111111</v>
      </c>
      <c r="K914">
        <f t="shared" si="44"/>
        <v>2.42</v>
      </c>
      <c r="O914" s="34">
        <v>305</v>
      </c>
      <c r="P914" s="46">
        <v>4.9869999999999998E-2</v>
      </c>
      <c r="Q914" s="128">
        <v>0.1</v>
      </c>
    </row>
    <row r="915" spans="1:17" x14ac:dyDescent="0.3">
      <c r="A915" s="34">
        <v>3</v>
      </c>
      <c r="B915" s="34">
        <v>18</v>
      </c>
      <c r="C915" s="34">
        <v>10</v>
      </c>
      <c r="D915" s="1">
        <v>295</v>
      </c>
      <c r="E915" s="1">
        <v>10</v>
      </c>
      <c r="F915" s="46">
        <v>0.435</v>
      </c>
      <c r="G915" s="156">
        <f t="shared" si="42"/>
        <v>43.5</v>
      </c>
      <c r="H915" s="46">
        <v>0.21099999999999999</v>
      </c>
      <c r="I915" s="128">
        <f t="shared" si="43"/>
        <v>21.1</v>
      </c>
      <c r="K915">
        <f t="shared" si="44"/>
        <v>2.0616113744075828</v>
      </c>
      <c r="O915" s="1">
        <v>305</v>
      </c>
      <c r="P915" s="46">
        <v>5.5E-2</v>
      </c>
      <c r="Q915" s="128">
        <v>1.375</v>
      </c>
    </row>
    <row r="916" spans="1:17" x14ac:dyDescent="0.3">
      <c r="A916" s="34">
        <v>3</v>
      </c>
      <c r="B916" s="34">
        <v>19</v>
      </c>
      <c r="C916" s="34">
        <v>10</v>
      </c>
      <c r="D916" s="1">
        <v>150</v>
      </c>
      <c r="E916" s="1">
        <v>10</v>
      </c>
      <c r="F916" s="46">
        <v>0.28399999999999997</v>
      </c>
      <c r="G916" s="156">
        <f t="shared" si="42"/>
        <v>28.4</v>
      </c>
      <c r="H916" s="46">
        <v>0.109</v>
      </c>
      <c r="I916" s="128">
        <f t="shared" si="43"/>
        <v>10.9</v>
      </c>
      <c r="K916">
        <f t="shared" si="44"/>
        <v>2.6055045871559632</v>
      </c>
      <c r="O916" s="1">
        <v>305</v>
      </c>
      <c r="P916" s="46">
        <v>1.0059999999999999E-2</v>
      </c>
      <c r="Q916" s="128">
        <v>0</v>
      </c>
    </row>
    <row r="917" spans="1:17" x14ac:dyDescent="0.3">
      <c r="A917" s="34">
        <v>3</v>
      </c>
      <c r="B917" s="34">
        <v>1</v>
      </c>
      <c r="C917" s="34">
        <v>11</v>
      </c>
      <c r="D917" s="1">
        <v>60</v>
      </c>
      <c r="E917" s="1">
        <v>10</v>
      </c>
      <c r="F917" s="46">
        <v>0.52800000000000002</v>
      </c>
      <c r="G917" s="156">
        <f t="shared" si="42"/>
        <v>52.8</v>
      </c>
      <c r="H917" s="46">
        <v>0.11899999999999999</v>
      </c>
      <c r="I917" s="128">
        <f t="shared" si="43"/>
        <v>11.9</v>
      </c>
      <c r="K917">
        <f t="shared" si="44"/>
        <v>4.4369747899159657</v>
      </c>
      <c r="O917" s="34">
        <v>306</v>
      </c>
      <c r="P917" s="46">
        <v>0.58399999999999996</v>
      </c>
      <c r="Q917" s="128">
        <v>31.875</v>
      </c>
    </row>
    <row r="918" spans="1:17" x14ac:dyDescent="0.3">
      <c r="A918" s="34">
        <v>3</v>
      </c>
      <c r="B918" s="34">
        <v>2</v>
      </c>
      <c r="C918" s="34">
        <v>11</v>
      </c>
      <c r="D918" s="1">
        <v>46</v>
      </c>
      <c r="E918" s="1">
        <v>9</v>
      </c>
      <c r="F918" s="46">
        <v>0.23200000000000001</v>
      </c>
      <c r="G918" s="156">
        <f t="shared" si="42"/>
        <v>25.777777777777779</v>
      </c>
      <c r="H918" s="46">
        <v>0.129</v>
      </c>
      <c r="I918" s="128">
        <f t="shared" si="43"/>
        <v>14.333333333333334</v>
      </c>
      <c r="K918">
        <f t="shared" si="44"/>
        <v>1.7984496124031009</v>
      </c>
      <c r="O918" s="1">
        <v>306</v>
      </c>
      <c r="P918" s="46">
        <v>0.38500000000000001</v>
      </c>
      <c r="Q918" s="128">
        <v>20.100000000000001</v>
      </c>
    </row>
    <row r="919" spans="1:17" x14ac:dyDescent="0.3">
      <c r="A919" s="34">
        <v>3</v>
      </c>
      <c r="B919" s="34">
        <v>3</v>
      </c>
      <c r="C919" s="34">
        <v>11</v>
      </c>
      <c r="D919" s="1">
        <v>265</v>
      </c>
      <c r="E919" s="1">
        <v>10</v>
      </c>
      <c r="F919" s="46">
        <v>0.23</v>
      </c>
      <c r="G919" s="156">
        <f t="shared" si="42"/>
        <v>23</v>
      </c>
      <c r="H919" s="46">
        <v>3.6999999999999998E-2</v>
      </c>
      <c r="I919" s="128">
        <f t="shared" si="43"/>
        <v>3.7</v>
      </c>
      <c r="K919">
        <f t="shared" si="44"/>
        <v>6.2162162162162158</v>
      </c>
      <c r="O919" s="1">
        <v>306</v>
      </c>
      <c r="P919" s="46">
        <v>0.22800000000000001</v>
      </c>
      <c r="Q919" s="128">
        <v>6.8</v>
      </c>
    </row>
    <row r="920" spans="1:17" x14ac:dyDescent="0.3">
      <c r="A920" s="34">
        <v>3</v>
      </c>
      <c r="B920" s="34">
        <v>4</v>
      </c>
      <c r="C920" s="34">
        <v>11</v>
      </c>
      <c r="D920" s="1">
        <v>30</v>
      </c>
      <c r="E920" s="1">
        <v>9</v>
      </c>
      <c r="F920" s="46">
        <v>0.25</v>
      </c>
      <c r="G920" s="156">
        <f t="shared" si="42"/>
        <v>27.777777777777779</v>
      </c>
      <c r="H920" s="46">
        <v>0.13200000000000001</v>
      </c>
      <c r="I920" s="128">
        <f t="shared" si="43"/>
        <v>14.666666666666666</v>
      </c>
      <c r="K920">
        <f t="shared" si="44"/>
        <v>1.893939393939394</v>
      </c>
      <c r="O920" s="34">
        <v>307</v>
      </c>
      <c r="P920" s="46">
        <v>1.7000000000000001E-2</v>
      </c>
      <c r="Q920" s="128">
        <v>0.14285714285714285</v>
      </c>
    </row>
    <row r="921" spans="1:17" x14ac:dyDescent="0.3">
      <c r="A921" s="34">
        <v>3</v>
      </c>
      <c r="B921" s="34">
        <v>5</v>
      </c>
      <c r="C921" s="34">
        <v>11</v>
      </c>
      <c r="D921" s="1">
        <v>119</v>
      </c>
      <c r="E921" s="1">
        <v>10</v>
      </c>
      <c r="F921" s="46">
        <v>125.39400000000001</v>
      </c>
      <c r="G921" s="156">
        <f t="shared" si="42"/>
        <v>12539.4</v>
      </c>
      <c r="H921" s="46">
        <v>1E-3</v>
      </c>
      <c r="I921" s="128">
        <f t="shared" si="43"/>
        <v>0.1</v>
      </c>
      <c r="K921">
        <f t="shared" si="44"/>
        <v>125393.99999999999</v>
      </c>
      <c r="O921" s="1">
        <v>307</v>
      </c>
      <c r="P921" s="46">
        <v>3.9E-2</v>
      </c>
      <c r="Q921" s="128" t="s">
        <v>799</v>
      </c>
    </row>
    <row r="922" spans="1:17" x14ac:dyDescent="0.3">
      <c r="A922" s="34">
        <v>3</v>
      </c>
      <c r="B922" s="34">
        <v>6</v>
      </c>
      <c r="C922" s="34">
        <v>11</v>
      </c>
      <c r="D922" s="1">
        <v>39</v>
      </c>
      <c r="E922" s="1">
        <v>9</v>
      </c>
      <c r="F922" s="46">
        <v>7.9089999999999994E-2</v>
      </c>
      <c r="G922" s="156">
        <f t="shared" si="42"/>
        <v>8.7877777777777766</v>
      </c>
      <c r="H922" s="46">
        <v>0</v>
      </c>
      <c r="I922" s="128">
        <f t="shared" si="43"/>
        <v>0</v>
      </c>
      <c r="O922" s="1">
        <v>307</v>
      </c>
      <c r="P922" s="46">
        <v>2.7970000000000002E-2</v>
      </c>
      <c r="Q922" s="128">
        <v>0.1111111111111111</v>
      </c>
    </row>
    <row r="923" spans="1:17" x14ac:dyDescent="0.3">
      <c r="A923" s="34">
        <v>3</v>
      </c>
      <c r="B923" s="34">
        <v>7</v>
      </c>
      <c r="C923" s="34">
        <v>11</v>
      </c>
      <c r="D923" s="1">
        <v>123</v>
      </c>
      <c r="E923" s="1">
        <v>6</v>
      </c>
      <c r="F923" s="46">
        <v>6.4000000000000001E-2</v>
      </c>
      <c r="G923" s="156">
        <f t="shared" si="42"/>
        <v>10.666666666666666</v>
      </c>
      <c r="H923" s="46">
        <v>1E-3</v>
      </c>
      <c r="I923" s="128">
        <f t="shared" si="43"/>
        <v>0.16666666666666666</v>
      </c>
      <c r="K923">
        <f t="shared" si="44"/>
        <v>64</v>
      </c>
      <c r="O923" s="34">
        <v>308</v>
      </c>
      <c r="P923" s="46">
        <v>3.9780000000000003E-2</v>
      </c>
      <c r="Q923" s="128">
        <v>0.1</v>
      </c>
    </row>
    <row r="924" spans="1:17" x14ac:dyDescent="0.3">
      <c r="A924" s="34">
        <v>3</v>
      </c>
      <c r="B924" s="34">
        <v>8</v>
      </c>
      <c r="C924" s="34">
        <v>11</v>
      </c>
      <c r="D924" s="1">
        <v>196</v>
      </c>
      <c r="E924" s="1">
        <v>9</v>
      </c>
      <c r="F924" s="46">
        <v>6.4000000000000001E-2</v>
      </c>
      <c r="G924" s="156">
        <f t="shared" si="42"/>
        <v>7.1111111111111107</v>
      </c>
      <c r="H924" s="46">
        <v>2.7E-2</v>
      </c>
      <c r="I924" s="128">
        <f t="shared" si="43"/>
        <v>3</v>
      </c>
      <c r="K924">
        <f t="shared" si="44"/>
        <v>2.3703703703703702</v>
      </c>
      <c r="O924" s="1">
        <v>308</v>
      </c>
      <c r="P924" s="46">
        <v>2.5000000000000001E-2</v>
      </c>
      <c r="Q924" s="128">
        <v>0.1</v>
      </c>
    </row>
    <row r="925" spans="1:17" x14ac:dyDescent="0.3">
      <c r="A925" s="34">
        <v>3</v>
      </c>
      <c r="B925" s="34">
        <v>9</v>
      </c>
      <c r="C925" s="34">
        <v>11</v>
      </c>
      <c r="D925" s="34" t="s">
        <v>20</v>
      </c>
      <c r="E925" s="34">
        <v>7</v>
      </c>
      <c r="F925" s="46">
        <v>0.17</v>
      </c>
      <c r="G925" s="156">
        <f t="shared" si="42"/>
        <v>24.285714285714285</v>
      </c>
      <c r="H925" s="46">
        <v>8.5000000000000006E-2</v>
      </c>
      <c r="I925" s="128">
        <f t="shared" si="43"/>
        <v>12.142857142857142</v>
      </c>
      <c r="K925">
        <f t="shared" si="44"/>
        <v>2</v>
      </c>
      <c r="O925" s="1">
        <v>308</v>
      </c>
      <c r="P925" s="46">
        <v>1.4020000000000001E-2</v>
      </c>
      <c r="Q925" s="128">
        <v>0.125</v>
      </c>
    </row>
    <row r="926" spans="1:17" x14ac:dyDescent="0.3">
      <c r="A926" s="34">
        <v>3</v>
      </c>
      <c r="B926" s="34">
        <v>10</v>
      </c>
      <c r="C926" s="34">
        <v>11</v>
      </c>
      <c r="D926" s="1">
        <v>112</v>
      </c>
      <c r="E926" s="1">
        <v>10</v>
      </c>
      <c r="F926" s="46">
        <v>0.128</v>
      </c>
      <c r="G926" s="156">
        <f t="shared" si="42"/>
        <v>12.8</v>
      </c>
      <c r="H926" s="46">
        <v>6.0999999999999999E-2</v>
      </c>
      <c r="I926" s="128">
        <f t="shared" si="43"/>
        <v>6.1</v>
      </c>
      <c r="K926">
        <f t="shared" si="44"/>
        <v>2.098360655737705</v>
      </c>
      <c r="O926" s="34">
        <v>309</v>
      </c>
      <c r="P926" s="46">
        <v>2.256E-2</v>
      </c>
      <c r="Q926" s="128">
        <v>0.33333333333333331</v>
      </c>
    </row>
    <row r="927" spans="1:17" x14ac:dyDescent="0.3">
      <c r="A927" s="34">
        <v>3</v>
      </c>
      <c r="B927" s="34">
        <v>11</v>
      </c>
      <c r="C927" s="34">
        <v>11</v>
      </c>
      <c r="D927" s="34" t="s">
        <v>20</v>
      </c>
      <c r="E927" s="34">
        <v>9</v>
      </c>
      <c r="F927" s="46">
        <v>0.182</v>
      </c>
      <c r="G927" s="156">
        <f t="shared" si="42"/>
        <v>20.222222222222221</v>
      </c>
      <c r="H927" s="46">
        <v>7.0000000000000007E-2</v>
      </c>
      <c r="I927" s="128">
        <f t="shared" si="43"/>
        <v>7.7777777777777777</v>
      </c>
      <c r="K927">
        <f t="shared" si="44"/>
        <v>2.6</v>
      </c>
      <c r="O927" s="1">
        <v>309</v>
      </c>
      <c r="P927" s="46">
        <v>2.5000000000000001E-2</v>
      </c>
      <c r="Q927" s="128">
        <v>0.75</v>
      </c>
    </row>
    <row r="928" spans="1:17" x14ac:dyDescent="0.3">
      <c r="A928" s="34">
        <v>3</v>
      </c>
      <c r="B928" s="34">
        <v>12</v>
      </c>
      <c r="C928" s="34">
        <v>11</v>
      </c>
      <c r="D928" s="1">
        <v>92</v>
      </c>
      <c r="E928" s="1">
        <v>10</v>
      </c>
      <c r="F928" s="46">
        <v>0.23599999999999999</v>
      </c>
      <c r="G928" s="156">
        <f t="shared" si="42"/>
        <v>23.6</v>
      </c>
      <c r="H928" s="46">
        <v>0.08</v>
      </c>
      <c r="I928" s="128">
        <f t="shared" si="43"/>
        <v>8</v>
      </c>
      <c r="K928">
        <f t="shared" si="44"/>
        <v>2.95</v>
      </c>
      <c r="O928" s="1">
        <v>309</v>
      </c>
      <c r="P928" s="46">
        <v>2.4329999999999997E-2</v>
      </c>
      <c r="Q928" s="128">
        <v>0.1111111111111111</v>
      </c>
    </row>
    <row r="929" spans="1:17" x14ac:dyDescent="0.3">
      <c r="A929" s="34">
        <v>3</v>
      </c>
      <c r="B929" s="34">
        <v>13</v>
      </c>
      <c r="C929" s="34">
        <v>11</v>
      </c>
      <c r="D929" s="1">
        <v>233</v>
      </c>
      <c r="E929" s="1">
        <v>11</v>
      </c>
      <c r="F929" s="46">
        <v>0.17626</v>
      </c>
      <c r="G929" s="156">
        <f t="shared" si="42"/>
        <v>16.023636363636363</v>
      </c>
      <c r="H929" s="46">
        <v>0.01</v>
      </c>
      <c r="I929" s="128">
        <f t="shared" si="43"/>
        <v>0.90909090909090906</v>
      </c>
      <c r="K929">
        <f t="shared" si="44"/>
        <v>17.626000000000001</v>
      </c>
      <c r="O929" s="34">
        <v>310</v>
      </c>
      <c r="P929" s="46">
        <v>1.4669999999999999E-2</v>
      </c>
      <c r="Q929" s="128">
        <v>0</v>
      </c>
    </row>
    <row r="930" spans="1:17" x14ac:dyDescent="0.3">
      <c r="A930" s="34">
        <v>3</v>
      </c>
      <c r="B930" s="34">
        <v>14</v>
      </c>
      <c r="C930" s="34">
        <v>11</v>
      </c>
      <c r="D930" s="1">
        <v>216</v>
      </c>
      <c r="E930" s="1">
        <v>11</v>
      </c>
      <c r="F930" s="46">
        <v>0.182</v>
      </c>
      <c r="G930" s="156">
        <f t="shared" si="42"/>
        <v>16.545454545454547</v>
      </c>
      <c r="H930" s="46">
        <v>7.8E-2</v>
      </c>
      <c r="I930" s="128">
        <f t="shared" si="43"/>
        <v>7.0909090909090908</v>
      </c>
      <c r="K930">
        <f t="shared" si="44"/>
        <v>2.3333333333333335</v>
      </c>
      <c r="O930" s="1">
        <v>310</v>
      </c>
      <c r="P930" s="46">
        <v>0.01</v>
      </c>
      <c r="Q930" s="128">
        <v>0.1111111111111111</v>
      </c>
    </row>
    <row r="931" spans="1:17" x14ac:dyDescent="0.3">
      <c r="A931" s="34">
        <v>3</v>
      </c>
      <c r="B931" s="34">
        <v>15</v>
      </c>
      <c r="C931" s="34">
        <v>11</v>
      </c>
      <c r="D931" s="1">
        <v>9</v>
      </c>
      <c r="E931" s="1">
        <v>10</v>
      </c>
      <c r="F931" s="46">
        <v>0.313</v>
      </c>
      <c r="G931" s="156">
        <f t="shared" si="42"/>
        <v>31.3</v>
      </c>
      <c r="H931" s="46">
        <v>0.14199999999999999</v>
      </c>
      <c r="I931" s="128">
        <f t="shared" si="43"/>
        <v>14.2</v>
      </c>
      <c r="K931">
        <f t="shared" si="44"/>
        <v>2.204225352112676</v>
      </c>
      <c r="O931" s="1">
        <v>310</v>
      </c>
      <c r="P931" s="46">
        <v>1.925E-2</v>
      </c>
      <c r="Q931" s="128">
        <v>0.55555555555555558</v>
      </c>
    </row>
    <row r="932" spans="1:17" x14ac:dyDescent="0.3">
      <c r="A932" s="34">
        <v>3</v>
      </c>
      <c r="B932" s="34">
        <v>16</v>
      </c>
      <c r="C932" s="34">
        <v>11</v>
      </c>
      <c r="D932" s="1">
        <v>302</v>
      </c>
      <c r="E932" s="1">
        <v>9</v>
      </c>
      <c r="F932" s="46">
        <v>0.37</v>
      </c>
      <c r="G932" s="156">
        <f t="shared" si="42"/>
        <v>41.111111111111114</v>
      </c>
      <c r="H932" s="46">
        <v>0.191</v>
      </c>
      <c r="I932" s="128">
        <f t="shared" si="43"/>
        <v>21.222222222222221</v>
      </c>
      <c r="K932">
        <f t="shared" si="44"/>
        <v>1.9371727748691101</v>
      </c>
      <c r="O932" s="34">
        <v>311</v>
      </c>
      <c r="P932" s="46">
        <v>2.6329999999999999E-2</v>
      </c>
      <c r="Q932" s="128">
        <v>0</v>
      </c>
    </row>
    <row r="933" spans="1:17" x14ac:dyDescent="0.3">
      <c r="A933" s="34">
        <v>3</v>
      </c>
      <c r="B933" s="34">
        <v>17</v>
      </c>
      <c r="C933" s="34">
        <v>11</v>
      </c>
      <c r="D933" s="1">
        <v>127</v>
      </c>
      <c r="E933" s="1">
        <v>10</v>
      </c>
      <c r="F933" s="46">
        <v>0.22500000000000001</v>
      </c>
      <c r="G933" s="156">
        <f t="shared" si="42"/>
        <v>22.5</v>
      </c>
      <c r="H933" s="46">
        <v>0.02</v>
      </c>
      <c r="I933" s="128">
        <f t="shared" si="43"/>
        <v>2</v>
      </c>
      <c r="K933">
        <f t="shared" si="44"/>
        <v>11.25</v>
      </c>
      <c r="O933" s="1">
        <v>311</v>
      </c>
      <c r="P933" s="46">
        <v>1.4999999999999999E-2</v>
      </c>
      <c r="Q933" s="128">
        <v>1</v>
      </c>
    </row>
    <row r="934" spans="1:17" x14ac:dyDescent="0.3">
      <c r="A934" s="34">
        <v>3</v>
      </c>
      <c r="B934" s="34">
        <v>18</v>
      </c>
      <c r="C934" s="34">
        <v>11</v>
      </c>
      <c r="D934" s="1">
        <v>277</v>
      </c>
      <c r="E934" s="1">
        <v>10</v>
      </c>
      <c r="F934" s="46">
        <v>0.113</v>
      </c>
      <c r="G934" s="156">
        <f t="shared" si="42"/>
        <v>11.3</v>
      </c>
      <c r="H934" s="46">
        <v>5.0000000000000001E-3</v>
      </c>
      <c r="I934" s="128">
        <f t="shared" si="43"/>
        <v>0.5</v>
      </c>
      <c r="K934">
        <f t="shared" si="44"/>
        <v>22.6</v>
      </c>
      <c r="O934" s="1">
        <v>311</v>
      </c>
      <c r="P934" s="46">
        <v>0.27888000000000002</v>
      </c>
      <c r="Q934" s="128">
        <v>19.857142857142858</v>
      </c>
    </row>
    <row r="935" spans="1:17" x14ac:dyDescent="0.3">
      <c r="A935" s="34">
        <v>3</v>
      </c>
      <c r="B935" s="34">
        <v>19</v>
      </c>
      <c r="C935" s="34">
        <v>11</v>
      </c>
      <c r="D935" s="1">
        <v>59</v>
      </c>
      <c r="E935" s="1">
        <v>10</v>
      </c>
      <c r="F935" s="46">
        <v>0.28999999999999998</v>
      </c>
      <c r="G935" s="156">
        <f t="shared" si="42"/>
        <v>29</v>
      </c>
      <c r="H935" s="46">
        <v>0.127</v>
      </c>
      <c r="I935" s="128">
        <f t="shared" si="43"/>
        <v>12.7</v>
      </c>
      <c r="K935">
        <f t="shared" si="44"/>
        <v>2.2834645669291338</v>
      </c>
      <c r="O935" s="34">
        <v>312</v>
      </c>
      <c r="P935" s="46">
        <v>6.3420000000000004E-2</v>
      </c>
      <c r="Q935" s="128">
        <v>9.0909090909090912E-2</v>
      </c>
    </row>
    <row r="936" spans="1:17" x14ac:dyDescent="0.3">
      <c r="A936" s="34">
        <v>3</v>
      </c>
      <c r="B936" s="34">
        <v>1</v>
      </c>
      <c r="C936" s="34">
        <v>12</v>
      </c>
      <c r="D936" s="1">
        <v>240</v>
      </c>
      <c r="E936" s="1">
        <v>10</v>
      </c>
      <c r="F936" s="46">
        <v>0.23599999999999999</v>
      </c>
      <c r="G936" s="156">
        <f t="shared" si="42"/>
        <v>23.6</v>
      </c>
      <c r="H936" s="46">
        <v>5.1999999999999998E-2</v>
      </c>
      <c r="I936" s="128">
        <f t="shared" si="43"/>
        <v>5.2</v>
      </c>
      <c r="K936">
        <f t="shared" si="44"/>
        <v>4.5384615384615383</v>
      </c>
      <c r="O936" s="1">
        <v>312</v>
      </c>
      <c r="P936" s="46">
        <v>2.8000000000000001E-2</v>
      </c>
      <c r="Q936" s="128">
        <v>0.77777777777777779</v>
      </c>
    </row>
    <row r="937" spans="1:17" x14ac:dyDescent="0.3">
      <c r="A937" s="34">
        <v>3</v>
      </c>
      <c r="B937" s="34">
        <v>2</v>
      </c>
      <c r="C937" s="34">
        <v>12</v>
      </c>
      <c r="D937" s="1">
        <v>298</v>
      </c>
      <c r="E937" s="1">
        <v>9</v>
      </c>
      <c r="F937" s="46">
        <v>0.154</v>
      </c>
      <c r="G937" s="156">
        <f t="shared" si="42"/>
        <v>17.111111111111111</v>
      </c>
      <c r="H937" s="46">
        <v>7.1999999999999995E-2</v>
      </c>
      <c r="I937" s="128">
        <f t="shared" si="43"/>
        <v>8</v>
      </c>
      <c r="K937">
        <f t="shared" si="44"/>
        <v>2.1388888888888888</v>
      </c>
      <c r="O937" s="1">
        <v>312</v>
      </c>
      <c r="P937" s="46" t="s">
        <v>799</v>
      </c>
      <c r="Q937" s="46" t="s">
        <v>799</v>
      </c>
    </row>
    <row r="938" spans="1:17" x14ac:dyDescent="0.3">
      <c r="A938" s="34">
        <v>3</v>
      </c>
      <c r="B938" s="34">
        <v>3</v>
      </c>
      <c r="C938" s="34">
        <v>12</v>
      </c>
      <c r="D938" s="1">
        <v>157</v>
      </c>
      <c r="E938" s="1">
        <v>10</v>
      </c>
      <c r="F938" s="46">
        <v>0.20200000000000001</v>
      </c>
      <c r="G938" s="156">
        <f t="shared" si="42"/>
        <v>20.2</v>
      </c>
      <c r="H938" s="46">
        <v>6.4000000000000001E-2</v>
      </c>
      <c r="I938" s="128">
        <f t="shared" si="43"/>
        <v>6.4</v>
      </c>
      <c r="K938">
        <f t="shared" si="44"/>
        <v>3.1562499999999996</v>
      </c>
      <c r="O938" s="34">
        <v>313</v>
      </c>
      <c r="P938" s="46">
        <v>2.5690000000000001E-2</v>
      </c>
      <c r="Q938" s="128">
        <v>0</v>
      </c>
    </row>
    <row r="939" spans="1:17" x14ac:dyDescent="0.3">
      <c r="A939" s="34">
        <v>3</v>
      </c>
      <c r="B939" s="34">
        <v>4</v>
      </c>
      <c r="C939" s="34">
        <v>12</v>
      </c>
      <c r="D939" s="1">
        <v>48</v>
      </c>
      <c r="E939" s="1">
        <v>9</v>
      </c>
      <c r="F939" s="46">
        <v>0.222</v>
      </c>
      <c r="G939" s="156">
        <f t="shared" si="42"/>
        <v>24.666666666666668</v>
      </c>
      <c r="H939" s="46">
        <v>0.105</v>
      </c>
      <c r="I939" s="128">
        <f t="shared" si="43"/>
        <v>11.666666666666666</v>
      </c>
      <c r="K939">
        <f t="shared" si="44"/>
        <v>2.1142857142857143</v>
      </c>
      <c r="O939" s="1">
        <v>313</v>
      </c>
      <c r="P939" s="46">
        <v>3.5000000000000003E-2</v>
      </c>
      <c r="Q939" s="128">
        <v>0.33333333333333331</v>
      </c>
    </row>
    <row r="940" spans="1:17" x14ac:dyDescent="0.3">
      <c r="A940" s="34">
        <v>3</v>
      </c>
      <c r="B940" s="34">
        <v>5</v>
      </c>
      <c r="C940" s="34">
        <v>12</v>
      </c>
      <c r="D940" s="1">
        <v>299</v>
      </c>
      <c r="E940" s="1">
        <v>10</v>
      </c>
      <c r="F940" s="46">
        <v>0.24199999999999999</v>
      </c>
      <c r="G940" s="156">
        <f t="shared" si="42"/>
        <v>24.2</v>
      </c>
      <c r="H940" s="46">
        <v>0.11700000000000001</v>
      </c>
      <c r="I940" s="128">
        <f t="shared" si="43"/>
        <v>11.7</v>
      </c>
      <c r="K940">
        <f t="shared" si="44"/>
        <v>2.0683760683760686</v>
      </c>
      <c r="O940" s="1">
        <v>313</v>
      </c>
      <c r="P940" s="46">
        <v>7.0000000000000007E-2</v>
      </c>
      <c r="Q940" s="128">
        <v>0.9</v>
      </c>
    </row>
    <row r="941" spans="1:17" x14ac:dyDescent="0.3">
      <c r="A941" s="34">
        <v>3</v>
      </c>
      <c r="B941" s="34">
        <v>6</v>
      </c>
      <c r="C941" s="34">
        <v>12</v>
      </c>
      <c r="D941" s="1">
        <v>165</v>
      </c>
      <c r="E941" s="1">
        <v>9</v>
      </c>
      <c r="F941" s="46">
        <v>8.4000000000000005E-2</v>
      </c>
      <c r="G941" s="156">
        <f t="shared" si="42"/>
        <v>9.3333333333333339</v>
      </c>
      <c r="H941" s="46">
        <v>3.2000000000000001E-2</v>
      </c>
      <c r="I941" s="128">
        <f t="shared" si="43"/>
        <v>3.5555555555555554</v>
      </c>
      <c r="K941">
        <f t="shared" si="44"/>
        <v>2.6250000000000004</v>
      </c>
      <c r="O941" s="34">
        <v>314</v>
      </c>
      <c r="P941" s="46">
        <v>2.0479999999999998E-2</v>
      </c>
      <c r="Q941" s="128">
        <v>0.1</v>
      </c>
    </row>
    <row r="942" spans="1:17" x14ac:dyDescent="0.3">
      <c r="A942" s="34">
        <v>3</v>
      </c>
      <c r="B942" s="34">
        <v>7</v>
      </c>
      <c r="C942" s="34">
        <v>12</v>
      </c>
      <c r="D942" s="1">
        <v>33</v>
      </c>
      <c r="E942" s="1">
        <v>9</v>
      </c>
      <c r="F942" s="46">
        <v>0.114</v>
      </c>
      <c r="G942" s="156">
        <f t="shared" si="42"/>
        <v>12.666666666666666</v>
      </c>
      <c r="H942" s="46">
        <v>0</v>
      </c>
      <c r="I942" s="128">
        <f t="shared" si="43"/>
        <v>0</v>
      </c>
      <c r="K942" t="s">
        <v>799</v>
      </c>
      <c r="O942" s="1">
        <v>314</v>
      </c>
      <c r="P942" t="s">
        <v>799</v>
      </c>
      <c r="Q942" t="s">
        <v>799</v>
      </c>
    </row>
    <row r="943" spans="1:17" x14ac:dyDescent="0.3">
      <c r="A943" s="34">
        <v>3</v>
      </c>
      <c r="B943" s="34">
        <v>8</v>
      </c>
      <c r="C943" s="34">
        <v>12</v>
      </c>
      <c r="D943" s="34" t="s">
        <v>20</v>
      </c>
      <c r="E943" s="34">
        <v>8</v>
      </c>
      <c r="F943" s="46">
        <v>8.7999999999999995E-2</v>
      </c>
      <c r="G943" s="156">
        <f t="shared" si="42"/>
        <v>11</v>
      </c>
      <c r="H943" s="46">
        <v>3.5000000000000003E-2</v>
      </c>
      <c r="I943" s="128">
        <f t="shared" si="43"/>
        <v>4.375</v>
      </c>
      <c r="K943">
        <f t="shared" si="44"/>
        <v>2.5142857142857142</v>
      </c>
      <c r="O943" s="1">
        <v>314</v>
      </c>
      <c r="P943" s="46">
        <v>2.444E-2</v>
      </c>
      <c r="Q943" s="128">
        <v>0</v>
      </c>
    </row>
    <row r="944" spans="1:17" x14ac:dyDescent="0.3">
      <c r="A944" s="34">
        <v>3</v>
      </c>
      <c r="B944" s="34">
        <v>9</v>
      </c>
      <c r="C944" s="34">
        <v>12</v>
      </c>
      <c r="D944" s="1">
        <v>77</v>
      </c>
      <c r="E944" s="1">
        <v>10</v>
      </c>
      <c r="F944" s="46">
        <v>0.316</v>
      </c>
      <c r="G944" s="156">
        <f t="shared" si="42"/>
        <v>31.6</v>
      </c>
      <c r="H944" s="46">
        <v>0.14199999999999999</v>
      </c>
      <c r="I944" s="128">
        <f t="shared" si="43"/>
        <v>14.2</v>
      </c>
      <c r="K944">
        <f t="shared" si="44"/>
        <v>2.2253521126760565</v>
      </c>
      <c r="O944" s="34">
        <v>315</v>
      </c>
      <c r="P944" s="46">
        <v>0.4</v>
      </c>
      <c r="Q944" s="128">
        <v>14.5</v>
      </c>
    </row>
    <row r="945" spans="1:17" x14ac:dyDescent="0.3">
      <c r="A945" s="34">
        <v>3</v>
      </c>
      <c r="B945" s="34">
        <v>10</v>
      </c>
      <c r="C945" s="34">
        <v>12</v>
      </c>
      <c r="D945" s="1">
        <v>274</v>
      </c>
      <c r="E945" s="1">
        <v>9</v>
      </c>
      <c r="F945" s="46">
        <v>0.38800000000000001</v>
      </c>
      <c r="G945" s="156">
        <f t="shared" si="42"/>
        <v>43.111111111111114</v>
      </c>
      <c r="H945" s="46">
        <v>0.11899999999999999</v>
      </c>
      <c r="I945" s="128">
        <f t="shared" si="43"/>
        <v>13.222222222222221</v>
      </c>
      <c r="K945">
        <f t="shared" si="44"/>
        <v>3.2605042016806727</v>
      </c>
      <c r="O945" s="1">
        <v>315</v>
      </c>
      <c r="P945" s="46">
        <v>0.29599999999999999</v>
      </c>
      <c r="Q945" s="128">
        <v>14.625</v>
      </c>
    </row>
    <row r="946" spans="1:17" x14ac:dyDescent="0.3">
      <c r="A946" s="34">
        <v>3</v>
      </c>
      <c r="B946" s="34">
        <v>11</v>
      </c>
      <c r="C946" s="34">
        <v>12</v>
      </c>
      <c r="D946" s="1">
        <v>44</v>
      </c>
      <c r="E946" s="1">
        <v>11</v>
      </c>
      <c r="F946" s="46">
        <v>0.54300000000000004</v>
      </c>
      <c r="G946" s="156">
        <f t="shared" si="42"/>
        <v>49.363636363636367</v>
      </c>
      <c r="H946" s="46">
        <v>0.23400000000000001</v>
      </c>
      <c r="I946" s="128">
        <f t="shared" si="43"/>
        <v>21.272727272727273</v>
      </c>
      <c r="K946">
        <f t="shared" si="44"/>
        <v>2.3205128205128207</v>
      </c>
      <c r="O946" s="1">
        <v>315</v>
      </c>
      <c r="P946" t="s">
        <v>799</v>
      </c>
      <c r="Q946" s="128">
        <v>15.1</v>
      </c>
    </row>
    <row r="947" spans="1:17" x14ac:dyDescent="0.3">
      <c r="A947" s="34">
        <v>3</v>
      </c>
      <c r="B947" s="34">
        <v>12</v>
      </c>
      <c r="C947" s="34">
        <v>12</v>
      </c>
      <c r="D947" s="34" t="s">
        <v>20</v>
      </c>
      <c r="E947" s="34">
        <v>8</v>
      </c>
      <c r="F947" s="46">
        <v>0.14899999999999999</v>
      </c>
      <c r="G947" s="156">
        <f t="shared" si="42"/>
        <v>18.625</v>
      </c>
      <c r="H947" s="46">
        <v>6.6000000000000003E-2</v>
      </c>
      <c r="I947" s="128">
        <f t="shared" si="43"/>
        <v>8.25</v>
      </c>
      <c r="K947">
        <f t="shared" si="44"/>
        <v>2.2575757575757578</v>
      </c>
      <c r="O947" s="34">
        <v>316</v>
      </c>
      <c r="P947" s="46">
        <v>7.6999999999999999E-2</v>
      </c>
      <c r="Q947" s="128">
        <v>0.55555555555555558</v>
      </c>
    </row>
    <row r="948" spans="1:17" x14ac:dyDescent="0.3">
      <c r="A948" s="34">
        <v>3</v>
      </c>
      <c r="B948" s="34">
        <v>13</v>
      </c>
      <c r="C948" s="34">
        <v>12</v>
      </c>
      <c r="D948" s="1">
        <v>107</v>
      </c>
      <c r="E948" s="1">
        <v>10</v>
      </c>
      <c r="F948" s="46">
        <v>0.26900000000000002</v>
      </c>
      <c r="G948" s="156">
        <f t="shared" si="42"/>
        <v>26.9</v>
      </c>
      <c r="H948" s="46">
        <v>9.1999999999999998E-2</v>
      </c>
      <c r="I948" s="128">
        <f t="shared" si="43"/>
        <v>9.1999999999999993</v>
      </c>
      <c r="K948">
        <f t="shared" si="44"/>
        <v>2.9239130434782608</v>
      </c>
      <c r="O948" s="1">
        <v>316</v>
      </c>
      <c r="P948" s="46">
        <v>3.9E-2</v>
      </c>
      <c r="Q948" s="128">
        <v>0.55555555555555558</v>
      </c>
    </row>
    <row r="949" spans="1:17" x14ac:dyDescent="0.3">
      <c r="A949" s="34">
        <v>3</v>
      </c>
      <c r="B949" s="34">
        <v>14</v>
      </c>
      <c r="C949" s="34">
        <v>12</v>
      </c>
      <c r="D949" s="1">
        <v>270</v>
      </c>
      <c r="E949" s="1">
        <v>8</v>
      </c>
      <c r="F949" s="46">
        <v>0.14399999999999999</v>
      </c>
      <c r="G949" s="156">
        <f t="shared" si="42"/>
        <v>18</v>
      </c>
      <c r="H949" s="46">
        <v>3.5000000000000003E-2</v>
      </c>
      <c r="I949" s="128">
        <f t="shared" si="43"/>
        <v>4.375</v>
      </c>
      <c r="K949">
        <f t="shared" si="44"/>
        <v>4.1142857142857139</v>
      </c>
      <c r="O949" s="1">
        <v>316</v>
      </c>
      <c r="P949" s="46">
        <v>6.2990000000000004E-2</v>
      </c>
      <c r="Q949" s="128">
        <v>0.125</v>
      </c>
    </row>
    <row r="950" spans="1:17" x14ac:dyDescent="0.3">
      <c r="A950" s="34">
        <v>3</v>
      </c>
      <c r="B950" s="34">
        <v>15</v>
      </c>
      <c r="C950" s="34">
        <v>12</v>
      </c>
      <c r="D950" s="1">
        <v>171</v>
      </c>
      <c r="E950" s="1">
        <v>10</v>
      </c>
      <c r="F950" s="46">
        <v>0.22500000000000001</v>
      </c>
      <c r="G950" s="156">
        <f t="shared" si="42"/>
        <v>22.5</v>
      </c>
      <c r="H950" s="46">
        <v>4.4999999999999998E-2</v>
      </c>
      <c r="I950" s="128">
        <f t="shared" si="43"/>
        <v>4.5</v>
      </c>
      <c r="K950">
        <f t="shared" si="44"/>
        <v>5</v>
      </c>
      <c r="O950" s="34">
        <v>317</v>
      </c>
      <c r="P950" s="46">
        <v>2.1999999999999999E-2</v>
      </c>
      <c r="Q950" s="128">
        <v>0.5</v>
      </c>
    </row>
    <row r="951" spans="1:17" x14ac:dyDescent="0.3">
      <c r="A951" s="34">
        <v>3</v>
      </c>
      <c r="B951" s="34">
        <v>16</v>
      </c>
      <c r="C951" s="34">
        <v>12</v>
      </c>
      <c r="D951" s="1">
        <v>212</v>
      </c>
      <c r="E951" s="1">
        <v>11</v>
      </c>
      <c r="F951" s="46">
        <v>0.31206</v>
      </c>
      <c r="G951" s="156">
        <f t="shared" si="42"/>
        <v>28.369090909090911</v>
      </c>
      <c r="H951" s="46">
        <v>0.13200000000000001</v>
      </c>
      <c r="I951" s="128">
        <f t="shared" si="43"/>
        <v>12</v>
      </c>
      <c r="K951">
        <f t="shared" si="44"/>
        <v>2.3640909090909092</v>
      </c>
      <c r="O951" s="1">
        <v>317</v>
      </c>
      <c r="P951" s="46">
        <v>1.4999999999999999E-2</v>
      </c>
      <c r="Q951" s="128">
        <v>0.1</v>
      </c>
    </row>
    <row r="952" spans="1:17" x14ac:dyDescent="0.3">
      <c r="A952" s="34">
        <v>3</v>
      </c>
      <c r="B952" s="34">
        <v>17</v>
      </c>
      <c r="C952" s="34">
        <v>12</v>
      </c>
      <c r="D952" s="1">
        <v>271</v>
      </c>
      <c r="E952" s="1">
        <v>4</v>
      </c>
      <c r="F952" s="46">
        <v>0.122</v>
      </c>
      <c r="G952" s="156">
        <f t="shared" si="42"/>
        <v>30.5</v>
      </c>
      <c r="H952" s="46">
        <v>3.0000000000000001E-3</v>
      </c>
      <c r="I952" s="128">
        <f t="shared" si="43"/>
        <v>0.75</v>
      </c>
      <c r="K952">
        <f t="shared" si="44"/>
        <v>40.666666666666664</v>
      </c>
      <c r="O952" s="1">
        <v>317</v>
      </c>
      <c r="P952" s="46">
        <v>7.0600000000000003E-3</v>
      </c>
      <c r="Q952" s="128">
        <v>0.125</v>
      </c>
    </row>
    <row r="953" spans="1:17" x14ac:dyDescent="0.3">
      <c r="A953" s="34">
        <v>3</v>
      </c>
      <c r="B953" s="34">
        <v>18</v>
      </c>
      <c r="C953" s="34">
        <v>12</v>
      </c>
      <c r="D953" s="1">
        <v>151</v>
      </c>
      <c r="E953" s="1">
        <v>10</v>
      </c>
      <c r="F953" s="46">
        <v>0.22900000000000001</v>
      </c>
      <c r="G953" s="156">
        <f t="shared" si="42"/>
        <v>22.9</v>
      </c>
      <c r="H953" s="46">
        <v>0.108</v>
      </c>
      <c r="I953" s="128">
        <f t="shared" si="43"/>
        <v>10.8</v>
      </c>
      <c r="K953">
        <f t="shared" si="44"/>
        <v>2.1203703703703702</v>
      </c>
      <c r="O953" s="34">
        <v>318</v>
      </c>
      <c r="P953" s="46">
        <v>1.4E-2</v>
      </c>
      <c r="Q953" s="128">
        <v>0</v>
      </c>
    </row>
    <row r="954" spans="1:17" x14ac:dyDescent="0.3">
      <c r="A954" s="34">
        <v>3</v>
      </c>
      <c r="B954" s="34">
        <v>19</v>
      </c>
      <c r="C954" s="34">
        <v>12</v>
      </c>
      <c r="D954" s="1">
        <v>70</v>
      </c>
      <c r="E954" s="1">
        <v>10</v>
      </c>
      <c r="F954" s="46">
        <v>0.154</v>
      </c>
      <c r="G954" s="156">
        <f t="shared" si="42"/>
        <v>15.4</v>
      </c>
      <c r="H954" s="46">
        <v>7.0000000000000007E-2</v>
      </c>
      <c r="I954" s="128">
        <f t="shared" si="43"/>
        <v>7</v>
      </c>
      <c r="K954">
        <f t="shared" si="44"/>
        <v>2.2000000000000002</v>
      </c>
      <c r="O954" s="1">
        <v>318</v>
      </c>
      <c r="P954" s="46">
        <v>2.4E-2</v>
      </c>
      <c r="Q954" s="128">
        <v>0.125</v>
      </c>
    </row>
    <row r="955" spans="1:17" x14ac:dyDescent="0.3">
      <c r="A955" s="34">
        <v>3</v>
      </c>
      <c r="B955" s="34">
        <v>1</v>
      </c>
      <c r="C955" s="34">
        <v>13</v>
      </c>
      <c r="D955" s="1">
        <v>204</v>
      </c>
      <c r="E955" s="1">
        <v>11</v>
      </c>
      <c r="F955" s="46">
        <v>0.23799999999999999</v>
      </c>
      <c r="G955" s="156">
        <f t="shared" si="42"/>
        <v>21.636363636363637</v>
      </c>
      <c r="H955" s="46">
        <v>0.107</v>
      </c>
      <c r="I955" s="128">
        <f t="shared" si="43"/>
        <v>9.7272727272727266</v>
      </c>
      <c r="K955">
        <f t="shared" si="44"/>
        <v>2.2242990654205608</v>
      </c>
      <c r="O955" s="1">
        <v>318</v>
      </c>
      <c r="P955" s="46">
        <v>0</v>
      </c>
      <c r="Q955" s="128">
        <v>0</v>
      </c>
    </row>
    <row r="956" spans="1:17" x14ac:dyDescent="0.3">
      <c r="A956" s="34">
        <v>3</v>
      </c>
      <c r="B956" s="34">
        <v>2</v>
      </c>
      <c r="C956" s="34">
        <v>13</v>
      </c>
      <c r="D956" s="1">
        <v>100</v>
      </c>
      <c r="E956" s="1">
        <v>10</v>
      </c>
      <c r="F956" s="46">
        <v>0.25800000000000001</v>
      </c>
      <c r="G956" s="156">
        <f t="shared" si="42"/>
        <v>25.8</v>
      </c>
      <c r="H956" s="46">
        <v>7.2999999999999995E-2</v>
      </c>
      <c r="I956" s="128">
        <f t="shared" si="43"/>
        <v>7.3</v>
      </c>
      <c r="K956">
        <f t="shared" si="44"/>
        <v>3.5342465753424661</v>
      </c>
      <c r="O956" s="34">
        <v>319</v>
      </c>
      <c r="P956" s="46">
        <v>0.1898</v>
      </c>
      <c r="Q956" s="128">
        <v>9.3333333333333339</v>
      </c>
    </row>
    <row r="957" spans="1:17" x14ac:dyDescent="0.3">
      <c r="A957" s="34">
        <v>3</v>
      </c>
      <c r="B957" s="34">
        <v>3</v>
      </c>
      <c r="C957" s="34">
        <v>13</v>
      </c>
      <c r="D957" s="1">
        <v>13</v>
      </c>
      <c r="E957" s="1">
        <v>11</v>
      </c>
      <c r="F957" s="46">
        <v>0.28999999999999998</v>
      </c>
      <c r="G957" s="156">
        <f t="shared" si="42"/>
        <v>26.363636363636363</v>
      </c>
      <c r="H957" s="46">
        <v>0.16700000000000001</v>
      </c>
      <c r="I957" s="128">
        <f t="shared" si="43"/>
        <v>15.181818181818182</v>
      </c>
      <c r="K957">
        <f t="shared" si="44"/>
        <v>1.7365269461077844</v>
      </c>
      <c r="O957" s="1">
        <v>319</v>
      </c>
      <c r="P957" s="46">
        <v>0.221</v>
      </c>
      <c r="Q957" s="128">
        <v>13.5</v>
      </c>
    </row>
    <row r="958" spans="1:17" x14ac:dyDescent="0.3">
      <c r="A958" s="34">
        <v>3</v>
      </c>
      <c r="B958" s="34">
        <v>4</v>
      </c>
      <c r="C958" s="34">
        <v>13</v>
      </c>
      <c r="D958" s="1">
        <v>156</v>
      </c>
      <c r="E958" s="1">
        <v>10</v>
      </c>
      <c r="F958" s="46">
        <v>0.35</v>
      </c>
      <c r="G958" s="156">
        <f t="shared" si="42"/>
        <v>35</v>
      </c>
      <c r="H958" s="46">
        <v>0.05</v>
      </c>
      <c r="I958" s="128">
        <f t="shared" si="43"/>
        <v>5</v>
      </c>
      <c r="K958">
        <f t="shared" si="44"/>
        <v>7</v>
      </c>
      <c r="O958" s="1">
        <v>319</v>
      </c>
      <c r="P958" s="46">
        <v>0.112</v>
      </c>
      <c r="Q958" s="128">
        <v>6.1</v>
      </c>
    </row>
    <row r="959" spans="1:17" x14ac:dyDescent="0.3">
      <c r="A959" s="34">
        <v>3</v>
      </c>
      <c r="B959" s="34">
        <v>5</v>
      </c>
      <c r="C959" s="34">
        <v>13</v>
      </c>
      <c r="D959" s="1">
        <v>227</v>
      </c>
      <c r="E959" s="1">
        <v>10</v>
      </c>
      <c r="F959" s="46">
        <v>8.5999999999999993E-2</v>
      </c>
      <c r="G959" s="156">
        <f t="shared" si="42"/>
        <v>8.6</v>
      </c>
      <c r="H959" s="46">
        <v>3.1E-2</v>
      </c>
      <c r="I959" s="128">
        <f t="shared" si="43"/>
        <v>3.1</v>
      </c>
      <c r="K959">
        <f t="shared" si="44"/>
        <v>2.7741935483870965</v>
      </c>
      <c r="O959" s="34">
        <v>320</v>
      </c>
      <c r="P959" s="46">
        <v>1.4030000000000001E-2</v>
      </c>
      <c r="Q959" s="128">
        <v>0.14285714285714285</v>
      </c>
    </row>
    <row r="960" spans="1:17" x14ac:dyDescent="0.3">
      <c r="A960" s="34">
        <v>3</v>
      </c>
      <c r="B960" s="34">
        <v>6</v>
      </c>
      <c r="C960" s="34">
        <v>13</v>
      </c>
      <c r="D960" s="1">
        <v>75</v>
      </c>
      <c r="E960" s="1">
        <v>9</v>
      </c>
      <c r="F960" s="46">
        <v>0.19</v>
      </c>
      <c r="G960" s="156">
        <f t="shared" si="42"/>
        <v>21.111111111111111</v>
      </c>
      <c r="H960" s="46">
        <v>0.09</v>
      </c>
      <c r="I960" s="128">
        <f t="shared" si="43"/>
        <v>10</v>
      </c>
      <c r="K960">
        <f t="shared" si="44"/>
        <v>2.1111111111111112</v>
      </c>
      <c r="O960" s="1">
        <v>320</v>
      </c>
      <c r="P960" s="46">
        <v>4.8000000000000001E-2</v>
      </c>
      <c r="Q960" s="128">
        <v>0.75</v>
      </c>
    </row>
    <row r="961" spans="1:17" x14ac:dyDescent="0.3">
      <c r="A961" s="34">
        <v>3</v>
      </c>
      <c r="B961" s="34">
        <v>7</v>
      </c>
      <c r="C961" s="34">
        <v>13</v>
      </c>
      <c r="D961" s="34" t="s">
        <v>20</v>
      </c>
      <c r="E961" s="34">
        <v>5</v>
      </c>
      <c r="F961" s="46">
        <v>2.5999999999999999E-3</v>
      </c>
      <c r="G961" s="156">
        <f t="shared" si="42"/>
        <v>0.52</v>
      </c>
      <c r="H961" s="46">
        <v>4.0000000000000001E-3</v>
      </c>
      <c r="I961" s="128">
        <f t="shared" si="43"/>
        <v>0.8</v>
      </c>
      <c r="K961">
        <f t="shared" si="44"/>
        <v>0.65</v>
      </c>
      <c r="O961" s="1">
        <v>320</v>
      </c>
      <c r="P961" s="46">
        <v>1.6289999999999999E-2</v>
      </c>
      <c r="Q961" s="128">
        <v>0.1111111111111111</v>
      </c>
    </row>
    <row r="962" spans="1:17" x14ac:dyDescent="0.3">
      <c r="A962" s="34">
        <v>3</v>
      </c>
      <c r="B962" s="34">
        <v>8</v>
      </c>
      <c r="C962" s="34">
        <v>13</v>
      </c>
      <c r="D962" s="1">
        <v>286</v>
      </c>
      <c r="E962" s="1">
        <v>9</v>
      </c>
      <c r="F962" s="46">
        <v>0.19600000000000001</v>
      </c>
      <c r="G962" s="156">
        <f t="shared" si="42"/>
        <v>21.777777777777779</v>
      </c>
      <c r="H962" s="46">
        <v>9.0999999999999998E-2</v>
      </c>
      <c r="I962" s="128">
        <f t="shared" si="43"/>
        <v>10.111111111111111</v>
      </c>
      <c r="K962">
        <f t="shared" si="44"/>
        <v>2.1538461538461542</v>
      </c>
      <c r="O962" s="34">
        <v>321</v>
      </c>
      <c r="P962" s="46">
        <v>9.5000000000000001E-2</v>
      </c>
      <c r="Q962" s="128">
        <v>1.1111111111111112</v>
      </c>
    </row>
    <row r="963" spans="1:17" x14ac:dyDescent="0.3">
      <c r="A963" s="34">
        <v>3</v>
      </c>
      <c r="B963" s="34">
        <v>9</v>
      </c>
      <c r="C963" s="34">
        <v>13</v>
      </c>
      <c r="D963" s="1">
        <v>203</v>
      </c>
      <c r="E963" s="1">
        <v>10</v>
      </c>
      <c r="F963" s="46">
        <v>0.26400000000000001</v>
      </c>
      <c r="G963" s="156">
        <f t="shared" si="42"/>
        <v>26.4</v>
      </c>
      <c r="H963" s="46">
        <v>0.115</v>
      </c>
      <c r="I963" s="128">
        <f t="shared" si="43"/>
        <v>11.5</v>
      </c>
      <c r="K963">
        <f t="shared" si="44"/>
        <v>2.2956521739130435</v>
      </c>
      <c r="O963" s="1">
        <v>321</v>
      </c>
      <c r="P963" s="46">
        <v>0.26700000000000002</v>
      </c>
      <c r="Q963" s="128">
        <v>14.125</v>
      </c>
    </row>
    <row r="964" spans="1:17" x14ac:dyDescent="0.3">
      <c r="A964" s="34">
        <v>3</v>
      </c>
      <c r="B964" s="34">
        <v>10</v>
      </c>
      <c r="C964" s="34">
        <v>13</v>
      </c>
      <c r="D964" s="1">
        <v>58</v>
      </c>
      <c r="E964" s="1">
        <v>10</v>
      </c>
      <c r="F964" s="46">
        <v>0.31</v>
      </c>
      <c r="G964" s="156">
        <f t="shared" si="42"/>
        <v>31</v>
      </c>
      <c r="H964" s="46">
        <v>0.13700000000000001</v>
      </c>
      <c r="I964" s="128">
        <f t="shared" si="43"/>
        <v>13.7</v>
      </c>
      <c r="K964">
        <f t="shared" si="44"/>
        <v>2.2627737226277373</v>
      </c>
      <c r="O964" s="1">
        <v>321</v>
      </c>
      <c r="P964" s="46">
        <v>0.126</v>
      </c>
      <c r="Q964" s="128">
        <v>8.5714285714285712</v>
      </c>
    </row>
    <row r="965" spans="1:17" x14ac:dyDescent="0.3">
      <c r="A965" s="34">
        <v>3</v>
      </c>
      <c r="B965" s="34">
        <v>11</v>
      </c>
      <c r="C965" s="34">
        <v>13</v>
      </c>
      <c r="D965" s="1">
        <v>296</v>
      </c>
      <c r="E965" s="1">
        <v>10</v>
      </c>
      <c r="F965" s="46">
        <v>0.34599999999999997</v>
      </c>
      <c r="G965" s="156">
        <f t="shared" si="42"/>
        <v>34.6</v>
      </c>
      <c r="H965" s="46">
        <v>0.13</v>
      </c>
      <c r="I965" s="128">
        <f t="shared" si="43"/>
        <v>13</v>
      </c>
      <c r="K965">
        <f t="shared" si="44"/>
        <v>2.6615384615384619</v>
      </c>
      <c r="O965" s="34">
        <v>322</v>
      </c>
      <c r="P965" s="46">
        <v>8.8999999999999996E-2</v>
      </c>
      <c r="Q965" s="128">
        <v>0.1</v>
      </c>
    </row>
    <row r="966" spans="1:17" x14ac:dyDescent="0.3">
      <c r="A966" s="34">
        <v>3</v>
      </c>
      <c r="B966" s="34">
        <v>12</v>
      </c>
      <c r="C966" s="34">
        <v>13</v>
      </c>
      <c r="D966" s="1">
        <v>74</v>
      </c>
      <c r="E966" s="1">
        <v>10</v>
      </c>
      <c r="F966" s="46">
        <v>0.17799999999999999</v>
      </c>
      <c r="G966" s="156">
        <f t="shared" ref="G966:G1028" si="45">(F966*1000)/E966</f>
        <v>17.8</v>
      </c>
      <c r="H966" s="46">
        <v>8.5999999999999993E-2</v>
      </c>
      <c r="I966" s="128">
        <f t="shared" ref="I966:I1029" si="46">(H966*1000)/E966</f>
        <v>8.6</v>
      </c>
      <c r="K966">
        <f t="shared" ref="K966:K1028" si="47">G966/I966</f>
        <v>2.0697674418604652</v>
      </c>
      <c r="O966" s="1">
        <v>322</v>
      </c>
      <c r="P966" s="46">
        <v>0.122</v>
      </c>
      <c r="Q966" s="128">
        <v>0.7</v>
      </c>
    </row>
    <row r="967" spans="1:17" x14ac:dyDescent="0.3">
      <c r="A967" s="34">
        <v>3</v>
      </c>
      <c r="B967" s="34">
        <v>13</v>
      </c>
      <c r="C967" s="34">
        <v>13</v>
      </c>
      <c r="D967" s="34" t="s">
        <v>20</v>
      </c>
      <c r="E967" s="34">
        <v>9</v>
      </c>
      <c r="F967" s="46">
        <v>0.13600000000000001</v>
      </c>
      <c r="G967" s="156">
        <f t="shared" si="45"/>
        <v>15.111111111111111</v>
      </c>
      <c r="H967" s="46">
        <v>5.5E-2</v>
      </c>
      <c r="I967" s="128">
        <f t="shared" si="46"/>
        <v>6.1111111111111107</v>
      </c>
      <c r="K967">
        <f t="shared" si="47"/>
        <v>2.4727272727272727</v>
      </c>
      <c r="O967" s="1">
        <v>322</v>
      </c>
      <c r="P967" t="s">
        <v>799</v>
      </c>
      <c r="Q967" s="128">
        <v>0</v>
      </c>
    </row>
    <row r="968" spans="1:17" x14ac:dyDescent="0.3">
      <c r="A968" s="34">
        <v>3</v>
      </c>
      <c r="B968" s="34">
        <v>14</v>
      </c>
      <c r="C968" s="34">
        <v>13</v>
      </c>
      <c r="D968" s="1">
        <v>90</v>
      </c>
      <c r="E968" s="1">
        <v>10</v>
      </c>
      <c r="F968" s="46">
        <v>0.14099999999999999</v>
      </c>
      <c r="G968" s="156">
        <f t="shared" si="45"/>
        <v>14.1</v>
      </c>
      <c r="H968" s="46">
        <v>7.0000000000000007E-2</v>
      </c>
      <c r="I968" s="128">
        <f t="shared" si="46"/>
        <v>7</v>
      </c>
      <c r="K968">
        <f t="shared" si="47"/>
        <v>2.0142857142857142</v>
      </c>
      <c r="O968" s="34">
        <v>323</v>
      </c>
      <c r="P968" s="46">
        <v>4.2999999999999997E-2</v>
      </c>
      <c r="Q968" s="128">
        <v>1</v>
      </c>
    </row>
    <row r="969" spans="1:17" x14ac:dyDescent="0.3">
      <c r="A969" s="34">
        <v>3</v>
      </c>
      <c r="B969" s="34">
        <v>15</v>
      </c>
      <c r="C969" s="34">
        <v>13</v>
      </c>
      <c r="D969" s="1">
        <v>225</v>
      </c>
      <c r="E969" s="1">
        <v>10</v>
      </c>
      <c r="F969" s="46">
        <v>9.3719999999999998E-2</v>
      </c>
      <c r="G969" s="156">
        <f t="shared" si="45"/>
        <v>9.3719999999999999</v>
      </c>
      <c r="H969" s="46">
        <v>2E-3</v>
      </c>
      <c r="I969" s="128">
        <f t="shared" si="46"/>
        <v>0.2</v>
      </c>
      <c r="K969">
        <f t="shared" si="47"/>
        <v>46.86</v>
      </c>
      <c r="O969" s="1">
        <v>323</v>
      </c>
      <c r="P969" s="46">
        <v>0.182</v>
      </c>
      <c r="Q969" s="128">
        <v>11.571428571428571</v>
      </c>
    </row>
    <row r="970" spans="1:17" x14ac:dyDescent="0.3">
      <c r="A970" s="34">
        <v>3</v>
      </c>
      <c r="B970" s="34">
        <v>16</v>
      </c>
      <c r="C970" s="34">
        <v>13</v>
      </c>
      <c r="D970" s="1">
        <v>266</v>
      </c>
      <c r="E970" s="1">
        <v>9</v>
      </c>
      <c r="F970" s="46">
        <v>9.9659999999999999E-2</v>
      </c>
      <c r="G970" s="156">
        <f t="shared" si="45"/>
        <v>11.073333333333332</v>
      </c>
      <c r="H970" s="46">
        <v>0</v>
      </c>
      <c r="I970" s="128">
        <f t="shared" si="46"/>
        <v>0</v>
      </c>
      <c r="K970" t="s">
        <v>799</v>
      </c>
      <c r="O970" s="1">
        <v>323</v>
      </c>
      <c r="P970" s="46">
        <v>0.245</v>
      </c>
      <c r="Q970" s="128">
        <v>24.8</v>
      </c>
    </row>
    <row r="971" spans="1:17" x14ac:dyDescent="0.3">
      <c r="A971" s="34">
        <v>3</v>
      </c>
      <c r="B971" s="34">
        <v>17</v>
      </c>
      <c r="C971" s="34">
        <v>13</v>
      </c>
      <c r="D971" s="1">
        <v>289</v>
      </c>
      <c r="E971" s="1">
        <v>10</v>
      </c>
      <c r="F971" s="46">
        <v>0.32600000000000001</v>
      </c>
      <c r="G971" s="156">
        <f t="shared" si="45"/>
        <v>32.6</v>
      </c>
      <c r="H971" s="46">
        <v>0.16</v>
      </c>
      <c r="I971" s="128">
        <f t="shared" si="46"/>
        <v>16</v>
      </c>
      <c r="K971">
        <f t="shared" si="47"/>
        <v>2.0375000000000001</v>
      </c>
      <c r="O971" s="34">
        <v>324</v>
      </c>
      <c r="P971" s="46">
        <v>8.1000000000000003E-2</v>
      </c>
      <c r="Q971" s="128">
        <v>3.8</v>
      </c>
    </row>
    <row r="972" spans="1:17" x14ac:dyDescent="0.3">
      <c r="A972" s="34">
        <v>3</v>
      </c>
      <c r="B972" s="34">
        <v>18</v>
      </c>
      <c r="C972" s="34">
        <v>13</v>
      </c>
      <c r="D972" s="1">
        <v>313</v>
      </c>
      <c r="E972" s="1">
        <v>10</v>
      </c>
      <c r="F972" s="46">
        <v>7.0000000000000007E-2</v>
      </c>
      <c r="G972" s="156">
        <f t="shared" si="45"/>
        <v>7</v>
      </c>
      <c r="H972" s="46">
        <v>8.9999999999999993E-3</v>
      </c>
      <c r="I972" s="128">
        <f t="shared" si="46"/>
        <v>0.9</v>
      </c>
      <c r="K972">
        <f t="shared" si="47"/>
        <v>7.7777777777777777</v>
      </c>
      <c r="O972" s="1">
        <v>324</v>
      </c>
      <c r="P972" s="46">
        <v>0.32700000000000001</v>
      </c>
      <c r="Q972" s="128">
        <v>15.555555555555555</v>
      </c>
    </row>
    <row r="973" spans="1:17" x14ac:dyDescent="0.3">
      <c r="A973" s="34">
        <v>3</v>
      </c>
      <c r="B973" s="34">
        <v>19</v>
      </c>
      <c r="C973" s="34">
        <v>13</v>
      </c>
      <c r="D973" s="1">
        <v>69</v>
      </c>
      <c r="E973" s="1">
        <v>9</v>
      </c>
      <c r="F973" s="46">
        <v>7.4999999999999997E-2</v>
      </c>
      <c r="G973" s="156">
        <f t="shared" si="45"/>
        <v>8.3333333333333339</v>
      </c>
      <c r="H973" s="46">
        <v>2.9000000000000001E-2</v>
      </c>
      <c r="I973" s="128">
        <f t="shared" si="46"/>
        <v>3.2222222222222223</v>
      </c>
      <c r="K973">
        <f t="shared" si="47"/>
        <v>2.5862068965517242</v>
      </c>
      <c r="O973" s="1">
        <v>324</v>
      </c>
      <c r="P973" s="46">
        <v>0.14599999999999999</v>
      </c>
      <c r="Q973" s="128">
        <v>8.25</v>
      </c>
    </row>
    <row r="974" spans="1:17" x14ac:dyDescent="0.3">
      <c r="A974" s="34">
        <v>3</v>
      </c>
      <c r="B974" s="34">
        <v>1</v>
      </c>
      <c r="C974" s="34">
        <v>14</v>
      </c>
      <c r="D974" s="1">
        <v>96</v>
      </c>
      <c r="E974" s="1">
        <v>10</v>
      </c>
      <c r="F974" s="46">
        <v>1.6369999999999999E-2</v>
      </c>
      <c r="G974" s="156">
        <f t="shared" si="45"/>
        <v>1.6369999999999998</v>
      </c>
      <c r="K974" t="s">
        <v>799</v>
      </c>
      <c r="O974" s="34" t="s">
        <v>20</v>
      </c>
      <c r="P974" s="46">
        <v>0.308</v>
      </c>
      <c r="Q974" s="128">
        <v>16.777777777777779</v>
      </c>
    </row>
    <row r="975" spans="1:17" x14ac:dyDescent="0.3">
      <c r="A975" s="34">
        <v>3</v>
      </c>
      <c r="B975" s="34">
        <v>2</v>
      </c>
      <c r="C975" s="34">
        <v>14</v>
      </c>
      <c r="D975" s="1">
        <v>172</v>
      </c>
      <c r="E975" s="1">
        <v>10</v>
      </c>
      <c r="F975" s="46">
        <v>0.24199999999999999</v>
      </c>
      <c r="G975" s="156">
        <f t="shared" si="45"/>
        <v>24.2</v>
      </c>
      <c r="H975" s="46">
        <v>0.13200000000000001</v>
      </c>
      <c r="I975" s="128">
        <f t="shared" si="46"/>
        <v>13.2</v>
      </c>
      <c r="K975">
        <f t="shared" si="47"/>
        <v>1.8333333333333335</v>
      </c>
      <c r="O975" s="34" t="s">
        <v>20</v>
      </c>
      <c r="P975" s="46">
        <v>0.25800000000000001</v>
      </c>
      <c r="Q975" s="128">
        <v>14.3</v>
      </c>
    </row>
    <row r="976" spans="1:17" x14ac:dyDescent="0.3">
      <c r="A976" s="34">
        <v>3</v>
      </c>
      <c r="B976" s="34">
        <v>3</v>
      </c>
      <c r="C976" s="34">
        <v>14</v>
      </c>
      <c r="D976" s="1">
        <v>175</v>
      </c>
      <c r="E976" s="1">
        <v>10</v>
      </c>
      <c r="F976" s="46">
        <v>0.41199999999999998</v>
      </c>
      <c r="G976" s="156">
        <f t="shared" si="45"/>
        <v>41.2</v>
      </c>
      <c r="H976" s="46">
        <v>0.19800000000000001</v>
      </c>
      <c r="I976" s="128">
        <f t="shared" si="46"/>
        <v>19.8</v>
      </c>
      <c r="K976">
        <f t="shared" si="47"/>
        <v>2.0808080808080809</v>
      </c>
      <c r="O976" s="34" t="s">
        <v>20</v>
      </c>
      <c r="P976" s="46">
        <v>0.14399999999999999</v>
      </c>
      <c r="Q976" s="128">
        <v>2.8</v>
      </c>
    </row>
    <row r="977" spans="1:17" x14ac:dyDescent="0.3">
      <c r="A977" s="34">
        <v>3</v>
      </c>
      <c r="B977" s="34">
        <v>4</v>
      </c>
      <c r="C977" s="34">
        <v>14</v>
      </c>
      <c r="D977" s="1">
        <v>210</v>
      </c>
      <c r="E977" s="1">
        <v>10</v>
      </c>
      <c r="F977" s="46">
        <v>8.1000000000000003E-2</v>
      </c>
      <c r="G977" s="156">
        <f t="shared" si="45"/>
        <v>8.1</v>
      </c>
      <c r="H977" s="46">
        <v>0.05</v>
      </c>
      <c r="I977" s="128">
        <f t="shared" si="46"/>
        <v>5</v>
      </c>
      <c r="K977">
        <f t="shared" si="47"/>
        <v>1.6199999999999999</v>
      </c>
      <c r="O977" s="34" t="s">
        <v>20</v>
      </c>
      <c r="P977" s="46">
        <v>0.248</v>
      </c>
      <c r="Q977" s="128">
        <v>12.8</v>
      </c>
    </row>
    <row r="978" spans="1:17" x14ac:dyDescent="0.3">
      <c r="A978" s="34">
        <v>3</v>
      </c>
      <c r="B978" s="34">
        <v>5</v>
      </c>
      <c r="C978" s="34">
        <v>14</v>
      </c>
      <c r="D978" s="1">
        <v>173</v>
      </c>
      <c r="E978" s="1">
        <v>10</v>
      </c>
      <c r="F978" s="46">
        <v>0.246</v>
      </c>
      <c r="G978" s="156">
        <f t="shared" si="45"/>
        <v>24.6</v>
      </c>
      <c r="H978" s="46">
        <v>6.3E-2</v>
      </c>
      <c r="I978" s="128">
        <f t="shared" si="46"/>
        <v>6.3</v>
      </c>
      <c r="K978">
        <f t="shared" si="47"/>
        <v>3.9047619047619051</v>
      </c>
      <c r="O978" s="34" t="s">
        <v>20</v>
      </c>
      <c r="P978" s="46">
        <v>7.0000000000000007E-2</v>
      </c>
      <c r="Q978" s="128">
        <v>0.55555555555555558</v>
      </c>
    </row>
    <row r="979" spans="1:17" x14ac:dyDescent="0.3">
      <c r="A979" s="34">
        <v>3</v>
      </c>
      <c r="B979" s="34">
        <v>6</v>
      </c>
      <c r="C979" s="34">
        <v>14</v>
      </c>
      <c r="D979" s="34" t="s">
        <v>20</v>
      </c>
      <c r="E979" s="34">
        <v>9</v>
      </c>
      <c r="F979" s="46">
        <v>8.0000000000000002E-3</v>
      </c>
      <c r="G979" s="156">
        <f t="shared" si="45"/>
        <v>0.88888888888888884</v>
      </c>
      <c r="H979" s="46">
        <v>7.0000000000000001E-3</v>
      </c>
      <c r="I979" s="128">
        <f t="shared" si="46"/>
        <v>0.77777777777777779</v>
      </c>
      <c r="K979">
        <f t="shared" si="47"/>
        <v>1.1428571428571428</v>
      </c>
      <c r="O979" s="34" t="s">
        <v>20</v>
      </c>
      <c r="P979" s="46">
        <v>0.128</v>
      </c>
      <c r="Q979" s="128">
        <v>7</v>
      </c>
    </row>
    <row r="980" spans="1:17" x14ac:dyDescent="0.3">
      <c r="A980" s="34">
        <v>3</v>
      </c>
      <c r="B980" s="34">
        <v>7</v>
      </c>
      <c r="C980" s="34">
        <v>14</v>
      </c>
      <c r="D980" s="1">
        <v>15</v>
      </c>
      <c r="E980" s="1">
        <v>11</v>
      </c>
      <c r="F980" s="46">
        <v>0.06</v>
      </c>
      <c r="G980" s="156">
        <f t="shared" si="45"/>
        <v>5.4545454545454541</v>
      </c>
      <c r="H980" s="46">
        <v>5.0000000000000001E-3</v>
      </c>
      <c r="I980" s="128">
        <f t="shared" si="46"/>
        <v>0.45454545454545453</v>
      </c>
      <c r="K980">
        <f t="shared" si="47"/>
        <v>12</v>
      </c>
      <c r="O980" s="34" t="s">
        <v>20</v>
      </c>
      <c r="P980" s="46">
        <v>8.4000000000000005E-2</v>
      </c>
      <c r="Q980" s="128">
        <v>0.25</v>
      </c>
    </row>
    <row r="981" spans="1:17" x14ac:dyDescent="0.3">
      <c r="A981" s="34">
        <v>3</v>
      </c>
      <c r="B981" s="34">
        <v>8</v>
      </c>
      <c r="C981" s="34">
        <v>14</v>
      </c>
      <c r="D981" s="1">
        <v>250</v>
      </c>
      <c r="E981" s="1">
        <v>10</v>
      </c>
      <c r="F981" s="46">
        <v>3.9E-2</v>
      </c>
      <c r="G981" s="156">
        <f t="shared" si="45"/>
        <v>3.9</v>
      </c>
      <c r="H981" s="46">
        <v>2E-3</v>
      </c>
      <c r="I981" s="128">
        <f t="shared" si="46"/>
        <v>0.2</v>
      </c>
      <c r="K981">
        <f t="shared" si="47"/>
        <v>19.5</v>
      </c>
      <c r="O981" s="34" t="s">
        <v>20</v>
      </c>
      <c r="P981" s="46">
        <v>0.21199999999999999</v>
      </c>
      <c r="Q981" s="128">
        <v>5.9</v>
      </c>
    </row>
    <row r="982" spans="1:17" x14ac:dyDescent="0.3">
      <c r="A982" s="34">
        <v>3</v>
      </c>
      <c r="B982" s="34">
        <v>9</v>
      </c>
      <c r="C982" s="34">
        <v>14</v>
      </c>
      <c r="D982" s="1">
        <v>275</v>
      </c>
      <c r="E982" s="1">
        <v>10</v>
      </c>
      <c r="F982" s="46">
        <v>9.4E-2</v>
      </c>
      <c r="G982" s="156">
        <f t="shared" si="45"/>
        <v>9.4</v>
      </c>
      <c r="H982" s="46">
        <v>0.55000000000000004</v>
      </c>
      <c r="I982" s="128">
        <f t="shared" si="46"/>
        <v>55</v>
      </c>
      <c r="K982">
        <f t="shared" si="47"/>
        <v>0.17090909090909093</v>
      </c>
      <c r="O982" s="34" t="s">
        <v>20</v>
      </c>
      <c r="P982" s="46">
        <v>0.106</v>
      </c>
      <c r="Q982" s="128">
        <v>1.75</v>
      </c>
    </row>
    <row r="983" spans="1:17" x14ac:dyDescent="0.3">
      <c r="A983" s="34">
        <v>3</v>
      </c>
      <c r="B983" s="34">
        <v>10</v>
      </c>
      <c r="C983" s="34">
        <v>14</v>
      </c>
      <c r="D983" s="1">
        <v>94</v>
      </c>
      <c r="E983" s="1">
        <v>10</v>
      </c>
      <c r="F983" s="46">
        <v>0.46200000000000002</v>
      </c>
      <c r="G983" s="156">
        <f t="shared" si="45"/>
        <v>46.2</v>
      </c>
      <c r="H983" s="46">
        <v>0.22800000000000001</v>
      </c>
      <c r="I983" s="128">
        <f t="shared" si="46"/>
        <v>22.8</v>
      </c>
      <c r="K983">
        <f t="shared" si="47"/>
        <v>2.0263157894736841</v>
      </c>
      <c r="O983" s="34" t="s">
        <v>20</v>
      </c>
      <c r="P983" s="46">
        <v>0.157</v>
      </c>
      <c r="Q983" s="128">
        <v>5.3</v>
      </c>
    </row>
    <row r="984" spans="1:17" x14ac:dyDescent="0.3">
      <c r="A984" s="34">
        <v>3</v>
      </c>
      <c r="B984" s="34">
        <v>11</v>
      </c>
      <c r="C984" s="34">
        <v>14</v>
      </c>
      <c r="D984" s="1">
        <v>152</v>
      </c>
      <c r="E984" s="1">
        <v>10</v>
      </c>
      <c r="F984" s="46">
        <v>0.45</v>
      </c>
      <c r="G984" s="156">
        <f t="shared" si="45"/>
        <v>45</v>
      </c>
      <c r="H984" s="46">
        <v>0.20200000000000001</v>
      </c>
      <c r="I984" s="128">
        <f t="shared" si="46"/>
        <v>20.2</v>
      </c>
      <c r="K984">
        <f t="shared" si="47"/>
        <v>2.2277227722772279</v>
      </c>
      <c r="O984" s="34" t="s">
        <v>20</v>
      </c>
      <c r="P984" s="46">
        <v>0.13500000000000001</v>
      </c>
      <c r="Q984" s="128">
        <v>3.5555555555555554</v>
      </c>
    </row>
    <row r="985" spans="1:17" x14ac:dyDescent="0.3">
      <c r="A985" s="34">
        <v>3</v>
      </c>
      <c r="B985" s="34">
        <v>12</v>
      </c>
      <c r="C985" s="34">
        <v>14</v>
      </c>
      <c r="D985" s="1">
        <v>164</v>
      </c>
      <c r="E985" s="1">
        <v>11</v>
      </c>
      <c r="F985" s="46">
        <v>0.17899999999999999</v>
      </c>
      <c r="G985" s="156">
        <f t="shared" si="45"/>
        <v>16.272727272727273</v>
      </c>
      <c r="H985" s="46">
        <v>1.4999999999999999E-2</v>
      </c>
      <c r="I985" s="128">
        <f t="shared" si="46"/>
        <v>1.3636363636363635</v>
      </c>
      <c r="K985">
        <f t="shared" si="47"/>
        <v>11.933333333333335</v>
      </c>
      <c r="O985" s="34" t="s">
        <v>20</v>
      </c>
      <c r="P985" s="46">
        <v>0.15</v>
      </c>
      <c r="Q985" s="128">
        <v>5.5</v>
      </c>
    </row>
    <row r="986" spans="1:17" x14ac:dyDescent="0.3">
      <c r="A986" s="34">
        <v>3</v>
      </c>
      <c r="B986" s="34">
        <v>13</v>
      </c>
      <c r="C986" s="34">
        <v>14</v>
      </c>
      <c r="D986" s="1">
        <v>269</v>
      </c>
      <c r="E986" s="1">
        <v>7</v>
      </c>
      <c r="F986" s="46">
        <v>7.4999999999999997E-2</v>
      </c>
      <c r="G986" s="156">
        <f t="shared" si="45"/>
        <v>10.714285714285714</v>
      </c>
      <c r="H986" s="46">
        <v>4.0000000000000001E-3</v>
      </c>
      <c r="I986" s="128">
        <f t="shared" si="46"/>
        <v>0.5714285714285714</v>
      </c>
      <c r="K986">
        <f t="shared" si="47"/>
        <v>18.75</v>
      </c>
      <c r="O986" s="34" t="s">
        <v>20</v>
      </c>
      <c r="P986" s="46">
        <v>0.10199999999999999</v>
      </c>
      <c r="Q986" s="128">
        <v>5</v>
      </c>
    </row>
    <row r="987" spans="1:17" x14ac:dyDescent="0.3">
      <c r="A987" s="34">
        <v>3</v>
      </c>
      <c r="B987" s="34">
        <v>14</v>
      </c>
      <c r="C987" s="34">
        <v>14</v>
      </c>
      <c r="D987" s="34" t="s">
        <v>20</v>
      </c>
      <c r="E987" s="34">
        <v>7</v>
      </c>
      <c r="F987" s="46">
        <v>0.189</v>
      </c>
      <c r="G987" s="156">
        <f t="shared" si="45"/>
        <v>27</v>
      </c>
      <c r="H987" s="46">
        <v>0.09</v>
      </c>
      <c r="I987" s="128">
        <f t="shared" si="46"/>
        <v>12.857142857142858</v>
      </c>
      <c r="K987">
        <f t="shared" si="47"/>
        <v>2.1</v>
      </c>
      <c r="O987" s="34" t="s">
        <v>20</v>
      </c>
      <c r="P987" s="46">
        <v>0.23100000000000001</v>
      </c>
      <c r="Q987" s="128">
        <v>9.875</v>
      </c>
    </row>
    <row r="988" spans="1:17" x14ac:dyDescent="0.3">
      <c r="A988" s="34">
        <v>3</v>
      </c>
      <c r="B988" s="34">
        <v>15</v>
      </c>
      <c r="C988" s="34">
        <v>14</v>
      </c>
      <c r="D988" s="1">
        <v>297</v>
      </c>
      <c r="E988" s="1">
        <v>10</v>
      </c>
      <c r="F988" s="46">
        <v>0.30199999999999999</v>
      </c>
      <c r="G988" s="156">
        <f t="shared" si="45"/>
        <v>30.2</v>
      </c>
      <c r="H988" s="46">
        <v>0.11899999999999999</v>
      </c>
      <c r="I988" s="128">
        <f t="shared" si="46"/>
        <v>11.9</v>
      </c>
      <c r="K988">
        <f t="shared" si="47"/>
        <v>2.53781512605042</v>
      </c>
      <c r="O988" s="34" t="s">
        <v>20</v>
      </c>
      <c r="P988" s="46">
        <v>0.14000000000000001</v>
      </c>
      <c r="Q988" s="128">
        <v>2.4</v>
      </c>
    </row>
    <row r="989" spans="1:17" x14ac:dyDescent="0.3">
      <c r="A989" s="34">
        <v>3</v>
      </c>
      <c r="B989" s="34">
        <v>16</v>
      </c>
      <c r="C989" s="34">
        <v>14</v>
      </c>
      <c r="D989" s="1">
        <v>50</v>
      </c>
      <c r="E989" s="1">
        <v>9</v>
      </c>
      <c r="F989" s="46">
        <v>0.28299999999999997</v>
      </c>
      <c r="G989" s="156">
        <f t="shared" si="45"/>
        <v>31.444444444444443</v>
      </c>
      <c r="H989" s="46">
        <v>0.13200000000000001</v>
      </c>
      <c r="I989" s="128">
        <f t="shared" si="46"/>
        <v>14.666666666666666</v>
      </c>
      <c r="K989">
        <f t="shared" si="47"/>
        <v>2.143939393939394</v>
      </c>
      <c r="O989" s="34" t="s">
        <v>20</v>
      </c>
      <c r="P989" s="46">
        <v>0.29799999999999999</v>
      </c>
      <c r="Q989" s="128">
        <v>9.8888888888888893</v>
      </c>
    </row>
    <row r="990" spans="1:17" x14ac:dyDescent="0.3">
      <c r="A990" s="34">
        <v>3</v>
      </c>
      <c r="B990" s="34">
        <v>17</v>
      </c>
      <c r="C990" s="34">
        <v>14</v>
      </c>
      <c r="D990" s="1">
        <v>217</v>
      </c>
      <c r="E990" s="1">
        <v>9</v>
      </c>
      <c r="F990" s="46">
        <v>0.14799999999999999</v>
      </c>
      <c r="G990" s="156">
        <f t="shared" si="45"/>
        <v>16.444444444444443</v>
      </c>
      <c r="H990" s="46">
        <v>5.8999999999999997E-2</v>
      </c>
      <c r="I990" s="128">
        <f t="shared" si="46"/>
        <v>6.5555555555555554</v>
      </c>
      <c r="K990">
        <f t="shared" si="47"/>
        <v>2.5084745762711864</v>
      </c>
      <c r="O990" s="34" t="s">
        <v>20</v>
      </c>
      <c r="P990" s="46">
        <v>0.14799999999999999</v>
      </c>
      <c r="Q990" s="128">
        <v>6</v>
      </c>
    </row>
    <row r="991" spans="1:17" x14ac:dyDescent="0.3">
      <c r="A991" s="34">
        <v>3</v>
      </c>
      <c r="B991" s="34">
        <v>18</v>
      </c>
      <c r="C991" s="34">
        <v>14</v>
      </c>
      <c r="D991" s="1">
        <v>79</v>
      </c>
      <c r="E991" s="1">
        <v>10</v>
      </c>
      <c r="F991" s="46">
        <v>0.188</v>
      </c>
      <c r="G991" s="156">
        <f t="shared" si="45"/>
        <v>18.8</v>
      </c>
      <c r="H991" s="46">
        <v>8.1000000000000003E-2</v>
      </c>
      <c r="I991" s="128">
        <f t="shared" si="46"/>
        <v>8.1</v>
      </c>
      <c r="K991">
        <f t="shared" si="47"/>
        <v>2.3209876543209877</v>
      </c>
      <c r="O991" s="34" t="s">
        <v>20</v>
      </c>
      <c r="P991" s="46">
        <v>9.8000000000000004E-2</v>
      </c>
      <c r="Q991" s="128">
        <v>3.875</v>
      </c>
    </row>
    <row r="992" spans="1:17" x14ac:dyDescent="0.3">
      <c r="A992" s="34">
        <v>3</v>
      </c>
      <c r="B992" s="34">
        <v>19</v>
      </c>
      <c r="C992" s="34">
        <v>14</v>
      </c>
      <c r="D992" s="1">
        <v>237</v>
      </c>
      <c r="E992" s="1">
        <v>8</v>
      </c>
      <c r="F992" s="46">
        <v>1.355E-2</v>
      </c>
      <c r="G992" s="156">
        <f t="shared" si="45"/>
        <v>1.6937499999999999</v>
      </c>
      <c r="H992" s="46">
        <v>0</v>
      </c>
      <c r="I992" s="128">
        <f t="shared" si="46"/>
        <v>0</v>
      </c>
      <c r="K992" t="s">
        <v>799</v>
      </c>
      <c r="O992" s="34" t="s">
        <v>20</v>
      </c>
      <c r="P992" s="46">
        <v>0.19500000000000001</v>
      </c>
      <c r="Q992" s="128">
        <v>10.25</v>
      </c>
    </row>
    <row r="993" spans="1:17" x14ac:dyDescent="0.3">
      <c r="A993" s="34">
        <v>3</v>
      </c>
      <c r="B993" s="34">
        <v>1</v>
      </c>
      <c r="C993" s="34">
        <v>15</v>
      </c>
      <c r="D993" s="1">
        <v>24</v>
      </c>
      <c r="E993" s="1">
        <v>10</v>
      </c>
      <c r="F993" s="46">
        <v>0.28399999999999997</v>
      </c>
      <c r="G993" s="156">
        <f t="shared" si="45"/>
        <v>28.4</v>
      </c>
      <c r="H993" s="46">
        <v>0.14499999999999999</v>
      </c>
      <c r="I993" s="128">
        <f t="shared" si="46"/>
        <v>14.5</v>
      </c>
      <c r="K993">
        <f t="shared" si="47"/>
        <v>1.9586206896551723</v>
      </c>
      <c r="O993" s="34" t="s">
        <v>20</v>
      </c>
      <c r="P993" s="46">
        <v>0.19800000000000001</v>
      </c>
      <c r="Q993" s="128">
        <v>7.5</v>
      </c>
    </row>
    <row r="994" spans="1:17" x14ac:dyDescent="0.3">
      <c r="A994" s="34">
        <v>3</v>
      </c>
      <c r="B994" s="34">
        <v>2</v>
      </c>
      <c r="C994" s="34">
        <v>15</v>
      </c>
      <c r="D994" s="1">
        <v>280</v>
      </c>
      <c r="E994" s="1">
        <v>10</v>
      </c>
      <c r="F994" s="46">
        <v>0.154</v>
      </c>
      <c r="G994" s="156">
        <f t="shared" si="45"/>
        <v>15.4</v>
      </c>
      <c r="H994" s="46">
        <v>6.7000000000000004E-2</v>
      </c>
      <c r="I994" s="128">
        <f t="shared" si="46"/>
        <v>6.7</v>
      </c>
      <c r="K994">
        <f t="shared" si="47"/>
        <v>2.2985074626865671</v>
      </c>
      <c r="O994" s="34" t="s">
        <v>20</v>
      </c>
      <c r="P994" s="46">
        <v>0.19400000000000001</v>
      </c>
      <c r="Q994" s="128">
        <v>6.7</v>
      </c>
    </row>
    <row r="995" spans="1:17" x14ac:dyDescent="0.3">
      <c r="A995" s="34">
        <v>3</v>
      </c>
      <c r="B995" s="34">
        <v>3</v>
      </c>
      <c r="C995" s="34">
        <v>15</v>
      </c>
      <c r="D995" s="1">
        <v>67</v>
      </c>
      <c r="E995" s="1">
        <v>8</v>
      </c>
      <c r="F995" s="46">
        <v>0.314</v>
      </c>
      <c r="G995" s="156">
        <f t="shared" si="45"/>
        <v>39.25</v>
      </c>
      <c r="H995" s="46">
        <v>0.16200000000000001</v>
      </c>
      <c r="I995" s="128">
        <f t="shared" si="46"/>
        <v>20.25</v>
      </c>
      <c r="K995">
        <f t="shared" si="47"/>
        <v>1.9382716049382716</v>
      </c>
      <c r="O995" s="34" t="s">
        <v>20</v>
      </c>
      <c r="P995" s="46">
        <v>0.11600000000000001</v>
      </c>
      <c r="Q995" s="128">
        <v>4.7</v>
      </c>
    </row>
    <row r="996" spans="1:17" x14ac:dyDescent="0.3">
      <c r="A996" s="34">
        <v>3</v>
      </c>
      <c r="B996" s="34">
        <v>4</v>
      </c>
      <c r="C996" s="34">
        <v>15</v>
      </c>
      <c r="D996" s="1">
        <v>192</v>
      </c>
      <c r="E996" s="1">
        <v>7</v>
      </c>
      <c r="F996" s="46">
        <v>0.29800000000000004</v>
      </c>
      <c r="G996" s="156">
        <f t="shared" si="45"/>
        <v>42.571428571428577</v>
      </c>
      <c r="H996" s="46">
        <v>0.14699999999999999</v>
      </c>
      <c r="I996" s="128">
        <f t="shared" si="46"/>
        <v>21</v>
      </c>
      <c r="K996">
        <f t="shared" si="47"/>
        <v>2.0272108843537415</v>
      </c>
      <c r="O996" s="34" t="s">
        <v>20</v>
      </c>
      <c r="P996" s="46">
        <v>0.19600000000000001</v>
      </c>
      <c r="Q996" s="128">
        <v>7.4</v>
      </c>
    </row>
    <row r="997" spans="1:17" x14ac:dyDescent="0.3">
      <c r="A997" s="34">
        <v>3</v>
      </c>
      <c r="B997" s="34">
        <v>5</v>
      </c>
      <c r="C997" s="34">
        <v>15</v>
      </c>
      <c r="D997" s="34" t="s">
        <v>20</v>
      </c>
      <c r="E997" s="34">
        <v>8</v>
      </c>
      <c r="F997" s="46">
        <v>0.13300000000000001</v>
      </c>
      <c r="G997" s="156">
        <f t="shared" si="45"/>
        <v>16.625</v>
      </c>
      <c r="H997" s="46">
        <v>7.0999999999999994E-2</v>
      </c>
      <c r="I997" s="128">
        <f t="shared" si="46"/>
        <v>8.875</v>
      </c>
      <c r="K997">
        <f t="shared" si="47"/>
        <v>1.8732394366197183</v>
      </c>
      <c r="O997" s="34" t="s">
        <v>20</v>
      </c>
      <c r="P997" s="46">
        <v>0.24</v>
      </c>
      <c r="Q997" s="128">
        <v>11.111111111111111</v>
      </c>
    </row>
    <row r="998" spans="1:17" x14ac:dyDescent="0.3">
      <c r="A998" s="34">
        <v>3</v>
      </c>
      <c r="B998" s="34">
        <v>6</v>
      </c>
      <c r="C998" s="34">
        <v>15</v>
      </c>
      <c r="D998" s="1">
        <v>219</v>
      </c>
      <c r="E998" s="1">
        <v>10</v>
      </c>
      <c r="F998" s="46">
        <v>0.11348999999999999</v>
      </c>
      <c r="G998" s="156">
        <f t="shared" si="45"/>
        <v>11.349</v>
      </c>
      <c r="H998" s="46">
        <v>0</v>
      </c>
      <c r="I998" s="128">
        <f t="shared" si="46"/>
        <v>0</v>
      </c>
      <c r="K998" t="s">
        <v>799</v>
      </c>
      <c r="O998" s="34" t="s">
        <v>20</v>
      </c>
      <c r="P998" s="46">
        <v>0.222</v>
      </c>
      <c r="Q998" s="128">
        <v>11.444444444444445</v>
      </c>
    </row>
    <row r="999" spans="1:17" x14ac:dyDescent="0.3">
      <c r="A999" s="34">
        <v>3</v>
      </c>
      <c r="B999" s="34">
        <v>7</v>
      </c>
      <c r="C999" s="34">
        <v>15</v>
      </c>
      <c r="D999" s="1">
        <v>285</v>
      </c>
      <c r="E999" s="1">
        <v>10</v>
      </c>
      <c r="F999" s="46">
        <v>9.8000000000000004E-2</v>
      </c>
      <c r="G999" s="156">
        <f t="shared" si="45"/>
        <v>9.8000000000000007</v>
      </c>
      <c r="H999" s="46">
        <v>2.9000000000000001E-2</v>
      </c>
      <c r="I999" s="128">
        <f t="shared" si="46"/>
        <v>2.9</v>
      </c>
      <c r="K999">
        <f t="shared" si="47"/>
        <v>3.3793103448275867</v>
      </c>
      <c r="O999" s="34" t="s">
        <v>20</v>
      </c>
      <c r="P999" s="46">
        <v>0.20599999999999999</v>
      </c>
      <c r="Q999" s="128">
        <v>9.454545454545455</v>
      </c>
    </row>
    <row r="1000" spans="1:17" x14ac:dyDescent="0.3">
      <c r="A1000" s="34">
        <v>3</v>
      </c>
      <c r="B1000" s="34">
        <v>8</v>
      </c>
      <c r="C1000" s="34">
        <v>15</v>
      </c>
      <c r="D1000" s="1">
        <v>232</v>
      </c>
      <c r="E1000" s="1">
        <v>9</v>
      </c>
      <c r="F1000" s="46">
        <v>0.128</v>
      </c>
      <c r="G1000" s="156">
        <f t="shared" si="45"/>
        <v>14.222222222222221</v>
      </c>
      <c r="H1000" s="46">
        <v>5.8000000000000003E-2</v>
      </c>
      <c r="I1000" s="128">
        <f t="shared" si="46"/>
        <v>6.4444444444444446</v>
      </c>
      <c r="K1000">
        <f t="shared" si="47"/>
        <v>2.2068965517241379</v>
      </c>
      <c r="O1000" s="34" t="s">
        <v>20</v>
      </c>
      <c r="P1000" s="46">
        <v>0.26400000000000001</v>
      </c>
      <c r="Q1000" s="128">
        <v>14.666666666666666</v>
      </c>
    </row>
    <row r="1001" spans="1:17" x14ac:dyDescent="0.3">
      <c r="A1001" s="34">
        <v>3</v>
      </c>
      <c r="B1001" s="34">
        <v>9</v>
      </c>
      <c r="C1001" s="34">
        <v>15</v>
      </c>
      <c r="D1001" s="1">
        <v>221</v>
      </c>
      <c r="E1001" s="1">
        <v>10</v>
      </c>
      <c r="F1001" s="46">
        <v>0.13</v>
      </c>
      <c r="G1001" s="156">
        <f t="shared" si="45"/>
        <v>13</v>
      </c>
      <c r="H1001" s="46">
        <v>4.1000000000000002E-2</v>
      </c>
      <c r="I1001" s="128">
        <f t="shared" si="46"/>
        <v>4.0999999999999996</v>
      </c>
      <c r="K1001">
        <f t="shared" si="47"/>
        <v>3.1707317073170733</v>
      </c>
      <c r="O1001" s="34" t="s">
        <v>20</v>
      </c>
      <c r="P1001" s="46">
        <v>0.1</v>
      </c>
      <c r="Q1001" s="128">
        <v>5</v>
      </c>
    </row>
    <row r="1002" spans="1:17" x14ac:dyDescent="0.3">
      <c r="A1002" s="34">
        <v>3</v>
      </c>
      <c r="B1002" s="34">
        <v>10</v>
      </c>
      <c r="C1002" s="34">
        <v>15</v>
      </c>
      <c r="D1002" s="1">
        <v>310</v>
      </c>
      <c r="E1002" s="1">
        <v>9</v>
      </c>
      <c r="F1002" s="46">
        <v>1.925E-2</v>
      </c>
      <c r="G1002" s="156">
        <f t="shared" si="45"/>
        <v>2.1388888888888888</v>
      </c>
      <c r="H1002" s="46">
        <v>5.0000000000000001E-3</v>
      </c>
      <c r="I1002" s="128">
        <f t="shared" si="46"/>
        <v>0.55555555555555558</v>
      </c>
      <c r="K1002">
        <f t="shared" si="47"/>
        <v>3.8499999999999996</v>
      </c>
      <c r="O1002" s="34" t="s">
        <v>20</v>
      </c>
      <c r="P1002" s="46">
        <v>0.14000000000000001</v>
      </c>
      <c r="Q1002" s="128">
        <v>7.4</v>
      </c>
    </row>
    <row r="1003" spans="1:17" x14ac:dyDescent="0.3">
      <c r="A1003" s="34">
        <v>3</v>
      </c>
      <c r="B1003" s="34">
        <v>11</v>
      </c>
      <c r="C1003" s="34">
        <v>15</v>
      </c>
      <c r="D1003" s="1">
        <v>314</v>
      </c>
      <c r="E1003" s="1">
        <v>8</v>
      </c>
      <c r="F1003" s="46">
        <v>2.444E-2</v>
      </c>
      <c r="G1003" s="156">
        <f t="shared" si="45"/>
        <v>3.0550000000000002</v>
      </c>
      <c r="H1003" s="46">
        <v>0</v>
      </c>
      <c r="I1003" s="128">
        <f t="shared" si="46"/>
        <v>0</v>
      </c>
      <c r="K1003" t="s">
        <v>799</v>
      </c>
      <c r="O1003" s="34" t="s">
        <v>20</v>
      </c>
      <c r="P1003" s="46">
        <v>0.20499999999999999</v>
      </c>
      <c r="Q1003" s="128">
        <v>12.5</v>
      </c>
    </row>
    <row r="1004" spans="1:17" x14ac:dyDescent="0.3">
      <c r="A1004" s="34">
        <v>3</v>
      </c>
      <c r="B1004" s="34">
        <v>12</v>
      </c>
      <c r="C1004" s="34">
        <v>15</v>
      </c>
      <c r="D1004" s="1">
        <v>254</v>
      </c>
      <c r="E1004" s="1">
        <v>10</v>
      </c>
      <c r="F1004" s="46">
        <v>5.6000000000000001E-2</v>
      </c>
      <c r="G1004" s="156">
        <f t="shared" si="45"/>
        <v>5.6</v>
      </c>
      <c r="H1004" s="46">
        <v>1E-3</v>
      </c>
      <c r="I1004" s="128">
        <f t="shared" si="46"/>
        <v>0.1</v>
      </c>
      <c r="K1004">
        <f t="shared" si="47"/>
        <v>55.999999999999993</v>
      </c>
      <c r="O1004" s="34" t="s">
        <v>20</v>
      </c>
      <c r="P1004" s="46">
        <v>0.27200000000000002</v>
      </c>
      <c r="Q1004" s="128">
        <v>18</v>
      </c>
    </row>
    <row r="1005" spans="1:17" x14ac:dyDescent="0.3">
      <c r="A1005" s="34">
        <v>3</v>
      </c>
      <c r="B1005" s="34">
        <v>13</v>
      </c>
      <c r="C1005" s="34">
        <v>15</v>
      </c>
      <c r="D1005" s="1">
        <v>89</v>
      </c>
      <c r="E1005" s="1">
        <v>10</v>
      </c>
      <c r="F1005" t="s">
        <v>799</v>
      </c>
      <c r="G1005" t="s">
        <v>799</v>
      </c>
      <c r="H1005" s="46">
        <v>0.124</v>
      </c>
      <c r="I1005" s="128">
        <f t="shared" si="46"/>
        <v>12.4</v>
      </c>
      <c r="K1005" t="s">
        <v>799</v>
      </c>
      <c r="O1005" s="34" t="s">
        <v>20</v>
      </c>
      <c r="P1005" s="46">
        <v>0.13400000000000001</v>
      </c>
      <c r="Q1005" s="128">
        <v>5.25</v>
      </c>
    </row>
    <row r="1006" spans="1:17" x14ac:dyDescent="0.3">
      <c r="A1006" s="34">
        <v>3</v>
      </c>
      <c r="B1006" s="34">
        <v>14</v>
      </c>
      <c r="C1006" s="34">
        <v>15</v>
      </c>
      <c r="D1006" s="1">
        <v>72</v>
      </c>
      <c r="E1006" s="1">
        <v>10</v>
      </c>
      <c r="F1006" t="s">
        <v>799</v>
      </c>
      <c r="G1006" t="s">
        <v>799</v>
      </c>
      <c r="H1006" s="46">
        <v>0.22</v>
      </c>
      <c r="I1006" s="128">
        <f t="shared" si="46"/>
        <v>22</v>
      </c>
      <c r="K1006" t="s">
        <v>799</v>
      </c>
      <c r="O1006" s="34" t="s">
        <v>20</v>
      </c>
      <c r="P1006" s="46">
        <v>0.22800000000000001</v>
      </c>
      <c r="Q1006" s="128">
        <v>14.875</v>
      </c>
    </row>
    <row r="1007" spans="1:17" x14ac:dyDescent="0.3">
      <c r="A1007" s="34">
        <v>3</v>
      </c>
      <c r="B1007" s="34">
        <v>15</v>
      </c>
      <c r="C1007" s="34">
        <v>15</v>
      </c>
      <c r="D1007" s="34" t="s">
        <v>20</v>
      </c>
      <c r="E1007" s="34">
        <v>9</v>
      </c>
      <c r="F1007" t="s">
        <v>799</v>
      </c>
      <c r="G1007" t="s">
        <v>799</v>
      </c>
      <c r="H1007" s="46">
        <v>8.4000000000000005E-2</v>
      </c>
      <c r="I1007" s="128">
        <f t="shared" si="46"/>
        <v>9.3333333333333339</v>
      </c>
      <c r="K1007" t="s">
        <v>799</v>
      </c>
      <c r="O1007" s="34" t="s">
        <v>20</v>
      </c>
      <c r="P1007" s="46">
        <v>0.224</v>
      </c>
      <c r="Q1007" s="128">
        <v>10.111111111111111</v>
      </c>
    </row>
    <row r="1008" spans="1:17" x14ac:dyDescent="0.3">
      <c r="A1008" s="34">
        <v>3</v>
      </c>
      <c r="B1008" s="34">
        <v>16</v>
      </c>
      <c r="C1008" s="34">
        <v>15</v>
      </c>
      <c r="D1008" s="1">
        <v>104</v>
      </c>
      <c r="E1008" s="1">
        <v>10</v>
      </c>
      <c r="F1008" s="46">
        <v>9.4659999999999994E-2</v>
      </c>
      <c r="G1008" s="156">
        <f t="shared" si="45"/>
        <v>9.4659999999999993</v>
      </c>
      <c r="H1008" s="46">
        <v>2.5999999999999999E-2</v>
      </c>
      <c r="I1008" s="128">
        <f t="shared" si="46"/>
        <v>2.6</v>
      </c>
      <c r="K1008">
        <f t="shared" si="47"/>
        <v>3.6407692307692305</v>
      </c>
      <c r="O1008" s="34" t="s">
        <v>20</v>
      </c>
      <c r="P1008" s="46">
        <v>0.188</v>
      </c>
      <c r="Q1008" s="128">
        <v>10</v>
      </c>
    </row>
    <row r="1009" spans="1:17" x14ac:dyDescent="0.3">
      <c r="A1009" s="34">
        <v>3</v>
      </c>
      <c r="B1009" s="34">
        <v>17</v>
      </c>
      <c r="C1009" s="34">
        <v>15</v>
      </c>
      <c r="D1009" s="1">
        <v>163</v>
      </c>
      <c r="E1009" s="1">
        <v>7</v>
      </c>
      <c r="F1009" t="s">
        <v>799</v>
      </c>
      <c r="G1009" t="s">
        <v>799</v>
      </c>
      <c r="H1009" s="46">
        <v>0.13200000000000001</v>
      </c>
      <c r="I1009" s="128">
        <f t="shared" si="46"/>
        <v>18.857142857142858</v>
      </c>
      <c r="K1009" t="s">
        <v>799</v>
      </c>
      <c r="O1009" s="34" t="s">
        <v>20</v>
      </c>
      <c r="P1009" s="46">
        <v>0.125</v>
      </c>
      <c r="Q1009" s="128">
        <v>4.3</v>
      </c>
    </row>
    <row r="1010" spans="1:17" x14ac:dyDescent="0.3">
      <c r="A1010" s="34">
        <v>3</v>
      </c>
      <c r="B1010" s="34">
        <v>18</v>
      </c>
      <c r="C1010" s="34">
        <v>15</v>
      </c>
      <c r="D1010" s="1">
        <v>205</v>
      </c>
      <c r="E1010" s="1">
        <v>9</v>
      </c>
      <c r="F1010" t="s">
        <v>799</v>
      </c>
      <c r="G1010" t="s">
        <v>799</v>
      </c>
      <c r="H1010" s="46">
        <v>0.115</v>
      </c>
      <c r="I1010" s="128">
        <f t="shared" si="46"/>
        <v>12.777777777777779</v>
      </c>
      <c r="K1010" t="s">
        <v>799</v>
      </c>
      <c r="O1010" s="34" t="s">
        <v>20</v>
      </c>
      <c r="P1010" s="46">
        <v>0.16200000000000001</v>
      </c>
      <c r="Q1010" s="128">
        <v>10</v>
      </c>
    </row>
    <row r="1011" spans="1:17" x14ac:dyDescent="0.3">
      <c r="A1011" s="34">
        <v>3</v>
      </c>
      <c r="B1011" s="34">
        <v>19</v>
      </c>
      <c r="C1011" s="34">
        <v>15</v>
      </c>
      <c r="D1011" s="1">
        <v>281</v>
      </c>
      <c r="E1011" s="1">
        <v>7</v>
      </c>
      <c r="F1011" t="s">
        <v>799</v>
      </c>
      <c r="G1011" t="s">
        <v>799</v>
      </c>
      <c r="H1011" s="46">
        <v>6.2E-2</v>
      </c>
      <c r="I1011" s="128">
        <f t="shared" si="46"/>
        <v>8.8571428571428577</v>
      </c>
      <c r="K1011" t="s">
        <v>799</v>
      </c>
      <c r="O1011" s="34" t="s">
        <v>20</v>
      </c>
      <c r="P1011" s="46">
        <v>0.20399999999999999</v>
      </c>
      <c r="Q1011" s="128">
        <v>7.2727272727272725</v>
      </c>
    </row>
    <row r="1012" spans="1:17" x14ac:dyDescent="0.3">
      <c r="A1012" s="34">
        <v>3</v>
      </c>
      <c r="B1012" s="34">
        <v>1</v>
      </c>
      <c r="C1012" s="34">
        <v>16</v>
      </c>
      <c r="D1012" s="1">
        <v>294</v>
      </c>
      <c r="E1012" s="1">
        <v>10</v>
      </c>
      <c r="F1012" s="46">
        <v>0.23700000000000002</v>
      </c>
      <c r="G1012" s="156">
        <f t="shared" si="45"/>
        <v>23.700000000000003</v>
      </c>
      <c r="H1012" s="46">
        <v>0.106</v>
      </c>
      <c r="I1012" s="128">
        <f t="shared" si="46"/>
        <v>10.6</v>
      </c>
      <c r="K1012">
        <f t="shared" si="47"/>
        <v>2.2358490566037741</v>
      </c>
      <c r="O1012" s="34" t="s">
        <v>20</v>
      </c>
      <c r="P1012" s="46">
        <v>0.251</v>
      </c>
      <c r="Q1012" s="128">
        <v>16.375</v>
      </c>
    </row>
    <row r="1013" spans="1:17" x14ac:dyDescent="0.3">
      <c r="A1013" s="34">
        <v>3</v>
      </c>
      <c r="B1013" s="34">
        <v>2</v>
      </c>
      <c r="C1013" s="34">
        <v>16</v>
      </c>
      <c r="D1013" s="1">
        <v>118</v>
      </c>
      <c r="E1013" s="1">
        <v>10</v>
      </c>
      <c r="F1013" s="46">
        <v>0.28499999999999998</v>
      </c>
      <c r="G1013" s="156">
        <f t="shared" si="45"/>
        <v>28.5</v>
      </c>
      <c r="H1013" s="46">
        <v>0.10100000000000001</v>
      </c>
      <c r="I1013" s="128">
        <f t="shared" si="46"/>
        <v>10.1</v>
      </c>
      <c r="K1013">
        <f t="shared" si="47"/>
        <v>2.8217821782178221</v>
      </c>
      <c r="O1013" s="34" t="s">
        <v>20</v>
      </c>
      <c r="P1013" s="46">
        <v>0.14899999999999999</v>
      </c>
      <c r="Q1013" s="128">
        <v>2.5</v>
      </c>
    </row>
    <row r="1014" spans="1:17" x14ac:dyDescent="0.3">
      <c r="A1014" s="34">
        <v>3</v>
      </c>
      <c r="B1014" s="34">
        <v>3</v>
      </c>
      <c r="C1014" s="34">
        <v>16</v>
      </c>
      <c r="D1014" s="1">
        <v>193</v>
      </c>
      <c r="E1014" s="1">
        <v>9</v>
      </c>
      <c r="F1014" s="46">
        <v>5.1240000000000001E-2</v>
      </c>
      <c r="G1014" s="156">
        <f t="shared" si="45"/>
        <v>5.6933333333333334</v>
      </c>
      <c r="H1014" s="46">
        <v>7.0000000000000001E-3</v>
      </c>
      <c r="I1014" s="128">
        <f t="shared" si="46"/>
        <v>0.77777777777777779</v>
      </c>
      <c r="K1014">
        <f t="shared" si="47"/>
        <v>7.32</v>
      </c>
      <c r="O1014" s="34" t="s">
        <v>20</v>
      </c>
      <c r="P1014" s="46">
        <v>0.27900000000000003</v>
      </c>
      <c r="Q1014" s="128">
        <v>17</v>
      </c>
    </row>
    <row r="1015" spans="1:17" x14ac:dyDescent="0.3">
      <c r="A1015" s="34">
        <v>3</v>
      </c>
      <c r="B1015" s="34">
        <v>4</v>
      </c>
      <c r="C1015" s="34">
        <v>16</v>
      </c>
      <c r="D1015" s="34" t="s">
        <v>20</v>
      </c>
      <c r="E1015" s="34">
        <v>10</v>
      </c>
      <c r="F1015" s="46">
        <v>0.161</v>
      </c>
      <c r="G1015" s="156">
        <f t="shared" si="45"/>
        <v>16.100000000000001</v>
      </c>
      <c r="H1015" s="46">
        <v>8.5999999999999993E-2</v>
      </c>
      <c r="I1015" s="128">
        <f t="shared" si="46"/>
        <v>8.6</v>
      </c>
      <c r="K1015">
        <f t="shared" si="47"/>
        <v>1.8720930232558142</v>
      </c>
      <c r="O1015" s="34" t="s">
        <v>20</v>
      </c>
      <c r="P1015" s="46">
        <v>9.1999999999999998E-2</v>
      </c>
      <c r="Q1015" s="128">
        <v>5.625</v>
      </c>
    </row>
    <row r="1016" spans="1:17" x14ac:dyDescent="0.3">
      <c r="A1016" s="34">
        <v>3</v>
      </c>
      <c r="B1016" s="34">
        <v>5</v>
      </c>
      <c r="C1016" s="34">
        <v>16</v>
      </c>
      <c r="D1016" s="1">
        <v>101</v>
      </c>
      <c r="E1016" s="1">
        <v>4</v>
      </c>
      <c r="F1016" s="46">
        <v>0.152</v>
      </c>
      <c r="G1016" s="156">
        <f t="shared" si="45"/>
        <v>38</v>
      </c>
      <c r="H1016" s="46">
        <v>2.4E-2</v>
      </c>
      <c r="I1016" s="128">
        <f t="shared" si="46"/>
        <v>6</v>
      </c>
      <c r="K1016">
        <f t="shared" si="47"/>
        <v>6.333333333333333</v>
      </c>
      <c r="O1016" s="34" t="s">
        <v>20</v>
      </c>
      <c r="P1016" s="46">
        <v>0.19800000000000001</v>
      </c>
      <c r="Q1016" s="128">
        <v>11</v>
      </c>
    </row>
    <row r="1017" spans="1:17" x14ac:dyDescent="0.3">
      <c r="A1017" s="34">
        <v>3</v>
      </c>
      <c r="B1017" s="34">
        <v>6</v>
      </c>
      <c r="C1017" s="34">
        <v>16</v>
      </c>
      <c r="D1017" s="1">
        <v>309</v>
      </c>
      <c r="E1017" s="1">
        <v>9</v>
      </c>
      <c r="F1017" s="46">
        <v>2.4329999999999997E-2</v>
      </c>
      <c r="G1017" s="156">
        <f t="shared" si="45"/>
        <v>2.7033333333333331</v>
      </c>
      <c r="H1017" s="46">
        <v>1E-3</v>
      </c>
      <c r="I1017" s="128">
        <f t="shared" si="46"/>
        <v>0.1111111111111111</v>
      </c>
      <c r="K1017">
        <f t="shared" si="47"/>
        <v>24.33</v>
      </c>
      <c r="O1017" s="34" t="s">
        <v>20</v>
      </c>
      <c r="P1017" s="46">
        <v>0.21</v>
      </c>
      <c r="Q1017" s="128">
        <v>12.25</v>
      </c>
    </row>
    <row r="1018" spans="1:17" x14ac:dyDescent="0.3">
      <c r="A1018" s="34">
        <v>3</v>
      </c>
      <c r="B1018" s="34">
        <v>7</v>
      </c>
      <c r="C1018" s="34">
        <v>16</v>
      </c>
      <c r="D1018" s="1">
        <v>195</v>
      </c>
      <c r="E1018" s="1">
        <v>10</v>
      </c>
      <c r="F1018" s="46">
        <v>7.6999999999999999E-2</v>
      </c>
      <c r="G1018" s="156">
        <f t="shared" si="45"/>
        <v>7.7</v>
      </c>
      <c r="H1018" s="46">
        <v>2.5000000000000001E-2</v>
      </c>
      <c r="I1018" s="128">
        <f t="shared" si="46"/>
        <v>2.5</v>
      </c>
      <c r="K1018">
        <f t="shared" si="47"/>
        <v>3.08</v>
      </c>
      <c r="O1018" s="34" t="s">
        <v>20</v>
      </c>
      <c r="P1018" s="46">
        <v>0.221</v>
      </c>
      <c r="Q1018" s="128">
        <v>8.25</v>
      </c>
    </row>
    <row r="1019" spans="1:17" x14ac:dyDescent="0.3">
      <c r="A1019" s="34">
        <v>3</v>
      </c>
      <c r="B1019" s="34">
        <v>8</v>
      </c>
      <c r="C1019" s="34">
        <v>16</v>
      </c>
      <c r="D1019" s="1">
        <v>16</v>
      </c>
      <c r="E1019" s="1">
        <v>12</v>
      </c>
      <c r="F1019" s="46">
        <v>0.161</v>
      </c>
      <c r="G1019" s="156">
        <f t="shared" si="45"/>
        <v>13.416666666666666</v>
      </c>
      <c r="H1019" s="46">
        <v>8.5999999999999993E-2</v>
      </c>
      <c r="I1019" s="128">
        <f t="shared" si="46"/>
        <v>7.166666666666667</v>
      </c>
      <c r="K1019">
        <f t="shared" si="47"/>
        <v>1.8720930232558137</v>
      </c>
      <c r="O1019" s="34" t="s">
        <v>20</v>
      </c>
      <c r="P1019" s="46">
        <v>0.125</v>
      </c>
      <c r="Q1019" s="128">
        <v>11.166666666666666</v>
      </c>
    </row>
    <row r="1020" spans="1:17" x14ac:dyDescent="0.3">
      <c r="A1020" s="34">
        <v>3</v>
      </c>
      <c r="B1020" s="34">
        <v>9</v>
      </c>
      <c r="C1020" s="34">
        <v>16</v>
      </c>
      <c r="D1020" s="1">
        <v>113</v>
      </c>
      <c r="E1020" s="1">
        <v>10</v>
      </c>
      <c r="F1020" s="46">
        <v>9.572E-2</v>
      </c>
      <c r="G1020" s="156">
        <f t="shared" si="45"/>
        <v>9.5719999999999992</v>
      </c>
      <c r="H1020" s="46">
        <v>1E-3</v>
      </c>
      <c r="I1020" s="128">
        <f t="shared" si="46"/>
        <v>0.1</v>
      </c>
      <c r="K1020">
        <f t="shared" si="47"/>
        <v>95.719999999999985</v>
      </c>
      <c r="O1020" s="34" t="s">
        <v>20</v>
      </c>
      <c r="P1020" s="46">
        <v>0.17699999999999999</v>
      </c>
      <c r="Q1020" s="128">
        <v>8.5</v>
      </c>
    </row>
    <row r="1021" spans="1:17" x14ac:dyDescent="0.3">
      <c r="A1021" s="34">
        <v>3</v>
      </c>
      <c r="B1021" s="34">
        <v>10</v>
      </c>
      <c r="C1021" s="34">
        <v>16</v>
      </c>
      <c r="D1021" s="1">
        <v>148</v>
      </c>
      <c r="E1021" s="1">
        <v>9</v>
      </c>
      <c r="F1021" t="s">
        <v>799</v>
      </c>
      <c r="G1021" t="s">
        <v>799</v>
      </c>
      <c r="H1021" s="46">
        <v>0.10100000000000001</v>
      </c>
      <c r="I1021" s="128">
        <f t="shared" si="46"/>
        <v>11.222222222222221</v>
      </c>
      <c r="K1021" t="s">
        <v>799</v>
      </c>
      <c r="O1021" s="34" t="s">
        <v>20</v>
      </c>
      <c r="P1021" s="46">
        <v>0.09</v>
      </c>
      <c r="Q1021" s="128">
        <v>5.625</v>
      </c>
    </row>
    <row r="1022" spans="1:17" x14ac:dyDescent="0.3">
      <c r="A1022" s="34">
        <v>3</v>
      </c>
      <c r="B1022" s="34">
        <v>11</v>
      </c>
      <c r="C1022" s="34">
        <v>16</v>
      </c>
      <c r="D1022" s="1">
        <v>80</v>
      </c>
      <c r="E1022" s="1">
        <v>9</v>
      </c>
      <c r="F1022" s="46">
        <v>0.432</v>
      </c>
      <c r="G1022" s="156">
        <f t="shared" si="45"/>
        <v>48</v>
      </c>
      <c r="H1022" s="46">
        <v>0.20599999999999999</v>
      </c>
      <c r="I1022" s="128">
        <f t="shared" si="46"/>
        <v>22.888888888888889</v>
      </c>
      <c r="K1022">
        <f t="shared" si="47"/>
        <v>2.0970873786407767</v>
      </c>
      <c r="O1022" s="34" t="s">
        <v>20</v>
      </c>
      <c r="P1022" s="46">
        <v>0.20799999999999999</v>
      </c>
      <c r="Q1022" s="128">
        <v>9.4</v>
      </c>
    </row>
    <row r="1023" spans="1:17" x14ac:dyDescent="0.3">
      <c r="A1023" s="34">
        <v>3</v>
      </c>
      <c r="B1023" s="34">
        <v>12</v>
      </c>
      <c r="C1023" s="34">
        <v>16</v>
      </c>
      <c r="D1023" s="1">
        <v>110</v>
      </c>
      <c r="E1023" s="1">
        <v>10</v>
      </c>
      <c r="F1023" t="s">
        <v>799</v>
      </c>
      <c r="G1023" t="s">
        <v>799</v>
      </c>
      <c r="H1023" s="46">
        <v>8.0000000000000002E-3</v>
      </c>
      <c r="I1023" s="128">
        <f t="shared" si="46"/>
        <v>0.8</v>
      </c>
      <c r="K1023" t="s">
        <v>799</v>
      </c>
      <c r="O1023" s="34" t="s">
        <v>20</v>
      </c>
      <c r="P1023" s="46">
        <v>0.15</v>
      </c>
      <c r="Q1023" s="128">
        <v>8</v>
      </c>
    </row>
    <row r="1024" spans="1:17" x14ac:dyDescent="0.3">
      <c r="A1024" s="34">
        <v>3</v>
      </c>
      <c r="B1024" s="34">
        <v>13</v>
      </c>
      <c r="C1024" s="34">
        <v>16</v>
      </c>
      <c r="D1024" s="1">
        <v>143</v>
      </c>
      <c r="E1024" s="1">
        <v>10</v>
      </c>
      <c r="F1024" t="s">
        <v>799</v>
      </c>
      <c r="G1024" t="s">
        <v>799</v>
      </c>
      <c r="H1024" s="46">
        <v>0.16300000000000001</v>
      </c>
      <c r="I1024" s="128">
        <f t="shared" si="46"/>
        <v>16.3</v>
      </c>
      <c r="K1024" t="s">
        <v>799</v>
      </c>
      <c r="O1024" s="34" t="s">
        <v>20</v>
      </c>
      <c r="P1024" s="46">
        <v>0.20200000000000001</v>
      </c>
      <c r="Q1024" s="128">
        <v>12</v>
      </c>
    </row>
    <row r="1025" spans="1:17" x14ac:dyDescent="0.3">
      <c r="A1025" s="34">
        <v>3</v>
      </c>
      <c r="B1025" s="34">
        <v>14</v>
      </c>
      <c r="C1025" s="34">
        <v>16</v>
      </c>
      <c r="D1025" s="1">
        <v>234</v>
      </c>
      <c r="E1025" s="1">
        <v>8</v>
      </c>
      <c r="F1025" t="s">
        <v>799</v>
      </c>
      <c r="G1025" t="s">
        <v>799</v>
      </c>
      <c r="H1025" s="46">
        <v>0.10199999999999999</v>
      </c>
      <c r="I1025" s="128">
        <f t="shared" si="46"/>
        <v>12.75</v>
      </c>
      <c r="K1025" t="s">
        <v>799</v>
      </c>
      <c r="O1025" s="34" t="s">
        <v>20</v>
      </c>
      <c r="P1025" s="46">
        <v>0.19900000000000001</v>
      </c>
      <c r="Q1025" s="128">
        <v>8</v>
      </c>
    </row>
    <row r="1026" spans="1:17" x14ac:dyDescent="0.3">
      <c r="A1026" s="34">
        <v>3</v>
      </c>
      <c r="B1026" s="34">
        <v>15</v>
      </c>
      <c r="C1026" s="34">
        <v>16</v>
      </c>
      <c r="D1026" s="1">
        <v>315</v>
      </c>
      <c r="E1026" s="1">
        <v>10</v>
      </c>
      <c r="F1026" t="s">
        <v>799</v>
      </c>
      <c r="G1026" t="s">
        <v>799</v>
      </c>
      <c r="H1026" s="46">
        <v>0.151</v>
      </c>
      <c r="I1026" s="128">
        <f t="shared" si="46"/>
        <v>15.1</v>
      </c>
      <c r="K1026" t="s">
        <v>799</v>
      </c>
      <c r="O1026" s="34" t="s">
        <v>20</v>
      </c>
      <c r="P1026" s="46">
        <v>0.16400000000000001</v>
      </c>
      <c r="Q1026" s="128">
        <v>8.8888888888888893</v>
      </c>
    </row>
    <row r="1027" spans="1:17" x14ac:dyDescent="0.3">
      <c r="A1027" s="34">
        <v>3</v>
      </c>
      <c r="B1027" s="34">
        <v>16</v>
      </c>
      <c r="C1027" s="34">
        <v>16</v>
      </c>
      <c r="D1027" s="34" t="s">
        <v>20</v>
      </c>
      <c r="E1027" s="34">
        <v>10</v>
      </c>
      <c r="F1027" t="s">
        <v>799</v>
      </c>
      <c r="G1027" t="s">
        <v>799</v>
      </c>
      <c r="H1027" s="46">
        <v>9.8000000000000004E-2</v>
      </c>
      <c r="I1027" s="128">
        <f t="shared" si="46"/>
        <v>9.8000000000000007</v>
      </c>
      <c r="K1027" t="s">
        <v>799</v>
      </c>
      <c r="O1027" s="34" t="s">
        <v>20</v>
      </c>
      <c r="P1027" s="46">
        <v>0.152</v>
      </c>
      <c r="Q1027" s="128">
        <v>9.7142857142857135</v>
      </c>
    </row>
    <row r="1028" spans="1:17" x14ac:dyDescent="0.3">
      <c r="A1028" s="34">
        <v>3</v>
      </c>
      <c r="B1028" s="34">
        <v>17</v>
      </c>
      <c r="C1028" s="34">
        <v>16</v>
      </c>
      <c r="D1028" s="1">
        <v>253</v>
      </c>
      <c r="E1028" s="1">
        <v>8</v>
      </c>
      <c r="F1028" s="46">
        <v>0.16300000000000001</v>
      </c>
      <c r="G1028" s="156">
        <f t="shared" si="45"/>
        <v>20.375</v>
      </c>
      <c r="H1028" s="46">
        <v>5.0000000000000001E-3</v>
      </c>
      <c r="I1028" s="128">
        <f t="shared" si="46"/>
        <v>0.625</v>
      </c>
      <c r="K1028">
        <f t="shared" si="47"/>
        <v>32.6</v>
      </c>
      <c r="O1028" s="34" t="s">
        <v>20</v>
      </c>
      <c r="P1028" s="46">
        <v>0.222</v>
      </c>
      <c r="Q1028" s="128">
        <v>8.545454545454545</v>
      </c>
    </row>
    <row r="1029" spans="1:17" x14ac:dyDescent="0.3">
      <c r="A1029" s="34">
        <v>3</v>
      </c>
      <c r="B1029" s="34">
        <v>18</v>
      </c>
      <c r="C1029" s="34">
        <v>16</v>
      </c>
      <c r="D1029" s="1">
        <v>241</v>
      </c>
      <c r="E1029" s="1">
        <v>10</v>
      </c>
      <c r="F1029" t="s">
        <v>799</v>
      </c>
      <c r="G1029" t="s">
        <v>799</v>
      </c>
      <c r="H1029" s="46">
        <v>0.191</v>
      </c>
      <c r="I1029" s="128">
        <f t="shared" si="46"/>
        <v>19.100000000000001</v>
      </c>
      <c r="K1029" t="s">
        <v>799</v>
      </c>
      <c r="O1029" s="34" t="s">
        <v>20</v>
      </c>
      <c r="P1029" s="46">
        <v>0.109</v>
      </c>
      <c r="Q1029" s="128">
        <v>3.8</v>
      </c>
    </row>
    <row r="1030" spans="1:17" x14ac:dyDescent="0.3">
      <c r="A1030" s="34">
        <v>3</v>
      </c>
      <c r="B1030" s="34">
        <v>19</v>
      </c>
      <c r="C1030" s="34">
        <v>16</v>
      </c>
      <c r="D1030" s="1">
        <v>84</v>
      </c>
      <c r="E1030" s="1">
        <v>10</v>
      </c>
      <c r="F1030" t="s">
        <v>799</v>
      </c>
      <c r="G1030" t="s">
        <v>799</v>
      </c>
      <c r="H1030" s="46">
        <v>0.11700000000000001</v>
      </c>
      <c r="I1030" s="128">
        <f t="shared" ref="I1030:I1087" si="48">(H1030*1000)/E1030</f>
        <v>11.7</v>
      </c>
      <c r="K1030" t="s">
        <v>799</v>
      </c>
      <c r="O1030" s="34" t="s">
        <v>20</v>
      </c>
      <c r="P1030" s="46">
        <v>0.19900000000000001</v>
      </c>
      <c r="Q1030" s="128">
        <v>7.5</v>
      </c>
    </row>
    <row r="1031" spans="1:17" x14ac:dyDescent="0.3">
      <c r="A1031" s="34">
        <v>3</v>
      </c>
      <c r="B1031" s="34">
        <v>1</v>
      </c>
      <c r="C1031" s="34">
        <v>17</v>
      </c>
      <c r="D1031" s="1">
        <v>222</v>
      </c>
      <c r="E1031" s="1">
        <v>10</v>
      </c>
      <c r="F1031" s="46">
        <v>0.372</v>
      </c>
      <c r="G1031" s="156">
        <f t="shared" ref="G1031:G1087" si="49">(F1031*1000)/E1031</f>
        <v>37.200000000000003</v>
      </c>
      <c r="H1031" s="46">
        <v>0.16400000000000001</v>
      </c>
      <c r="I1031" s="128">
        <f t="shared" si="48"/>
        <v>16.399999999999999</v>
      </c>
      <c r="K1031">
        <f t="shared" ref="K1031:K1087" si="50">G1031/I1031</f>
        <v>2.2682926829268295</v>
      </c>
      <c r="O1031" s="34" t="s">
        <v>20</v>
      </c>
      <c r="P1031" s="46">
        <v>0.152</v>
      </c>
      <c r="Q1031" s="128">
        <v>7.125</v>
      </c>
    </row>
    <row r="1032" spans="1:17" x14ac:dyDescent="0.3">
      <c r="A1032" s="34">
        <v>3</v>
      </c>
      <c r="B1032" s="34">
        <v>2</v>
      </c>
      <c r="C1032" s="34">
        <v>17</v>
      </c>
      <c r="D1032" s="1">
        <v>10</v>
      </c>
      <c r="E1032" s="1">
        <v>10</v>
      </c>
      <c r="F1032" s="46">
        <v>0.39400000000000002</v>
      </c>
      <c r="G1032" s="156">
        <f t="shared" si="49"/>
        <v>39.4</v>
      </c>
      <c r="H1032" s="46">
        <v>0.221</v>
      </c>
      <c r="I1032" s="128">
        <f t="shared" si="48"/>
        <v>22.1</v>
      </c>
      <c r="K1032">
        <f t="shared" si="50"/>
        <v>1.7828054298642533</v>
      </c>
      <c r="O1032" s="34" t="s">
        <v>20</v>
      </c>
      <c r="P1032" s="46">
        <v>0.17199999999999999</v>
      </c>
      <c r="Q1032" s="128">
        <v>6.5</v>
      </c>
    </row>
    <row r="1033" spans="1:17" x14ac:dyDescent="0.3">
      <c r="A1033" s="34">
        <v>3</v>
      </c>
      <c r="B1033" s="34">
        <v>3</v>
      </c>
      <c r="C1033" s="34">
        <v>17</v>
      </c>
      <c r="D1033" s="34" t="s">
        <v>20</v>
      </c>
      <c r="E1033" s="34">
        <v>10</v>
      </c>
      <c r="F1033" s="46">
        <v>0.27800000000000002</v>
      </c>
      <c r="G1033" s="156">
        <f t="shared" si="49"/>
        <v>27.8</v>
      </c>
      <c r="H1033" s="46">
        <v>0.13700000000000001</v>
      </c>
      <c r="I1033" s="128">
        <f t="shared" si="48"/>
        <v>13.7</v>
      </c>
      <c r="K1033">
        <f t="shared" si="50"/>
        <v>2.0291970802919708</v>
      </c>
      <c r="O1033" s="34" t="s">
        <v>20</v>
      </c>
      <c r="P1033" s="46">
        <v>0.14899999999999999</v>
      </c>
      <c r="Q1033" s="128">
        <v>7.6</v>
      </c>
    </row>
    <row r="1034" spans="1:17" x14ac:dyDescent="0.3">
      <c r="A1034" s="34">
        <v>3</v>
      </c>
      <c r="B1034" s="34">
        <v>4</v>
      </c>
      <c r="C1034" s="34">
        <v>17</v>
      </c>
      <c r="D1034" s="1">
        <v>300</v>
      </c>
      <c r="E1034" s="1">
        <v>9</v>
      </c>
      <c r="F1034" s="46">
        <v>0.32400000000000001</v>
      </c>
      <c r="G1034" s="156">
        <f t="shared" si="49"/>
        <v>36</v>
      </c>
      <c r="H1034" s="46">
        <v>0.16400000000000001</v>
      </c>
      <c r="I1034" s="128">
        <f t="shared" si="48"/>
        <v>18.222222222222221</v>
      </c>
      <c r="K1034">
        <f t="shared" si="50"/>
        <v>1.975609756097561</v>
      </c>
      <c r="O1034" s="34" t="s">
        <v>20</v>
      </c>
      <c r="P1034" s="46">
        <v>0.20300000000000001</v>
      </c>
      <c r="Q1034" s="128">
        <v>8.7777777777777786</v>
      </c>
    </row>
    <row r="1035" spans="1:17" x14ac:dyDescent="0.3">
      <c r="A1035" s="34">
        <v>3</v>
      </c>
      <c r="B1035" s="34">
        <v>5</v>
      </c>
      <c r="C1035" s="34">
        <v>17</v>
      </c>
      <c r="D1035" s="1">
        <v>191</v>
      </c>
      <c r="E1035" s="1">
        <v>8</v>
      </c>
      <c r="F1035" s="46">
        <v>0.374</v>
      </c>
      <c r="G1035" s="156">
        <f t="shared" si="49"/>
        <v>46.75</v>
      </c>
      <c r="H1035" s="46">
        <v>8.2000000000000003E-2</v>
      </c>
      <c r="I1035" s="128">
        <f t="shared" si="48"/>
        <v>10.25</v>
      </c>
      <c r="K1035">
        <f t="shared" si="50"/>
        <v>4.5609756097560972</v>
      </c>
      <c r="O1035" s="34" t="s">
        <v>20</v>
      </c>
      <c r="P1035" s="46">
        <v>9.1999999999999998E-2</v>
      </c>
      <c r="Q1035" s="128">
        <v>8.6</v>
      </c>
    </row>
    <row r="1036" spans="1:17" x14ac:dyDescent="0.3">
      <c r="A1036" s="34">
        <v>3</v>
      </c>
      <c r="B1036" s="34">
        <v>6</v>
      </c>
      <c r="C1036" s="34">
        <v>17</v>
      </c>
      <c r="D1036" s="1">
        <v>255</v>
      </c>
      <c r="E1036" s="1">
        <v>10</v>
      </c>
      <c r="F1036" s="46">
        <v>8.2000000000000003E-2</v>
      </c>
      <c r="G1036" s="156">
        <f t="shared" si="49"/>
        <v>8.1999999999999993</v>
      </c>
      <c r="H1036" s="46">
        <v>3.5999999999999997E-2</v>
      </c>
      <c r="I1036" s="128">
        <f t="shared" si="48"/>
        <v>3.6</v>
      </c>
      <c r="K1036">
        <f t="shared" si="50"/>
        <v>2.2777777777777777</v>
      </c>
      <c r="O1036" s="34" t="s">
        <v>20</v>
      </c>
      <c r="P1036" s="46">
        <v>0.13600000000000001</v>
      </c>
      <c r="Q1036" s="128">
        <v>7.125</v>
      </c>
    </row>
    <row r="1037" spans="1:17" x14ac:dyDescent="0.3">
      <c r="A1037" s="34">
        <v>3</v>
      </c>
      <c r="B1037" s="34">
        <v>7</v>
      </c>
      <c r="C1037" s="34">
        <v>17</v>
      </c>
      <c r="D1037" s="1">
        <v>213</v>
      </c>
      <c r="E1037" s="1">
        <v>10</v>
      </c>
      <c r="F1037" s="46">
        <v>0.251</v>
      </c>
      <c r="G1037" s="156">
        <f t="shared" si="49"/>
        <v>25.1</v>
      </c>
      <c r="H1037" s="46">
        <v>0.10199999999999999</v>
      </c>
      <c r="I1037" s="128">
        <f t="shared" si="48"/>
        <v>10.199999999999999</v>
      </c>
      <c r="K1037">
        <f t="shared" si="50"/>
        <v>2.4607843137254903</v>
      </c>
      <c r="O1037" s="34" t="s">
        <v>20</v>
      </c>
      <c r="P1037" s="46">
        <v>0.11600000000000001</v>
      </c>
      <c r="Q1037" s="128">
        <v>5.333333333333333</v>
      </c>
    </row>
    <row r="1038" spans="1:17" x14ac:dyDescent="0.3">
      <c r="A1038" s="34">
        <v>3</v>
      </c>
      <c r="B1038" s="34">
        <v>8</v>
      </c>
      <c r="C1038" s="34">
        <v>17</v>
      </c>
      <c r="D1038" s="1">
        <v>214</v>
      </c>
      <c r="E1038" s="1">
        <v>9</v>
      </c>
      <c r="F1038" s="46">
        <v>0.22600000000000001</v>
      </c>
      <c r="G1038" s="156">
        <f t="shared" si="49"/>
        <v>25.111111111111111</v>
      </c>
      <c r="H1038" s="46">
        <v>0.11600000000000001</v>
      </c>
      <c r="I1038" s="128">
        <f t="shared" si="48"/>
        <v>12.888888888888889</v>
      </c>
      <c r="K1038">
        <f t="shared" si="50"/>
        <v>1.9482758620689655</v>
      </c>
      <c r="O1038" s="34" t="s">
        <v>20</v>
      </c>
      <c r="P1038" s="46">
        <v>0.11899999999999999</v>
      </c>
      <c r="Q1038" s="128">
        <v>8.3333333333333339</v>
      </c>
    </row>
    <row r="1039" spans="1:17" x14ac:dyDescent="0.3">
      <c r="A1039" s="34">
        <v>3</v>
      </c>
      <c r="B1039" s="34">
        <v>9</v>
      </c>
      <c r="C1039" s="34">
        <v>17</v>
      </c>
      <c r="D1039" s="1">
        <v>149</v>
      </c>
      <c r="E1039" s="1">
        <v>10</v>
      </c>
      <c r="F1039" s="46">
        <v>0.432</v>
      </c>
      <c r="G1039" s="156">
        <f t="shared" si="49"/>
        <v>43.2</v>
      </c>
      <c r="H1039" s="46">
        <v>0.15</v>
      </c>
      <c r="I1039" s="128">
        <f t="shared" si="48"/>
        <v>15</v>
      </c>
      <c r="K1039">
        <f t="shared" si="50"/>
        <v>2.8800000000000003</v>
      </c>
      <c r="O1039" s="34" t="s">
        <v>20</v>
      </c>
      <c r="P1039" s="46">
        <v>0.13100000000000001</v>
      </c>
      <c r="Q1039" s="128">
        <v>7.25</v>
      </c>
    </row>
    <row r="1040" spans="1:17" x14ac:dyDescent="0.3">
      <c r="A1040" s="34">
        <v>3</v>
      </c>
      <c r="B1040" s="34">
        <v>10</v>
      </c>
      <c r="C1040" s="34">
        <v>17</v>
      </c>
      <c r="D1040" s="1">
        <v>166</v>
      </c>
      <c r="E1040" s="1">
        <v>9</v>
      </c>
      <c r="F1040" t="s">
        <v>799</v>
      </c>
      <c r="G1040" t="s">
        <v>799</v>
      </c>
      <c r="H1040" s="46">
        <v>0.12</v>
      </c>
      <c r="I1040" s="128">
        <f t="shared" si="48"/>
        <v>13.333333333333334</v>
      </c>
      <c r="K1040" t="s">
        <v>799</v>
      </c>
      <c r="O1040" s="34" t="s">
        <v>20</v>
      </c>
      <c r="P1040" s="46">
        <v>0.29799999999999999</v>
      </c>
      <c r="Q1040" s="128">
        <v>14.666666666666666</v>
      </c>
    </row>
    <row r="1041" spans="1:17" x14ac:dyDescent="0.3">
      <c r="A1041" s="34">
        <v>3</v>
      </c>
      <c r="B1041" s="34">
        <v>11</v>
      </c>
      <c r="C1041" s="34">
        <v>17</v>
      </c>
      <c r="D1041" s="1">
        <v>206</v>
      </c>
      <c r="E1041" s="1">
        <v>10</v>
      </c>
      <c r="F1041" t="s">
        <v>799</v>
      </c>
      <c r="G1041" t="s">
        <v>799</v>
      </c>
      <c r="H1041" s="46">
        <v>0.13300000000000001</v>
      </c>
      <c r="I1041" s="128">
        <f t="shared" si="48"/>
        <v>13.3</v>
      </c>
      <c r="K1041" t="s">
        <v>799</v>
      </c>
      <c r="O1041" s="34" t="s">
        <v>20</v>
      </c>
      <c r="P1041" s="46">
        <v>0.28999999999999998</v>
      </c>
      <c r="Q1041" s="128">
        <v>13</v>
      </c>
    </row>
    <row r="1042" spans="1:17" x14ac:dyDescent="0.3">
      <c r="A1042" s="34">
        <v>3</v>
      </c>
      <c r="B1042" s="34">
        <v>12</v>
      </c>
      <c r="C1042" s="34">
        <v>17</v>
      </c>
      <c r="D1042" s="1">
        <v>128</v>
      </c>
      <c r="E1042" s="1">
        <v>10</v>
      </c>
      <c r="F1042" t="s">
        <v>799</v>
      </c>
      <c r="G1042" t="s">
        <v>799</v>
      </c>
      <c r="H1042" s="46">
        <v>7.4999999999999997E-2</v>
      </c>
      <c r="I1042" s="128">
        <f t="shared" si="48"/>
        <v>7.5</v>
      </c>
      <c r="K1042" t="s">
        <v>799</v>
      </c>
      <c r="O1042" s="34" t="s">
        <v>20</v>
      </c>
      <c r="P1042" s="46">
        <v>0.28999999999999998</v>
      </c>
      <c r="Q1042" s="128">
        <v>13.7</v>
      </c>
    </row>
    <row r="1043" spans="1:17" x14ac:dyDescent="0.3">
      <c r="A1043" s="34">
        <v>3</v>
      </c>
      <c r="B1043" s="34">
        <v>13</v>
      </c>
      <c r="C1043" s="34">
        <v>17</v>
      </c>
      <c r="D1043" s="1">
        <v>215</v>
      </c>
      <c r="E1043" s="1">
        <v>10</v>
      </c>
      <c r="F1043" t="s">
        <v>799</v>
      </c>
      <c r="G1043" t="s">
        <v>799</v>
      </c>
      <c r="H1043" s="46">
        <v>7.6999999999999999E-2</v>
      </c>
      <c r="I1043" s="128">
        <f t="shared" si="48"/>
        <v>7.7</v>
      </c>
      <c r="K1043" t="s">
        <v>799</v>
      </c>
      <c r="O1043" s="34" t="s">
        <v>20</v>
      </c>
      <c r="P1043" s="46">
        <v>0.33600000000000002</v>
      </c>
      <c r="Q1043" s="128">
        <v>14.6</v>
      </c>
    </row>
    <row r="1044" spans="1:17" x14ac:dyDescent="0.3">
      <c r="A1044" s="34">
        <v>3</v>
      </c>
      <c r="B1044" s="34">
        <v>14</v>
      </c>
      <c r="C1044" s="34">
        <v>17</v>
      </c>
      <c r="D1044" s="1">
        <v>36</v>
      </c>
      <c r="E1044" s="1">
        <v>11</v>
      </c>
      <c r="F1044" t="s">
        <v>799</v>
      </c>
      <c r="G1044" t="s">
        <v>799</v>
      </c>
      <c r="H1044" s="46">
        <v>0.16400000000000001</v>
      </c>
      <c r="I1044" s="128">
        <f t="shared" si="48"/>
        <v>14.909090909090908</v>
      </c>
      <c r="K1044" t="s">
        <v>799</v>
      </c>
      <c r="O1044" s="34" t="s">
        <v>20</v>
      </c>
      <c r="P1044" s="46">
        <v>0.23100000000000001</v>
      </c>
      <c r="Q1044" s="128">
        <v>9.3000000000000007</v>
      </c>
    </row>
    <row r="1045" spans="1:17" x14ac:dyDescent="0.3">
      <c r="A1045" s="34">
        <v>3</v>
      </c>
      <c r="B1045" s="34">
        <v>15</v>
      </c>
      <c r="C1045" s="34">
        <v>17</v>
      </c>
      <c r="D1045" s="1">
        <v>45</v>
      </c>
      <c r="E1045" s="1">
        <v>11</v>
      </c>
      <c r="F1045" t="s">
        <v>799</v>
      </c>
      <c r="G1045" t="s">
        <v>799</v>
      </c>
      <c r="H1045" s="46">
        <v>0.17799999999999999</v>
      </c>
      <c r="I1045" s="128">
        <f t="shared" si="48"/>
        <v>16.181818181818183</v>
      </c>
      <c r="K1045" t="s">
        <v>799</v>
      </c>
      <c r="O1045" s="34" t="s">
        <v>20</v>
      </c>
      <c r="P1045" s="46">
        <v>0.19600000000000001</v>
      </c>
      <c r="Q1045" s="128">
        <v>10.375</v>
      </c>
    </row>
    <row r="1046" spans="1:17" x14ac:dyDescent="0.3">
      <c r="A1046" s="34">
        <v>3</v>
      </c>
      <c r="B1046" s="34">
        <v>16</v>
      </c>
      <c r="C1046" s="34">
        <v>17</v>
      </c>
      <c r="D1046" s="1">
        <v>14</v>
      </c>
      <c r="E1046" s="1">
        <v>9</v>
      </c>
      <c r="F1046" t="s">
        <v>799</v>
      </c>
      <c r="G1046" t="s">
        <v>799</v>
      </c>
      <c r="H1046" s="46">
        <v>0.13</v>
      </c>
      <c r="I1046" s="128">
        <f t="shared" si="48"/>
        <v>14.444444444444445</v>
      </c>
      <c r="K1046" t="s">
        <v>799</v>
      </c>
      <c r="O1046" s="34" t="s">
        <v>20</v>
      </c>
      <c r="P1046" s="46">
        <v>0.26700000000000002</v>
      </c>
      <c r="Q1046" s="128">
        <v>13.555555555555555</v>
      </c>
    </row>
    <row r="1047" spans="1:17" x14ac:dyDescent="0.3">
      <c r="A1047" s="34">
        <v>3</v>
      </c>
      <c r="B1047" s="34">
        <v>17</v>
      </c>
      <c r="C1047" s="34">
        <v>17</v>
      </c>
      <c r="D1047" s="34" t="s">
        <v>20</v>
      </c>
      <c r="E1047" s="34">
        <v>6</v>
      </c>
      <c r="F1047" t="s">
        <v>799</v>
      </c>
      <c r="G1047" t="s">
        <v>799</v>
      </c>
      <c r="H1047" s="46">
        <v>6.6000000000000003E-2</v>
      </c>
      <c r="I1047" s="128">
        <f t="shared" si="48"/>
        <v>11</v>
      </c>
      <c r="K1047" t="s">
        <v>799</v>
      </c>
      <c r="O1047" s="34" t="s">
        <v>20</v>
      </c>
      <c r="P1047" s="46">
        <v>0.153</v>
      </c>
      <c r="Q1047" s="128">
        <v>13.166666666666666</v>
      </c>
    </row>
    <row r="1048" spans="1:17" x14ac:dyDescent="0.3">
      <c r="A1048" s="34">
        <v>3</v>
      </c>
      <c r="B1048" s="34">
        <v>18</v>
      </c>
      <c r="C1048" s="34">
        <v>17</v>
      </c>
      <c r="D1048" s="1">
        <v>43</v>
      </c>
      <c r="E1048" s="1">
        <v>6</v>
      </c>
      <c r="F1048" s="46">
        <v>0.45700000000000002</v>
      </c>
      <c r="G1048" s="156">
        <f t="shared" si="49"/>
        <v>76.166666666666671</v>
      </c>
      <c r="H1048" s="46">
        <v>8.3000000000000004E-2</v>
      </c>
      <c r="I1048" s="128">
        <f t="shared" si="48"/>
        <v>13.833333333333334</v>
      </c>
      <c r="K1048">
        <f t="shared" si="50"/>
        <v>5.5060240963855422</v>
      </c>
      <c r="O1048" s="34" t="s">
        <v>20</v>
      </c>
      <c r="P1048" s="46">
        <v>0.21099999999999999</v>
      </c>
      <c r="Q1048" s="128">
        <v>9.5</v>
      </c>
    </row>
    <row r="1049" spans="1:17" x14ac:dyDescent="0.3">
      <c r="A1049" s="34">
        <v>3</v>
      </c>
      <c r="B1049" s="34">
        <v>19</v>
      </c>
      <c r="C1049" s="34">
        <v>17</v>
      </c>
      <c r="D1049" s="1">
        <v>85</v>
      </c>
      <c r="E1049" s="1">
        <v>9</v>
      </c>
      <c r="F1049" t="s">
        <v>799</v>
      </c>
      <c r="G1049" t="s">
        <v>799</v>
      </c>
      <c r="H1049" s="46">
        <v>6.2E-2</v>
      </c>
      <c r="I1049" s="128">
        <f t="shared" si="48"/>
        <v>6.8888888888888893</v>
      </c>
      <c r="K1049" t="s">
        <v>799</v>
      </c>
      <c r="O1049" s="34" t="s">
        <v>20</v>
      </c>
      <c r="P1049" s="46">
        <v>0.182</v>
      </c>
      <c r="Q1049" s="128">
        <v>10.333333333333334</v>
      </c>
    </row>
    <row r="1050" spans="1:17" x14ac:dyDescent="0.3">
      <c r="A1050" s="34">
        <v>3</v>
      </c>
      <c r="B1050" s="34">
        <v>1</v>
      </c>
      <c r="C1050" s="34">
        <v>18</v>
      </c>
      <c r="D1050" s="1">
        <v>132</v>
      </c>
      <c r="E1050" s="1">
        <v>9</v>
      </c>
      <c r="F1050" s="46">
        <v>0.28299999999999997</v>
      </c>
      <c r="G1050" s="156">
        <f t="shared" si="49"/>
        <v>31.444444444444443</v>
      </c>
      <c r="H1050" s="46">
        <v>0.156</v>
      </c>
      <c r="I1050" s="128">
        <f t="shared" si="48"/>
        <v>17.333333333333332</v>
      </c>
      <c r="K1050">
        <f t="shared" si="50"/>
        <v>1.8141025641025641</v>
      </c>
      <c r="O1050" s="34" t="s">
        <v>20</v>
      </c>
      <c r="P1050" s="46">
        <v>0.19500000000000001</v>
      </c>
      <c r="Q1050" s="128">
        <v>8.7777777777777786</v>
      </c>
    </row>
    <row r="1051" spans="1:17" x14ac:dyDescent="0.3">
      <c r="A1051" s="34">
        <v>3</v>
      </c>
      <c r="B1051" s="34">
        <v>2</v>
      </c>
      <c r="C1051" s="34">
        <v>18</v>
      </c>
      <c r="D1051" s="34" t="s">
        <v>20</v>
      </c>
      <c r="E1051" s="34">
        <v>7</v>
      </c>
      <c r="F1051" s="46">
        <v>0.24199999999999999</v>
      </c>
      <c r="G1051" s="156">
        <f t="shared" si="49"/>
        <v>34.571428571428569</v>
      </c>
      <c r="H1051" s="46">
        <v>0.11700000000000001</v>
      </c>
      <c r="I1051" s="128">
        <f t="shared" si="48"/>
        <v>16.714285714285715</v>
      </c>
      <c r="K1051">
        <f t="shared" si="50"/>
        <v>2.0683760683760681</v>
      </c>
      <c r="O1051" s="34" t="s">
        <v>20</v>
      </c>
      <c r="P1051" s="46">
        <v>0.17299999999999999</v>
      </c>
      <c r="Q1051" s="128">
        <v>8.1818181818181817</v>
      </c>
    </row>
    <row r="1052" spans="1:17" x14ac:dyDescent="0.3">
      <c r="A1052" s="34">
        <v>3</v>
      </c>
      <c r="B1052" s="34">
        <v>3</v>
      </c>
      <c r="C1052" s="34">
        <v>18</v>
      </c>
      <c r="D1052" s="1">
        <v>103</v>
      </c>
      <c r="E1052" s="1">
        <v>8</v>
      </c>
      <c r="F1052" s="46">
        <v>0.14399999999999999</v>
      </c>
      <c r="G1052" s="156">
        <f t="shared" si="49"/>
        <v>18</v>
      </c>
      <c r="H1052" s="46">
        <v>1.7999999999999999E-2</v>
      </c>
      <c r="I1052" s="128">
        <f t="shared" si="48"/>
        <v>2.25</v>
      </c>
      <c r="K1052">
        <f t="shared" si="50"/>
        <v>8</v>
      </c>
      <c r="O1052" s="34" t="s">
        <v>20</v>
      </c>
      <c r="P1052" s="46">
        <v>0.21299999999999999</v>
      </c>
      <c r="Q1052" s="128">
        <v>13.857142857142858</v>
      </c>
    </row>
    <row r="1053" spans="1:17" x14ac:dyDescent="0.3">
      <c r="A1053" s="34">
        <v>3</v>
      </c>
      <c r="B1053" s="34">
        <v>4</v>
      </c>
      <c r="C1053" s="34">
        <v>18</v>
      </c>
      <c r="D1053" s="1">
        <v>228</v>
      </c>
      <c r="E1053" s="1">
        <v>10</v>
      </c>
      <c r="F1053" s="46">
        <v>0.30399999999999999</v>
      </c>
      <c r="G1053" s="156">
        <f t="shared" si="49"/>
        <v>30.4</v>
      </c>
      <c r="H1053" s="46">
        <v>0.17</v>
      </c>
      <c r="I1053" s="128">
        <f t="shared" si="48"/>
        <v>17</v>
      </c>
      <c r="K1053">
        <f t="shared" si="50"/>
        <v>1.7882352941176469</v>
      </c>
      <c r="O1053" s="34" t="s">
        <v>20</v>
      </c>
      <c r="P1053" s="46">
        <v>0.20699999999999999</v>
      </c>
      <c r="Q1053" s="128">
        <v>9.6363636363636367</v>
      </c>
    </row>
    <row r="1054" spans="1:17" x14ac:dyDescent="0.3">
      <c r="A1054" s="34">
        <v>3</v>
      </c>
      <c r="B1054" s="34">
        <v>5</v>
      </c>
      <c r="C1054" s="34">
        <v>18</v>
      </c>
      <c r="D1054" s="1">
        <v>263</v>
      </c>
      <c r="E1054" s="1">
        <v>9</v>
      </c>
      <c r="F1054" s="46">
        <v>0.17799999999999999</v>
      </c>
      <c r="G1054" s="156">
        <f t="shared" si="49"/>
        <v>19.777777777777779</v>
      </c>
      <c r="H1054" s="46">
        <v>6.0000000000000001E-3</v>
      </c>
      <c r="I1054" s="128">
        <f t="shared" si="48"/>
        <v>0.66666666666666663</v>
      </c>
      <c r="K1054">
        <f t="shared" si="50"/>
        <v>29.666666666666668</v>
      </c>
      <c r="O1054" s="34" t="s">
        <v>20</v>
      </c>
      <c r="P1054" s="46">
        <v>0.23400000000000001</v>
      </c>
      <c r="Q1054" s="128">
        <v>11.222222222222221</v>
      </c>
    </row>
    <row r="1055" spans="1:17" x14ac:dyDescent="0.3">
      <c r="A1055" s="34">
        <v>3</v>
      </c>
      <c r="B1055" s="34">
        <v>6</v>
      </c>
      <c r="C1055" s="34">
        <v>18</v>
      </c>
      <c r="D1055" s="1">
        <v>3</v>
      </c>
      <c r="E1055" s="1">
        <v>10</v>
      </c>
      <c r="F1055" s="46">
        <v>0.17799999999999999</v>
      </c>
      <c r="G1055" s="156">
        <f t="shared" si="49"/>
        <v>17.8</v>
      </c>
      <c r="H1055" s="46">
        <v>0.107</v>
      </c>
      <c r="I1055" s="128">
        <f t="shared" si="48"/>
        <v>10.7</v>
      </c>
      <c r="K1055">
        <f t="shared" si="50"/>
        <v>1.6635514018691591</v>
      </c>
      <c r="O1055" s="34" t="s">
        <v>20</v>
      </c>
      <c r="P1055" s="46">
        <v>0.19500000000000001</v>
      </c>
      <c r="Q1055" s="128">
        <v>10.1</v>
      </c>
    </row>
    <row r="1056" spans="1:17" x14ac:dyDescent="0.3">
      <c r="A1056" s="34">
        <v>3</v>
      </c>
      <c r="B1056" s="34">
        <v>7</v>
      </c>
      <c r="C1056" s="34">
        <v>18</v>
      </c>
      <c r="D1056" s="1">
        <v>267</v>
      </c>
      <c r="E1056" s="1">
        <v>10</v>
      </c>
      <c r="F1056" s="46">
        <v>9.6000000000000002E-2</v>
      </c>
      <c r="G1056" s="156">
        <f t="shared" si="49"/>
        <v>9.6</v>
      </c>
      <c r="H1056" s="46">
        <v>4.1000000000000002E-2</v>
      </c>
      <c r="I1056" s="128">
        <f t="shared" si="48"/>
        <v>4.0999999999999996</v>
      </c>
      <c r="K1056">
        <f t="shared" si="50"/>
        <v>2.3414634146341466</v>
      </c>
      <c r="O1056" s="34" t="s">
        <v>20</v>
      </c>
      <c r="P1056" s="46">
        <v>0.188</v>
      </c>
      <c r="Q1056" s="128">
        <v>10.875</v>
      </c>
    </row>
    <row r="1057" spans="1:17" x14ac:dyDescent="0.3">
      <c r="A1057" s="34">
        <v>3</v>
      </c>
      <c r="B1057" s="34">
        <v>8</v>
      </c>
      <c r="C1057" s="34">
        <v>18</v>
      </c>
      <c r="D1057" s="1">
        <v>88</v>
      </c>
      <c r="E1057" s="1">
        <v>10</v>
      </c>
      <c r="F1057" s="46">
        <v>0.51200000000000001</v>
      </c>
      <c r="G1057" s="156">
        <f t="shared" si="49"/>
        <v>51.2</v>
      </c>
      <c r="H1057" s="46">
        <v>0.26200000000000001</v>
      </c>
      <c r="I1057" s="128">
        <f t="shared" si="48"/>
        <v>26.2</v>
      </c>
      <c r="K1057">
        <f t="shared" si="50"/>
        <v>1.9541984732824429</v>
      </c>
      <c r="O1057" s="34" t="s">
        <v>20</v>
      </c>
      <c r="P1057" s="46">
        <v>0.183</v>
      </c>
      <c r="Q1057" s="128">
        <v>9.4444444444444446</v>
      </c>
    </row>
    <row r="1058" spans="1:17" x14ac:dyDescent="0.3">
      <c r="A1058" s="34">
        <v>3</v>
      </c>
      <c r="B1058" s="34">
        <v>9</v>
      </c>
      <c r="C1058" s="34">
        <v>18</v>
      </c>
      <c r="D1058" s="1">
        <v>167</v>
      </c>
      <c r="E1058" s="1">
        <v>10</v>
      </c>
      <c r="F1058" t="s">
        <v>799</v>
      </c>
      <c r="G1058" t="s">
        <v>799</v>
      </c>
      <c r="H1058" s="46">
        <v>8.5000000000000006E-2</v>
      </c>
      <c r="I1058" s="128">
        <f t="shared" si="48"/>
        <v>8.5</v>
      </c>
      <c r="K1058" t="s">
        <v>799</v>
      </c>
      <c r="O1058" s="34" t="s">
        <v>20</v>
      </c>
      <c r="P1058" s="46">
        <v>0.19900000000000001</v>
      </c>
      <c r="Q1058" s="128">
        <v>11.125</v>
      </c>
    </row>
    <row r="1059" spans="1:17" x14ac:dyDescent="0.3">
      <c r="A1059" s="34">
        <v>3</v>
      </c>
      <c r="B1059" s="34">
        <v>10</v>
      </c>
      <c r="C1059" s="34">
        <v>18</v>
      </c>
      <c r="D1059" s="1">
        <v>256</v>
      </c>
      <c r="E1059" s="1">
        <v>9</v>
      </c>
      <c r="F1059" t="s">
        <v>799</v>
      </c>
      <c r="G1059" t="s">
        <v>799</v>
      </c>
      <c r="H1059" s="46">
        <v>3.5000000000000003E-2</v>
      </c>
      <c r="I1059" s="128">
        <f t="shared" si="48"/>
        <v>3.8888888888888888</v>
      </c>
      <c r="K1059" t="s">
        <v>799</v>
      </c>
      <c r="O1059" s="34" t="s">
        <v>20</v>
      </c>
      <c r="P1059" s="46">
        <v>0.24099999999999999</v>
      </c>
      <c r="Q1059" s="128">
        <v>13.75</v>
      </c>
    </row>
    <row r="1060" spans="1:17" x14ac:dyDescent="0.3">
      <c r="A1060" s="34">
        <v>3</v>
      </c>
      <c r="B1060" s="34">
        <v>11</v>
      </c>
      <c r="C1060" s="34">
        <v>18</v>
      </c>
      <c r="D1060" s="1">
        <v>98</v>
      </c>
      <c r="E1060" s="1">
        <v>8</v>
      </c>
      <c r="F1060" s="46">
        <v>0.127</v>
      </c>
      <c r="G1060" s="156">
        <f t="shared" si="49"/>
        <v>15.875</v>
      </c>
      <c r="H1060" s="46">
        <v>2.5999999999999999E-2</v>
      </c>
      <c r="I1060" s="128">
        <f t="shared" si="48"/>
        <v>3.25</v>
      </c>
      <c r="K1060">
        <f t="shared" si="50"/>
        <v>4.884615384615385</v>
      </c>
      <c r="O1060" s="34" t="s">
        <v>20</v>
      </c>
      <c r="P1060" s="46">
        <v>0.218</v>
      </c>
      <c r="Q1060" s="128">
        <v>9</v>
      </c>
    </row>
    <row r="1061" spans="1:17" x14ac:dyDescent="0.3">
      <c r="A1061" s="34">
        <v>3</v>
      </c>
      <c r="B1061" s="34">
        <v>12</v>
      </c>
      <c r="C1061" s="34">
        <v>18</v>
      </c>
      <c r="D1061" s="1">
        <v>218</v>
      </c>
      <c r="E1061" s="1">
        <v>10</v>
      </c>
      <c r="F1061" t="s">
        <v>799</v>
      </c>
      <c r="G1061" t="s">
        <v>799</v>
      </c>
      <c r="H1061" s="46">
        <v>0.15</v>
      </c>
      <c r="I1061" s="128">
        <f t="shared" si="48"/>
        <v>15</v>
      </c>
      <c r="K1061" t="s">
        <v>799</v>
      </c>
      <c r="O1061" s="34" t="s">
        <v>20</v>
      </c>
      <c r="P1061" s="46">
        <v>0.14299999999999999</v>
      </c>
      <c r="Q1061" s="128">
        <v>10.5</v>
      </c>
    </row>
    <row r="1062" spans="1:17" x14ac:dyDescent="0.3">
      <c r="A1062" s="34">
        <v>3</v>
      </c>
      <c r="B1062" s="34">
        <v>13</v>
      </c>
      <c r="C1062" s="34">
        <v>18</v>
      </c>
      <c r="D1062" s="1">
        <v>125</v>
      </c>
      <c r="E1062" s="1">
        <v>11</v>
      </c>
      <c r="F1062" s="46">
        <v>0.29399999999999998</v>
      </c>
      <c r="G1062" s="156">
        <f t="shared" si="49"/>
        <v>26.727272727272727</v>
      </c>
      <c r="H1062" s="46">
        <v>0.17</v>
      </c>
      <c r="I1062" s="128">
        <f t="shared" si="48"/>
        <v>15.454545454545455</v>
      </c>
      <c r="K1062">
        <f t="shared" si="50"/>
        <v>1.7294117647058822</v>
      </c>
      <c r="O1062" s="34" t="s">
        <v>20</v>
      </c>
      <c r="P1062" s="46">
        <v>0.14099999999999999</v>
      </c>
      <c r="Q1062" s="128">
        <v>8.2222222222222214</v>
      </c>
    </row>
    <row r="1063" spans="1:17" x14ac:dyDescent="0.3">
      <c r="A1063" s="34">
        <v>3</v>
      </c>
      <c r="B1063" s="34">
        <v>14</v>
      </c>
      <c r="C1063" s="34">
        <v>18</v>
      </c>
      <c r="D1063" s="1">
        <v>162</v>
      </c>
      <c r="E1063" s="1">
        <v>10</v>
      </c>
      <c r="F1063" s="46">
        <v>0.28100000000000003</v>
      </c>
      <c r="G1063" s="156">
        <f t="shared" si="49"/>
        <v>28.1</v>
      </c>
      <c r="H1063" s="46">
        <v>1.2E-2</v>
      </c>
      <c r="I1063" s="128">
        <f t="shared" si="48"/>
        <v>1.2</v>
      </c>
      <c r="K1063">
        <f t="shared" si="50"/>
        <v>23.416666666666668</v>
      </c>
      <c r="O1063" s="34" t="s">
        <v>20</v>
      </c>
      <c r="P1063" s="46">
        <v>0.222</v>
      </c>
      <c r="Q1063" s="128">
        <v>17.833333333333332</v>
      </c>
    </row>
    <row r="1064" spans="1:17" x14ac:dyDescent="0.3">
      <c r="A1064" s="34">
        <v>3</v>
      </c>
      <c r="B1064" s="34">
        <v>15</v>
      </c>
      <c r="C1064" s="34">
        <v>18</v>
      </c>
      <c r="D1064" s="1">
        <v>27</v>
      </c>
      <c r="E1064" s="1">
        <v>8</v>
      </c>
      <c r="F1064" s="46">
        <v>0.45100000000000001</v>
      </c>
      <c r="G1064" s="156">
        <f t="shared" si="49"/>
        <v>56.375</v>
      </c>
      <c r="H1064" s="46">
        <v>9.4E-2</v>
      </c>
      <c r="I1064" s="128">
        <f t="shared" si="48"/>
        <v>11.75</v>
      </c>
      <c r="K1064">
        <f t="shared" si="50"/>
        <v>4.7978723404255321</v>
      </c>
      <c r="O1064" s="34" t="s">
        <v>20</v>
      </c>
      <c r="P1064" s="46">
        <v>0.17499999999999999</v>
      </c>
      <c r="Q1064" s="128">
        <v>7.3636363636363633</v>
      </c>
    </row>
    <row r="1065" spans="1:17" x14ac:dyDescent="0.3">
      <c r="A1065" s="34">
        <v>3</v>
      </c>
      <c r="B1065" s="34">
        <v>16</v>
      </c>
      <c r="C1065" s="34">
        <v>18</v>
      </c>
      <c r="D1065" s="1">
        <v>122</v>
      </c>
      <c r="E1065" s="1">
        <v>9</v>
      </c>
      <c r="F1065" s="46">
        <v>0.126</v>
      </c>
      <c r="G1065" s="156">
        <f t="shared" si="49"/>
        <v>14</v>
      </c>
      <c r="H1065" s="46">
        <v>5.3999999999999999E-2</v>
      </c>
      <c r="I1065" s="128">
        <f t="shared" si="48"/>
        <v>6</v>
      </c>
      <c r="K1065">
        <f t="shared" si="50"/>
        <v>2.3333333333333335</v>
      </c>
      <c r="O1065" s="34" t="s">
        <v>20</v>
      </c>
      <c r="P1065" s="46">
        <v>0.186</v>
      </c>
      <c r="Q1065" s="128">
        <v>9.5</v>
      </c>
    </row>
    <row r="1066" spans="1:17" x14ac:dyDescent="0.3">
      <c r="A1066" s="34">
        <v>3</v>
      </c>
      <c r="B1066" s="34">
        <v>17</v>
      </c>
      <c r="C1066" s="34">
        <v>18</v>
      </c>
      <c r="D1066" s="1">
        <v>181</v>
      </c>
      <c r="E1066" s="1">
        <v>10</v>
      </c>
      <c r="F1066" t="s">
        <v>799</v>
      </c>
      <c r="G1066" t="s">
        <v>799</v>
      </c>
      <c r="H1066" s="46">
        <v>0.13300000000000001</v>
      </c>
      <c r="I1066" s="128">
        <f t="shared" si="48"/>
        <v>13.3</v>
      </c>
      <c r="K1066" t="s">
        <v>799</v>
      </c>
      <c r="O1066" s="34" t="s">
        <v>20</v>
      </c>
      <c r="P1066" s="46">
        <v>0.19800000000000001</v>
      </c>
      <c r="Q1066" s="128">
        <v>8.2727272727272734</v>
      </c>
    </row>
    <row r="1067" spans="1:17" x14ac:dyDescent="0.3">
      <c r="A1067" s="34">
        <v>3</v>
      </c>
      <c r="B1067" s="34">
        <v>18</v>
      </c>
      <c r="C1067" s="34">
        <v>18</v>
      </c>
      <c r="D1067" s="34" t="s">
        <v>20</v>
      </c>
      <c r="E1067" s="34">
        <v>8</v>
      </c>
      <c r="F1067" s="46">
        <v>0.245</v>
      </c>
      <c r="G1067" s="156">
        <f t="shared" si="49"/>
        <v>30.625</v>
      </c>
      <c r="H1067" s="46">
        <v>0.106</v>
      </c>
      <c r="I1067" s="128">
        <f t="shared" si="48"/>
        <v>13.25</v>
      </c>
      <c r="K1067">
        <f t="shared" si="50"/>
        <v>2.3113207547169812</v>
      </c>
      <c r="O1067" s="34" t="s">
        <v>20</v>
      </c>
      <c r="P1067" s="46">
        <v>0.17</v>
      </c>
      <c r="Q1067" s="128">
        <v>12.142857142857142</v>
      </c>
    </row>
    <row r="1068" spans="1:17" x14ac:dyDescent="0.3">
      <c r="A1068" s="34">
        <v>3</v>
      </c>
      <c r="B1068" s="34">
        <v>19</v>
      </c>
      <c r="C1068" s="34">
        <v>18</v>
      </c>
      <c r="D1068" s="1">
        <v>136</v>
      </c>
      <c r="E1068" s="1">
        <v>9</v>
      </c>
      <c r="F1068" t="s">
        <v>799</v>
      </c>
      <c r="G1068" t="s">
        <v>799</v>
      </c>
      <c r="H1068" s="46">
        <v>0.14000000000000001</v>
      </c>
      <c r="I1068" s="128">
        <f t="shared" si="48"/>
        <v>15.555555555555555</v>
      </c>
      <c r="K1068" t="s">
        <v>799</v>
      </c>
      <c r="O1068" s="34" t="s">
        <v>20</v>
      </c>
      <c r="P1068" s="46">
        <v>0.182</v>
      </c>
      <c r="Q1068" s="128">
        <v>7.7777777777777777</v>
      </c>
    </row>
    <row r="1069" spans="1:17" x14ac:dyDescent="0.3">
      <c r="A1069" s="34">
        <v>3</v>
      </c>
      <c r="B1069" s="34">
        <v>1</v>
      </c>
      <c r="C1069" s="34">
        <v>19</v>
      </c>
      <c r="D1069" s="34" t="s">
        <v>20</v>
      </c>
      <c r="E1069" s="34">
        <v>7</v>
      </c>
      <c r="F1069" s="46">
        <v>0.23200000000000001</v>
      </c>
      <c r="G1069" s="156">
        <f t="shared" si="49"/>
        <v>33.142857142857146</v>
      </c>
      <c r="H1069" s="46">
        <v>9.8000000000000004E-2</v>
      </c>
      <c r="I1069" s="128">
        <f t="shared" si="48"/>
        <v>14</v>
      </c>
      <c r="K1069">
        <f t="shared" si="50"/>
        <v>2.3673469387755106</v>
      </c>
      <c r="O1069" s="34" t="s">
        <v>20</v>
      </c>
      <c r="P1069" s="46">
        <v>8.7999999999999995E-2</v>
      </c>
      <c r="Q1069" s="128">
        <v>4.375</v>
      </c>
    </row>
    <row r="1070" spans="1:17" x14ac:dyDescent="0.3">
      <c r="A1070" s="34">
        <v>3</v>
      </c>
      <c r="B1070" s="34">
        <v>2</v>
      </c>
      <c r="C1070" s="34">
        <v>19</v>
      </c>
      <c r="D1070" s="1">
        <v>244</v>
      </c>
      <c r="E1070" s="1">
        <v>9</v>
      </c>
      <c r="F1070" s="46">
        <v>0.03</v>
      </c>
      <c r="G1070" s="156">
        <f t="shared" si="49"/>
        <v>3.3333333333333335</v>
      </c>
      <c r="H1070" s="46">
        <v>7.0000000000000001E-3</v>
      </c>
      <c r="I1070" s="128">
        <f t="shared" si="48"/>
        <v>0.77777777777777779</v>
      </c>
      <c r="K1070">
        <f t="shared" si="50"/>
        <v>4.2857142857142856</v>
      </c>
      <c r="O1070" s="34" t="s">
        <v>20</v>
      </c>
      <c r="P1070" s="46">
        <v>0.14899999999999999</v>
      </c>
      <c r="Q1070" s="128">
        <v>8.25</v>
      </c>
    </row>
    <row r="1071" spans="1:17" x14ac:dyDescent="0.3">
      <c r="A1071" s="34">
        <v>3</v>
      </c>
      <c r="B1071" s="34">
        <v>3</v>
      </c>
      <c r="C1071" s="34">
        <v>19</v>
      </c>
      <c r="D1071" s="1">
        <v>121</v>
      </c>
      <c r="E1071" s="1">
        <v>10</v>
      </c>
      <c r="F1071" s="46">
        <v>0.151</v>
      </c>
      <c r="G1071" s="156">
        <f t="shared" si="49"/>
        <v>15.1</v>
      </c>
      <c r="H1071" s="46">
        <v>6.8000000000000005E-2</v>
      </c>
      <c r="I1071" s="128">
        <f t="shared" si="48"/>
        <v>6.8</v>
      </c>
      <c r="K1071">
        <f t="shared" si="50"/>
        <v>2.2205882352941178</v>
      </c>
      <c r="O1071" s="34" t="s">
        <v>20</v>
      </c>
      <c r="P1071" s="46">
        <v>2.5999999999999999E-3</v>
      </c>
      <c r="Q1071" s="128">
        <v>0.8</v>
      </c>
    </row>
    <row r="1072" spans="1:17" x14ac:dyDescent="0.3">
      <c r="A1072" s="34">
        <v>3</v>
      </c>
      <c r="B1072" s="34">
        <v>4</v>
      </c>
      <c r="C1072" s="34">
        <v>19</v>
      </c>
      <c r="D1072" s="1">
        <v>282</v>
      </c>
      <c r="E1072" s="1">
        <v>9</v>
      </c>
      <c r="F1072" s="46">
        <v>0.56799999999999995</v>
      </c>
      <c r="G1072" s="156">
        <f t="shared" si="49"/>
        <v>63.111111111111114</v>
      </c>
      <c r="H1072" s="46">
        <v>4.1000000000000002E-2</v>
      </c>
      <c r="I1072" s="128">
        <f t="shared" si="48"/>
        <v>4.5555555555555554</v>
      </c>
      <c r="K1072">
        <f t="shared" si="50"/>
        <v>13.853658536585368</v>
      </c>
      <c r="O1072" s="34" t="s">
        <v>20</v>
      </c>
      <c r="P1072" s="46">
        <v>0.13600000000000001</v>
      </c>
      <c r="Q1072" s="128">
        <v>6.1111111111111107</v>
      </c>
    </row>
    <row r="1073" spans="1:17" x14ac:dyDescent="0.3">
      <c r="A1073" s="34">
        <v>3</v>
      </c>
      <c r="B1073" s="34">
        <v>5</v>
      </c>
      <c r="C1073" s="34">
        <v>19</v>
      </c>
      <c r="D1073" s="1">
        <v>137</v>
      </c>
      <c r="E1073" s="1">
        <v>10</v>
      </c>
      <c r="F1073" s="46">
        <v>0.1333</v>
      </c>
      <c r="G1073" s="156">
        <f t="shared" si="49"/>
        <v>13.330000000000002</v>
      </c>
      <c r="H1073" s="46">
        <v>1E-3</v>
      </c>
      <c r="I1073" s="128">
        <f t="shared" si="48"/>
        <v>0.1</v>
      </c>
      <c r="K1073">
        <f t="shared" si="50"/>
        <v>133.30000000000001</v>
      </c>
      <c r="O1073" s="34" t="s">
        <v>20</v>
      </c>
      <c r="P1073" s="46">
        <v>8.0000000000000002E-3</v>
      </c>
      <c r="Q1073" s="128">
        <v>0.77777777777777779</v>
      </c>
    </row>
    <row r="1074" spans="1:17" x14ac:dyDescent="0.3">
      <c r="A1074" s="34">
        <v>3</v>
      </c>
      <c r="B1074" s="34">
        <v>6</v>
      </c>
      <c r="C1074" s="34">
        <v>19</v>
      </c>
      <c r="D1074" s="1">
        <v>93</v>
      </c>
      <c r="E1074" s="1">
        <v>10</v>
      </c>
      <c r="F1074" s="46">
        <v>0.11941</v>
      </c>
      <c r="G1074" s="156">
        <f t="shared" si="49"/>
        <v>11.940999999999999</v>
      </c>
      <c r="H1074" s="46">
        <v>3.0000000000000001E-3</v>
      </c>
      <c r="I1074" s="128">
        <f t="shared" si="48"/>
        <v>0.3</v>
      </c>
      <c r="K1074">
        <f t="shared" si="50"/>
        <v>39.803333333333335</v>
      </c>
      <c r="O1074" s="34" t="s">
        <v>20</v>
      </c>
      <c r="P1074" s="46">
        <v>0.189</v>
      </c>
      <c r="Q1074" s="128">
        <v>12.857142857142858</v>
      </c>
    </row>
    <row r="1075" spans="1:17" x14ac:dyDescent="0.3">
      <c r="A1075" s="34">
        <v>3</v>
      </c>
      <c r="B1075" s="34">
        <v>7</v>
      </c>
      <c r="C1075" s="34">
        <v>19</v>
      </c>
      <c r="D1075" s="1">
        <v>303</v>
      </c>
      <c r="E1075" s="1">
        <v>10</v>
      </c>
      <c r="F1075" s="46">
        <v>0.39300000000000002</v>
      </c>
      <c r="G1075" s="156">
        <f t="shared" si="49"/>
        <v>39.299999999999997</v>
      </c>
      <c r="H1075" s="46">
        <v>9.0999999999999998E-2</v>
      </c>
      <c r="I1075" s="128">
        <f t="shared" si="48"/>
        <v>9.1</v>
      </c>
      <c r="K1075">
        <f t="shared" si="50"/>
        <v>4.3186813186813184</v>
      </c>
      <c r="O1075" s="34" t="s">
        <v>20</v>
      </c>
      <c r="P1075" s="46">
        <v>0.13300000000000001</v>
      </c>
      <c r="Q1075" s="128">
        <v>8.875</v>
      </c>
    </row>
    <row r="1076" spans="1:17" x14ac:dyDescent="0.3">
      <c r="A1076" s="34">
        <v>3</v>
      </c>
      <c r="B1076" s="34">
        <v>8</v>
      </c>
      <c r="C1076" s="34">
        <v>19</v>
      </c>
      <c r="D1076" s="1">
        <v>322</v>
      </c>
      <c r="E1076" s="1">
        <v>10</v>
      </c>
      <c r="F1076" t="s">
        <v>799</v>
      </c>
      <c r="G1076" t="s">
        <v>799</v>
      </c>
      <c r="H1076" s="46">
        <v>0</v>
      </c>
      <c r="I1076" s="128">
        <f t="shared" si="48"/>
        <v>0</v>
      </c>
      <c r="K1076" t="s">
        <v>799</v>
      </c>
      <c r="O1076" s="34" t="s">
        <v>20</v>
      </c>
      <c r="P1076" t="s">
        <v>799</v>
      </c>
      <c r="Q1076" s="128">
        <v>9.3333333333333339</v>
      </c>
    </row>
    <row r="1077" spans="1:17" x14ac:dyDescent="0.3">
      <c r="A1077" s="34">
        <v>3</v>
      </c>
      <c r="B1077" s="34">
        <v>9</v>
      </c>
      <c r="C1077" s="34">
        <v>19</v>
      </c>
      <c r="D1077" s="1">
        <v>23</v>
      </c>
      <c r="E1077" s="1">
        <v>10</v>
      </c>
      <c r="F1077" t="s">
        <v>799</v>
      </c>
      <c r="G1077" t="s">
        <v>799</v>
      </c>
      <c r="H1077" s="46">
        <v>1.7999999999999999E-2</v>
      </c>
      <c r="I1077" s="128">
        <f t="shared" si="48"/>
        <v>1.8</v>
      </c>
      <c r="K1077" t="s">
        <v>799</v>
      </c>
      <c r="O1077" s="34" t="s">
        <v>20</v>
      </c>
      <c r="P1077" s="46">
        <v>0.161</v>
      </c>
      <c r="Q1077" s="128">
        <v>8.6</v>
      </c>
    </row>
    <row r="1078" spans="1:17" x14ac:dyDescent="0.3">
      <c r="A1078" s="34">
        <v>3</v>
      </c>
      <c r="B1078" s="34">
        <v>10</v>
      </c>
      <c r="C1078" s="34">
        <v>19</v>
      </c>
      <c r="D1078" s="1">
        <v>238</v>
      </c>
      <c r="E1078" s="1">
        <v>9</v>
      </c>
      <c r="F1078" t="s">
        <v>799</v>
      </c>
      <c r="G1078" t="s">
        <v>799</v>
      </c>
      <c r="H1078" s="46">
        <v>0.14000000000000001</v>
      </c>
      <c r="I1078" s="128">
        <f t="shared" si="48"/>
        <v>15.555555555555555</v>
      </c>
      <c r="K1078" t="s">
        <v>799</v>
      </c>
      <c r="O1078" s="34" t="s">
        <v>20</v>
      </c>
      <c r="P1078" t="s">
        <v>799</v>
      </c>
      <c r="Q1078" s="128">
        <v>9.8000000000000007</v>
      </c>
    </row>
    <row r="1079" spans="1:17" x14ac:dyDescent="0.3">
      <c r="A1079" s="34">
        <v>3</v>
      </c>
      <c r="B1079" s="34">
        <v>11</v>
      </c>
      <c r="C1079" s="34">
        <v>19</v>
      </c>
      <c r="D1079" s="1">
        <v>224</v>
      </c>
      <c r="E1079" s="1">
        <v>9</v>
      </c>
      <c r="F1079" s="46">
        <v>0.23400000000000001</v>
      </c>
      <c r="G1079" s="156">
        <f t="shared" si="49"/>
        <v>26</v>
      </c>
      <c r="H1079" s="46">
        <v>0.106</v>
      </c>
      <c r="I1079" s="128">
        <f t="shared" si="48"/>
        <v>11.777777777777779</v>
      </c>
      <c r="K1079">
        <f t="shared" si="50"/>
        <v>2.2075471698113205</v>
      </c>
      <c r="O1079" s="34" t="s">
        <v>20</v>
      </c>
      <c r="P1079" s="46">
        <v>0.27800000000000002</v>
      </c>
      <c r="Q1079" s="128">
        <v>13.7</v>
      </c>
    </row>
    <row r="1080" spans="1:17" x14ac:dyDescent="0.3">
      <c r="A1080" s="34">
        <v>3</v>
      </c>
      <c r="B1080" s="34">
        <v>12</v>
      </c>
      <c r="C1080" s="34">
        <v>19</v>
      </c>
      <c r="D1080" s="1">
        <v>236</v>
      </c>
      <c r="E1080" s="1">
        <v>10</v>
      </c>
      <c r="F1080" s="46">
        <v>0.08</v>
      </c>
      <c r="G1080" s="156">
        <f t="shared" si="49"/>
        <v>8</v>
      </c>
      <c r="H1080" s="46">
        <v>0.04</v>
      </c>
      <c r="I1080" s="128">
        <f t="shared" si="48"/>
        <v>4</v>
      </c>
      <c r="K1080">
        <f t="shared" si="50"/>
        <v>2</v>
      </c>
      <c r="O1080" s="34" t="s">
        <v>20</v>
      </c>
      <c r="P1080" t="s">
        <v>799</v>
      </c>
      <c r="Q1080" s="128">
        <v>11</v>
      </c>
    </row>
    <row r="1081" spans="1:17" x14ac:dyDescent="0.3">
      <c r="A1081" s="34">
        <v>3</v>
      </c>
      <c r="B1081" s="34">
        <v>13</v>
      </c>
      <c r="C1081" s="34">
        <v>19</v>
      </c>
      <c r="D1081" s="1">
        <v>35</v>
      </c>
      <c r="E1081" s="1">
        <v>9</v>
      </c>
      <c r="F1081" t="s">
        <v>799</v>
      </c>
      <c r="G1081" t="s">
        <v>799</v>
      </c>
      <c r="H1081" s="46">
        <v>7.4999999999999997E-2</v>
      </c>
      <c r="I1081" s="128">
        <f t="shared" si="48"/>
        <v>8.3333333333333339</v>
      </c>
      <c r="K1081" t="s">
        <v>799</v>
      </c>
      <c r="O1081" s="34" t="s">
        <v>20</v>
      </c>
      <c r="P1081" s="46">
        <v>0.24199999999999999</v>
      </c>
      <c r="Q1081" s="128">
        <v>16.714285714285715</v>
      </c>
    </row>
    <row r="1082" spans="1:17" x14ac:dyDescent="0.3">
      <c r="A1082" s="34">
        <v>3</v>
      </c>
      <c r="B1082" s="34">
        <v>14</v>
      </c>
      <c r="C1082" s="34">
        <v>19</v>
      </c>
      <c r="D1082" s="1">
        <v>126</v>
      </c>
      <c r="E1082" s="1">
        <v>9</v>
      </c>
      <c r="F1082" t="s">
        <v>799</v>
      </c>
      <c r="G1082" t="s">
        <v>799</v>
      </c>
      <c r="H1082" s="46">
        <v>9.8000000000000004E-2</v>
      </c>
      <c r="I1082" s="128">
        <f t="shared" si="48"/>
        <v>10.888888888888889</v>
      </c>
      <c r="K1082" t="s">
        <v>799</v>
      </c>
      <c r="O1082" s="34" t="s">
        <v>20</v>
      </c>
      <c r="P1082" s="46">
        <v>0.245</v>
      </c>
      <c r="Q1082" s="128">
        <v>13.25</v>
      </c>
    </row>
    <row r="1083" spans="1:17" x14ac:dyDescent="0.3">
      <c r="A1083" s="34">
        <v>3</v>
      </c>
      <c r="B1083" s="34">
        <v>15</v>
      </c>
      <c r="C1083" s="34">
        <v>19</v>
      </c>
      <c r="D1083" s="1">
        <v>153</v>
      </c>
      <c r="E1083" s="1">
        <v>11</v>
      </c>
      <c r="F1083" t="s">
        <v>799</v>
      </c>
      <c r="G1083" t="s">
        <v>799</v>
      </c>
      <c r="H1083" s="46">
        <v>0.114</v>
      </c>
      <c r="I1083" s="128">
        <f t="shared" si="48"/>
        <v>10.363636363636363</v>
      </c>
      <c r="K1083" t="s">
        <v>799</v>
      </c>
      <c r="O1083" s="34" t="s">
        <v>20</v>
      </c>
      <c r="P1083" s="46">
        <v>0.23200000000000001</v>
      </c>
      <c r="Q1083" s="128">
        <v>14</v>
      </c>
    </row>
    <row r="1084" spans="1:17" x14ac:dyDescent="0.3">
      <c r="A1084" s="34">
        <v>3</v>
      </c>
      <c r="B1084" s="34">
        <v>16</v>
      </c>
      <c r="C1084" s="34">
        <v>19</v>
      </c>
      <c r="D1084" s="1">
        <v>194</v>
      </c>
      <c r="E1084" s="1">
        <v>10</v>
      </c>
      <c r="F1084" s="46">
        <v>0.26600000000000001</v>
      </c>
      <c r="G1084" s="156">
        <f t="shared" si="49"/>
        <v>26.6</v>
      </c>
      <c r="H1084" s="46">
        <v>0.14699999999999999</v>
      </c>
      <c r="I1084" s="128">
        <f t="shared" si="48"/>
        <v>14.7</v>
      </c>
      <c r="K1084">
        <f t="shared" si="50"/>
        <v>1.8095238095238098</v>
      </c>
      <c r="O1084" s="34" t="s">
        <v>20</v>
      </c>
      <c r="P1084" s="46">
        <v>0.222</v>
      </c>
      <c r="Q1084" s="128">
        <v>12.888888888888889</v>
      </c>
    </row>
    <row r="1085" spans="1:17" x14ac:dyDescent="0.3">
      <c r="A1085" s="34">
        <v>3</v>
      </c>
      <c r="B1085" s="34">
        <v>17</v>
      </c>
      <c r="C1085" s="34">
        <v>19</v>
      </c>
      <c r="D1085" s="1">
        <v>199</v>
      </c>
      <c r="E1085" s="1">
        <v>10</v>
      </c>
      <c r="F1085" t="s">
        <v>799</v>
      </c>
      <c r="G1085" t="s">
        <v>799</v>
      </c>
      <c r="H1085" s="46">
        <v>9.6000000000000002E-2</v>
      </c>
      <c r="I1085" s="128">
        <f t="shared" si="48"/>
        <v>9.6</v>
      </c>
      <c r="K1085" t="s">
        <v>799</v>
      </c>
    </row>
    <row r="1086" spans="1:17" x14ac:dyDescent="0.3">
      <c r="A1086" s="34">
        <v>3</v>
      </c>
      <c r="B1086" s="34">
        <v>18</v>
      </c>
      <c r="C1086" s="34">
        <v>19</v>
      </c>
      <c r="D1086" s="1">
        <v>259</v>
      </c>
      <c r="E1086" s="1">
        <v>10</v>
      </c>
      <c r="F1086" s="46">
        <v>0.24</v>
      </c>
      <c r="G1086" s="156">
        <f t="shared" si="49"/>
        <v>24</v>
      </c>
      <c r="H1086" s="46">
        <v>9.7000000000000003E-2</v>
      </c>
      <c r="I1086" s="128">
        <f t="shared" si="48"/>
        <v>9.6999999999999993</v>
      </c>
      <c r="K1086">
        <f t="shared" si="50"/>
        <v>2.4742268041237114</v>
      </c>
    </row>
    <row r="1087" spans="1:17" x14ac:dyDescent="0.3">
      <c r="A1087" s="34">
        <v>3</v>
      </c>
      <c r="B1087" s="34">
        <v>19</v>
      </c>
      <c r="C1087" s="34">
        <v>19</v>
      </c>
      <c r="D1087" s="34" t="s">
        <v>20</v>
      </c>
      <c r="E1087" s="34">
        <v>9</v>
      </c>
      <c r="F1087" s="46">
        <v>0.222</v>
      </c>
      <c r="G1087" s="156">
        <f t="shared" si="49"/>
        <v>24.666666666666668</v>
      </c>
      <c r="H1087" s="46">
        <v>0.11600000000000001</v>
      </c>
      <c r="I1087" s="128">
        <f t="shared" si="48"/>
        <v>12.888888888888889</v>
      </c>
      <c r="K1087">
        <f t="shared" si="50"/>
        <v>1.9137931034482758</v>
      </c>
    </row>
  </sheetData>
  <sortState xmlns:xlrd2="http://schemas.microsoft.com/office/spreadsheetml/2017/richdata2" ref="O2:Q1087">
    <sortCondition ref="O1:O1087"/>
  </sortState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1087"/>
  <sheetViews>
    <sheetView topLeftCell="B1" workbookViewId="0">
      <pane ySplit="4" topLeftCell="A5" activePane="bottomLeft" state="frozen"/>
      <selection pane="bottomLeft" activeCell="H1" sqref="H1:H1048576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13" max="13" width="14.88671875" bestFit="1" customWidth="1"/>
  </cols>
  <sheetData>
    <row r="2" spans="1:15" x14ac:dyDescent="0.3">
      <c r="B2" s="44">
        <v>43073</v>
      </c>
      <c r="C2" s="44"/>
    </row>
    <row r="3" spans="1:15" ht="15.6" x14ac:dyDescent="0.3">
      <c r="E3" s="171" t="s">
        <v>689</v>
      </c>
      <c r="F3" s="171"/>
      <c r="G3" s="169" t="s">
        <v>690</v>
      </c>
      <c r="H3" s="169"/>
      <c r="I3" t="s">
        <v>691</v>
      </c>
      <c r="K3" t="s">
        <v>685</v>
      </c>
      <c r="M3" t="s">
        <v>687</v>
      </c>
      <c r="N3" t="s">
        <v>688</v>
      </c>
    </row>
    <row r="4" spans="1:15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42" t="s">
        <v>758</v>
      </c>
      <c r="H4" s="46" t="s">
        <v>759</v>
      </c>
      <c r="I4" s="46" t="s">
        <v>691</v>
      </c>
      <c r="K4" s="49"/>
      <c r="L4" s="42">
        <v>43217</v>
      </c>
      <c r="M4">
        <f>L4-B2</f>
        <v>144</v>
      </c>
    </row>
    <row r="5" spans="1:15" x14ac:dyDescent="0.3">
      <c r="A5" s="34">
        <v>1</v>
      </c>
      <c r="B5" s="34">
        <v>1</v>
      </c>
      <c r="C5" s="34">
        <v>1</v>
      </c>
      <c r="D5" s="34" t="s">
        <v>20</v>
      </c>
      <c r="E5" s="47">
        <v>2</v>
      </c>
      <c r="F5" s="50">
        <v>10</v>
      </c>
      <c r="G5" s="48">
        <v>12</v>
      </c>
      <c r="H5" s="86">
        <v>100</v>
      </c>
      <c r="I5" s="86">
        <v>15</v>
      </c>
      <c r="K5" s="53"/>
      <c r="L5" s="42">
        <v>43220</v>
      </c>
      <c r="M5">
        <f>L5-$B$2</f>
        <v>147</v>
      </c>
    </row>
    <row r="6" spans="1:15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56">
        <v>40</v>
      </c>
      <c r="G6" s="49">
        <v>30</v>
      </c>
      <c r="H6" s="86">
        <v>60</v>
      </c>
      <c r="I6" s="86"/>
      <c r="K6" s="66"/>
      <c r="L6" s="42">
        <v>43223</v>
      </c>
      <c r="M6">
        <f>L6-$B$2</f>
        <v>150</v>
      </c>
    </row>
    <row r="7" spans="1:15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48">
        <v>10</v>
      </c>
      <c r="H7" s="86">
        <v>20</v>
      </c>
      <c r="I7" s="86"/>
      <c r="K7" s="63"/>
      <c r="L7" s="42">
        <v>43228</v>
      </c>
      <c r="M7">
        <f>L7-$B$2</f>
        <v>155</v>
      </c>
    </row>
    <row r="8" spans="1:15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48">
        <v>5</v>
      </c>
      <c r="H8" s="86">
        <v>60</v>
      </c>
      <c r="I8" s="86">
        <v>2</v>
      </c>
      <c r="K8" s="93"/>
      <c r="L8" s="42">
        <v>43229</v>
      </c>
      <c r="M8">
        <f>L8-$B$2</f>
        <v>156</v>
      </c>
    </row>
    <row r="9" spans="1:15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56">
        <v>40</v>
      </c>
      <c r="G9" s="48">
        <v>5</v>
      </c>
      <c r="H9" s="86">
        <v>60</v>
      </c>
      <c r="I9" s="86"/>
      <c r="K9" s="94"/>
      <c r="L9" s="42">
        <v>43231</v>
      </c>
      <c r="M9">
        <f>L9-$B$2</f>
        <v>158</v>
      </c>
    </row>
    <row r="10" spans="1:15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48">
        <v>5</v>
      </c>
      <c r="H10" s="86">
        <v>80</v>
      </c>
      <c r="I10" s="86">
        <v>10</v>
      </c>
      <c r="K10" s="51"/>
      <c r="L10" s="42">
        <v>43235</v>
      </c>
      <c r="M10">
        <f t="shared" ref="M10" si="0">L10-$B$2</f>
        <v>162</v>
      </c>
      <c r="N10">
        <f>L10-L4</f>
        <v>18</v>
      </c>
    </row>
    <row r="11" spans="1:15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48">
        <v>0</v>
      </c>
      <c r="H11" s="86">
        <v>80</v>
      </c>
      <c r="I11" s="86">
        <v>5</v>
      </c>
      <c r="K11" s="57"/>
      <c r="L11" s="42">
        <v>43237</v>
      </c>
      <c r="M11">
        <f t="shared" ref="M11:M17" si="1">L11-$B$2</f>
        <v>164</v>
      </c>
      <c r="N11">
        <f>L11-L5</f>
        <v>17</v>
      </c>
    </row>
    <row r="12" spans="1:15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56">
        <v>40</v>
      </c>
      <c r="G12" s="48">
        <v>0</v>
      </c>
      <c r="H12" s="86">
        <v>60</v>
      </c>
      <c r="I12" s="86">
        <v>2</v>
      </c>
      <c r="K12" s="59"/>
      <c r="L12" s="42">
        <v>43241</v>
      </c>
      <c r="M12">
        <f t="shared" si="1"/>
        <v>168</v>
      </c>
      <c r="N12">
        <f>L12-L5</f>
        <v>21</v>
      </c>
    </row>
    <row r="13" spans="1:15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48">
        <v>8</v>
      </c>
      <c r="H13" s="86">
        <v>40</v>
      </c>
      <c r="I13" s="86">
        <v>2</v>
      </c>
      <c r="K13" s="80"/>
      <c r="L13" s="42">
        <v>43242</v>
      </c>
      <c r="M13">
        <f t="shared" si="1"/>
        <v>169</v>
      </c>
      <c r="N13">
        <f>L13-L8</f>
        <v>13</v>
      </c>
    </row>
    <row r="14" spans="1:15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48">
        <v>0.5</v>
      </c>
      <c r="H14" s="86">
        <v>80</v>
      </c>
      <c r="I14" s="86">
        <v>20</v>
      </c>
      <c r="K14" s="79"/>
      <c r="L14" s="42">
        <v>43243</v>
      </c>
      <c r="M14">
        <f t="shared" si="1"/>
        <v>170</v>
      </c>
      <c r="N14">
        <f>L14-L8</f>
        <v>14</v>
      </c>
    </row>
    <row r="15" spans="1:15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48">
        <v>15</v>
      </c>
      <c r="H15" s="86">
        <v>100</v>
      </c>
      <c r="I15" s="86">
        <v>10</v>
      </c>
      <c r="K15" s="65"/>
      <c r="L15" s="42">
        <v>43251</v>
      </c>
      <c r="M15">
        <f t="shared" si="1"/>
        <v>178</v>
      </c>
      <c r="N15">
        <f>L15-L5</f>
        <v>31</v>
      </c>
      <c r="O15">
        <f>L15-L6</f>
        <v>28</v>
      </c>
    </row>
    <row r="16" spans="1:15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48">
        <v>5</v>
      </c>
      <c r="H16" s="86">
        <v>40</v>
      </c>
      <c r="I16" s="86">
        <v>20</v>
      </c>
      <c r="K16" s="64"/>
      <c r="L16" s="42">
        <v>43252</v>
      </c>
      <c r="M16">
        <f t="shared" si="1"/>
        <v>179</v>
      </c>
      <c r="N16">
        <f>L16-L6</f>
        <v>29</v>
      </c>
    </row>
    <row r="17" spans="1:14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48">
        <v>0</v>
      </c>
      <c r="H17" s="86">
        <v>80</v>
      </c>
      <c r="I17" s="86">
        <v>2</v>
      </c>
      <c r="K17" s="95"/>
      <c r="L17" s="42">
        <v>43255</v>
      </c>
      <c r="M17">
        <f t="shared" si="1"/>
        <v>182</v>
      </c>
      <c r="N17">
        <f>L17-L7</f>
        <v>27</v>
      </c>
    </row>
    <row r="18" spans="1:14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48">
        <v>15</v>
      </c>
      <c r="H18" s="86">
        <v>60</v>
      </c>
      <c r="I18" s="86">
        <v>15</v>
      </c>
    </row>
    <row r="19" spans="1:14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48">
        <v>8</v>
      </c>
      <c r="H19" s="86">
        <v>90</v>
      </c>
      <c r="I19" s="86">
        <v>5</v>
      </c>
    </row>
    <row r="20" spans="1:14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48">
        <v>10</v>
      </c>
      <c r="H20" s="86">
        <v>100</v>
      </c>
      <c r="I20" s="86">
        <v>10</v>
      </c>
    </row>
    <row r="21" spans="1:14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48">
        <v>5</v>
      </c>
      <c r="H21" s="86">
        <v>60</v>
      </c>
      <c r="I21" s="86"/>
    </row>
    <row r="22" spans="1:14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48">
        <v>0</v>
      </c>
      <c r="H22" s="86">
        <v>60</v>
      </c>
      <c r="I22" s="86">
        <v>5</v>
      </c>
    </row>
    <row r="23" spans="1:14" x14ac:dyDescent="0.3">
      <c r="A23" s="34">
        <v>1</v>
      </c>
      <c r="B23" s="34">
        <v>19</v>
      </c>
      <c r="C23" s="34">
        <v>1</v>
      </c>
      <c r="D23" s="34" t="s">
        <v>20</v>
      </c>
      <c r="E23" s="48">
        <v>10</v>
      </c>
      <c r="F23" s="50">
        <v>20</v>
      </c>
      <c r="G23" s="48">
        <v>5</v>
      </c>
      <c r="H23" s="86">
        <v>100</v>
      </c>
      <c r="I23" s="86">
        <v>20</v>
      </c>
    </row>
    <row r="24" spans="1:14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48">
        <v>8</v>
      </c>
      <c r="H24" s="86">
        <v>90</v>
      </c>
      <c r="I24" s="86">
        <v>20</v>
      </c>
    </row>
    <row r="25" spans="1:14" x14ac:dyDescent="0.3">
      <c r="A25" s="34">
        <v>1</v>
      </c>
      <c r="B25" s="34">
        <v>2</v>
      </c>
      <c r="C25" s="34">
        <v>2</v>
      </c>
      <c r="D25" s="34" t="s">
        <v>20</v>
      </c>
      <c r="E25" s="48">
        <v>15</v>
      </c>
      <c r="F25" s="50">
        <v>30</v>
      </c>
      <c r="G25" s="48">
        <v>20</v>
      </c>
      <c r="H25" s="86">
        <v>100</v>
      </c>
      <c r="I25" s="86">
        <v>20</v>
      </c>
    </row>
    <row r="26" spans="1:14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56">
        <v>40</v>
      </c>
      <c r="G26" s="48">
        <v>0</v>
      </c>
      <c r="H26" s="86">
        <v>80</v>
      </c>
      <c r="I26" s="86">
        <v>20</v>
      </c>
    </row>
    <row r="27" spans="1:14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48">
        <v>0</v>
      </c>
      <c r="H27" s="86">
        <v>60</v>
      </c>
      <c r="I27" s="86">
        <v>40</v>
      </c>
    </row>
    <row r="28" spans="1:14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48">
        <v>15</v>
      </c>
      <c r="H28" s="86">
        <v>80</v>
      </c>
      <c r="I28" s="86">
        <v>5</v>
      </c>
    </row>
    <row r="29" spans="1:14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48">
        <v>10</v>
      </c>
      <c r="H29" s="86">
        <v>80</v>
      </c>
      <c r="I29" s="86">
        <v>2</v>
      </c>
    </row>
    <row r="30" spans="1:14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48">
        <v>5</v>
      </c>
      <c r="H30" s="86">
        <v>100</v>
      </c>
      <c r="I30" s="86">
        <v>2</v>
      </c>
    </row>
    <row r="31" spans="1:14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56">
        <v>20</v>
      </c>
      <c r="G31" s="48">
        <v>5</v>
      </c>
      <c r="H31" s="86">
        <v>80</v>
      </c>
      <c r="I31" s="86">
        <v>5</v>
      </c>
    </row>
    <row r="32" spans="1:14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48">
        <v>5</v>
      </c>
      <c r="H32" s="86">
        <v>80</v>
      </c>
      <c r="I32" s="86">
        <v>40</v>
      </c>
    </row>
    <row r="33" spans="1:9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48">
        <v>2</v>
      </c>
      <c r="H33" s="86">
        <v>80</v>
      </c>
      <c r="I33" s="86">
        <v>20</v>
      </c>
    </row>
    <row r="34" spans="1:9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48">
        <v>18</v>
      </c>
      <c r="H34" s="86">
        <v>100</v>
      </c>
      <c r="I34" s="86"/>
    </row>
    <row r="35" spans="1:9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56">
        <v>20</v>
      </c>
      <c r="G35" s="48">
        <v>2</v>
      </c>
      <c r="H35" s="86">
        <v>20</v>
      </c>
      <c r="I35" s="86">
        <v>2</v>
      </c>
    </row>
    <row r="36" spans="1:9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48">
        <v>0.5</v>
      </c>
      <c r="H36" s="86">
        <v>90</v>
      </c>
      <c r="I36" s="86">
        <v>5</v>
      </c>
    </row>
    <row r="37" spans="1:9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48">
        <v>5</v>
      </c>
      <c r="H37" s="86">
        <v>80</v>
      </c>
      <c r="I37" s="86">
        <v>2</v>
      </c>
    </row>
    <row r="38" spans="1:9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48">
        <v>15</v>
      </c>
      <c r="H38" s="86">
        <v>100</v>
      </c>
      <c r="I38" s="86">
        <v>25</v>
      </c>
    </row>
    <row r="39" spans="1:9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48">
        <v>18</v>
      </c>
      <c r="H39" s="86">
        <v>100</v>
      </c>
      <c r="I39" s="86">
        <v>25</v>
      </c>
    </row>
    <row r="40" spans="1:9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56">
        <v>30</v>
      </c>
      <c r="G40" s="48">
        <v>10</v>
      </c>
      <c r="H40" s="86">
        <v>80</v>
      </c>
      <c r="I40" s="86">
        <v>2</v>
      </c>
    </row>
    <row r="41" spans="1:9" x14ac:dyDescent="0.3">
      <c r="A41" s="34">
        <v>1</v>
      </c>
      <c r="B41" s="34">
        <v>18</v>
      </c>
      <c r="C41" s="34">
        <v>2</v>
      </c>
      <c r="D41" s="34" t="s">
        <v>20</v>
      </c>
      <c r="E41" s="48">
        <v>10</v>
      </c>
      <c r="F41" s="50">
        <v>20</v>
      </c>
      <c r="G41" s="48">
        <v>5</v>
      </c>
      <c r="H41" s="86">
        <v>100</v>
      </c>
      <c r="I41" s="86">
        <v>15</v>
      </c>
    </row>
    <row r="42" spans="1:9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48">
        <v>0.5</v>
      </c>
      <c r="H42" s="86">
        <v>60</v>
      </c>
      <c r="I42" s="86">
        <v>2</v>
      </c>
    </row>
    <row r="43" spans="1:9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48">
        <v>10</v>
      </c>
      <c r="H43" s="86">
        <v>80</v>
      </c>
      <c r="I43" s="86">
        <v>2</v>
      </c>
    </row>
    <row r="44" spans="1:9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48">
        <v>15</v>
      </c>
      <c r="H44" s="86">
        <v>100</v>
      </c>
      <c r="I44" s="86">
        <v>5</v>
      </c>
    </row>
    <row r="45" spans="1:9" x14ac:dyDescent="0.3">
      <c r="A45" s="34">
        <v>1</v>
      </c>
      <c r="B45" s="34">
        <v>3</v>
      </c>
      <c r="C45" s="34">
        <v>3</v>
      </c>
      <c r="D45" s="34" t="s">
        <v>20</v>
      </c>
      <c r="E45" s="48">
        <v>10</v>
      </c>
      <c r="F45" s="50">
        <v>30</v>
      </c>
      <c r="G45" s="48">
        <v>20</v>
      </c>
      <c r="H45" s="86">
        <v>100</v>
      </c>
      <c r="I45" s="86">
        <v>10</v>
      </c>
    </row>
    <row r="46" spans="1:9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48">
        <v>0</v>
      </c>
      <c r="H46" s="86">
        <v>80</v>
      </c>
      <c r="I46" s="86">
        <v>60</v>
      </c>
    </row>
    <row r="47" spans="1:9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48">
        <v>5</v>
      </c>
      <c r="H47" s="86">
        <v>80</v>
      </c>
      <c r="I47" s="86">
        <v>2</v>
      </c>
    </row>
    <row r="48" spans="1:9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48">
        <v>0</v>
      </c>
      <c r="H48" s="86">
        <v>100</v>
      </c>
      <c r="I48" s="86">
        <v>10</v>
      </c>
    </row>
    <row r="49" spans="1:9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48">
        <v>8</v>
      </c>
      <c r="H49" s="86">
        <v>40</v>
      </c>
      <c r="I49" s="86">
        <v>2</v>
      </c>
    </row>
    <row r="50" spans="1:9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48">
        <v>5</v>
      </c>
      <c r="H50" s="86">
        <v>100</v>
      </c>
      <c r="I50" s="86">
        <v>10</v>
      </c>
    </row>
    <row r="51" spans="1:9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48">
        <v>0</v>
      </c>
      <c r="H51" s="86">
        <v>90</v>
      </c>
      <c r="I51" s="86">
        <v>20</v>
      </c>
    </row>
    <row r="52" spans="1:9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48">
        <v>0.5</v>
      </c>
      <c r="H52" s="86">
        <v>80</v>
      </c>
      <c r="I52" s="86">
        <v>10</v>
      </c>
    </row>
    <row r="53" spans="1:9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48">
        <v>10</v>
      </c>
      <c r="H53" s="86">
        <v>100</v>
      </c>
      <c r="I53" s="86">
        <v>10</v>
      </c>
    </row>
    <row r="54" spans="1:9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48">
        <v>5</v>
      </c>
      <c r="H54" s="86">
        <v>80</v>
      </c>
      <c r="I54" s="86">
        <v>5</v>
      </c>
    </row>
    <row r="55" spans="1:9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48">
        <v>10</v>
      </c>
      <c r="H55" s="86">
        <v>100</v>
      </c>
      <c r="I55" s="86">
        <v>8</v>
      </c>
    </row>
    <row r="56" spans="1:9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48">
        <v>15</v>
      </c>
      <c r="H56" s="86">
        <v>100</v>
      </c>
      <c r="I56" s="86">
        <v>8</v>
      </c>
    </row>
    <row r="57" spans="1:9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48">
        <v>15</v>
      </c>
      <c r="H57" s="86">
        <v>100</v>
      </c>
      <c r="I57" s="86"/>
    </row>
    <row r="58" spans="1:9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48">
        <v>20</v>
      </c>
      <c r="H58" s="86">
        <v>100</v>
      </c>
      <c r="I58" s="86">
        <v>2</v>
      </c>
    </row>
    <row r="59" spans="1:9" x14ac:dyDescent="0.3">
      <c r="A59" s="34">
        <v>1</v>
      </c>
      <c r="B59" s="34">
        <v>17</v>
      </c>
      <c r="C59" s="34">
        <v>3</v>
      </c>
      <c r="D59" s="34" t="s">
        <v>20</v>
      </c>
      <c r="E59" s="48">
        <v>5</v>
      </c>
      <c r="F59" s="50">
        <v>20</v>
      </c>
      <c r="G59" s="48">
        <v>10</v>
      </c>
      <c r="H59" s="86">
        <v>100</v>
      </c>
      <c r="I59" s="86">
        <v>10</v>
      </c>
    </row>
    <row r="60" spans="1:9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48">
        <v>5</v>
      </c>
      <c r="H60" s="86">
        <v>80</v>
      </c>
      <c r="I60" s="86">
        <v>20</v>
      </c>
    </row>
    <row r="61" spans="1:9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48">
        <v>2</v>
      </c>
      <c r="H61" s="86">
        <v>80</v>
      </c>
      <c r="I61" s="86">
        <v>2</v>
      </c>
    </row>
    <row r="62" spans="1:9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48">
        <v>1</v>
      </c>
      <c r="H62" s="86">
        <v>80</v>
      </c>
      <c r="I62" s="86">
        <v>5</v>
      </c>
    </row>
    <row r="63" spans="1:9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48">
        <v>1</v>
      </c>
      <c r="H63" s="87">
        <v>0</v>
      </c>
      <c r="I63" s="86">
        <v>60</v>
      </c>
    </row>
    <row r="64" spans="1:9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48">
        <v>20</v>
      </c>
      <c r="H64" s="86">
        <v>100</v>
      </c>
      <c r="I64" s="86">
        <v>2</v>
      </c>
    </row>
    <row r="65" spans="1:9" x14ac:dyDescent="0.3">
      <c r="A65" s="34">
        <v>1</v>
      </c>
      <c r="B65" s="34">
        <v>4</v>
      </c>
      <c r="C65" s="34">
        <v>4</v>
      </c>
      <c r="D65" s="34" t="s">
        <v>20</v>
      </c>
      <c r="E65" s="48">
        <v>5</v>
      </c>
      <c r="F65" s="50">
        <v>30</v>
      </c>
      <c r="G65" s="48">
        <v>10</v>
      </c>
      <c r="H65" s="86">
        <v>100</v>
      </c>
      <c r="I65" s="86">
        <v>5</v>
      </c>
    </row>
    <row r="66" spans="1: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48">
        <v>0.5</v>
      </c>
      <c r="H66" s="86">
        <v>80</v>
      </c>
      <c r="I66" s="86">
        <v>8</v>
      </c>
    </row>
    <row r="67" spans="1: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48">
        <v>1</v>
      </c>
      <c r="H67" s="86">
        <v>100</v>
      </c>
      <c r="I67" s="86">
        <v>20</v>
      </c>
    </row>
    <row r="68" spans="1: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48">
        <v>0.5</v>
      </c>
      <c r="H68" s="86">
        <v>100</v>
      </c>
      <c r="I68" s="86">
        <v>5</v>
      </c>
    </row>
    <row r="69" spans="1: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48">
        <v>1</v>
      </c>
      <c r="H69" s="87">
        <v>0</v>
      </c>
      <c r="I69" s="86">
        <v>8</v>
      </c>
    </row>
    <row r="70" spans="1: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48">
        <v>1</v>
      </c>
      <c r="H70" s="86">
        <v>100</v>
      </c>
      <c r="I70" s="86">
        <v>10</v>
      </c>
    </row>
    <row r="71" spans="1: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48">
        <v>5</v>
      </c>
      <c r="H71" s="86">
        <v>100</v>
      </c>
      <c r="I71" s="86">
        <v>2</v>
      </c>
    </row>
    <row r="72" spans="1: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56">
        <v>20</v>
      </c>
      <c r="G72" s="48">
        <v>0</v>
      </c>
      <c r="H72" s="86">
        <v>10</v>
      </c>
      <c r="I72" s="86">
        <v>2</v>
      </c>
    </row>
    <row r="73" spans="1: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48">
        <v>0.5</v>
      </c>
      <c r="H73" s="86">
        <v>100</v>
      </c>
      <c r="I73" s="86">
        <v>2</v>
      </c>
    </row>
    <row r="74" spans="1: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48">
        <v>0</v>
      </c>
      <c r="H74" s="86">
        <v>60</v>
      </c>
      <c r="I74" s="86">
        <v>5</v>
      </c>
    </row>
    <row r="75" spans="1: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48">
        <v>0</v>
      </c>
      <c r="H75" s="86">
        <v>60</v>
      </c>
      <c r="I75" s="86">
        <v>5</v>
      </c>
    </row>
    <row r="76" spans="1: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48">
        <v>5</v>
      </c>
      <c r="H76" s="86">
        <v>100</v>
      </c>
      <c r="I76" s="86">
        <v>20</v>
      </c>
    </row>
    <row r="77" spans="1:9" x14ac:dyDescent="0.3">
      <c r="A77" s="34">
        <v>1</v>
      </c>
      <c r="B77" s="34">
        <v>16</v>
      </c>
      <c r="C77" s="34">
        <v>4</v>
      </c>
      <c r="D77" s="34" t="s">
        <v>20</v>
      </c>
      <c r="E77" s="48">
        <v>5</v>
      </c>
      <c r="F77" s="50">
        <v>10</v>
      </c>
      <c r="G77" s="48">
        <v>20</v>
      </c>
      <c r="H77" s="86">
        <v>100</v>
      </c>
      <c r="I77" s="86">
        <v>10</v>
      </c>
    </row>
    <row r="78" spans="1: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48">
        <v>5</v>
      </c>
      <c r="H78" s="86">
        <v>100</v>
      </c>
      <c r="I78" s="86">
        <v>5</v>
      </c>
    </row>
    <row r="79" spans="1: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48">
        <v>0</v>
      </c>
      <c r="H79" s="86">
        <v>100</v>
      </c>
      <c r="I79" s="86">
        <v>10</v>
      </c>
    </row>
    <row r="80" spans="1: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48">
        <v>5</v>
      </c>
      <c r="H80" s="86">
        <v>80</v>
      </c>
      <c r="I80" s="86">
        <v>5</v>
      </c>
    </row>
    <row r="81" spans="1: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48">
        <v>1</v>
      </c>
      <c r="H81" s="86">
        <v>60</v>
      </c>
      <c r="I81" s="86"/>
    </row>
    <row r="82" spans="1: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48">
        <v>0</v>
      </c>
      <c r="H82" s="87">
        <v>0</v>
      </c>
      <c r="I82" s="86">
        <v>15</v>
      </c>
    </row>
    <row r="83" spans="1: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48">
        <v>20</v>
      </c>
      <c r="H83" s="86">
        <v>100</v>
      </c>
      <c r="I83" s="86">
        <v>2</v>
      </c>
    </row>
    <row r="84" spans="1: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48">
        <v>1</v>
      </c>
      <c r="H84" s="86">
        <v>100</v>
      </c>
      <c r="I84" s="86"/>
    </row>
    <row r="85" spans="1:9" x14ac:dyDescent="0.3">
      <c r="A85" s="34">
        <v>1</v>
      </c>
      <c r="B85" s="34">
        <v>5</v>
      </c>
      <c r="C85" s="34">
        <v>5</v>
      </c>
      <c r="D85" s="34" t="s">
        <v>20</v>
      </c>
      <c r="E85" s="48">
        <v>5</v>
      </c>
      <c r="F85" s="50">
        <v>15</v>
      </c>
      <c r="G85" s="48">
        <v>20</v>
      </c>
      <c r="H85" s="86">
        <v>100</v>
      </c>
      <c r="I85" s="86">
        <v>10</v>
      </c>
    </row>
    <row r="86" spans="1: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48">
        <v>1</v>
      </c>
      <c r="H86" s="86">
        <v>40</v>
      </c>
      <c r="I86" s="86">
        <v>25</v>
      </c>
    </row>
    <row r="87" spans="1: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48">
        <v>1</v>
      </c>
      <c r="H87" s="86">
        <v>60</v>
      </c>
      <c r="I87" s="86">
        <v>10</v>
      </c>
    </row>
    <row r="88" spans="1: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48">
        <v>1</v>
      </c>
      <c r="H88" s="86">
        <v>60</v>
      </c>
      <c r="I88" s="86">
        <v>20</v>
      </c>
    </row>
    <row r="89" spans="1: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48">
        <v>1</v>
      </c>
      <c r="H89" s="86">
        <v>80</v>
      </c>
      <c r="I89" s="86">
        <v>5</v>
      </c>
    </row>
    <row r="90" spans="1: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48">
        <v>5</v>
      </c>
      <c r="H90" s="86">
        <v>100</v>
      </c>
      <c r="I90" s="86">
        <v>2</v>
      </c>
    </row>
    <row r="91" spans="1: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48">
        <v>5</v>
      </c>
      <c r="H91" s="86">
        <v>100</v>
      </c>
      <c r="I91" s="86">
        <v>5</v>
      </c>
    </row>
    <row r="92" spans="1: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48">
        <v>10</v>
      </c>
      <c r="H92" s="86">
        <v>100</v>
      </c>
      <c r="I92" s="86">
        <v>2</v>
      </c>
    </row>
    <row r="93" spans="1: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48">
        <v>0</v>
      </c>
      <c r="H93" s="86">
        <v>80</v>
      </c>
      <c r="I93" s="86">
        <v>10</v>
      </c>
    </row>
    <row r="94" spans="1: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48">
        <v>5</v>
      </c>
      <c r="H94" s="86">
        <v>100</v>
      </c>
      <c r="I94" s="86">
        <v>20</v>
      </c>
    </row>
    <row r="95" spans="1:9" x14ac:dyDescent="0.3">
      <c r="A95" s="34">
        <v>1</v>
      </c>
      <c r="B95" s="34">
        <v>15</v>
      </c>
      <c r="C95" s="34">
        <v>5</v>
      </c>
      <c r="D95" s="34" t="s">
        <v>20</v>
      </c>
      <c r="E95" s="48">
        <v>5</v>
      </c>
      <c r="F95" s="50">
        <v>15</v>
      </c>
      <c r="G95" s="48">
        <v>10</v>
      </c>
      <c r="H95" s="86">
        <v>100</v>
      </c>
      <c r="I95" s="86">
        <v>10</v>
      </c>
    </row>
    <row r="96" spans="1: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48">
        <v>10</v>
      </c>
      <c r="H96" s="86">
        <v>80</v>
      </c>
      <c r="I96" s="86">
        <v>2</v>
      </c>
    </row>
    <row r="97" spans="1: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48">
        <v>0.5</v>
      </c>
      <c r="H97" s="86">
        <v>90</v>
      </c>
      <c r="I97" s="86">
        <v>15</v>
      </c>
    </row>
    <row r="98" spans="1: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48">
        <v>0.5</v>
      </c>
      <c r="H98" s="86">
        <v>100</v>
      </c>
      <c r="I98" s="86">
        <v>10</v>
      </c>
    </row>
    <row r="99" spans="1: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48">
        <v>0</v>
      </c>
      <c r="H99" s="86">
        <v>60</v>
      </c>
      <c r="I99" s="86">
        <v>2</v>
      </c>
    </row>
    <row r="100" spans="1: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56">
        <v>20</v>
      </c>
      <c r="G100" s="48">
        <v>5</v>
      </c>
      <c r="H100" s="86">
        <v>100</v>
      </c>
      <c r="I100" s="86">
        <v>2</v>
      </c>
    </row>
    <row r="101" spans="1: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48">
        <v>0.5</v>
      </c>
      <c r="H101" s="86">
        <v>80</v>
      </c>
      <c r="I101" s="86">
        <v>40</v>
      </c>
    </row>
    <row r="102" spans="1: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48">
        <v>5</v>
      </c>
      <c r="H102" s="86">
        <v>100</v>
      </c>
      <c r="I102" s="86">
        <v>2</v>
      </c>
    </row>
    <row r="103" spans="1: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48">
        <v>1</v>
      </c>
      <c r="H103" s="86">
        <v>100</v>
      </c>
      <c r="I103" s="86">
        <v>5</v>
      </c>
    </row>
    <row r="104" spans="1: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48">
        <v>1</v>
      </c>
      <c r="H104" s="86">
        <v>80</v>
      </c>
      <c r="I104" s="86">
        <v>20</v>
      </c>
    </row>
    <row r="105" spans="1:9" x14ac:dyDescent="0.3">
      <c r="A105" s="34">
        <v>1</v>
      </c>
      <c r="B105" s="34">
        <v>6</v>
      </c>
      <c r="C105" s="34">
        <v>6</v>
      </c>
      <c r="D105" s="34" t="s">
        <v>20</v>
      </c>
      <c r="E105" s="48">
        <v>5</v>
      </c>
      <c r="F105" s="50">
        <v>20</v>
      </c>
      <c r="G105" s="48">
        <v>5</v>
      </c>
      <c r="H105" s="86">
        <v>100</v>
      </c>
      <c r="I105" s="86">
        <v>5</v>
      </c>
    </row>
    <row r="106" spans="1: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48">
        <v>0</v>
      </c>
      <c r="H106" s="86">
        <v>100</v>
      </c>
      <c r="I106" s="86">
        <v>5</v>
      </c>
    </row>
    <row r="107" spans="1: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48">
        <v>0.5</v>
      </c>
      <c r="H107" s="86">
        <v>40</v>
      </c>
      <c r="I107" s="86">
        <v>20</v>
      </c>
    </row>
    <row r="108" spans="1: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48">
        <v>10</v>
      </c>
      <c r="H108" s="86">
        <v>100</v>
      </c>
      <c r="I108" s="86">
        <v>5</v>
      </c>
    </row>
    <row r="109" spans="1: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48">
        <v>5</v>
      </c>
      <c r="H109" s="86">
        <v>90</v>
      </c>
      <c r="I109" s="86">
        <v>10</v>
      </c>
    </row>
    <row r="110" spans="1: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48">
        <v>5</v>
      </c>
      <c r="H110" s="86">
        <v>100</v>
      </c>
      <c r="I110" s="86">
        <v>2</v>
      </c>
    </row>
    <row r="111" spans="1: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48">
        <v>0</v>
      </c>
      <c r="H111" s="86">
        <v>80</v>
      </c>
      <c r="I111" s="86">
        <v>20</v>
      </c>
    </row>
    <row r="112" spans="1: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48">
        <v>5</v>
      </c>
      <c r="H112" s="86">
        <v>80</v>
      </c>
      <c r="I112" s="86">
        <v>15</v>
      </c>
    </row>
    <row r="113" spans="1:9" x14ac:dyDescent="0.3">
      <c r="A113" s="34">
        <v>1</v>
      </c>
      <c r="B113" s="34">
        <v>14</v>
      </c>
      <c r="C113" s="34">
        <v>6</v>
      </c>
      <c r="D113" s="34" t="s">
        <v>20</v>
      </c>
      <c r="E113" s="48">
        <v>5</v>
      </c>
      <c r="F113" s="50">
        <v>30</v>
      </c>
      <c r="G113" s="48">
        <v>8</v>
      </c>
      <c r="H113" s="86">
        <v>100</v>
      </c>
      <c r="I113" s="86">
        <v>10</v>
      </c>
    </row>
    <row r="114" spans="1: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48">
        <v>0</v>
      </c>
      <c r="H114" s="86">
        <v>60</v>
      </c>
      <c r="I114" s="86">
        <v>5</v>
      </c>
    </row>
    <row r="115" spans="1: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48">
        <v>1</v>
      </c>
      <c r="H115" s="86">
        <v>100</v>
      </c>
      <c r="I115" s="86">
        <v>2</v>
      </c>
    </row>
    <row r="116" spans="1: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48">
        <v>10</v>
      </c>
      <c r="H116" s="86">
        <v>100</v>
      </c>
      <c r="I116" s="86">
        <v>5</v>
      </c>
    </row>
    <row r="117" spans="1: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48">
        <v>0</v>
      </c>
      <c r="H117" s="86">
        <v>30</v>
      </c>
      <c r="I117" s="86">
        <v>50</v>
      </c>
    </row>
    <row r="118" spans="1: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48">
        <v>1</v>
      </c>
      <c r="H118" s="86">
        <v>70</v>
      </c>
      <c r="I118" s="86">
        <v>5</v>
      </c>
    </row>
    <row r="119" spans="1: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48">
        <v>1</v>
      </c>
      <c r="H119" s="86">
        <v>100</v>
      </c>
      <c r="I119" s="86">
        <v>2</v>
      </c>
    </row>
    <row r="120" spans="1: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48">
        <v>0</v>
      </c>
      <c r="H120" s="87">
        <v>0</v>
      </c>
      <c r="I120" s="86">
        <v>5</v>
      </c>
    </row>
    <row r="121" spans="1: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48">
        <v>5</v>
      </c>
      <c r="H121" s="86">
        <v>80</v>
      </c>
      <c r="I121" s="86">
        <v>10</v>
      </c>
    </row>
    <row r="122" spans="1: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48">
        <v>1</v>
      </c>
      <c r="H122" s="86">
        <v>100</v>
      </c>
      <c r="I122" s="86">
        <v>2</v>
      </c>
    </row>
    <row r="123" spans="1: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48">
        <v>0</v>
      </c>
      <c r="H123" s="86">
        <v>50</v>
      </c>
      <c r="I123" s="86">
        <v>2</v>
      </c>
    </row>
    <row r="124" spans="1: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48">
        <v>0.5</v>
      </c>
      <c r="H124" s="86">
        <v>80</v>
      </c>
      <c r="I124" s="86">
        <v>10</v>
      </c>
    </row>
    <row r="125" spans="1:9" x14ac:dyDescent="0.3">
      <c r="A125" s="34">
        <v>1</v>
      </c>
      <c r="B125" s="34">
        <v>7</v>
      </c>
      <c r="C125" s="34">
        <v>7</v>
      </c>
      <c r="D125" s="34" t="s">
        <v>20</v>
      </c>
      <c r="E125" s="48">
        <v>5</v>
      </c>
      <c r="F125" s="50">
        <v>20</v>
      </c>
      <c r="G125" s="48">
        <v>5</v>
      </c>
      <c r="H125" s="86">
        <v>100</v>
      </c>
      <c r="I125" s="86">
        <v>10</v>
      </c>
    </row>
    <row r="126" spans="1: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48">
        <v>10</v>
      </c>
      <c r="H126" s="86">
        <v>100</v>
      </c>
      <c r="I126" s="86">
        <v>2</v>
      </c>
    </row>
    <row r="127" spans="1: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48">
        <v>0.5</v>
      </c>
      <c r="H127" s="86">
        <v>100</v>
      </c>
      <c r="I127" s="86">
        <v>2</v>
      </c>
    </row>
    <row r="128" spans="1: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56">
        <v>10</v>
      </c>
      <c r="G128" s="48">
        <v>5</v>
      </c>
      <c r="H128" s="86">
        <v>80</v>
      </c>
      <c r="I128" s="86">
        <v>2</v>
      </c>
    </row>
    <row r="129" spans="1: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48">
        <v>1</v>
      </c>
      <c r="H129" s="86">
        <v>80</v>
      </c>
      <c r="I129" s="86">
        <v>10</v>
      </c>
    </row>
    <row r="130" spans="1: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48">
        <v>1</v>
      </c>
      <c r="H130" s="86">
        <v>80</v>
      </c>
      <c r="I130" s="86">
        <v>10</v>
      </c>
    </row>
    <row r="131" spans="1:9" x14ac:dyDescent="0.3">
      <c r="A131" s="34">
        <v>1</v>
      </c>
      <c r="B131" s="34">
        <v>13</v>
      </c>
      <c r="C131" s="34">
        <v>7</v>
      </c>
      <c r="D131" s="34" t="s">
        <v>20</v>
      </c>
      <c r="E131" s="48">
        <v>5</v>
      </c>
      <c r="F131" s="50">
        <v>20</v>
      </c>
      <c r="G131" s="48">
        <v>10</v>
      </c>
      <c r="H131" s="86">
        <v>100</v>
      </c>
      <c r="I131" s="86">
        <v>20</v>
      </c>
    </row>
    <row r="132" spans="1: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48">
        <v>5</v>
      </c>
      <c r="H132" s="86">
        <v>40</v>
      </c>
      <c r="I132" s="86"/>
    </row>
    <row r="133" spans="1: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48">
        <v>5</v>
      </c>
      <c r="H133" s="86">
        <v>80</v>
      </c>
      <c r="I133" s="86">
        <v>10</v>
      </c>
    </row>
    <row r="134" spans="1: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48">
        <v>5</v>
      </c>
      <c r="H134" s="86">
        <v>100</v>
      </c>
      <c r="I134" s="86">
        <v>5</v>
      </c>
    </row>
    <row r="135" spans="1: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48">
        <v>10</v>
      </c>
      <c r="H135" s="86">
        <v>100</v>
      </c>
      <c r="I135" s="86">
        <v>10</v>
      </c>
    </row>
    <row r="136" spans="1: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48">
        <v>5</v>
      </c>
      <c r="H136" s="86">
        <v>60</v>
      </c>
      <c r="I136" s="86">
        <v>5</v>
      </c>
    </row>
    <row r="137" spans="1: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48">
        <v>0.5</v>
      </c>
      <c r="H137" s="86">
        <v>80</v>
      </c>
      <c r="I137" s="86">
        <v>2</v>
      </c>
    </row>
    <row r="138" spans="1: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48">
        <v>5</v>
      </c>
      <c r="H138" s="86">
        <v>100</v>
      </c>
      <c r="I138" s="86">
        <v>2</v>
      </c>
    </row>
    <row r="139" spans="1: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48">
        <v>20</v>
      </c>
      <c r="H139" s="86">
        <v>100</v>
      </c>
      <c r="I139" s="86">
        <v>5</v>
      </c>
    </row>
    <row r="140" spans="1: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48">
        <v>1</v>
      </c>
      <c r="H140" s="86">
        <v>100</v>
      </c>
      <c r="I140" s="86">
        <v>5</v>
      </c>
    </row>
    <row r="141" spans="1: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48">
        <v>0</v>
      </c>
      <c r="H141" s="86">
        <v>60</v>
      </c>
      <c r="I141" s="86">
        <v>10</v>
      </c>
    </row>
    <row r="142" spans="1: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48">
        <v>1</v>
      </c>
      <c r="H142" s="86">
        <v>80</v>
      </c>
      <c r="I142" s="86">
        <v>8</v>
      </c>
    </row>
    <row r="143" spans="1: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48">
        <v>1</v>
      </c>
      <c r="H143" s="86">
        <v>80</v>
      </c>
      <c r="I143" s="86">
        <v>30</v>
      </c>
    </row>
    <row r="144" spans="1: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48">
        <v>1</v>
      </c>
      <c r="H144" s="86">
        <v>80</v>
      </c>
      <c r="I144" s="86">
        <v>10</v>
      </c>
    </row>
    <row r="145" spans="1:9" x14ac:dyDescent="0.3">
      <c r="A145" s="34">
        <v>1</v>
      </c>
      <c r="B145" s="34">
        <v>8</v>
      </c>
      <c r="C145" s="34">
        <v>8</v>
      </c>
      <c r="D145" s="34" t="s">
        <v>20</v>
      </c>
      <c r="E145" s="48">
        <v>5</v>
      </c>
      <c r="F145" s="50">
        <v>20</v>
      </c>
      <c r="G145" s="48">
        <v>10</v>
      </c>
      <c r="H145" s="86">
        <v>100</v>
      </c>
      <c r="I145" s="86">
        <v>15</v>
      </c>
    </row>
    <row r="146" spans="1: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48">
        <v>1</v>
      </c>
      <c r="H146" s="86">
        <v>40</v>
      </c>
      <c r="I146" s="86">
        <v>8</v>
      </c>
    </row>
    <row r="147" spans="1: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48">
        <v>5</v>
      </c>
      <c r="H147" s="86">
        <v>60</v>
      </c>
      <c r="I147" s="86">
        <v>20</v>
      </c>
    </row>
    <row r="148" spans="1: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48">
        <v>15</v>
      </c>
      <c r="H148" s="86">
        <v>100</v>
      </c>
      <c r="I148" s="86">
        <v>10</v>
      </c>
    </row>
    <row r="149" spans="1:9" x14ac:dyDescent="0.3">
      <c r="A149" s="34">
        <v>1</v>
      </c>
      <c r="B149" s="34">
        <v>12</v>
      </c>
      <c r="C149" s="34">
        <v>8</v>
      </c>
      <c r="D149" s="34" t="s">
        <v>20</v>
      </c>
      <c r="E149" s="48">
        <v>2</v>
      </c>
      <c r="F149" s="50">
        <v>20</v>
      </c>
      <c r="G149" s="48">
        <v>10</v>
      </c>
      <c r="H149" s="86">
        <v>100</v>
      </c>
      <c r="I149" s="86">
        <v>10</v>
      </c>
    </row>
    <row r="150" spans="1: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48">
        <v>1</v>
      </c>
      <c r="H150" s="86">
        <v>20</v>
      </c>
      <c r="I150" s="86">
        <v>5</v>
      </c>
    </row>
    <row r="151" spans="1: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56">
        <v>40</v>
      </c>
      <c r="G151" s="48">
        <v>1</v>
      </c>
      <c r="H151" s="86">
        <v>100</v>
      </c>
      <c r="I151" s="86">
        <v>5</v>
      </c>
    </row>
    <row r="152" spans="1: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48">
        <v>20</v>
      </c>
      <c r="H152" s="86">
        <v>100</v>
      </c>
      <c r="I152" s="86">
        <v>10</v>
      </c>
    </row>
    <row r="153" spans="1: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48">
        <v>10</v>
      </c>
      <c r="H153" s="86">
        <v>100</v>
      </c>
      <c r="I153" s="86">
        <v>2</v>
      </c>
    </row>
    <row r="154" spans="1: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48">
        <v>8</v>
      </c>
      <c r="H154" s="86">
        <v>100</v>
      </c>
      <c r="I154" s="86">
        <v>5</v>
      </c>
    </row>
    <row r="155" spans="1: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48">
        <v>0</v>
      </c>
      <c r="H155" s="87">
        <v>0</v>
      </c>
      <c r="I155" s="86">
        <v>60</v>
      </c>
    </row>
    <row r="156" spans="1: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48">
        <v>0.5</v>
      </c>
      <c r="H156" s="86">
        <v>80</v>
      </c>
      <c r="I156" s="86">
        <v>2</v>
      </c>
    </row>
    <row r="157" spans="1: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52">
        <v>20</v>
      </c>
      <c r="H157" s="88">
        <v>100</v>
      </c>
      <c r="I157" s="88">
        <v>5</v>
      </c>
    </row>
    <row r="158" spans="1: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52">
        <v>1</v>
      </c>
      <c r="H158" s="88">
        <v>100</v>
      </c>
      <c r="I158" s="88">
        <v>5</v>
      </c>
    </row>
    <row r="159" spans="1: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52">
        <v>30</v>
      </c>
      <c r="H159" s="88">
        <v>40</v>
      </c>
      <c r="I159" s="88">
        <v>2</v>
      </c>
    </row>
    <row r="160" spans="1: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52">
        <v>5</v>
      </c>
      <c r="H160" s="88">
        <v>100</v>
      </c>
      <c r="I160" s="88">
        <v>10</v>
      </c>
    </row>
    <row r="161" spans="1:9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52">
        <v>2</v>
      </c>
      <c r="H161" s="88">
        <v>60</v>
      </c>
      <c r="I161" s="88">
        <v>20</v>
      </c>
    </row>
    <row r="162" spans="1:9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52">
        <v>40</v>
      </c>
      <c r="H162" s="88">
        <v>100</v>
      </c>
      <c r="I162" s="88">
        <v>20</v>
      </c>
    </row>
    <row r="163" spans="1:9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55">
        <v>10</v>
      </c>
      <c r="G163" s="52">
        <v>10</v>
      </c>
      <c r="H163" s="88">
        <v>100</v>
      </c>
      <c r="I163" s="88">
        <v>2</v>
      </c>
    </row>
    <row r="164" spans="1:9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52">
        <v>0</v>
      </c>
      <c r="H164" s="88">
        <v>90</v>
      </c>
      <c r="I164" s="88">
        <v>5</v>
      </c>
    </row>
    <row r="165" spans="1:9" x14ac:dyDescent="0.3">
      <c r="A165" s="34">
        <v>1</v>
      </c>
      <c r="B165" s="34">
        <v>9</v>
      </c>
      <c r="C165" s="34">
        <v>9</v>
      </c>
      <c r="D165" s="34" t="s">
        <v>20</v>
      </c>
      <c r="E165" s="52">
        <v>2</v>
      </c>
      <c r="F165" s="54">
        <v>10</v>
      </c>
      <c r="G165" s="52">
        <v>20</v>
      </c>
      <c r="H165" s="88">
        <v>100</v>
      </c>
      <c r="I165" s="88">
        <v>10</v>
      </c>
    </row>
    <row r="166" spans="1:9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52">
        <v>5</v>
      </c>
      <c r="H166" s="88">
        <v>50</v>
      </c>
      <c r="I166" s="88">
        <v>5</v>
      </c>
    </row>
    <row r="167" spans="1:9" x14ac:dyDescent="0.3">
      <c r="A167" s="34">
        <v>1</v>
      </c>
      <c r="B167" s="34">
        <v>11</v>
      </c>
      <c r="C167" s="34">
        <v>9</v>
      </c>
      <c r="D167" s="34" t="s">
        <v>20</v>
      </c>
      <c r="E167" s="52">
        <v>5</v>
      </c>
      <c r="F167" s="54">
        <v>20</v>
      </c>
      <c r="G167" s="52">
        <v>30</v>
      </c>
      <c r="H167" s="88">
        <v>100</v>
      </c>
      <c r="I167" s="88">
        <v>20</v>
      </c>
    </row>
    <row r="168" spans="1:9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  <c r="G168" s="53"/>
      <c r="H168" s="131"/>
      <c r="I168" s="131"/>
    </row>
    <row r="169" spans="1:9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52">
        <v>5</v>
      </c>
      <c r="H169" s="88">
        <v>100</v>
      </c>
      <c r="I169" s="88">
        <v>2</v>
      </c>
    </row>
    <row r="170" spans="1:9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52">
        <v>0.5</v>
      </c>
      <c r="H170" s="88">
        <v>100</v>
      </c>
      <c r="I170" s="88">
        <v>10</v>
      </c>
    </row>
    <row r="171" spans="1:9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52">
        <v>5</v>
      </c>
      <c r="H171" s="88">
        <v>80</v>
      </c>
      <c r="I171" s="88">
        <v>2</v>
      </c>
    </row>
    <row r="172" spans="1:9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55">
        <v>10</v>
      </c>
      <c r="G172" s="52">
        <v>10</v>
      </c>
      <c r="H172" s="88">
        <v>100</v>
      </c>
      <c r="I172" s="131"/>
    </row>
    <row r="173" spans="1:9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52">
        <v>10</v>
      </c>
      <c r="H173" s="88">
        <v>100</v>
      </c>
      <c r="I173" s="88">
        <v>15</v>
      </c>
    </row>
    <row r="174" spans="1:9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52">
        <v>5</v>
      </c>
      <c r="H174" s="88">
        <v>90</v>
      </c>
      <c r="I174" s="88">
        <v>10</v>
      </c>
    </row>
    <row r="175" spans="1:9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52">
        <v>1</v>
      </c>
      <c r="H175" s="88">
        <v>100</v>
      </c>
      <c r="I175" s="88">
        <v>10</v>
      </c>
    </row>
    <row r="176" spans="1:9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52">
        <v>5</v>
      </c>
      <c r="H176" s="88">
        <v>100</v>
      </c>
      <c r="I176" s="88">
        <v>5</v>
      </c>
    </row>
    <row r="177" spans="1:9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52">
        <v>10</v>
      </c>
      <c r="H177" s="89">
        <v>0</v>
      </c>
      <c r="I177" s="88">
        <v>20</v>
      </c>
    </row>
    <row r="178" spans="1:9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52">
        <v>1</v>
      </c>
      <c r="H178" s="88">
        <v>80</v>
      </c>
      <c r="I178" s="88">
        <v>2</v>
      </c>
    </row>
    <row r="179" spans="1:9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55">
        <v>5</v>
      </c>
      <c r="G179" s="52">
        <v>20</v>
      </c>
      <c r="H179" s="88">
        <v>100</v>
      </c>
      <c r="I179" s="88">
        <v>10</v>
      </c>
    </row>
    <row r="180" spans="1:9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52">
        <v>1</v>
      </c>
      <c r="H180" s="88">
        <v>100</v>
      </c>
      <c r="I180" s="88">
        <v>20</v>
      </c>
    </row>
    <row r="181" spans="1:9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52">
        <v>8</v>
      </c>
      <c r="H181" s="88">
        <v>100</v>
      </c>
      <c r="I181" s="88">
        <v>2</v>
      </c>
    </row>
    <row r="182" spans="1:9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52">
        <v>10</v>
      </c>
      <c r="H182" s="88">
        <v>100</v>
      </c>
      <c r="I182" s="88">
        <v>2</v>
      </c>
    </row>
    <row r="183" spans="1:9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52">
        <v>20</v>
      </c>
      <c r="H183" s="88">
        <v>100</v>
      </c>
      <c r="I183" s="88">
        <v>5</v>
      </c>
    </row>
    <row r="184" spans="1:9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52">
        <v>2</v>
      </c>
      <c r="H184" s="88">
        <v>100</v>
      </c>
      <c r="I184" s="88">
        <v>5</v>
      </c>
    </row>
    <row r="185" spans="1:9" x14ac:dyDescent="0.3">
      <c r="A185" s="34">
        <v>1</v>
      </c>
      <c r="B185" s="34">
        <v>10</v>
      </c>
      <c r="C185" s="34">
        <v>10</v>
      </c>
      <c r="D185" s="34" t="s">
        <v>20</v>
      </c>
      <c r="E185" s="52">
        <v>5</v>
      </c>
      <c r="F185" s="54">
        <v>10</v>
      </c>
      <c r="G185" s="52">
        <v>20</v>
      </c>
      <c r="H185" s="88">
        <v>100</v>
      </c>
      <c r="I185" s="88">
        <v>10</v>
      </c>
    </row>
    <row r="186" spans="1:9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52">
        <v>30</v>
      </c>
      <c r="H186" s="88">
        <v>100</v>
      </c>
      <c r="I186" s="88">
        <v>20</v>
      </c>
    </row>
    <row r="187" spans="1:9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52">
        <v>30</v>
      </c>
      <c r="H187" s="88">
        <v>100</v>
      </c>
      <c r="I187" s="88">
        <v>20</v>
      </c>
    </row>
    <row r="188" spans="1:9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52">
        <v>1</v>
      </c>
      <c r="H188" s="88">
        <v>80</v>
      </c>
      <c r="I188" s="88">
        <v>10</v>
      </c>
    </row>
    <row r="189" spans="1:9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55">
        <v>20</v>
      </c>
      <c r="G189" s="52">
        <v>1</v>
      </c>
      <c r="H189" s="88">
        <v>100</v>
      </c>
      <c r="I189" s="88">
        <v>2</v>
      </c>
    </row>
    <row r="190" spans="1:9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52">
        <v>35</v>
      </c>
      <c r="H190" s="88">
        <v>100</v>
      </c>
      <c r="I190" s="88">
        <v>10</v>
      </c>
    </row>
    <row r="191" spans="1:9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52">
        <v>10</v>
      </c>
      <c r="H191" s="88">
        <v>80</v>
      </c>
      <c r="I191" s="88">
        <v>40</v>
      </c>
    </row>
    <row r="192" spans="1:9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52">
        <v>35</v>
      </c>
      <c r="H192" s="88">
        <v>100</v>
      </c>
      <c r="I192" s="88">
        <v>40</v>
      </c>
    </row>
    <row r="193" spans="1:9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52">
        <v>10</v>
      </c>
      <c r="H193" s="88">
        <v>100</v>
      </c>
      <c r="I193" s="88">
        <v>20</v>
      </c>
    </row>
    <row r="194" spans="1:9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52">
        <v>0.5</v>
      </c>
      <c r="H194" s="90">
        <v>0</v>
      </c>
      <c r="I194" s="88">
        <v>40</v>
      </c>
    </row>
    <row r="195" spans="1:9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52">
        <v>1</v>
      </c>
      <c r="H195" s="88">
        <v>100</v>
      </c>
      <c r="I195" s="88">
        <v>2</v>
      </c>
    </row>
    <row r="196" spans="1:9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52">
        <v>20</v>
      </c>
      <c r="H196" s="88">
        <v>100</v>
      </c>
      <c r="I196" s="88">
        <v>2</v>
      </c>
    </row>
    <row r="197" spans="1:9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52">
        <v>2</v>
      </c>
      <c r="H197" s="88">
        <v>100</v>
      </c>
      <c r="I197" s="88">
        <v>5</v>
      </c>
    </row>
    <row r="198" spans="1:9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52">
        <v>10</v>
      </c>
      <c r="H198" s="88">
        <v>80</v>
      </c>
      <c r="I198" s="88">
        <v>10</v>
      </c>
    </row>
    <row r="199" spans="1:9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52">
        <v>2</v>
      </c>
      <c r="H199" s="88">
        <v>100</v>
      </c>
      <c r="I199" s="88">
        <v>5</v>
      </c>
    </row>
    <row r="200" spans="1:9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55">
        <v>5</v>
      </c>
      <c r="G200" s="52">
        <v>2</v>
      </c>
      <c r="H200" s="88">
        <v>100</v>
      </c>
      <c r="I200" s="131"/>
    </row>
    <row r="201" spans="1:9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52">
        <v>5</v>
      </c>
      <c r="H201" s="88">
        <v>100</v>
      </c>
      <c r="I201" s="88">
        <v>10</v>
      </c>
    </row>
    <row r="202" spans="1:9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52">
        <v>20</v>
      </c>
      <c r="H202" s="88">
        <v>100</v>
      </c>
      <c r="I202" s="88">
        <v>10</v>
      </c>
    </row>
    <row r="203" spans="1:9" x14ac:dyDescent="0.3">
      <c r="A203" s="34">
        <v>1</v>
      </c>
      <c r="B203" s="34">
        <v>9</v>
      </c>
      <c r="C203" s="34">
        <v>11</v>
      </c>
      <c r="D203" s="34" t="s">
        <v>20</v>
      </c>
      <c r="E203" s="52">
        <v>1</v>
      </c>
      <c r="F203" s="54">
        <v>10</v>
      </c>
      <c r="G203" s="52">
        <v>20</v>
      </c>
      <c r="H203" s="88">
        <v>100</v>
      </c>
      <c r="I203" s="88">
        <v>20</v>
      </c>
    </row>
    <row r="204" spans="1:9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52">
        <v>1</v>
      </c>
      <c r="H204" s="88">
        <v>90</v>
      </c>
      <c r="I204" s="88">
        <v>5</v>
      </c>
    </row>
    <row r="205" spans="1:9" x14ac:dyDescent="0.3">
      <c r="A205" s="34">
        <v>1</v>
      </c>
      <c r="B205" s="34">
        <v>11</v>
      </c>
      <c r="C205" s="34">
        <v>11</v>
      </c>
      <c r="D205" s="34" t="s">
        <v>20</v>
      </c>
      <c r="E205" s="52">
        <v>2</v>
      </c>
      <c r="F205" s="54">
        <v>20</v>
      </c>
      <c r="G205" s="52">
        <v>15</v>
      </c>
      <c r="H205" s="88">
        <v>100</v>
      </c>
      <c r="I205" s="88">
        <v>20</v>
      </c>
    </row>
    <row r="206" spans="1:9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52">
        <v>1</v>
      </c>
      <c r="H206" s="88">
        <v>100</v>
      </c>
      <c r="I206" s="88">
        <v>5</v>
      </c>
    </row>
    <row r="207" spans="1:9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52">
        <v>0</v>
      </c>
      <c r="H207" s="90">
        <v>0</v>
      </c>
      <c r="I207" s="88">
        <v>40</v>
      </c>
    </row>
    <row r="208" spans="1:9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52">
        <v>1</v>
      </c>
      <c r="H208" s="88">
        <v>100</v>
      </c>
      <c r="I208" s="88">
        <v>10</v>
      </c>
    </row>
    <row r="209" spans="1:9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52">
        <v>1</v>
      </c>
      <c r="H209" s="88">
        <v>100</v>
      </c>
      <c r="I209" s="131"/>
    </row>
    <row r="210" spans="1:9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52">
        <v>8</v>
      </c>
      <c r="H210" s="88">
        <v>100</v>
      </c>
      <c r="I210" s="88">
        <v>10</v>
      </c>
    </row>
    <row r="211" spans="1:9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52">
        <v>5</v>
      </c>
      <c r="H211" s="88">
        <v>100</v>
      </c>
      <c r="I211" s="88">
        <v>2</v>
      </c>
    </row>
    <row r="212" spans="1:9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55">
        <v>5</v>
      </c>
      <c r="G212" s="52">
        <v>30</v>
      </c>
      <c r="H212" s="88">
        <v>80</v>
      </c>
      <c r="I212" s="88">
        <v>10</v>
      </c>
    </row>
    <row r="213" spans="1:9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55">
        <v>5</v>
      </c>
      <c r="G213" s="52">
        <v>1</v>
      </c>
      <c r="H213" s="88">
        <v>100</v>
      </c>
      <c r="I213" s="88">
        <v>2</v>
      </c>
    </row>
    <row r="214" spans="1:9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52">
        <v>20</v>
      </c>
      <c r="H214" s="88">
        <v>100</v>
      </c>
      <c r="I214" s="88">
        <v>2</v>
      </c>
    </row>
    <row r="215" spans="1:9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52">
        <v>30</v>
      </c>
      <c r="H215" s="88">
        <v>100</v>
      </c>
      <c r="I215" s="131"/>
    </row>
    <row r="216" spans="1:9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52">
        <v>1</v>
      </c>
      <c r="H216" s="88">
        <v>100</v>
      </c>
      <c r="I216" s="88">
        <v>5</v>
      </c>
    </row>
    <row r="217" spans="1:9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52">
        <v>2</v>
      </c>
      <c r="H217" s="88">
        <v>100</v>
      </c>
      <c r="I217" s="88">
        <v>2</v>
      </c>
    </row>
    <row r="218" spans="1:9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52">
        <v>1</v>
      </c>
      <c r="H218" s="88">
        <v>100</v>
      </c>
      <c r="I218" s="88">
        <v>15</v>
      </c>
    </row>
    <row r="219" spans="1:9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55">
        <v>10</v>
      </c>
      <c r="G219" s="52">
        <v>0.5</v>
      </c>
      <c r="H219" s="88">
        <v>80</v>
      </c>
      <c r="I219" s="88">
        <v>10</v>
      </c>
    </row>
    <row r="220" spans="1:9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52">
        <v>2</v>
      </c>
      <c r="H220" s="88">
        <v>100</v>
      </c>
      <c r="I220" s="88">
        <v>5</v>
      </c>
    </row>
    <row r="221" spans="1:9" x14ac:dyDescent="0.3">
      <c r="A221" s="34">
        <v>1</v>
      </c>
      <c r="B221" s="34">
        <v>8</v>
      </c>
      <c r="C221" s="34">
        <v>12</v>
      </c>
      <c r="D221" s="34" t="s">
        <v>20</v>
      </c>
      <c r="E221" s="52">
        <v>20</v>
      </c>
      <c r="F221" s="58">
        <v>20</v>
      </c>
      <c r="G221" s="52">
        <v>10</v>
      </c>
      <c r="H221" s="88">
        <v>100</v>
      </c>
      <c r="I221" s="88">
        <v>20</v>
      </c>
    </row>
    <row r="222" spans="1:9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55">
        <v>20</v>
      </c>
      <c r="G222" s="52">
        <v>8</v>
      </c>
      <c r="H222" s="88">
        <v>40</v>
      </c>
      <c r="I222" s="88">
        <v>5</v>
      </c>
    </row>
    <row r="223" spans="1:9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52">
        <v>3</v>
      </c>
      <c r="H223" s="88">
        <v>80</v>
      </c>
      <c r="I223" s="88">
        <v>2</v>
      </c>
    </row>
    <row r="224" spans="1:9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52">
        <v>10</v>
      </c>
      <c r="H224" s="88">
        <v>100</v>
      </c>
      <c r="I224" s="88">
        <v>10</v>
      </c>
    </row>
    <row r="225" spans="1:9" x14ac:dyDescent="0.3">
      <c r="A225" s="34">
        <v>1</v>
      </c>
      <c r="B225" s="34">
        <v>12</v>
      </c>
      <c r="C225" s="34">
        <v>12</v>
      </c>
      <c r="D225" s="34" t="s">
        <v>20</v>
      </c>
      <c r="E225" s="52">
        <v>5</v>
      </c>
      <c r="F225" s="58">
        <v>10</v>
      </c>
      <c r="G225" s="52">
        <v>20</v>
      </c>
      <c r="H225" s="88">
        <v>100</v>
      </c>
      <c r="I225" s="88">
        <v>10</v>
      </c>
    </row>
    <row r="226" spans="1:9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52">
        <v>0.5</v>
      </c>
      <c r="H226" s="88">
        <v>60</v>
      </c>
      <c r="I226" s="88">
        <v>10</v>
      </c>
    </row>
    <row r="227" spans="1:9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52">
        <v>5</v>
      </c>
      <c r="H227" s="88">
        <v>100</v>
      </c>
      <c r="I227" s="88">
        <v>10</v>
      </c>
    </row>
    <row r="228" spans="1:9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52">
        <v>5</v>
      </c>
      <c r="H228" s="88">
        <v>100</v>
      </c>
      <c r="I228" s="88">
        <v>20</v>
      </c>
    </row>
    <row r="229" spans="1:9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52">
        <v>3</v>
      </c>
      <c r="H229" s="88">
        <v>100</v>
      </c>
      <c r="I229" s="88">
        <v>10</v>
      </c>
    </row>
    <row r="230" spans="1:9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55">
        <v>10</v>
      </c>
      <c r="G230" s="52">
        <v>8</v>
      </c>
      <c r="H230" s="88">
        <v>100</v>
      </c>
      <c r="I230" s="88">
        <v>2</v>
      </c>
    </row>
    <row r="231" spans="1:9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52">
        <v>1</v>
      </c>
      <c r="H231" s="88">
        <v>80</v>
      </c>
      <c r="I231" s="88">
        <v>2</v>
      </c>
    </row>
    <row r="232" spans="1:9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52">
        <v>1</v>
      </c>
      <c r="H232" s="88">
        <v>70</v>
      </c>
      <c r="I232" s="88">
        <v>15</v>
      </c>
    </row>
    <row r="233" spans="1:9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52">
        <v>1</v>
      </c>
      <c r="H233" s="88">
        <v>90</v>
      </c>
      <c r="I233" s="88">
        <v>20</v>
      </c>
    </row>
    <row r="234" spans="1:9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52">
        <v>0</v>
      </c>
      <c r="H234" s="88">
        <v>60</v>
      </c>
      <c r="I234" s="88">
        <v>40</v>
      </c>
    </row>
    <row r="235" spans="1:9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52">
        <v>5</v>
      </c>
      <c r="H235" s="88">
        <v>80</v>
      </c>
      <c r="I235" s="88">
        <v>10</v>
      </c>
    </row>
    <row r="236" spans="1:9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55">
        <v>5</v>
      </c>
      <c r="G236" s="52">
        <v>0</v>
      </c>
      <c r="H236" s="88">
        <v>100</v>
      </c>
      <c r="I236" s="88"/>
    </row>
    <row r="237" spans="1:9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52">
        <v>1</v>
      </c>
      <c r="H237" s="88">
        <v>80</v>
      </c>
      <c r="I237" s="88">
        <v>40</v>
      </c>
    </row>
    <row r="238" spans="1:9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52">
        <v>10</v>
      </c>
      <c r="H238" s="88">
        <v>100</v>
      </c>
      <c r="I238" s="88"/>
    </row>
    <row r="239" spans="1:9" x14ac:dyDescent="0.3">
      <c r="A239" s="34">
        <v>1</v>
      </c>
      <c r="B239" s="34">
        <v>7</v>
      </c>
      <c r="C239" s="34">
        <v>13</v>
      </c>
      <c r="D239" s="34" t="s">
        <v>20</v>
      </c>
      <c r="E239" s="52">
        <v>10</v>
      </c>
      <c r="F239" s="58">
        <v>15</v>
      </c>
      <c r="G239" s="52">
        <v>10</v>
      </c>
      <c r="H239" s="88">
        <v>100</v>
      </c>
      <c r="I239" s="88">
        <v>10</v>
      </c>
    </row>
    <row r="240" spans="1:9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52">
        <v>0.5</v>
      </c>
      <c r="H240" s="88">
        <v>80</v>
      </c>
      <c r="I240" s="88">
        <v>5</v>
      </c>
    </row>
    <row r="241" spans="1:9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52">
        <v>0</v>
      </c>
      <c r="H241" s="90">
        <v>0</v>
      </c>
      <c r="I241" s="88">
        <v>2</v>
      </c>
    </row>
    <row r="242" spans="1:9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52">
        <v>10</v>
      </c>
      <c r="H242" s="88">
        <v>100</v>
      </c>
      <c r="I242" s="88">
        <v>15</v>
      </c>
    </row>
    <row r="243" spans="1:9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52">
        <v>7</v>
      </c>
      <c r="H243" s="88">
        <v>100</v>
      </c>
      <c r="I243" s="88">
        <v>20</v>
      </c>
    </row>
    <row r="244" spans="1:9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52">
        <v>5</v>
      </c>
      <c r="H244" s="88">
        <v>100</v>
      </c>
      <c r="I244" s="88">
        <v>2</v>
      </c>
    </row>
    <row r="245" spans="1:9" x14ac:dyDescent="0.3">
      <c r="A245" s="34">
        <v>1</v>
      </c>
      <c r="B245" s="34">
        <v>13</v>
      </c>
      <c r="C245" s="34">
        <v>13</v>
      </c>
      <c r="D245" s="34" t="s">
        <v>20</v>
      </c>
      <c r="E245" s="52">
        <v>10</v>
      </c>
      <c r="F245" s="55">
        <v>5</v>
      </c>
      <c r="G245" s="52">
        <v>17</v>
      </c>
      <c r="H245" s="88">
        <v>100</v>
      </c>
      <c r="I245" s="88">
        <v>10</v>
      </c>
    </row>
    <row r="246" spans="1:9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52">
        <v>10</v>
      </c>
      <c r="H246" s="88">
        <v>100</v>
      </c>
      <c r="I246" s="88">
        <v>5</v>
      </c>
    </row>
    <row r="247" spans="1:9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52">
        <v>0.5</v>
      </c>
      <c r="H247" s="88">
        <v>80</v>
      </c>
      <c r="I247" s="88">
        <v>5</v>
      </c>
    </row>
    <row r="248" spans="1:9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52">
        <v>2</v>
      </c>
      <c r="H248" s="88">
        <v>80</v>
      </c>
      <c r="I248" s="88">
        <v>10</v>
      </c>
    </row>
    <row r="249" spans="1:9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52">
        <v>0.5</v>
      </c>
      <c r="H249" s="88">
        <v>40</v>
      </c>
      <c r="I249" s="88">
        <v>40</v>
      </c>
    </row>
    <row r="250" spans="1:9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52">
        <v>30</v>
      </c>
      <c r="H250" s="88">
        <v>100</v>
      </c>
      <c r="I250" s="88"/>
    </row>
    <row r="251" spans="1:9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52">
        <v>5</v>
      </c>
      <c r="H251" s="88">
        <v>80</v>
      </c>
      <c r="I251" s="88">
        <v>2</v>
      </c>
    </row>
    <row r="252" spans="1:9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52">
        <v>20</v>
      </c>
      <c r="H252" s="91">
        <v>80</v>
      </c>
      <c r="I252" s="91">
        <v>5</v>
      </c>
    </row>
    <row r="253" spans="1:9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52">
        <v>30</v>
      </c>
      <c r="H253" s="91">
        <v>100</v>
      </c>
      <c r="I253" s="91">
        <v>2</v>
      </c>
    </row>
    <row r="254" spans="1:9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52">
        <v>20</v>
      </c>
      <c r="H254" s="91">
        <v>60</v>
      </c>
      <c r="I254" s="91">
        <v>5</v>
      </c>
    </row>
    <row r="255" spans="1:9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61">
        <v>10</v>
      </c>
      <c r="G255" s="52">
        <v>2</v>
      </c>
      <c r="H255" s="91">
        <v>100</v>
      </c>
      <c r="I255" s="91">
        <v>20</v>
      </c>
    </row>
    <row r="256" spans="1:9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52">
        <v>5</v>
      </c>
      <c r="H256" s="91">
        <v>100</v>
      </c>
      <c r="I256" s="91">
        <v>5</v>
      </c>
    </row>
    <row r="257" spans="1:9" x14ac:dyDescent="0.3">
      <c r="A257" s="34">
        <v>1</v>
      </c>
      <c r="B257" s="34">
        <v>6</v>
      </c>
      <c r="C257" s="34">
        <v>14</v>
      </c>
      <c r="D257" s="34" t="s">
        <v>20</v>
      </c>
      <c r="E257" s="52">
        <v>10</v>
      </c>
      <c r="F257" s="60">
        <v>20</v>
      </c>
      <c r="G257" s="52">
        <v>15</v>
      </c>
      <c r="H257" s="91">
        <v>100</v>
      </c>
      <c r="I257" s="91">
        <v>10</v>
      </c>
    </row>
    <row r="258" spans="1:9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52">
        <v>5</v>
      </c>
      <c r="H258" s="91">
        <v>100</v>
      </c>
      <c r="I258" s="91">
        <v>20</v>
      </c>
    </row>
    <row r="259" spans="1:9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52">
        <v>10</v>
      </c>
      <c r="H259" s="91">
        <v>40</v>
      </c>
      <c r="I259" s="91">
        <v>2</v>
      </c>
    </row>
    <row r="260" spans="1:9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52">
        <v>20</v>
      </c>
      <c r="H260" s="91">
        <v>100</v>
      </c>
      <c r="I260" s="131"/>
    </row>
    <row r="261" spans="1:9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52">
        <v>1</v>
      </c>
      <c r="H261" s="91">
        <v>80</v>
      </c>
      <c r="I261" s="91">
        <v>2</v>
      </c>
    </row>
    <row r="262" spans="1:9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52">
        <v>0</v>
      </c>
      <c r="H262" s="92">
        <v>0</v>
      </c>
      <c r="I262" s="91">
        <v>25</v>
      </c>
    </row>
    <row r="263" spans="1:9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52">
        <v>0.5</v>
      </c>
      <c r="H263" s="91">
        <v>100</v>
      </c>
      <c r="I263" s="91">
        <v>10</v>
      </c>
    </row>
    <row r="264" spans="1:9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52">
        <v>10</v>
      </c>
      <c r="H264" s="91">
        <v>100</v>
      </c>
      <c r="I264" s="131"/>
    </row>
    <row r="265" spans="1:9" x14ac:dyDescent="0.3">
      <c r="A265" s="34">
        <v>1</v>
      </c>
      <c r="B265" s="34">
        <v>14</v>
      </c>
      <c r="C265" s="34">
        <v>14</v>
      </c>
      <c r="D265" s="34" t="s">
        <v>20</v>
      </c>
      <c r="E265" s="52">
        <v>3</v>
      </c>
      <c r="F265" s="60">
        <v>20</v>
      </c>
      <c r="G265" s="52">
        <v>30</v>
      </c>
      <c r="H265" s="91">
        <v>100</v>
      </c>
      <c r="I265" s="91">
        <v>20</v>
      </c>
    </row>
    <row r="266" spans="1:9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52">
        <v>20</v>
      </c>
      <c r="H266" s="91">
        <v>100</v>
      </c>
      <c r="I266" s="91">
        <v>20</v>
      </c>
    </row>
    <row r="267" spans="1:9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52">
        <v>10</v>
      </c>
      <c r="H267" s="91">
        <v>100</v>
      </c>
      <c r="I267" s="91">
        <v>5</v>
      </c>
    </row>
    <row r="268" spans="1:9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52">
        <v>5</v>
      </c>
      <c r="H268" s="91">
        <v>40</v>
      </c>
      <c r="I268" s="91">
        <v>25</v>
      </c>
    </row>
    <row r="269" spans="1:9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52">
        <v>15</v>
      </c>
      <c r="H269" s="91">
        <v>100</v>
      </c>
      <c r="I269" s="91">
        <v>10</v>
      </c>
    </row>
    <row r="270" spans="1:9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52">
        <v>5</v>
      </c>
      <c r="H270" s="91">
        <v>100</v>
      </c>
      <c r="I270" s="91">
        <v>5</v>
      </c>
    </row>
    <row r="271" spans="1:9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52">
        <v>1</v>
      </c>
      <c r="H271" s="91">
        <v>80</v>
      </c>
      <c r="I271" s="91">
        <v>8</v>
      </c>
    </row>
    <row r="272" spans="1:9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52">
        <v>10</v>
      </c>
      <c r="H272" s="91">
        <v>100</v>
      </c>
      <c r="I272" s="91">
        <v>2</v>
      </c>
    </row>
    <row r="273" spans="1:9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52">
        <v>0</v>
      </c>
      <c r="H273" s="91">
        <v>60</v>
      </c>
      <c r="I273" s="91">
        <v>35</v>
      </c>
    </row>
    <row r="274" spans="1:9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61">
        <v>20</v>
      </c>
      <c r="G274" s="52">
        <v>1</v>
      </c>
      <c r="H274" s="91">
        <v>100</v>
      </c>
      <c r="I274" s="91">
        <v>5</v>
      </c>
    </row>
    <row r="275" spans="1:9" x14ac:dyDescent="0.3">
      <c r="A275" s="34">
        <v>1</v>
      </c>
      <c r="B275" s="34">
        <v>5</v>
      </c>
      <c r="C275" s="34">
        <v>15</v>
      </c>
      <c r="D275" s="34" t="s">
        <v>20</v>
      </c>
      <c r="E275" s="52">
        <v>5</v>
      </c>
      <c r="F275" s="60">
        <v>10</v>
      </c>
      <c r="G275" s="52">
        <v>10</v>
      </c>
      <c r="H275" s="91">
        <v>100</v>
      </c>
      <c r="I275" s="91">
        <v>25</v>
      </c>
    </row>
    <row r="276" spans="1:9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52">
        <v>5</v>
      </c>
      <c r="H276" s="91">
        <v>60</v>
      </c>
      <c r="I276" s="91">
        <v>5</v>
      </c>
    </row>
    <row r="277" spans="1:9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52">
        <v>5</v>
      </c>
      <c r="H277" s="91">
        <v>100</v>
      </c>
      <c r="I277" s="91">
        <v>5</v>
      </c>
    </row>
    <row r="278" spans="1:9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52">
        <v>7</v>
      </c>
      <c r="H278" s="91">
        <v>100</v>
      </c>
      <c r="I278" s="91">
        <v>2</v>
      </c>
    </row>
    <row r="279" spans="1:9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52">
        <v>2</v>
      </c>
      <c r="H279" s="91">
        <v>80</v>
      </c>
      <c r="I279" s="91">
        <v>15</v>
      </c>
    </row>
    <row r="280" spans="1:9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52">
        <v>1</v>
      </c>
      <c r="H280" s="91">
        <v>80</v>
      </c>
      <c r="I280" s="91">
        <v>8</v>
      </c>
    </row>
    <row r="281" spans="1:9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52">
        <v>5</v>
      </c>
      <c r="H281" s="91">
        <v>100</v>
      </c>
      <c r="I281" s="91">
        <v>15</v>
      </c>
    </row>
    <row r="282" spans="1:9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52">
        <v>0</v>
      </c>
      <c r="H282" s="91">
        <v>100</v>
      </c>
      <c r="I282" s="91">
        <v>8</v>
      </c>
    </row>
    <row r="283" spans="1:9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52">
        <v>10</v>
      </c>
      <c r="H283" s="91">
        <v>100</v>
      </c>
      <c r="I283" s="91">
        <v>5</v>
      </c>
    </row>
    <row r="284" spans="1:9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52">
        <v>5</v>
      </c>
      <c r="H284" s="91">
        <v>80</v>
      </c>
      <c r="I284" s="91">
        <v>15</v>
      </c>
    </row>
    <row r="285" spans="1:9" x14ac:dyDescent="0.3">
      <c r="A285" s="34">
        <v>1</v>
      </c>
      <c r="B285" s="34">
        <v>15</v>
      </c>
      <c r="C285" s="34">
        <v>15</v>
      </c>
      <c r="D285" s="34" t="s">
        <v>20</v>
      </c>
      <c r="E285" s="52">
        <v>2</v>
      </c>
      <c r="F285" s="60">
        <v>20</v>
      </c>
      <c r="G285" s="52">
        <v>12</v>
      </c>
      <c r="H285" s="91">
        <v>100</v>
      </c>
      <c r="I285" s="91">
        <v>10</v>
      </c>
    </row>
    <row r="286" spans="1:9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52">
        <v>2</v>
      </c>
      <c r="H286" s="91">
        <v>100</v>
      </c>
      <c r="I286" s="91">
        <v>8</v>
      </c>
    </row>
    <row r="287" spans="1:9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52">
        <v>2</v>
      </c>
      <c r="H287" s="91">
        <v>100</v>
      </c>
      <c r="I287" s="91">
        <v>10</v>
      </c>
    </row>
    <row r="288" spans="1:9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52">
        <v>2</v>
      </c>
      <c r="H288" s="91">
        <v>100</v>
      </c>
      <c r="I288" s="91">
        <v>8</v>
      </c>
    </row>
    <row r="289" spans="1:9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52">
        <v>0</v>
      </c>
      <c r="H289" s="91">
        <v>100</v>
      </c>
      <c r="I289" s="91">
        <v>8</v>
      </c>
    </row>
    <row r="290" spans="1:9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52">
        <v>10</v>
      </c>
      <c r="H290" s="91">
        <v>100</v>
      </c>
      <c r="I290" s="91">
        <v>12</v>
      </c>
    </row>
    <row r="291" spans="1:9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52">
        <v>20</v>
      </c>
      <c r="H291" s="91">
        <v>100</v>
      </c>
      <c r="I291" s="91">
        <v>2</v>
      </c>
    </row>
    <row r="292" spans="1:9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52">
        <v>10</v>
      </c>
      <c r="H292" s="91">
        <v>80</v>
      </c>
      <c r="I292" s="91">
        <v>15</v>
      </c>
    </row>
    <row r="293" spans="1:9" x14ac:dyDescent="0.3">
      <c r="A293" s="34">
        <v>1</v>
      </c>
      <c r="B293" s="34">
        <v>4</v>
      </c>
      <c r="C293" s="34">
        <v>16</v>
      </c>
      <c r="D293" s="34" t="s">
        <v>20</v>
      </c>
      <c r="E293" s="52">
        <v>5</v>
      </c>
      <c r="F293" s="60">
        <v>10</v>
      </c>
      <c r="G293" s="52">
        <v>5</v>
      </c>
      <c r="H293" s="91">
        <v>100</v>
      </c>
      <c r="I293" s="91">
        <v>15</v>
      </c>
    </row>
    <row r="294" spans="1:9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52">
        <v>0</v>
      </c>
      <c r="H294" s="91">
        <v>100</v>
      </c>
      <c r="I294" s="91">
        <v>20</v>
      </c>
    </row>
    <row r="295" spans="1:9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52">
        <v>0</v>
      </c>
      <c r="H295" s="92">
        <v>0</v>
      </c>
      <c r="I295" s="91">
        <v>10</v>
      </c>
    </row>
    <row r="296" spans="1:9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52">
        <v>2</v>
      </c>
      <c r="H296" s="91"/>
      <c r="I296" s="91"/>
    </row>
    <row r="297" spans="1:9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52">
        <v>0.5</v>
      </c>
      <c r="H297" s="92">
        <v>0</v>
      </c>
      <c r="I297" s="91">
        <v>22</v>
      </c>
    </row>
    <row r="298" spans="1:9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52">
        <v>10</v>
      </c>
      <c r="H298" s="91">
        <v>100</v>
      </c>
      <c r="I298" s="91">
        <v>8</v>
      </c>
    </row>
    <row r="299" spans="1:9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52">
        <v>3</v>
      </c>
      <c r="H299" s="91">
        <v>100</v>
      </c>
      <c r="I299" s="91">
        <v>5</v>
      </c>
    </row>
    <row r="300" spans="1:9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52">
        <v>2</v>
      </c>
      <c r="H300" s="91">
        <v>80</v>
      </c>
      <c r="I300" s="91">
        <v>15</v>
      </c>
    </row>
    <row r="301" spans="1:9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52">
        <v>5</v>
      </c>
      <c r="H301" s="91">
        <v>80</v>
      </c>
      <c r="I301" s="91">
        <v>15</v>
      </c>
    </row>
    <row r="302" spans="1:9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52">
        <v>8</v>
      </c>
      <c r="H302" s="91">
        <v>100</v>
      </c>
      <c r="I302" s="91">
        <v>15</v>
      </c>
    </row>
    <row r="303" spans="1:9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52">
        <v>10</v>
      </c>
      <c r="H303" s="91">
        <v>100</v>
      </c>
      <c r="I303" s="91">
        <v>40</v>
      </c>
    </row>
    <row r="304" spans="1:9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52">
        <v>30</v>
      </c>
      <c r="H304" s="91">
        <v>100</v>
      </c>
      <c r="I304" s="91">
        <v>20</v>
      </c>
    </row>
    <row r="305" spans="1:9" x14ac:dyDescent="0.3">
      <c r="A305" s="34">
        <v>1</v>
      </c>
      <c r="B305" s="34">
        <v>16</v>
      </c>
      <c r="C305" s="34">
        <v>16</v>
      </c>
      <c r="D305" s="34" t="s">
        <v>20</v>
      </c>
      <c r="E305" s="52">
        <v>2</v>
      </c>
      <c r="F305" s="60">
        <v>10</v>
      </c>
      <c r="G305" s="52">
        <v>20</v>
      </c>
      <c r="H305" s="91">
        <v>100</v>
      </c>
      <c r="I305" s="91">
        <v>20</v>
      </c>
    </row>
    <row r="306" spans="1:9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52">
        <v>8</v>
      </c>
      <c r="H306" s="91">
        <v>100</v>
      </c>
      <c r="I306" s="91">
        <v>40</v>
      </c>
    </row>
    <row r="307" spans="1:9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52">
        <v>1</v>
      </c>
      <c r="H307" s="91">
        <v>100</v>
      </c>
      <c r="I307" s="91">
        <v>8</v>
      </c>
    </row>
    <row r="308" spans="1:9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52">
        <v>1</v>
      </c>
      <c r="H308" s="91">
        <v>100</v>
      </c>
      <c r="I308" s="91">
        <v>8</v>
      </c>
    </row>
    <row r="309" spans="1:9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52">
        <v>5</v>
      </c>
      <c r="H309" s="91">
        <v>100</v>
      </c>
      <c r="I309" s="91">
        <v>5</v>
      </c>
    </row>
    <row r="310" spans="1:9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52">
        <v>0</v>
      </c>
      <c r="H310" s="91">
        <v>100</v>
      </c>
      <c r="I310" s="91">
        <v>5</v>
      </c>
    </row>
    <row r="311" spans="1:9" x14ac:dyDescent="0.3">
      <c r="A311" s="34">
        <v>1</v>
      </c>
      <c r="B311" s="34">
        <v>3</v>
      </c>
      <c r="C311" s="34">
        <v>17</v>
      </c>
      <c r="D311" s="34" t="s">
        <v>20</v>
      </c>
      <c r="E311" s="52">
        <v>2</v>
      </c>
      <c r="F311" s="60">
        <v>15</v>
      </c>
      <c r="G311" s="52">
        <v>10</v>
      </c>
      <c r="H311" s="91">
        <v>100</v>
      </c>
      <c r="I311" s="91">
        <v>12</v>
      </c>
    </row>
    <row r="312" spans="1:9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52">
        <v>1</v>
      </c>
      <c r="H312" s="91">
        <v>100</v>
      </c>
      <c r="I312" s="91">
        <v>5</v>
      </c>
    </row>
    <row r="313" spans="1:9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52">
        <v>2</v>
      </c>
      <c r="H313" s="91">
        <v>100</v>
      </c>
      <c r="I313" s="91">
        <v>12</v>
      </c>
    </row>
    <row r="314" spans="1:9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52">
        <v>10</v>
      </c>
      <c r="H314" s="91">
        <v>80</v>
      </c>
      <c r="I314" s="91">
        <v>8</v>
      </c>
    </row>
    <row r="315" spans="1:9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52">
        <v>0</v>
      </c>
      <c r="H315" s="91">
        <v>60</v>
      </c>
      <c r="I315" s="91">
        <v>10</v>
      </c>
    </row>
    <row r="316" spans="1:9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52">
        <v>5</v>
      </c>
      <c r="H316" s="91">
        <v>100</v>
      </c>
      <c r="I316" s="91">
        <v>15</v>
      </c>
    </row>
    <row r="317" spans="1:9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52">
        <v>5</v>
      </c>
      <c r="H317" s="91">
        <v>100</v>
      </c>
      <c r="I317" s="91">
        <v>18</v>
      </c>
    </row>
    <row r="318" spans="1:9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52">
        <v>10</v>
      </c>
      <c r="H318" s="91">
        <v>60</v>
      </c>
      <c r="I318" s="91">
        <v>5</v>
      </c>
    </row>
    <row r="319" spans="1:9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52">
        <v>0</v>
      </c>
      <c r="H319" s="91">
        <v>80</v>
      </c>
      <c r="I319" s="91">
        <v>22</v>
      </c>
    </row>
    <row r="320" spans="1:9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52">
        <v>0</v>
      </c>
      <c r="H320" s="91">
        <v>80</v>
      </c>
      <c r="I320" s="91">
        <v>8</v>
      </c>
    </row>
    <row r="321" spans="1:9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52">
        <v>5</v>
      </c>
      <c r="H321" s="91">
        <v>100</v>
      </c>
      <c r="I321" s="91">
        <v>8</v>
      </c>
    </row>
    <row r="322" spans="1:9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52">
        <v>2</v>
      </c>
      <c r="H322" s="91">
        <v>100</v>
      </c>
      <c r="I322" s="91">
        <v>25</v>
      </c>
    </row>
    <row r="323" spans="1:9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52">
        <v>20</v>
      </c>
      <c r="H323" s="91">
        <v>100</v>
      </c>
      <c r="I323" s="91">
        <v>15</v>
      </c>
    </row>
    <row r="324" spans="1:9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52">
        <v>10</v>
      </c>
      <c r="H324" s="91">
        <v>100</v>
      </c>
      <c r="I324" s="91">
        <v>25</v>
      </c>
    </row>
    <row r="325" spans="1:9" x14ac:dyDescent="0.3">
      <c r="A325" s="34">
        <v>1</v>
      </c>
      <c r="B325" s="34">
        <v>17</v>
      </c>
      <c r="C325" s="34">
        <v>17</v>
      </c>
      <c r="D325" s="34" t="s">
        <v>20</v>
      </c>
      <c r="E325" s="52">
        <v>5</v>
      </c>
      <c r="F325" s="60">
        <v>20</v>
      </c>
      <c r="G325" s="52">
        <v>10</v>
      </c>
      <c r="H325" s="91">
        <v>100</v>
      </c>
      <c r="I325" s="91">
        <v>20</v>
      </c>
    </row>
    <row r="326" spans="1:9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52">
        <v>2</v>
      </c>
      <c r="H326" s="91">
        <v>100</v>
      </c>
      <c r="I326" s="91">
        <v>25</v>
      </c>
    </row>
    <row r="327" spans="1:9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52">
        <v>5</v>
      </c>
      <c r="H327" s="91">
        <v>80</v>
      </c>
      <c r="I327" s="91">
        <v>12</v>
      </c>
    </row>
    <row r="328" spans="1:9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52">
        <v>1</v>
      </c>
      <c r="H328" s="91">
        <v>100</v>
      </c>
      <c r="I328" s="91">
        <v>2</v>
      </c>
    </row>
    <row r="329" spans="1:9" x14ac:dyDescent="0.3">
      <c r="A329" s="34">
        <v>1</v>
      </c>
      <c r="B329" s="34">
        <v>2</v>
      </c>
      <c r="C329" s="34">
        <v>18</v>
      </c>
      <c r="D329" s="34" t="s">
        <v>20</v>
      </c>
      <c r="E329" s="52">
        <v>5</v>
      </c>
      <c r="F329" s="60">
        <v>30</v>
      </c>
      <c r="G329" s="52">
        <v>10</v>
      </c>
      <c r="H329" s="91">
        <v>100</v>
      </c>
      <c r="I329" s="91">
        <v>20</v>
      </c>
    </row>
    <row r="330" spans="1:9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52">
        <v>5</v>
      </c>
      <c r="H330" s="91">
        <v>100</v>
      </c>
      <c r="I330" s="91">
        <v>8</v>
      </c>
    </row>
    <row r="331" spans="1:9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52">
        <v>1</v>
      </c>
      <c r="H331" s="91">
        <v>60</v>
      </c>
      <c r="I331" s="91">
        <v>40</v>
      </c>
    </row>
    <row r="332" spans="1:9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52">
        <v>5</v>
      </c>
      <c r="H332" s="91">
        <v>100</v>
      </c>
      <c r="I332" s="91">
        <v>15</v>
      </c>
    </row>
    <row r="333" spans="1:9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52">
        <v>20</v>
      </c>
      <c r="H333" s="91">
        <v>100</v>
      </c>
      <c r="I333" s="91">
        <v>20</v>
      </c>
    </row>
    <row r="334" spans="1:9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52">
        <v>20</v>
      </c>
      <c r="H334" s="91">
        <v>90</v>
      </c>
      <c r="I334" s="91">
        <v>20</v>
      </c>
    </row>
    <row r="335" spans="1:9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52">
        <v>1</v>
      </c>
      <c r="H335" s="91">
        <v>80</v>
      </c>
      <c r="I335" s="91">
        <v>10</v>
      </c>
    </row>
    <row r="336" spans="1:9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52">
        <v>0</v>
      </c>
      <c r="H336" s="91">
        <v>100</v>
      </c>
      <c r="I336" s="91">
        <v>12</v>
      </c>
    </row>
    <row r="337" spans="1:9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52">
        <v>1</v>
      </c>
      <c r="H337" s="91">
        <v>100</v>
      </c>
      <c r="I337" s="91">
        <v>30</v>
      </c>
    </row>
    <row r="338" spans="1:9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52">
        <v>20</v>
      </c>
      <c r="H338" s="91">
        <v>100</v>
      </c>
      <c r="I338" s="91">
        <v>40</v>
      </c>
    </row>
    <row r="339" spans="1:9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52">
        <v>2</v>
      </c>
      <c r="H339" s="91">
        <v>95</v>
      </c>
      <c r="I339" s="91">
        <v>20</v>
      </c>
    </row>
    <row r="340" spans="1:9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52">
        <v>1</v>
      </c>
      <c r="H340" s="91">
        <v>100</v>
      </c>
      <c r="I340" s="91">
        <v>5</v>
      </c>
    </row>
    <row r="341" spans="1:9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52">
        <v>1</v>
      </c>
      <c r="H341" s="91">
        <v>95</v>
      </c>
      <c r="I341" s="91">
        <v>5</v>
      </c>
    </row>
    <row r="342" spans="1:9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52">
        <v>3</v>
      </c>
      <c r="H342" s="91">
        <v>100</v>
      </c>
      <c r="I342" s="91">
        <v>12</v>
      </c>
    </row>
    <row r="343" spans="1:9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52">
        <v>10</v>
      </c>
      <c r="H343" s="91">
        <v>100</v>
      </c>
      <c r="I343" s="91">
        <v>15</v>
      </c>
    </row>
    <row r="344" spans="1:9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52">
        <v>10</v>
      </c>
      <c r="H344" s="91">
        <v>100</v>
      </c>
      <c r="I344" s="91">
        <v>10</v>
      </c>
    </row>
    <row r="345" spans="1:9" x14ac:dyDescent="0.3">
      <c r="A345" s="34">
        <v>1</v>
      </c>
      <c r="B345" s="34">
        <v>18</v>
      </c>
      <c r="C345" s="34">
        <v>18</v>
      </c>
      <c r="D345" s="34" t="s">
        <v>20</v>
      </c>
      <c r="E345" s="52">
        <v>10</v>
      </c>
      <c r="F345" s="60">
        <v>20</v>
      </c>
      <c r="G345" s="52">
        <v>10</v>
      </c>
      <c r="H345" s="91">
        <v>100</v>
      </c>
      <c r="I345" s="91">
        <v>12</v>
      </c>
    </row>
    <row r="346" spans="1:9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52">
        <v>0</v>
      </c>
      <c r="H346" s="92">
        <v>0</v>
      </c>
      <c r="I346" s="91">
        <v>25</v>
      </c>
    </row>
    <row r="347" spans="1:9" x14ac:dyDescent="0.3">
      <c r="A347" s="34">
        <v>1</v>
      </c>
      <c r="B347" s="34">
        <v>1</v>
      </c>
      <c r="C347" s="34">
        <v>19</v>
      </c>
      <c r="D347" s="34" t="s">
        <v>20</v>
      </c>
      <c r="E347" s="52">
        <v>3</v>
      </c>
      <c r="F347" s="60">
        <v>20</v>
      </c>
      <c r="G347" s="52">
        <v>10</v>
      </c>
      <c r="H347" s="91">
        <v>100</v>
      </c>
      <c r="I347" s="91">
        <v>10</v>
      </c>
    </row>
    <row r="348" spans="1:9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52">
        <v>0</v>
      </c>
      <c r="H348" s="91">
        <v>60</v>
      </c>
      <c r="I348" s="91">
        <v>10</v>
      </c>
    </row>
    <row r="349" spans="1:9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1">
        <v>10</v>
      </c>
      <c r="G349" s="52">
        <v>10</v>
      </c>
      <c r="H349" s="91">
        <v>100</v>
      </c>
      <c r="I349" s="91">
        <v>8</v>
      </c>
    </row>
    <row r="350" spans="1:9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52">
        <v>0</v>
      </c>
      <c r="H350" s="91">
        <v>80</v>
      </c>
      <c r="I350" s="91">
        <v>10</v>
      </c>
    </row>
    <row r="351" spans="1:9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52">
        <v>5</v>
      </c>
      <c r="H351" s="91">
        <v>100</v>
      </c>
      <c r="I351" s="91">
        <v>15</v>
      </c>
    </row>
    <row r="352" spans="1:9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1">
        <v>20</v>
      </c>
      <c r="G352" s="52">
        <v>1</v>
      </c>
      <c r="H352" s="91">
        <v>100</v>
      </c>
      <c r="I352" s="91">
        <v>5</v>
      </c>
    </row>
    <row r="353" spans="1:9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52">
        <v>5</v>
      </c>
      <c r="H353" s="91">
        <v>100</v>
      </c>
      <c r="I353" s="91">
        <v>2</v>
      </c>
    </row>
    <row r="354" spans="1:9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52">
        <v>0.5</v>
      </c>
      <c r="H354" s="91">
        <v>100</v>
      </c>
      <c r="I354" s="91">
        <v>20</v>
      </c>
    </row>
    <row r="355" spans="1:9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52">
        <v>2</v>
      </c>
      <c r="H355" s="91">
        <v>100</v>
      </c>
      <c r="I355" s="91">
        <v>5</v>
      </c>
    </row>
    <row r="356" spans="1:9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52">
        <v>1</v>
      </c>
      <c r="H356" s="91">
        <v>100</v>
      </c>
      <c r="I356" s="91">
        <v>5</v>
      </c>
    </row>
    <row r="357" spans="1:9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52">
        <v>0</v>
      </c>
      <c r="H357" s="91">
        <v>100</v>
      </c>
      <c r="I357" s="91">
        <v>8</v>
      </c>
    </row>
    <row r="358" spans="1:9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52">
        <v>5</v>
      </c>
      <c r="H358" s="91">
        <v>100</v>
      </c>
      <c r="I358" s="91">
        <v>10</v>
      </c>
    </row>
    <row r="359" spans="1:9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52">
        <v>2</v>
      </c>
      <c r="H359" s="91">
        <v>100</v>
      </c>
      <c r="I359" s="91">
        <v>40</v>
      </c>
    </row>
    <row r="360" spans="1:9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52">
        <v>2</v>
      </c>
      <c r="H360" s="91">
        <v>80</v>
      </c>
      <c r="I360" s="91">
        <v>5</v>
      </c>
    </row>
    <row r="361" spans="1:9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52">
        <v>1</v>
      </c>
      <c r="H361" s="91">
        <v>80</v>
      </c>
      <c r="I361" s="91">
        <v>18</v>
      </c>
    </row>
    <row r="362" spans="1:9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52">
        <v>5</v>
      </c>
      <c r="H362" s="91">
        <v>100</v>
      </c>
      <c r="I362" s="91">
        <v>10</v>
      </c>
    </row>
    <row r="363" spans="1:9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52">
        <v>10</v>
      </c>
      <c r="H363" s="91">
        <v>100</v>
      </c>
      <c r="I363" s="91">
        <v>25</v>
      </c>
    </row>
    <row r="364" spans="1:9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52">
        <v>0</v>
      </c>
      <c r="H364" s="91">
        <v>100</v>
      </c>
      <c r="I364" s="91">
        <v>12</v>
      </c>
    </row>
    <row r="365" spans="1:9" x14ac:dyDescent="0.3">
      <c r="A365" s="34">
        <v>1</v>
      </c>
      <c r="B365" s="34">
        <v>19</v>
      </c>
      <c r="C365" s="34">
        <v>19</v>
      </c>
      <c r="D365" s="34" t="s">
        <v>20</v>
      </c>
      <c r="E365" s="52">
        <v>3</v>
      </c>
      <c r="F365" s="60">
        <v>10</v>
      </c>
      <c r="G365" s="52">
        <v>5</v>
      </c>
      <c r="H365" s="91">
        <v>100</v>
      </c>
      <c r="I365" s="91">
        <v>10</v>
      </c>
    </row>
    <row r="366" spans="1:9" x14ac:dyDescent="0.3">
      <c r="A366" s="34">
        <v>2</v>
      </c>
      <c r="B366" s="34">
        <v>1</v>
      </c>
      <c r="C366" s="34">
        <v>1</v>
      </c>
      <c r="D366" s="34" t="s">
        <v>20</v>
      </c>
      <c r="E366" s="52">
        <v>3</v>
      </c>
      <c r="F366" s="60">
        <v>10</v>
      </c>
      <c r="G366" s="52">
        <v>5</v>
      </c>
      <c r="H366" s="91">
        <v>100</v>
      </c>
      <c r="I366" s="91">
        <v>10</v>
      </c>
    </row>
    <row r="367" spans="1:9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61">
        <v>30</v>
      </c>
      <c r="G367" s="52">
        <v>2</v>
      </c>
      <c r="H367" s="91">
        <v>100</v>
      </c>
      <c r="I367" s="91">
        <v>5</v>
      </c>
    </row>
    <row r="368" spans="1:9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H368" s="91">
        <v>80</v>
      </c>
      <c r="I368" s="91">
        <v>5</v>
      </c>
    </row>
    <row r="369" spans="1:9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52">
        <v>2</v>
      </c>
      <c r="H369" s="81">
        <v>100</v>
      </c>
      <c r="I369" s="81">
        <v>2</v>
      </c>
    </row>
    <row r="370" spans="1:9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52">
        <v>10</v>
      </c>
      <c r="H370" s="81">
        <v>100</v>
      </c>
      <c r="I370" s="81">
        <v>2</v>
      </c>
    </row>
    <row r="371" spans="1:9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52">
        <v>2</v>
      </c>
      <c r="H371" s="81">
        <v>80</v>
      </c>
      <c r="I371" s="81">
        <v>2</v>
      </c>
    </row>
    <row r="372" spans="1:9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52">
        <v>2</v>
      </c>
      <c r="H372" s="81">
        <v>100</v>
      </c>
      <c r="I372" s="81">
        <v>5</v>
      </c>
    </row>
    <row r="373" spans="1:9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52">
        <v>0</v>
      </c>
      <c r="H373" s="81"/>
      <c r="I373" s="81">
        <v>8</v>
      </c>
    </row>
    <row r="374" spans="1:9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52">
        <v>0.5</v>
      </c>
      <c r="H374" s="81">
        <v>100</v>
      </c>
      <c r="I374" s="81">
        <v>5</v>
      </c>
    </row>
    <row r="375" spans="1:9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52">
        <v>20</v>
      </c>
      <c r="H375" s="81">
        <v>100</v>
      </c>
      <c r="I375" s="81">
        <v>2</v>
      </c>
    </row>
    <row r="376" spans="1:9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52">
        <v>10</v>
      </c>
      <c r="H376" s="81">
        <v>100</v>
      </c>
      <c r="I376" s="81">
        <v>10</v>
      </c>
    </row>
    <row r="377" spans="1:9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52">
        <v>1</v>
      </c>
      <c r="H377" s="81">
        <v>100</v>
      </c>
      <c r="I377" s="81">
        <v>5</v>
      </c>
    </row>
    <row r="378" spans="1:9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52">
        <v>0</v>
      </c>
      <c r="H378" s="81"/>
      <c r="I378" s="81">
        <v>15</v>
      </c>
    </row>
    <row r="379" spans="1:9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52">
        <v>1</v>
      </c>
      <c r="H379" s="81">
        <v>100</v>
      </c>
      <c r="I379" s="81">
        <v>2</v>
      </c>
    </row>
    <row r="380" spans="1:9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52">
        <v>0</v>
      </c>
      <c r="H380" s="81">
        <v>100</v>
      </c>
      <c r="I380" s="81">
        <v>2</v>
      </c>
    </row>
    <row r="381" spans="1:9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52">
        <v>2</v>
      </c>
      <c r="H381" s="81">
        <v>100</v>
      </c>
      <c r="I381" s="81">
        <v>5</v>
      </c>
    </row>
    <row r="382" spans="1:9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52">
        <v>1</v>
      </c>
      <c r="H382" s="81">
        <v>100</v>
      </c>
      <c r="I382" s="81">
        <v>2</v>
      </c>
    </row>
    <row r="383" spans="1:9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52">
        <v>2</v>
      </c>
      <c r="H383" s="81">
        <v>100</v>
      </c>
      <c r="I383" s="81">
        <v>5</v>
      </c>
    </row>
    <row r="384" spans="1:9" x14ac:dyDescent="0.3">
      <c r="A384" s="34">
        <v>2</v>
      </c>
      <c r="B384" s="34">
        <v>19</v>
      </c>
      <c r="C384" s="34">
        <v>1</v>
      </c>
      <c r="D384" s="34" t="s">
        <v>20</v>
      </c>
      <c r="E384" s="52">
        <v>2</v>
      </c>
      <c r="F384" s="70">
        <v>15</v>
      </c>
      <c r="G384" s="52">
        <v>5</v>
      </c>
      <c r="H384" s="81">
        <v>100</v>
      </c>
      <c r="I384" s="81">
        <v>5</v>
      </c>
    </row>
    <row r="385" spans="1:9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52">
        <v>5</v>
      </c>
      <c r="H385" s="81">
        <v>60</v>
      </c>
      <c r="I385" s="81">
        <v>2</v>
      </c>
    </row>
    <row r="386" spans="1:9" x14ac:dyDescent="0.3">
      <c r="A386" s="34">
        <v>2</v>
      </c>
      <c r="B386" s="34">
        <v>2</v>
      </c>
      <c r="C386" s="34">
        <v>2</v>
      </c>
      <c r="D386" s="34" t="s">
        <v>20</v>
      </c>
      <c r="E386" s="52">
        <v>10</v>
      </c>
      <c r="F386" s="70">
        <v>40</v>
      </c>
      <c r="G386" s="52">
        <v>5</v>
      </c>
      <c r="H386" s="81">
        <v>100</v>
      </c>
      <c r="I386" s="81">
        <v>10</v>
      </c>
    </row>
    <row r="387" spans="1:9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52">
        <v>0</v>
      </c>
      <c r="H387" s="81">
        <v>100</v>
      </c>
      <c r="I387" s="81">
        <v>8</v>
      </c>
    </row>
    <row r="388" spans="1:9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52">
        <v>10</v>
      </c>
      <c r="H388" s="81">
        <v>100</v>
      </c>
      <c r="I388" s="81">
        <v>5</v>
      </c>
    </row>
    <row r="389" spans="1:9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52">
        <v>1</v>
      </c>
      <c r="H389" s="81">
        <v>100</v>
      </c>
      <c r="I389" s="81">
        <v>5</v>
      </c>
    </row>
    <row r="390" spans="1:9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52">
        <v>0</v>
      </c>
      <c r="H390" s="81">
        <v>100</v>
      </c>
      <c r="I390" s="81">
        <v>2</v>
      </c>
    </row>
    <row r="391" spans="1:9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52">
        <v>2</v>
      </c>
      <c r="H391" s="81">
        <v>100</v>
      </c>
      <c r="I391" s="81">
        <v>2</v>
      </c>
    </row>
    <row r="392" spans="1:9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52">
        <v>1</v>
      </c>
      <c r="H392" s="81">
        <v>100</v>
      </c>
      <c r="I392" s="81">
        <v>10</v>
      </c>
    </row>
    <row r="393" spans="1:9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52">
        <v>20</v>
      </c>
      <c r="H393" s="81">
        <v>100</v>
      </c>
      <c r="I393" s="81">
        <v>8</v>
      </c>
    </row>
    <row r="394" spans="1:9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52">
        <v>1</v>
      </c>
      <c r="H394" s="81">
        <v>100</v>
      </c>
      <c r="I394" s="81">
        <v>10</v>
      </c>
    </row>
    <row r="395" spans="1:9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52">
        <v>1</v>
      </c>
      <c r="H395" s="81">
        <v>100</v>
      </c>
      <c r="I395" s="81">
        <v>8</v>
      </c>
    </row>
    <row r="396" spans="1:9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52">
        <v>5</v>
      </c>
      <c r="H396" s="81">
        <v>80</v>
      </c>
      <c r="I396" s="81">
        <v>5</v>
      </c>
    </row>
    <row r="397" spans="1:9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52">
        <v>20</v>
      </c>
      <c r="H397" s="81">
        <v>100</v>
      </c>
      <c r="I397" s="81">
        <v>10</v>
      </c>
    </row>
    <row r="398" spans="1:9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52">
        <v>1</v>
      </c>
      <c r="H398" s="81">
        <v>100</v>
      </c>
      <c r="I398" s="81">
        <v>15</v>
      </c>
    </row>
    <row r="399" spans="1:9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52">
        <v>1</v>
      </c>
      <c r="H399" s="81">
        <v>100</v>
      </c>
      <c r="I399" s="81">
        <v>2</v>
      </c>
    </row>
    <row r="400" spans="1:9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52">
        <v>5</v>
      </c>
      <c r="H400" s="81">
        <v>100</v>
      </c>
      <c r="I400" s="81">
        <v>5</v>
      </c>
    </row>
    <row r="401" spans="1:9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52">
        <v>0</v>
      </c>
      <c r="H401" s="81">
        <v>100</v>
      </c>
      <c r="I401" s="81">
        <v>20</v>
      </c>
    </row>
    <row r="402" spans="1:9" x14ac:dyDescent="0.3">
      <c r="A402" s="34">
        <v>2</v>
      </c>
      <c r="B402" s="34">
        <v>18</v>
      </c>
      <c r="C402" s="34">
        <v>2</v>
      </c>
      <c r="D402" s="34" t="s">
        <v>20</v>
      </c>
      <c r="E402" s="52">
        <v>2</v>
      </c>
      <c r="F402" s="70">
        <v>20</v>
      </c>
      <c r="G402" s="52">
        <v>10</v>
      </c>
      <c r="H402" s="81">
        <v>100</v>
      </c>
      <c r="I402" s="81">
        <v>10</v>
      </c>
    </row>
    <row r="403" spans="1:9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78">
        <v>0</v>
      </c>
      <c r="H403" s="81">
        <v>100</v>
      </c>
      <c r="I403" s="81">
        <v>5</v>
      </c>
    </row>
    <row r="404" spans="1:9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52">
        <v>20</v>
      </c>
      <c r="H404" s="81">
        <v>100</v>
      </c>
      <c r="I404" s="81">
        <v>2</v>
      </c>
    </row>
    <row r="405" spans="1:9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78">
        <v>2</v>
      </c>
      <c r="H405" s="81">
        <v>100</v>
      </c>
      <c r="I405" s="81">
        <v>8</v>
      </c>
    </row>
    <row r="406" spans="1:9" x14ac:dyDescent="0.3">
      <c r="A406" s="34">
        <v>2</v>
      </c>
      <c r="B406" s="34">
        <v>3</v>
      </c>
      <c r="C406" s="34">
        <v>3</v>
      </c>
      <c r="D406" s="34" t="s">
        <v>20</v>
      </c>
      <c r="E406" s="52">
        <v>2</v>
      </c>
      <c r="F406" s="70">
        <v>25</v>
      </c>
      <c r="G406" s="52">
        <v>10</v>
      </c>
      <c r="H406" s="81">
        <v>100</v>
      </c>
      <c r="I406" s="81">
        <v>5</v>
      </c>
    </row>
    <row r="407" spans="1:9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78">
        <v>2</v>
      </c>
      <c r="H407" s="81">
        <v>100</v>
      </c>
      <c r="I407" s="81">
        <v>8</v>
      </c>
    </row>
    <row r="408" spans="1:9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52">
        <v>3</v>
      </c>
      <c r="H408" s="81">
        <v>100</v>
      </c>
      <c r="I408" s="81">
        <v>2</v>
      </c>
    </row>
    <row r="409" spans="1:9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78">
        <v>1</v>
      </c>
      <c r="H409" s="81">
        <v>100</v>
      </c>
      <c r="I409" s="81">
        <v>5</v>
      </c>
    </row>
    <row r="410" spans="1:9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52">
        <v>1</v>
      </c>
      <c r="H410" s="81">
        <v>100</v>
      </c>
      <c r="I410" s="81">
        <v>2</v>
      </c>
    </row>
    <row r="411" spans="1:9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78">
        <v>5</v>
      </c>
      <c r="H411" s="81">
        <v>100</v>
      </c>
      <c r="I411" s="81">
        <v>5</v>
      </c>
    </row>
    <row r="412" spans="1:9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52">
        <v>1</v>
      </c>
      <c r="H412" s="81">
        <v>100</v>
      </c>
      <c r="I412" s="81">
        <v>8</v>
      </c>
    </row>
    <row r="413" spans="1:9" x14ac:dyDescent="0.3">
      <c r="A413" s="34">
        <v>2</v>
      </c>
      <c r="B413" s="34">
        <v>10</v>
      </c>
      <c r="C413" s="34">
        <v>3</v>
      </c>
      <c r="D413" s="1">
        <v>208</v>
      </c>
    </row>
    <row r="414" spans="1:9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52">
        <v>1</v>
      </c>
      <c r="H414" s="81">
        <v>100</v>
      </c>
      <c r="I414" s="81">
        <v>5</v>
      </c>
    </row>
    <row r="415" spans="1:9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78">
        <v>20</v>
      </c>
      <c r="H415" s="81">
        <v>100</v>
      </c>
      <c r="I415" s="81">
        <v>10</v>
      </c>
    </row>
    <row r="416" spans="1:9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52">
        <v>1</v>
      </c>
      <c r="H416" s="81">
        <v>100</v>
      </c>
      <c r="I416" s="81">
        <v>5</v>
      </c>
    </row>
    <row r="417" spans="1:9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78">
        <v>20</v>
      </c>
      <c r="H417" s="81">
        <v>100</v>
      </c>
      <c r="I417" s="81">
        <v>8</v>
      </c>
    </row>
    <row r="418" spans="1:9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52">
        <v>10</v>
      </c>
      <c r="H418" s="81">
        <v>100</v>
      </c>
      <c r="I418" s="81">
        <v>5</v>
      </c>
    </row>
    <row r="419" spans="1:9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78">
        <v>3</v>
      </c>
      <c r="H419" s="81">
        <v>100</v>
      </c>
      <c r="I419" s="81">
        <v>8</v>
      </c>
    </row>
    <row r="420" spans="1:9" x14ac:dyDescent="0.3">
      <c r="A420" s="34">
        <v>2</v>
      </c>
      <c r="B420" s="34">
        <v>17</v>
      </c>
      <c r="C420" s="34">
        <v>3</v>
      </c>
      <c r="D420" s="34" t="s">
        <v>20</v>
      </c>
      <c r="E420" s="52">
        <v>2</v>
      </c>
      <c r="F420" s="70">
        <v>20</v>
      </c>
      <c r="G420" s="52">
        <v>5</v>
      </c>
      <c r="H420" s="81">
        <v>100</v>
      </c>
      <c r="I420" s="81">
        <v>10</v>
      </c>
    </row>
    <row r="421" spans="1:9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78">
        <v>30</v>
      </c>
      <c r="H421" s="81">
        <v>100</v>
      </c>
      <c r="I421" s="81">
        <v>20</v>
      </c>
    </row>
    <row r="422" spans="1:9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52">
        <v>1</v>
      </c>
      <c r="H422" s="81">
        <v>100</v>
      </c>
      <c r="I422" s="81">
        <v>10</v>
      </c>
    </row>
    <row r="423" spans="1:9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52">
        <v>5</v>
      </c>
      <c r="H423" s="81">
        <v>100</v>
      </c>
      <c r="I423" s="81">
        <v>2</v>
      </c>
    </row>
    <row r="424" spans="1:9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52">
        <v>0</v>
      </c>
      <c r="H424" s="81">
        <v>70</v>
      </c>
      <c r="I424" s="81">
        <v>5</v>
      </c>
    </row>
    <row r="425" spans="1:9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52">
        <v>5</v>
      </c>
      <c r="H425" s="81">
        <v>100</v>
      </c>
      <c r="I425" s="81">
        <v>8</v>
      </c>
    </row>
    <row r="426" spans="1:9" x14ac:dyDescent="0.3">
      <c r="A426" s="34">
        <v>2</v>
      </c>
      <c r="B426" s="34">
        <v>4</v>
      </c>
      <c r="C426" s="34">
        <v>4</v>
      </c>
      <c r="D426" s="34" t="s">
        <v>20</v>
      </c>
      <c r="E426" s="52">
        <v>5</v>
      </c>
      <c r="F426" s="70">
        <v>20</v>
      </c>
      <c r="G426" s="52">
        <v>15</v>
      </c>
      <c r="H426" s="81">
        <v>100</v>
      </c>
      <c r="I426" s="81">
        <v>8</v>
      </c>
    </row>
    <row r="427" spans="1:9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78">
        <v>0</v>
      </c>
      <c r="H427" s="81">
        <v>100</v>
      </c>
      <c r="I427" s="81">
        <v>15</v>
      </c>
    </row>
    <row r="428" spans="1:9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78">
        <v>0</v>
      </c>
      <c r="H428" s="81">
        <v>100</v>
      </c>
      <c r="I428" s="81">
        <v>10</v>
      </c>
    </row>
    <row r="429" spans="1:9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78">
        <v>5</v>
      </c>
      <c r="H429" s="81">
        <v>100</v>
      </c>
      <c r="I429" s="81">
        <v>10</v>
      </c>
    </row>
    <row r="430" spans="1:9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78">
        <v>0</v>
      </c>
      <c r="H430" s="81">
        <v>100</v>
      </c>
      <c r="I430" s="81">
        <v>5</v>
      </c>
    </row>
    <row r="431" spans="1:9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78">
        <v>10</v>
      </c>
      <c r="H431" s="81">
        <v>100</v>
      </c>
      <c r="I431" s="81">
        <v>2</v>
      </c>
    </row>
    <row r="432" spans="1:9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78">
        <v>2</v>
      </c>
      <c r="H432" s="81">
        <v>60</v>
      </c>
      <c r="I432" s="81">
        <v>15</v>
      </c>
    </row>
    <row r="433" spans="1:9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78">
        <v>15</v>
      </c>
      <c r="H433" s="81">
        <v>100</v>
      </c>
      <c r="I433" s="81">
        <v>8</v>
      </c>
    </row>
    <row r="434" spans="1:9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78">
        <v>2</v>
      </c>
      <c r="H434" s="81">
        <v>100</v>
      </c>
      <c r="I434" s="81">
        <v>10</v>
      </c>
    </row>
    <row r="435" spans="1:9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78">
        <v>2</v>
      </c>
      <c r="H435" s="81">
        <v>100</v>
      </c>
      <c r="I435" s="81">
        <v>5</v>
      </c>
    </row>
    <row r="436" spans="1:9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78">
        <v>1</v>
      </c>
      <c r="H436" s="131"/>
      <c r="I436" s="81">
        <v>8</v>
      </c>
    </row>
    <row r="437" spans="1:9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78">
        <v>30</v>
      </c>
      <c r="H437" s="81">
        <v>100</v>
      </c>
      <c r="I437" s="81">
        <v>2</v>
      </c>
    </row>
    <row r="438" spans="1:9" x14ac:dyDescent="0.3">
      <c r="A438" s="34">
        <v>2</v>
      </c>
      <c r="B438" s="34">
        <v>16</v>
      </c>
      <c r="C438" s="34">
        <v>4</v>
      </c>
      <c r="D438" s="34" t="s">
        <v>20</v>
      </c>
      <c r="E438" s="52">
        <v>5</v>
      </c>
      <c r="F438" s="70">
        <v>20</v>
      </c>
      <c r="G438" s="78">
        <v>3</v>
      </c>
      <c r="H438" s="81">
        <v>100</v>
      </c>
      <c r="I438" s="81">
        <v>10</v>
      </c>
    </row>
    <row r="439" spans="1:9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78">
        <v>5</v>
      </c>
      <c r="H439" s="81">
        <v>100</v>
      </c>
      <c r="I439" s="81">
        <v>10</v>
      </c>
    </row>
    <row r="440" spans="1:9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78">
        <v>10</v>
      </c>
      <c r="H440" s="81">
        <v>100</v>
      </c>
      <c r="I440" s="81">
        <v>8</v>
      </c>
    </row>
    <row r="441" spans="1:9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78">
        <v>0.5</v>
      </c>
      <c r="H441" s="81">
        <v>100</v>
      </c>
      <c r="I441" s="81">
        <v>8</v>
      </c>
    </row>
    <row r="442" spans="1:9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83">
        <v>5</v>
      </c>
      <c r="H442" s="81">
        <v>100</v>
      </c>
      <c r="I442" s="81">
        <v>8</v>
      </c>
    </row>
    <row r="443" spans="1:9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83">
        <v>7</v>
      </c>
      <c r="H443" s="81">
        <v>100</v>
      </c>
      <c r="I443" s="81">
        <v>10</v>
      </c>
    </row>
    <row r="444" spans="1:9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83">
        <v>1</v>
      </c>
      <c r="H444" s="81">
        <v>100</v>
      </c>
      <c r="I444" s="81">
        <v>5</v>
      </c>
    </row>
    <row r="445" spans="1:9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83">
        <v>0</v>
      </c>
      <c r="H445" s="81">
        <v>100</v>
      </c>
      <c r="I445" s="81">
        <v>20</v>
      </c>
    </row>
    <row r="446" spans="1:9" x14ac:dyDescent="0.3">
      <c r="A446" s="34">
        <v>2</v>
      </c>
      <c r="B446" s="34">
        <v>5</v>
      </c>
      <c r="C446" s="34">
        <v>5</v>
      </c>
      <c r="D446" s="34" t="s">
        <v>20</v>
      </c>
      <c r="E446" s="67">
        <v>3</v>
      </c>
      <c r="F446" s="70">
        <v>30</v>
      </c>
      <c r="G446" s="83">
        <v>15</v>
      </c>
      <c r="H446" s="81">
        <v>100</v>
      </c>
      <c r="I446" s="81">
        <v>5</v>
      </c>
    </row>
    <row r="447" spans="1:9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83">
        <v>20</v>
      </c>
      <c r="H447" s="81">
        <v>100</v>
      </c>
      <c r="I447" s="81">
        <v>5</v>
      </c>
    </row>
    <row r="448" spans="1:9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83">
        <v>35</v>
      </c>
      <c r="H448" s="81">
        <v>100</v>
      </c>
      <c r="I448" s="81">
        <v>8</v>
      </c>
    </row>
    <row r="449" spans="1:9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83">
        <v>5</v>
      </c>
      <c r="H449" s="81">
        <v>100</v>
      </c>
      <c r="I449" s="81">
        <v>15</v>
      </c>
    </row>
    <row r="450" spans="1:9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83">
        <v>12</v>
      </c>
      <c r="H450" s="81">
        <v>100</v>
      </c>
      <c r="I450" s="81">
        <v>8</v>
      </c>
    </row>
    <row r="451" spans="1:9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83">
        <v>30</v>
      </c>
      <c r="H451" s="81">
        <v>100</v>
      </c>
      <c r="I451" s="81">
        <v>15</v>
      </c>
    </row>
    <row r="452" spans="1:9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83">
        <v>0.5</v>
      </c>
      <c r="H452" s="81">
        <v>100</v>
      </c>
      <c r="I452" s="81">
        <v>10</v>
      </c>
    </row>
    <row r="453" spans="1:9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83">
        <v>10</v>
      </c>
      <c r="H453" s="81">
        <v>100</v>
      </c>
      <c r="I453">
        <v>8</v>
      </c>
    </row>
    <row r="454" spans="1:9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83">
        <v>15</v>
      </c>
      <c r="H454" s="81">
        <v>100</v>
      </c>
      <c r="I454" s="81">
        <v>8</v>
      </c>
    </row>
    <row r="455" spans="1:9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83">
        <v>10</v>
      </c>
      <c r="H455" s="81">
        <v>100</v>
      </c>
      <c r="I455" s="81">
        <v>15</v>
      </c>
    </row>
    <row r="456" spans="1:9" x14ac:dyDescent="0.3">
      <c r="A456" s="34">
        <v>2</v>
      </c>
      <c r="B456" s="34">
        <v>15</v>
      </c>
      <c r="C456" s="34">
        <v>5</v>
      </c>
      <c r="D456" s="34" t="s">
        <v>20</v>
      </c>
      <c r="E456" s="67">
        <v>5</v>
      </c>
      <c r="F456" s="70">
        <v>20</v>
      </c>
      <c r="G456" s="83">
        <v>30</v>
      </c>
      <c r="H456" s="81">
        <v>100</v>
      </c>
      <c r="I456" s="81">
        <v>10</v>
      </c>
    </row>
    <row r="457" spans="1:9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83">
        <v>30</v>
      </c>
      <c r="H457" s="81">
        <v>100</v>
      </c>
      <c r="I457" s="81">
        <v>10</v>
      </c>
    </row>
    <row r="458" spans="1:9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83">
        <v>5</v>
      </c>
      <c r="H458" s="81">
        <v>100</v>
      </c>
      <c r="I458" s="81">
        <v>8</v>
      </c>
    </row>
    <row r="459" spans="1:9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83">
        <v>1</v>
      </c>
      <c r="H459" s="81">
        <v>100</v>
      </c>
      <c r="I459" s="81">
        <v>5</v>
      </c>
    </row>
    <row r="460" spans="1:9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83">
        <v>3</v>
      </c>
      <c r="H460" s="81">
        <v>100</v>
      </c>
      <c r="I460" s="81">
        <v>10</v>
      </c>
    </row>
    <row r="461" spans="1:9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83">
        <v>30</v>
      </c>
      <c r="H461" s="81">
        <v>100</v>
      </c>
      <c r="I461" s="81">
        <v>10</v>
      </c>
    </row>
    <row r="462" spans="1:9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83">
        <v>25</v>
      </c>
      <c r="H462" s="81">
        <v>100</v>
      </c>
      <c r="I462" s="81">
        <v>10</v>
      </c>
    </row>
    <row r="463" spans="1:9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83">
        <v>0</v>
      </c>
      <c r="H463" s="81">
        <v>100</v>
      </c>
      <c r="I463" s="81">
        <v>8</v>
      </c>
    </row>
    <row r="464" spans="1:9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83">
        <v>15</v>
      </c>
      <c r="H464" s="81">
        <v>100</v>
      </c>
      <c r="I464" s="81">
        <v>5</v>
      </c>
    </row>
    <row r="465" spans="1:9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83">
        <v>0.5</v>
      </c>
      <c r="H465" s="81">
        <v>100</v>
      </c>
      <c r="I465" s="81">
        <v>2</v>
      </c>
    </row>
    <row r="466" spans="1:9" x14ac:dyDescent="0.3">
      <c r="A466" s="34">
        <v>2</v>
      </c>
      <c r="B466" s="34">
        <v>6</v>
      </c>
      <c r="C466" s="34">
        <v>6</v>
      </c>
      <c r="D466" s="34" t="s">
        <v>20</v>
      </c>
      <c r="E466" s="67">
        <v>10</v>
      </c>
      <c r="F466" s="70">
        <v>20</v>
      </c>
      <c r="G466" s="83">
        <v>25</v>
      </c>
      <c r="H466" s="81">
        <v>100</v>
      </c>
      <c r="I466" s="81">
        <v>10</v>
      </c>
    </row>
    <row r="467" spans="1:9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83">
        <v>1</v>
      </c>
      <c r="H467" s="131"/>
      <c r="I467" s="81">
        <v>10</v>
      </c>
    </row>
    <row r="468" spans="1:9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83">
        <v>1</v>
      </c>
      <c r="H468" s="81">
        <v>100</v>
      </c>
      <c r="I468" s="81">
        <v>15</v>
      </c>
    </row>
    <row r="469" spans="1:9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83">
        <v>0.5</v>
      </c>
      <c r="H469" s="131"/>
      <c r="I469" s="81">
        <v>5</v>
      </c>
    </row>
    <row r="470" spans="1:9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83">
        <v>7</v>
      </c>
      <c r="H470" s="81">
        <v>100</v>
      </c>
      <c r="I470" s="81">
        <v>10</v>
      </c>
    </row>
    <row r="471" spans="1:9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83">
        <v>5</v>
      </c>
      <c r="H471" s="81">
        <v>100</v>
      </c>
      <c r="I471" s="81">
        <v>5</v>
      </c>
    </row>
    <row r="472" spans="1:9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76">
        <v>20</v>
      </c>
      <c r="G472" s="83">
        <v>0</v>
      </c>
      <c r="H472" s="81">
        <v>100</v>
      </c>
      <c r="I472" s="81">
        <v>8</v>
      </c>
    </row>
    <row r="473" spans="1:9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83">
        <v>15</v>
      </c>
      <c r="H473" s="81">
        <v>100</v>
      </c>
      <c r="I473" s="81">
        <v>5</v>
      </c>
    </row>
    <row r="474" spans="1:9" x14ac:dyDescent="0.3">
      <c r="A474" s="34">
        <v>2</v>
      </c>
      <c r="B474" s="34">
        <v>14</v>
      </c>
      <c r="C474" s="34">
        <v>6</v>
      </c>
      <c r="D474" s="34" t="s">
        <v>20</v>
      </c>
      <c r="E474" s="67">
        <v>5</v>
      </c>
      <c r="F474" s="70">
        <v>20</v>
      </c>
      <c r="G474" s="83">
        <v>30</v>
      </c>
      <c r="H474" s="81">
        <v>100</v>
      </c>
      <c r="I474" s="81">
        <v>20</v>
      </c>
    </row>
    <row r="475" spans="1:9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83">
        <v>0.5</v>
      </c>
      <c r="H475" s="81">
        <v>100</v>
      </c>
      <c r="I475" s="81">
        <v>5</v>
      </c>
    </row>
    <row r="476" spans="1:9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83">
        <v>5</v>
      </c>
      <c r="H476" s="81">
        <v>100</v>
      </c>
      <c r="I476" s="81">
        <v>5</v>
      </c>
    </row>
    <row r="477" spans="1:9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83">
        <v>25</v>
      </c>
      <c r="H477" s="81">
        <v>60</v>
      </c>
      <c r="I477" s="81">
        <v>20</v>
      </c>
    </row>
    <row r="478" spans="1:9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83">
        <v>0</v>
      </c>
      <c r="H478" s="131"/>
      <c r="I478" s="81">
        <v>15</v>
      </c>
    </row>
    <row r="479" spans="1:9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83">
        <v>5</v>
      </c>
      <c r="H479" s="81">
        <v>60</v>
      </c>
      <c r="I479" s="81">
        <v>5</v>
      </c>
    </row>
    <row r="480" spans="1:9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83">
        <v>25</v>
      </c>
      <c r="H480" s="81">
        <v>100</v>
      </c>
      <c r="I480" s="81">
        <v>8</v>
      </c>
    </row>
    <row r="481" spans="1:9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83">
        <v>15</v>
      </c>
      <c r="H481" s="81">
        <v>100</v>
      </c>
      <c r="I481" s="81">
        <v>5</v>
      </c>
    </row>
    <row r="482" spans="1:9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83">
        <v>5</v>
      </c>
      <c r="H482" s="81">
        <v>100</v>
      </c>
      <c r="I482" s="81">
        <v>5</v>
      </c>
    </row>
    <row r="483" spans="1:9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83">
        <v>35</v>
      </c>
      <c r="H483" s="81">
        <v>100</v>
      </c>
      <c r="I483" s="81">
        <v>5</v>
      </c>
    </row>
    <row r="484" spans="1:9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83">
        <v>15</v>
      </c>
      <c r="H484" s="81">
        <v>100</v>
      </c>
      <c r="I484" s="81">
        <v>5</v>
      </c>
    </row>
    <row r="485" spans="1:9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83">
        <v>10</v>
      </c>
      <c r="H485" s="81">
        <v>95</v>
      </c>
      <c r="I485" s="81">
        <v>5</v>
      </c>
    </row>
    <row r="486" spans="1:9" x14ac:dyDescent="0.3">
      <c r="A486" s="34">
        <v>2</v>
      </c>
      <c r="B486" s="34">
        <v>7</v>
      </c>
      <c r="C486" s="34">
        <v>7</v>
      </c>
      <c r="D486" s="34" t="s">
        <v>20</v>
      </c>
      <c r="E486" s="67">
        <v>10</v>
      </c>
      <c r="F486" s="70">
        <v>30</v>
      </c>
      <c r="G486" s="83">
        <v>30</v>
      </c>
      <c r="H486" s="81">
        <v>100</v>
      </c>
      <c r="I486" s="81">
        <v>20</v>
      </c>
    </row>
    <row r="487" spans="1:9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83">
        <v>3</v>
      </c>
      <c r="H487" s="81">
        <v>100</v>
      </c>
      <c r="I487" s="81">
        <v>10</v>
      </c>
    </row>
    <row r="488" spans="1:9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83">
        <v>17</v>
      </c>
      <c r="H488" s="81">
        <v>100</v>
      </c>
      <c r="I488" s="81">
        <v>5</v>
      </c>
    </row>
    <row r="489" spans="1:9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83">
        <v>10</v>
      </c>
      <c r="H489" s="81">
        <v>100</v>
      </c>
      <c r="I489" s="81">
        <v>10</v>
      </c>
    </row>
    <row r="490" spans="1:9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83">
        <v>20</v>
      </c>
      <c r="H490" s="81">
        <v>100</v>
      </c>
      <c r="I490" s="81">
        <v>8</v>
      </c>
    </row>
    <row r="491" spans="1:9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83">
        <v>3</v>
      </c>
      <c r="H491" s="81">
        <v>100</v>
      </c>
      <c r="I491" s="81">
        <v>5</v>
      </c>
    </row>
    <row r="492" spans="1:9" x14ac:dyDescent="0.3">
      <c r="A492" s="34">
        <v>2</v>
      </c>
      <c r="B492" s="34">
        <v>13</v>
      </c>
      <c r="C492" s="34">
        <v>7</v>
      </c>
      <c r="D492" s="34" t="s">
        <v>20</v>
      </c>
      <c r="E492" s="67">
        <v>3</v>
      </c>
      <c r="F492" s="70">
        <v>20</v>
      </c>
      <c r="G492" s="83">
        <v>15</v>
      </c>
      <c r="H492" s="81">
        <v>100</v>
      </c>
      <c r="I492" s="81">
        <v>10</v>
      </c>
    </row>
    <row r="493" spans="1:9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83">
        <v>10</v>
      </c>
      <c r="H493" s="81">
        <v>100</v>
      </c>
      <c r="I493" s="81">
        <v>5</v>
      </c>
    </row>
    <row r="494" spans="1:9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83">
        <v>10</v>
      </c>
      <c r="H494" s="81">
        <v>100</v>
      </c>
      <c r="I494" s="81">
        <v>5</v>
      </c>
    </row>
    <row r="495" spans="1:9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83">
        <v>20</v>
      </c>
      <c r="H495" s="81">
        <v>100</v>
      </c>
      <c r="I495" s="81">
        <v>5</v>
      </c>
    </row>
    <row r="496" spans="1:9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83">
        <v>0.5</v>
      </c>
      <c r="H496" s="81">
        <v>100</v>
      </c>
      <c r="I496" s="81">
        <v>8</v>
      </c>
    </row>
    <row r="497" spans="1:9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83">
        <v>1</v>
      </c>
      <c r="H497" s="81">
        <v>100</v>
      </c>
      <c r="I497" s="81">
        <v>2</v>
      </c>
    </row>
    <row r="498" spans="1:9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83">
        <v>0.5</v>
      </c>
      <c r="H498" s="81">
        <v>100</v>
      </c>
      <c r="I498" s="81">
        <v>10</v>
      </c>
    </row>
    <row r="499" spans="1:9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83">
        <v>35</v>
      </c>
      <c r="H499" s="81">
        <v>100</v>
      </c>
      <c r="I499" s="81">
        <v>5</v>
      </c>
    </row>
    <row r="500" spans="1:9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83">
        <v>2</v>
      </c>
      <c r="H500" s="81">
        <v>100</v>
      </c>
      <c r="I500" s="81">
        <v>8</v>
      </c>
    </row>
    <row r="501" spans="1:9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83">
        <v>0</v>
      </c>
      <c r="H501" s="81">
        <v>60</v>
      </c>
      <c r="I501" s="81">
        <v>8</v>
      </c>
    </row>
    <row r="502" spans="1:9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83">
        <v>0.5</v>
      </c>
      <c r="H502" s="81">
        <v>100</v>
      </c>
      <c r="I502" s="81">
        <v>10</v>
      </c>
    </row>
    <row r="503" spans="1:9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83">
        <v>15</v>
      </c>
      <c r="H503" s="81">
        <v>50</v>
      </c>
      <c r="I503" s="81">
        <v>5</v>
      </c>
    </row>
    <row r="504" spans="1:9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83">
        <v>2</v>
      </c>
      <c r="H504" s="81">
        <v>100</v>
      </c>
      <c r="I504" s="81">
        <v>8</v>
      </c>
    </row>
    <row r="505" spans="1:9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83">
        <v>10</v>
      </c>
      <c r="H505" s="81">
        <v>100</v>
      </c>
      <c r="I505" s="81">
        <v>15</v>
      </c>
    </row>
    <row r="506" spans="1:9" x14ac:dyDescent="0.3">
      <c r="A506" s="34">
        <v>2</v>
      </c>
      <c r="B506" s="34">
        <v>8</v>
      </c>
      <c r="C506" s="34">
        <v>8</v>
      </c>
      <c r="D506" s="34" t="s">
        <v>20</v>
      </c>
      <c r="E506" s="67">
        <v>3</v>
      </c>
      <c r="F506" s="70">
        <v>30</v>
      </c>
      <c r="G506" s="83">
        <v>25</v>
      </c>
      <c r="H506" s="81">
        <v>100</v>
      </c>
      <c r="I506" s="81">
        <v>8</v>
      </c>
    </row>
    <row r="507" spans="1:9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83">
        <v>5</v>
      </c>
      <c r="H507" s="81">
        <v>100</v>
      </c>
      <c r="I507" s="81">
        <v>5</v>
      </c>
    </row>
    <row r="508" spans="1:9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83">
        <v>7</v>
      </c>
      <c r="H508" s="81">
        <v>100</v>
      </c>
      <c r="I508" s="81">
        <v>10</v>
      </c>
    </row>
    <row r="509" spans="1:9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83">
        <v>5</v>
      </c>
      <c r="H509" s="81">
        <v>100</v>
      </c>
      <c r="I509" s="81">
        <v>8</v>
      </c>
    </row>
    <row r="510" spans="1:9" x14ac:dyDescent="0.3">
      <c r="A510" s="34">
        <v>2</v>
      </c>
      <c r="B510" s="34">
        <v>12</v>
      </c>
      <c r="C510" s="34">
        <v>8</v>
      </c>
      <c r="D510" s="34" t="s">
        <v>20</v>
      </c>
      <c r="E510" s="67">
        <v>2</v>
      </c>
      <c r="F510" s="70">
        <v>30</v>
      </c>
      <c r="G510" s="83">
        <v>25</v>
      </c>
      <c r="H510" s="81">
        <v>100</v>
      </c>
      <c r="I510" s="81">
        <v>8</v>
      </c>
    </row>
    <row r="511" spans="1:9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83">
        <v>0.5</v>
      </c>
      <c r="H511" s="81">
        <v>100</v>
      </c>
      <c r="I511" s="81">
        <v>15</v>
      </c>
    </row>
    <row r="512" spans="1:9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83">
        <v>2</v>
      </c>
      <c r="H512" s="81">
        <v>100</v>
      </c>
      <c r="I512" s="81">
        <v>10</v>
      </c>
    </row>
    <row r="513" spans="1:9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83">
        <v>1</v>
      </c>
      <c r="H513" s="81">
        <v>100</v>
      </c>
      <c r="I513" s="81">
        <v>20</v>
      </c>
    </row>
    <row r="514" spans="1:9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83">
        <v>0.5</v>
      </c>
      <c r="H514" s="81">
        <v>100</v>
      </c>
      <c r="I514" s="81">
        <v>10</v>
      </c>
    </row>
    <row r="515" spans="1:9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83">
        <v>15</v>
      </c>
      <c r="H515" s="81">
        <v>100</v>
      </c>
      <c r="I515" s="81">
        <v>8</v>
      </c>
    </row>
    <row r="516" spans="1:9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83">
        <v>7</v>
      </c>
      <c r="H516" s="81">
        <v>100</v>
      </c>
      <c r="I516" s="81">
        <v>8</v>
      </c>
    </row>
    <row r="517" spans="1:9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83">
        <v>2</v>
      </c>
      <c r="H517" s="81">
        <v>100</v>
      </c>
      <c r="I517" s="81">
        <v>5</v>
      </c>
    </row>
    <row r="518" spans="1:9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83">
        <v>25</v>
      </c>
      <c r="H518" s="84">
        <v>100</v>
      </c>
      <c r="I518" s="84">
        <v>5</v>
      </c>
    </row>
    <row r="519" spans="1:9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83">
        <v>10</v>
      </c>
      <c r="H519" s="84">
        <v>100</v>
      </c>
      <c r="I519" s="84">
        <v>10</v>
      </c>
    </row>
    <row r="520" spans="1:9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83">
        <v>25</v>
      </c>
      <c r="H520" s="84">
        <v>100</v>
      </c>
      <c r="I520" s="84">
        <v>10</v>
      </c>
    </row>
    <row r="521" spans="1:9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83">
        <v>25</v>
      </c>
      <c r="H521" s="84">
        <v>100</v>
      </c>
      <c r="I521" s="84">
        <v>8</v>
      </c>
    </row>
    <row r="522" spans="1:9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83">
        <v>2</v>
      </c>
      <c r="H522" s="84">
        <v>100</v>
      </c>
      <c r="I522" s="84">
        <v>15</v>
      </c>
    </row>
    <row r="523" spans="1:9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83">
        <v>10</v>
      </c>
      <c r="H523" s="84">
        <v>100</v>
      </c>
      <c r="I523" s="84">
        <v>8</v>
      </c>
    </row>
    <row r="524" spans="1:9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83">
        <v>20</v>
      </c>
      <c r="H524" s="84">
        <v>100</v>
      </c>
      <c r="I524" s="84">
        <v>15</v>
      </c>
    </row>
    <row r="525" spans="1:9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83">
        <v>15</v>
      </c>
      <c r="H525" s="84">
        <v>100</v>
      </c>
      <c r="I525" s="84">
        <v>8</v>
      </c>
    </row>
    <row r="526" spans="1:9" x14ac:dyDescent="0.3">
      <c r="A526" s="34">
        <v>2</v>
      </c>
      <c r="B526" s="34">
        <v>9</v>
      </c>
      <c r="C526" s="34">
        <v>9</v>
      </c>
      <c r="D526" s="34" t="s">
        <v>20</v>
      </c>
      <c r="E526" s="67">
        <v>5</v>
      </c>
      <c r="F526" s="71">
        <v>30</v>
      </c>
      <c r="G526" s="83">
        <v>35</v>
      </c>
      <c r="H526" s="84">
        <v>100</v>
      </c>
      <c r="I526" s="84">
        <v>15</v>
      </c>
    </row>
    <row r="527" spans="1:9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83">
        <v>10</v>
      </c>
      <c r="H527" s="84">
        <v>100</v>
      </c>
      <c r="I527" s="84">
        <v>10</v>
      </c>
    </row>
    <row r="528" spans="1:9" x14ac:dyDescent="0.3">
      <c r="A528" s="34">
        <v>2</v>
      </c>
      <c r="B528" s="34">
        <v>11</v>
      </c>
      <c r="C528" s="34">
        <v>9</v>
      </c>
      <c r="D528" s="34" t="s">
        <v>20</v>
      </c>
      <c r="E528" s="67">
        <v>5</v>
      </c>
      <c r="F528" s="71">
        <v>15</v>
      </c>
      <c r="G528" s="83">
        <v>35</v>
      </c>
      <c r="H528" s="84">
        <v>100</v>
      </c>
      <c r="I528" s="84">
        <v>10</v>
      </c>
    </row>
    <row r="529" spans="1:9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83">
        <v>0.5</v>
      </c>
      <c r="H529" s="84">
        <v>100</v>
      </c>
      <c r="I529" s="84">
        <v>8</v>
      </c>
    </row>
    <row r="530" spans="1:9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83">
        <v>20</v>
      </c>
      <c r="H530" s="84">
        <v>100</v>
      </c>
      <c r="I530" s="84">
        <v>5</v>
      </c>
    </row>
    <row r="531" spans="1:9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83">
        <v>10</v>
      </c>
      <c r="H531" s="131"/>
      <c r="I531" s="84">
        <v>5</v>
      </c>
    </row>
    <row r="532" spans="1:9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83">
        <v>2</v>
      </c>
      <c r="H532" s="84">
        <v>100</v>
      </c>
      <c r="I532" s="84">
        <v>20</v>
      </c>
    </row>
    <row r="533" spans="1:9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83">
        <v>10</v>
      </c>
      <c r="H533" s="84">
        <v>100</v>
      </c>
      <c r="I533" s="84">
        <v>15</v>
      </c>
    </row>
    <row r="534" spans="1:9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83">
        <v>15</v>
      </c>
      <c r="H534" s="84">
        <v>100</v>
      </c>
      <c r="I534" s="84">
        <v>8</v>
      </c>
    </row>
    <row r="535" spans="1:9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83">
        <v>0.5</v>
      </c>
      <c r="H535" s="84">
        <v>95</v>
      </c>
      <c r="I535" s="84">
        <v>25</v>
      </c>
    </row>
    <row r="536" spans="1:9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83">
        <v>10</v>
      </c>
      <c r="H536" s="84">
        <v>100</v>
      </c>
      <c r="I536" s="84">
        <v>35</v>
      </c>
    </row>
    <row r="537" spans="1:9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83">
        <v>0</v>
      </c>
      <c r="H537" s="131"/>
      <c r="I537" s="84">
        <v>8</v>
      </c>
    </row>
    <row r="538" spans="1:9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83">
        <v>10</v>
      </c>
      <c r="H538" s="84">
        <v>100</v>
      </c>
      <c r="I538" s="84">
        <v>12</v>
      </c>
    </row>
    <row r="539" spans="1:9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83">
        <v>15</v>
      </c>
      <c r="H539" s="131"/>
      <c r="I539" s="84">
        <v>10</v>
      </c>
    </row>
    <row r="540" spans="1:9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83">
        <v>0</v>
      </c>
      <c r="H540" s="84">
        <v>100</v>
      </c>
      <c r="I540" s="84">
        <v>8</v>
      </c>
    </row>
    <row r="541" spans="1:9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83">
        <v>40</v>
      </c>
      <c r="H541" s="84">
        <v>100</v>
      </c>
      <c r="I541" s="84">
        <v>20</v>
      </c>
    </row>
    <row r="542" spans="1:9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83">
        <v>2</v>
      </c>
      <c r="H542" s="84">
        <v>100</v>
      </c>
      <c r="I542" s="84">
        <v>12</v>
      </c>
    </row>
    <row r="543" spans="1:9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83">
        <v>0</v>
      </c>
      <c r="H543" s="84">
        <v>100</v>
      </c>
      <c r="I543" s="84">
        <v>40</v>
      </c>
    </row>
    <row r="544" spans="1:9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83">
        <v>10</v>
      </c>
      <c r="H544" s="84">
        <v>100</v>
      </c>
      <c r="I544" s="84">
        <v>5</v>
      </c>
    </row>
    <row r="545" spans="1:9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83">
        <v>10</v>
      </c>
      <c r="H545" s="84">
        <v>100</v>
      </c>
      <c r="I545" s="84">
        <v>5</v>
      </c>
    </row>
    <row r="546" spans="1:9" x14ac:dyDescent="0.3">
      <c r="A546" s="34">
        <v>2</v>
      </c>
      <c r="B546" s="34">
        <v>10</v>
      </c>
      <c r="C546" s="34">
        <v>10</v>
      </c>
      <c r="D546" s="34" t="s">
        <v>20</v>
      </c>
      <c r="E546" s="67">
        <v>10</v>
      </c>
      <c r="F546" s="71">
        <v>20</v>
      </c>
      <c r="G546" s="83">
        <v>20</v>
      </c>
      <c r="H546" s="84">
        <v>100</v>
      </c>
      <c r="I546" s="84">
        <v>15</v>
      </c>
    </row>
    <row r="547" spans="1:9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83">
        <v>25</v>
      </c>
      <c r="H547" s="84">
        <v>100</v>
      </c>
      <c r="I547" s="84">
        <v>10</v>
      </c>
    </row>
    <row r="548" spans="1:9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83">
        <v>5</v>
      </c>
      <c r="H548" s="84">
        <v>0</v>
      </c>
      <c r="I548" s="84">
        <v>8</v>
      </c>
    </row>
    <row r="549" spans="1:9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83">
        <v>2</v>
      </c>
      <c r="H549" s="84">
        <v>100</v>
      </c>
      <c r="I549" s="84">
        <v>8</v>
      </c>
    </row>
    <row r="550" spans="1:9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75">
        <v>15</v>
      </c>
      <c r="G550" s="83">
        <v>5</v>
      </c>
      <c r="H550" s="84">
        <v>0</v>
      </c>
      <c r="I550" s="84">
        <v>5</v>
      </c>
    </row>
    <row r="551" spans="1:9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83">
        <v>10</v>
      </c>
      <c r="H551" s="84">
        <v>0</v>
      </c>
      <c r="I551" s="84">
        <v>15</v>
      </c>
    </row>
    <row r="552" spans="1:9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83">
        <v>3</v>
      </c>
      <c r="H552" s="84">
        <v>100</v>
      </c>
      <c r="I552" s="84">
        <v>5</v>
      </c>
    </row>
    <row r="553" spans="1:9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83">
        <v>15</v>
      </c>
      <c r="H553" s="84">
        <v>100</v>
      </c>
      <c r="I553" s="84">
        <v>8</v>
      </c>
    </row>
    <row r="554" spans="1:9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83">
        <v>5</v>
      </c>
      <c r="H554" s="84">
        <v>100</v>
      </c>
      <c r="I554" s="84">
        <v>8</v>
      </c>
    </row>
    <row r="555" spans="1:9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83">
        <v>0.5</v>
      </c>
      <c r="H555" s="84">
        <v>100</v>
      </c>
      <c r="I555" s="84">
        <v>20</v>
      </c>
    </row>
    <row r="556" spans="1:9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83">
        <v>0.5</v>
      </c>
      <c r="H556" s="131"/>
      <c r="I556" s="84">
        <v>15</v>
      </c>
    </row>
    <row r="557" spans="1:9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83">
        <v>15</v>
      </c>
      <c r="H557" s="84">
        <v>100</v>
      </c>
      <c r="I557" s="84">
        <v>5</v>
      </c>
    </row>
    <row r="558" spans="1:9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83">
        <v>20</v>
      </c>
      <c r="H558" s="84">
        <v>100</v>
      </c>
      <c r="I558" s="84">
        <v>8</v>
      </c>
    </row>
    <row r="559" spans="1:9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83">
        <v>55</v>
      </c>
      <c r="H559" s="84">
        <v>100</v>
      </c>
      <c r="I559" s="84">
        <v>10</v>
      </c>
    </row>
    <row r="560" spans="1:9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83">
        <v>5</v>
      </c>
      <c r="H560" s="84">
        <v>100</v>
      </c>
      <c r="I560" s="84">
        <v>20</v>
      </c>
    </row>
    <row r="561" spans="1:9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83">
        <v>0</v>
      </c>
      <c r="H561" s="131"/>
      <c r="I561" s="84">
        <v>40</v>
      </c>
    </row>
    <row r="562" spans="1:9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83">
        <v>20</v>
      </c>
      <c r="H562" s="84">
        <v>100</v>
      </c>
      <c r="I562" s="84">
        <v>10</v>
      </c>
    </row>
    <row r="563" spans="1:9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83">
        <v>20</v>
      </c>
      <c r="H563" s="84">
        <v>100</v>
      </c>
      <c r="I563" s="84">
        <v>15</v>
      </c>
    </row>
    <row r="564" spans="1:9" x14ac:dyDescent="0.3">
      <c r="A564" s="34">
        <v>2</v>
      </c>
      <c r="B564" s="34">
        <v>9</v>
      </c>
      <c r="C564" s="34">
        <v>11</v>
      </c>
      <c r="D564" s="34" t="s">
        <v>20</v>
      </c>
      <c r="E564" s="67">
        <v>10</v>
      </c>
      <c r="F564" s="71">
        <v>40</v>
      </c>
      <c r="G564" s="83">
        <v>20</v>
      </c>
      <c r="H564" s="84">
        <v>100</v>
      </c>
      <c r="I564" s="84">
        <v>20</v>
      </c>
    </row>
    <row r="565" spans="1:9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83">
        <v>1</v>
      </c>
      <c r="H565" s="84">
        <v>100</v>
      </c>
      <c r="I565" s="84">
        <v>10</v>
      </c>
    </row>
    <row r="566" spans="1:9" x14ac:dyDescent="0.3">
      <c r="A566" s="34">
        <v>2</v>
      </c>
      <c r="B566" s="34">
        <v>11</v>
      </c>
      <c r="C566" s="34">
        <v>11</v>
      </c>
      <c r="D566" s="34" t="s">
        <v>20</v>
      </c>
      <c r="E566" s="67">
        <v>5</v>
      </c>
      <c r="F566" s="71">
        <v>30</v>
      </c>
      <c r="G566" s="83">
        <v>15</v>
      </c>
      <c r="H566" s="84">
        <v>100</v>
      </c>
      <c r="I566" s="84">
        <v>10</v>
      </c>
    </row>
    <row r="567" spans="1:9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83">
        <v>10</v>
      </c>
      <c r="H567" s="84">
        <v>100</v>
      </c>
      <c r="I567" s="84">
        <v>25</v>
      </c>
    </row>
    <row r="568" spans="1:9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83">
        <v>0</v>
      </c>
      <c r="H568" s="131"/>
      <c r="I568" s="84">
        <v>20</v>
      </c>
    </row>
    <row r="569" spans="1:9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83">
        <v>10</v>
      </c>
      <c r="H569" s="84">
        <v>100</v>
      </c>
      <c r="I569" s="84">
        <v>8</v>
      </c>
    </row>
    <row r="570" spans="1:9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83">
        <v>10</v>
      </c>
      <c r="H570" s="84">
        <v>100</v>
      </c>
      <c r="I570" s="84">
        <v>5</v>
      </c>
    </row>
    <row r="571" spans="1:9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83">
        <v>0</v>
      </c>
      <c r="H571" s="84">
        <v>100</v>
      </c>
      <c r="I571" s="84">
        <v>15</v>
      </c>
    </row>
    <row r="572" spans="1:9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83">
        <v>10</v>
      </c>
      <c r="H572" s="84">
        <v>100</v>
      </c>
      <c r="I572" s="84">
        <v>15</v>
      </c>
    </row>
    <row r="573" spans="1:9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83">
        <v>0</v>
      </c>
      <c r="H573" s="84">
        <v>100</v>
      </c>
      <c r="I573" s="84">
        <v>10</v>
      </c>
    </row>
    <row r="574" spans="1:9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75">
        <v>10</v>
      </c>
      <c r="G574" s="83">
        <v>1</v>
      </c>
      <c r="H574" s="84">
        <v>100</v>
      </c>
      <c r="I574" s="84">
        <v>8</v>
      </c>
    </row>
    <row r="575" spans="1:9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83">
        <v>20</v>
      </c>
      <c r="H575" s="131"/>
      <c r="I575" s="84">
        <v>8</v>
      </c>
    </row>
    <row r="576" spans="1:9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83">
        <v>45</v>
      </c>
      <c r="H576" s="84">
        <v>100</v>
      </c>
      <c r="I576" s="84">
        <v>5</v>
      </c>
    </row>
    <row r="577" spans="1:9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83">
        <v>40</v>
      </c>
      <c r="H577" s="84">
        <v>100</v>
      </c>
      <c r="I577" s="84">
        <v>5</v>
      </c>
    </row>
    <row r="578" spans="1:9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83">
        <v>0.5</v>
      </c>
      <c r="H578" s="84">
        <v>100</v>
      </c>
      <c r="I578" s="84">
        <v>5</v>
      </c>
    </row>
    <row r="579" spans="1:9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83">
        <v>40</v>
      </c>
      <c r="H579" s="84">
        <v>100</v>
      </c>
      <c r="I579" s="84">
        <v>5</v>
      </c>
    </row>
    <row r="580" spans="1:9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83">
        <v>5</v>
      </c>
      <c r="H580" s="84">
        <v>100</v>
      </c>
      <c r="I580" s="84">
        <v>8</v>
      </c>
    </row>
    <row r="581" spans="1:9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83">
        <v>10</v>
      </c>
      <c r="H581" s="84">
        <v>100</v>
      </c>
      <c r="I581" s="84">
        <v>5</v>
      </c>
    </row>
    <row r="582" spans="1:9" x14ac:dyDescent="0.3">
      <c r="A582" s="34">
        <v>2</v>
      </c>
      <c r="B582" s="34">
        <v>8</v>
      </c>
      <c r="C582" s="34">
        <v>12</v>
      </c>
      <c r="D582" s="34" t="s">
        <v>20</v>
      </c>
      <c r="E582" s="67">
        <v>20</v>
      </c>
      <c r="F582" s="71">
        <v>20</v>
      </c>
      <c r="G582" s="83">
        <v>20</v>
      </c>
      <c r="H582" s="84">
        <v>100</v>
      </c>
      <c r="I582" s="84">
        <v>15</v>
      </c>
    </row>
    <row r="583" spans="1:9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83">
        <v>0</v>
      </c>
      <c r="H583" s="84">
        <v>100</v>
      </c>
      <c r="I583" s="84">
        <v>5</v>
      </c>
    </row>
    <row r="584" spans="1:9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83">
        <v>10</v>
      </c>
      <c r="H584" s="84">
        <v>100</v>
      </c>
      <c r="I584" s="84">
        <v>20</v>
      </c>
    </row>
    <row r="585" spans="1:9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75">
        <v>40</v>
      </c>
      <c r="G585" s="83">
        <v>0</v>
      </c>
      <c r="H585" s="84">
        <v>100</v>
      </c>
    </row>
    <row r="586" spans="1:9" x14ac:dyDescent="0.3">
      <c r="A586" s="34">
        <v>2</v>
      </c>
      <c r="B586" s="34">
        <v>12</v>
      </c>
      <c r="C586" s="34">
        <v>12</v>
      </c>
      <c r="D586" s="34" t="s">
        <v>20</v>
      </c>
      <c r="E586" s="67">
        <v>5</v>
      </c>
      <c r="F586" s="71">
        <v>40</v>
      </c>
      <c r="G586" s="83">
        <v>20</v>
      </c>
      <c r="H586" s="84">
        <v>100</v>
      </c>
      <c r="I586" s="84">
        <v>20</v>
      </c>
    </row>
    <row r="587" spans="1:9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83">
        <v>0.5</v>
      </c>
      <c r="H587" s="84">
        <v>100</v>
      </c>
      <c r="I587" s="84">
        <v>15</v>
      </c>
    </row>
    <row r="588" spans="1:9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83">
        <v>2</v>
      </c>
      <c r="H588" s="84">
        <v>100</v>
      </c>
      <c r="I588" s="84">
        <v>8</v>
      </c>
    </row>
    <row r="589" spans="1:9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83">
        <v>15</v>
      </c>
      <c r="H589" s="84">
        <v>100</v>
      </c>
      <c r="I589" s="84">
        <v>15</v>
      </c>
    </row>
    <row r="590" spans="1:9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83">
        <v>0</v>
      </c>
      <c r="H590" s="131"/>
      <c r="I590" s="84">
        <v>40</v>
      </c>
    </row>
    <row r="591" spans="1:9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83">
        <v>2</v>
      </c>
      <c r="H591" s="84">
        <v>100</v>
      </c>
      <c r="I591" s="84">
        <v>15</v>
      </c>
    </row>
    <row r="592" spans="1:9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83">
        <v>3</v>
      </c>
      <c r="H592" s="84">
        <v>100</v>
      </c>
      <c r="I592" s="84">
        <v>5</v>
      </c>
    </row>
    <row r="593" spans="1:9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83">
        <v>1</v>
      </c>
      <c r="H593" s="84">
        <v>100</v>
      </c>
      <c r="I593" s="84">
        <v>8</v>
      </c>
    </row>
    <row r="594" spans="1:9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83">
        <v>50</v>
      </c>
      <c r="H594" s="84">
        <v>100</v>
      </c>
      <c r="I594" s="84">
        <v>5</v>
      </c>
    </row>
    <row r="595" spans="1:9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83">
        <v>60</v>
      </c>
      <c r="H595" s="84">
        <v>100</v>
      </c>
      <c r="I595" s="84">
        <v>8</v>
      </c>
    </row>
    <row r="596" spans="1:9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83">
        <v>20</v>
      </c>
      <c r="H596" s="84">
        <v>100</v>
      </c>
      <c r="I596" s="84">
        <v>8</v>
      </c>
    </row>
    <row r="597" spans="1:9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83">
        <v>20</v>
      </c>
      <c r="H597" s="84">
        <v>100</v>
      </c>
      <c r="I597" s="84">
        <v>10</v>
      </c>
    </row>
    <row r="598" spans="1:9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83">
        <v>0.5</v>
      </c>
      <c r="H598" s="84">
        <v>100</v>
      </c>
      <c r="I598" s="84">
        <v>15</v>
      </c>
    </row>
    <row r="599" spans="1:9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83">
        <v>5</v>
      </c>
      <c r="H599" s="84">
        <v>100</v>
      </c>
      <c r="I599" s="84">
        <v>8</v>
      </c>
    </row>
    <row r="600" spans="1:9" x14ac:dyDescent="0.3">
      <c r="A600" s="34">
        <v>2</v>
      </c>
      <c r="B600" s="34">
        <v>7</v>
      </c>
      <c r="C600" s="34">
        <v>13</v>
      </c>
      <c r="D600" s="34" t="s">
        <v>20</v>
      </c>
      <c r="E600" s="67">
        <v>3</v>
      </c>
      <c r="F600" s="71">
        <v>40</v>
      </c>
      <c r="G600" s="83">
        <v>30</v>
      </c>
      <c r="H600" s="84">
        <v>100</v>
      </c>
      <c r="I600" s="84">
        <v>15</v>
      </c>
    </row>
    <row r="601" spans="1:9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83">
        <v>15</v>
      </c>
      <c r="H601" s="84">
        <v>100</v>
      </c>
      <c r="I601" s="84">
        <v>8</v>
      </c>
    </row>
    <row r="602" spans="1:9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83">
        <v>2</v>
      </c>
      <c r="H602" s="84">
        <v>100</v>
      </c>
      <c r="I602" s="84">
        <v>10</v>
      </c>
    </row>
    <row r="603" spans="1:9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83">
        <v>3</v>
      </c>
      <c r="H603" s="84">
        <v>100</v>
      </c>
      <c r="I603" s="84">
        <v>5</v>
      </c>
    </row>
    <row r="604" spans="1:9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83">
        <v>5</v>
      </c>
      <c r="H604" s="84">
        <v>100</v>
      </c>
      <c r="I604" s="84">
        <v>10</v>
      </c>
    </row>
    <row r="605" spans="1:9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83">
        <v>10</v>
      </c>
      <c r="H605" s="84">
        <v>100</v>
      </c>
      <c r="I605" s="84">
        <v>8</v>
      </c>
    </row>
    <row r="606" spans="1:9" x14ac:dyDescent="0.3">
      <c r="A606" s="34">
        <v>2</v>
      </c>
      <c r="B606" s="34">
        <v>13</v>
      </c>
      <c r="C606" s="34">
        <v>13</v>
      </c>
      <c r="D606" s="34" t="s">
        <v>20</v>
      </c>
      <c r="E606" s="67">
        <v>5</v>
      </c>
      <c r="F606" s="71">
        <v>20</v>
      </c>
      <c r="G606" s="83">
        <v>20</v>
      </c>
      <c r="H606" s="84">
        <v>100</v>
      </c>
      <c r="I606" s="84">
        <v>10</v>
      </c>
    </row>
    <row r="607" spans="1:9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83">
        <v>35</v>
      </c>
      <c r="H607" s="84">
        <v>100</v>
      </c>
      <c r="I607" s="84">
        <v>30</v>
      </c>
    </row>
    <row r="608" spans="1:9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83">
        <v>20</v>
      </c>
      <c r="H608" s="84">
        <v>100</v>
      </c>
      <c r="I608" s="84">
        <v>20</v>
      </c>
    </row>
    <row r="609" spans="1:9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83">
        <v>0.5</v>
      </c>
      <c r="H609" s="84">
        <v>100</v>
      </c>
      <c r="I609" s="84">
        <v>20</v>
      </c>
    </row>
    <row r="610" spans="1:9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83">
        <v>5</v>
      </c>
      <c r="H610" s="84">
        <v>100</v>
      </c>
      <c r="I610" s="84">
        <v>8</v>
      </c>
    </row>
    <row r="611" spans="1:9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83">
        <v>10</v>
      </c>
      <c r="H611" s="84">
        <v>100</v>
      </c>
      <c r="I611" s="84">
        <v>5</v>
      </c>
    </row>
    <row r="612" spans="1:9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75">
        <v>20</v>
      </c>
      <c r="G612" s="83">
        <v>2</v>
      </c>
      <c r="H612" s="84">
        <v>100</v>
      </c>
      <c r="I612" s="84">
        <v>10</v>
      </c>
    </row>
    <row r="613" spans="1:9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83">
        <v>5</v>
      </c>
      <c r="H613" s="84">
        <v>100</v>
      </c>
      <c r="I613" s="84">
        <v>5</v>
      </c>
    </row>
    <row r="614" spans="1:9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83">
        <v>25</v>
      </c>
      <c r="H614" s="84">
        <v>100</v>
      </c>
      <c r="I614" s="84">
        <v>5</v>
      </c>
    </row>
    <row r="615" spans="1:9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83">
        <v>40</v>
      </c>
      <c r="H615" s="84">
        <v>100</v>
      </c>
      <c r="I615" s="84">
        <v>5</v>
      </c>
    </row>
    <row r="616" spans="1:9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83">
        <v>15</v>
      </c>
      <c r="H616" s="84">
        <v>100</v>
      </c>
      <c r="I616" s="84">
        <v>8</v>
      </c>
    </row>
    <row r="617" spans="1:9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83">
        <v>7</v>
      </c>
      <c r="H617" s="84">
        <v>100</v>
      </c>
      <c r="I617" s="84">
        <v>10</v>
      </c>
    </row>
    <row r="618" spans="1:9" x14ac:dyDescent="0.3">
      <c r="A618" s="34">
        <v>2</v>
      </c>
      <c r="B618" s="34">
        <v>6</v>
      </c>
      <c r="C618" s="34">
        <v>14</v>
      </c>
      <c r="D618" s="34" t="s">
        <v>20</v>
      </c>
      <c r="E618" s="67">
        <v>2</v>
      </c>
      <c r="F618" s="71">
        <v>20</v>
      </c>
      <c r="G618" s="83">
        <v>30</v>
      </c>
      <c r="H618" s="84">
        <v>100</v>
      </c>
      <c r="I618" s="84">
        <v>10</v>
      </c>
    </row>
    <row r="619" spans="1:9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83">
        <v>2</v>
      </c>
      <c r="H619" s="84">
        <v>100</v>
      </c>
      <c r="I619" s="84">
        <v>10</v>
      </c>
    </row>
    <row r="620" spans="1:9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83">
        <v>1</v>
      </c>
      <c r="H620" s="84">
        <v>100</v>
      </c>
      <c r="I620" s="84">
        <v>8</v>
      </c>
    </row>
    <row r="621" spans="1:9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83">
        <v>2</v>
      </c>
      <c r="H621" s="84">
        <v>100</v>
      </c>
      <c r="I621" s="84">
        <v>5</v>
      </c>
    </row>
    <row r="622" spans="1:9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83">
        <v>0.5</v>
      </c>
      <c r="H622" s="84">
        <v>100</v>
      </c>
      <c r="I622" s="84">
        <v>5</v>
      </c>
    </row>
    <row r="623" spans="1:9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83">
        <v>3</v>
      </c>
      <c r="H623" s="84">
        <v>100</v>
      </c>
      <c r="I623" s="84">
        <v>10</v>
      </c>
    </row>
    <row r="624" spans="1:9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83">
        <v>0.5</v>
      </c>
      <c r="H624" s="84">
        <v>100</v>
      </c>
      <c r="I624" s="84">
        <v>5</v>
      </c>
    </row>
    <row r="625" spans="1:9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83">
        <v>1</v>
      </c>
      <c r="H625" s="84">
        <v>100</v>
      </c>
      <c r="I625" s="84">
        <v>8</v>
      </c>
    </row>
    <row r="626" spans="1:9" x14ac:dyDescent="0.3">
      <c r="A626" s="34">
        <v>2</v>
      </c>
      <c r="B626" s="34">
        <v>14</v>
      </c>
      <c r="C626" s="34">
        <v>14</v>
      </c>
      <c r="D626" s="34" t="s">
        <v>20</v>
      </c>
      <c r="E626" s="67">
        <v>10</v>
      </c>
      <c r="F626" s="71">
        <v>30</v>
      </c>
      <c r="G626" s="83">
        <v>20</v>
      </c>
      <c r="H626" s="84">
        <v>100</v>
      </c>
      <c r="I626" s="84">
        <v>20</v>
      </c>
    </row>
    <row r="627" spans="1:9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83">
        <v>5</v>
      </c>
      <c r="H627" s="84">
        <v>100</v>
      </c>
      <c r="I627" s="84">
        <v>5</v>
      </c>
    </row>
    <row r="628" spans="1:9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83">
        <v>1</v>
      </c>
      <c r="H628" s="84">
        <v>100</v>
      </c>
      <c r="I628" s="84">
        <v>8</v>
      </c>
    </row>
    <row r="629" spans="1:9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83">
        <v>3</v>
      </c>
      <c r="H629" s="84">
        <v>100</v>
      </c>
      <c r="I629" s="84">
        <v>5</v>
      </c>
    </row>
    <row r="630" spans="1:9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83">
        <v>5</v>
      </c>
      <c r="H630" s="84">
        <v>100</v>
      </c>
      <c r="I630" s="84">
        <v>20</v>
      </c>
    </row>
    <row r="631" spans="1:9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83">
        <v>0.5</v>
      </c>
      <c r="H631" s="84">
        <v>100</v>
      </c>
      <c r="I631" s="84">
        <v>8</v>
      </c>
    </row>
    <row r="632" spans="1:9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83">
        <v>1</v>
      </c>
      <c r="H632" s="84">
        <v>100</v>
      </c>
      <c r="I632" s="84">
        <v>5</v>
      </c>
    </row>
    <row r="633" spans="1:9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83">
        <v>2</v>
      </c>
      <c r="H633" s="84">
        <v>100</v>
      </c>
      <c r="I633" s="84">
        <v>8</v>
      </c>
    </row>
    <row r="634" spans="1:9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83">
        <v>2</v>
      </c>
      <c r="H634" s="84">
        <v>100</v>
      </c>
      <c r="I634" s="84">
        <v>5</v>
      </c>
    </row>
    <row r="635" spans="1:9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83">
        <v>5</v>
      </c>
      <c r="H635" s="84">
        <v>100</v>
      </c>
      <c r="I635" s="84">
        <v>10</v>
      </c>
    </row>
    <row r="636" spans="1:9" x14ac:dyDescent="0.3">
      <c r="A636" s="34">
        <v>2</v>
      </c>
      <c r="B636" s="34">
        <v>5</v>
      </c>
      <c r="C636" s="34">
        <v>15</v>
      </c>
      <c r="D636" s="34" t="s">
        <v>20</v>
      </c>
      <c r="E636" s="67">
        <v>10</v>
      </c>
      <c r="F636" s="71">
        <v>30</v>
      </c>
      <c r="G636" s="83">
        <v>30</v>
      </c>
      <c r="H636" s="84">
        <v>100</v>
      </c>
      <c r="I636" s="84">
        <v>20</v>
      </c>
    </row>
    <row r="637" spans="1:9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83">
        <v>1</v>
      </c>
      <c r="H637" s="84">
        <v>100</v>
      </c>
      <c r="I637" s="84">
        <v>10</v>
      </c>
    </row>
    <row r="638" spans="1:9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83">
        <v>15</v>
      </c>
      <c r="H638" s="84">
        <v>100</v>
      </c>
      <c r="I638" s="84">
        <v>8</v>
      </c>
    </row>
    <row r="639" spans="1:9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83">
        <v>0.5</v>
      </c>
      <c r="H639" s="84">
        <v>100</v>
      </c>
      <c r="I639" s="84">
        <v>5</v>
      </c>
    </row>
    <row r="640" spans="1:9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83">
        <v>2</v>
      </c>
      <c r="H640" s="84">
        <v>100</v>
      </c>
      <c r="I640" s="84">
        <v>15</v>
      </c>
    </row>
    <row r="641" spans="1:9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83">
        <v>0</v>
      </c>
      <c r="H641" s="84">
        <v>100</v>
      </c>
      <c r="I641" s="84">
        <v>10</v>
      </c>
    </row>
    <row r="642" spans="1:9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83">
        <v>2</v>
      </c>
      <c r="H642" s="84">
        <v>100</v>
      </c>
      <c r="I642" s="84">
        <v>8</v>
      </c>
    </row>
    <row r="643" spans="1:9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83">
        <v>1</v>
      </c>
      <c r="H643" s="84">
        <v>100</v>
      </c>
      <c r="I643" s="84">
        <v>8</v>
      </c>
    </row>
    <row r="644" spans="1:9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83">
        <v>2</v>
      </c>
      <c r="H644" s="84">
        <v>100</v>
      </c>
      <c r="I644" s="84">
        <v>15</v>
      </c>
    </row>
    <row r="645" spans="1:9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83">
        <v>0</v>
      </c>
      <c r="H645" s="131"/>
      <c r="I645" s="84">
        <v>20</v>
      </c>
    </row>
    <row r="646" spans="1:9" x14ac:dyDescent="0.3">
      <c r="A646" s="34">
        <v>2</v>
      </c>
      <c r="B646" s="34">
        <v>15</v>
      </c>
      <c r="C646" s="34">
        <v>15</v>
      </c>
      <c r="D646" s="34" t="s">
        <v>20</v>
      </c>
      <c r="E646" s="67">
        <v>3</v>
      </c>
      <c r="F646" s="71">
        <v>30</v>
      </c>
      <c r="G646" s="83">
        <v>20</v>
      </c>
      <c r="H646" s="84">
        <v>100</v>
      </c>
      <c r="I646" s="84">
        <v>20</v>
      </c>
    </row>
    <row r="647" spans="1:9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83">
        <v>5</v>
      </c>
      <c r="H647" s="84">
        <v>100</v>
      </c>
      <c r="I647" s="84">
        <v>5</v>
      </c>
    </row>
    <row r="648" spans="1:9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83">
        <v>3</v>
      </c>
      <c r="H648" s="84">
        <v>100</v>
      </c>
      <c r="I648" s="84">
        <v>5</v>
      </c>
    </row>
    <row r="649" spans="1:9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31"/>
      <c r="H649" s="131"/>
    </row>
    <row r="650" spans="1:9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83">
        <v>3</v>
      </c>
      <c r="H650" s="84">
        <v>100</v>
      </c>
      <c r="I650" s="84">
        <v>5</v>
      </c>
    </row>
    <row r="651" spans="1:9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83">
        <v>5</v>
      </c>
      <c r="H651" s="84">
        <v>100</v>
      </c>
      <c r="I651" s="84">
        <v>5</v>
      </c>
    </row>
    <row r="652" spans="1:9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83">
        <v>3</v>
      </c>
      <c r="H652" s="84">
        <v>100</v>
      </c>
      <c r="I652" s="84">
        <v>5</v>
      </c>
    </row>
    <row r="653" spans="1:9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83">
        <v>20</v>
      </c>
      <c r="H653" s="84">
        <v>100</v>
      </c>
      <c r="I653" s="84">
        <v>8</v>
      </c>
    </row>
    <row r="654" spans="1:9" x14ac:dyDescent="0.3">
      <c r="A654" s="34">
        <v>2</v>
      </c>
      <c r="B654" s="34">
        <v>4</v>
      </c>
      <c r="C654" s="34">
        <v>16</v>
      </c>
      <c r="D654" s="34" t="s">
        <v>20</v>
      </c>
      <c r="E654" s="67">
        <v>5</v>
      </c>
      <c r="F654" s="71">
        <v>20</v>
      </c>
      <c r="G654" s="83">
        <v>30</v>
      </c>
      <c r="H654" s="84">
        <v>100</v>
      </c>
      <c r="I654" s="84">
        <v>10</v>
      </c>
    </row>
    <row r="655" spans="1:9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83">
        <v>3</v>
      </c>
      <c r="H655" s="131"/>
      <c r="I655" s="84">
        <v>5</v>
      </c>
    </row>
    <row r="656" spans="1:9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83">
        <v>10</v>
      </c>
      <c r="H656" s="84">
        <v>100</v>
      </c>
      <c r="I656" s="84">
        <v>8</v>
      </c>
    </row>
    <row r="657" spans="1:9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83">
        <v>2</v>
      </c>
      <c r="H657" s="84">
        <v>100</v>
      </c>
      <c r="I657" s="84">
        <v>10</v>
      </c>
    </row>
    <row r="658" spans="1:9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83">
        <v>1</v>
      </c>
      <c r="H658" s="84">
        <v>100</v>
      </c>
      <c r="I658" s="84">
        <v>5</v>
      </c>
    </row>
    <row r="659" spans="1:9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83">
        <v>0.5</v>
      </c>
      <c r="H659" s="84">
        <v>100</v>
      </c>
      <c r="I659" s="84">
        <v>8</v>
      </c>
    </row>
    <row r="660" spans="1:9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83">
        <v>2</v>
      </c>
      <c r="H660" s="84">
        <v>100</v>
      </c>
      <c r="I660" s="84">
        <v>12</v>
      </c>
    </row>
    <row r="661" spans="1:9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83">
        <v>0.5</v>
      </c>
      <c r="H661" s="84">
        <v>100</v>
      </c>
      <c r="I661" s="84">
        <v>10</v>
      </c>
    </row>
    <row r="662" spans="1:9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83">
        <v>1</v>
      </c>
      <c r="H662" s="84">
        <v>100</v>
      </c>
      <c r="I662" s="84">
        <v>5</v>
      </c>
    </row>
    <row r="663" spans="1:9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83">
        <v>2</v>
      </c>
      <c r="H663" s="84">
        <v>100</v>
      </c>
      <c r="I663" s="84">
        <v>10</v>
      </c>
    </row>
    <row r="664" spans="1:9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83">
        <v>5</v>
      </c>
      <c r="H664" s="84">
        <v>100</v>
      </c>
      <c r="I664" s="84">
        <v>15</v>
      </c>
    </row>
    <row r="665" spans="1:9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83">
        <v>10</v>
      </c>
      <c r="H665" s="84">
        <v>100</v>
      </c>
      <c r="I665" s="84">
        <v>10</v>
      </c>
    </row>
    <row r="666" spans="1:9" x14ac:dyDescent="0.3">
      <c r="A666" s="34">
        <v>2</v>
      </c>
      <c r="B666" s="34">
        <v>16</v>
      </c>
      <c r="C666" s="34">
        <v>16</v>
      </c>
      <c r="D666" s="34" t="s">
        <v>20</v>
      </c>
      <c r="E666" s="67">
        <v>10</v>
      </c>
      <c r="F666" s="71">
        <v>20</v>
      </c>
      <c r="G666" s="83">
        <v>20</v>
      </c>
      <c r="H666" s="84">
        <v>100</v>
      </c>
      <c r="I666" s="84">
        <v>10</v>
      </c>
    </row>
    <row r="667" spans="1:9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83">
        <v>1</v>
      </c>
      <c r="H667" s="84">
        <v>100</v>
      </c>
      <c r="I667" s="84">
        <v>5</v>
      </c>
    </row>
    <row r="668" spans="1:9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83">
        <v>5</v>
      </c>
      <c r="H668" s="84">
        <v>100</v>
      </c>
      <c r="I668" s="84">
        <v>10</v>
      </c>
    </row>
    <row r="669" spans="1:9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83">
        <v>5</v>
      </c>
      <c r="H669" s="84">
        <v>100</v>
      </c>
      <c r="I669" s="84">
        <v>20</v>
      </c>
    </row>
    <row r="670" spans="1:9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85">
        <v>80</v>
      </c>
      <c r="H670" s="72">
        <v>100</v>
      </c>
      <c r="I670" s="72">
        <v>10</v>
      </c>
    </row>
    <row r="671" spans="1:9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85">
        <v>5</v>
      </c>
      <c r="H671" s="72">
        <v>100</v>
      </c>
      <c r="I671" s="72">
        <v>8</v>
      </c>
    </row>
    <row r="672" spans="1:9" x14ac:dyDescent="0.3">
      <c r="A672" s="34">
        <v>2</v>
      </c>
      <c r="B672" s="34">
        <v>3</v>
      </c>
      <c r="C672" s="34">
        <v>17</v>
      </c>
      <c r="D672" s="34" t="s">
        <v>20</v>
      </c>
      <c r="E672" s="68">
        <v>20</v>
      </c>
      <c r="F672" s="73">
        <v>20</v>
      </c>
      <c r="G672" s="85">
        <v>80</v>
      </c>
      <c r="H672" s="72">
        <v>100</v>
      </c>
      <c r="I672" s="72">
        <v>10</v>
      </c>
    </row>
    <row r="673" spans="1:9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85">
        <v>40</v>
      </c>
      <c r="H673" s="72">
        <v>100</v>
      </c>
      <c r="I673" s="72">
        <v>20</v>
      </c>
    </row>
    <row r="674" spans="1:9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85">
        <v>40</v>
      </c>
      <c r="H674" s="131"/>
      <c r="I674" s="72">
        <v>5</v>
      </c>
    </row>
    <row r="675" spans="1:9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85">
        <v>60</v>
      </c>
      <c r="H675" s="72">
        <v>100</v>
      </c>
      <c r="I675" s="72">
        <v>8</v>
      </c>
    </row>
    <row r="676" spans="1:9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74">
        <v>70</v>
      </c>
      <c r="G676" s="85">
        <v>40</v>
      </c>
      <c r="H676" s="72">
        <v>100</v>
      </c>
      <c r="I676" s="72">
        <v>5</v>
      </c>
    </row>
    <row r="677" spans="1:9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85">
        <v>30</v>
      </c>
      <c r="H677" s="72">
        <v>100</v>
      </c>
      <c r="I677" s="72">
        <v>8</v>
      </c>
    </row>
    <row r="678" spans="1:9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85">
        <v>5</v>
      </c>
      <c r="H678" s="72">
        <v>100</v>
      </c>
      <c r="I678" s="72">
        <v>20</v>
      </c>
    </row>
    <row r="679" spans="1:9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74">
        <v>40</v>
      </c>
      <c r="G679" s="85">
        <v>80</v>
      </c>
      <c r="H679" s="72">
        <v>100</v>
      </c>
      <c r="I679" s="72">
        <v>8</v>
      </c>
    </row>
    <row r="680" spans="1:9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85">
        <v>20</v>
      </c>
      <c r="H680" s="72">
        <v>100</v>
      </c>
      <c r="I680" s="72">
        <v>10</v>
      </c>
    </row>
    <row r="681" spans="1:9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85">
        <v>20</v>
      </c>
      <c r="H681" s="72">
        <v>100</v>
      </c>
      <c r="I681" s="72">
        <v>10</v>
      </c>
    </row>
    <row r="682" spans="1:9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85">
        <v>40</v>
      </c>
      <c r="H682" s="72">
        <v>100</v>
      </c>
      <c r="I682" s="72">
        <v>18</v>
      </c>
    </row>
    <row r="683" spans="1:9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85">
        <v>80</v>
      </c>
      <c r="H683" s="72">
        <v>100</v>
      </c>
      <c r="I683" s="72">
        <v>20</v>
      </c>
    </row>
    <row r="684" spans="1:9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85">
        <v>60</v>
      </c>
      <c r="H684" s="72">
        <v>100</v>
      </c>
      <c r="I684" s="72">
        <v>8</v>
      </c>
    </row>
    <row r="685" spans="1:9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74">
        <v>40</v>
      </c>
      <c r="G685" s="85">
        <v>20</v>
      </c>
      <c r="H685" s="72">
        <v>100</v>
      </c>
      <c r="I685" s="72">
        <v>10</v>
      </c>
    </row>
    <row r="686" spans="1:9" x14ac:dyDescent="0.3">
      <c r="A686" s="34">
        <v>2</v>
      </c>
      <c r="B686" s="34">
        <v>17</v>
      </c>
      <c r="C686" s="34">
        <v>17</v>
      </c>
      <c r="D686" s="34" t="s">
        <v>20</v>
      </c>
      <c r="E686" s="68">
        <v>10</v>
      </c>
      <c r="F686" s="73">
        <v>20</v>
      </c>
      <c r="G686" s="85">
        <v>60</v>
      </c>
      <c r="H686" s="72">
        <v>100</v>
      </c>
      <c r="I686" s="72">
        <v>15</v>
      </c>
    </row>
    <row r="687" spans="1:9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85">
        <v>20</v>
      </c>
      <c r="H687" s="72">
        <v>100</v>
      </c>
      <c r="I687" s="72">
        <v>8</v>
      </c>
    </row>
    <row r="688" spans="1:9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85">
        <v>20</v>
      </c>
      <c r="H688" s="72">
        <v>100</v>
      </c>
      <c r="I688" s="72">
        <v>10</v>
      </c>
    </row>
    <row r="689" spans="1:9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85">
        <v>80</v>
      </c>
      <c r="H689" s="72">
        <v>100</v>
      </c>
      <c r="I689" s="72">
        <v>20</v>
      </c>
    </row>
    <row r="690" spans="1:9" x14ac:dyDescent="0.3">
      <c r="A690" s="34">
        <v>2</v>
      </c>
      <c r="B690" s="34">
        <v>2</v>
      </c>
      <c r="C690" s="34">
        <v>18</v>
      </c>
      <c r="D690" s="34" t="s">
        <v>20</v>
      </c>
      <c r="E690" s="68">
        <v>20</v>
      </c>
      <c r="F690" s="73">
        <v>40</v>
      </c>
      <c r="G690" s="85">
        <v>80</v>
      </c>
      <c r="H690" s="72">
        <v>100</v>
      </c>
      <c r="I690" s="72">
        <v>15</v>
      </c>
    </row>
    <row r="691" spans="1:9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85">
        <v>80</v>
      </c>
      <c r="H691" s="72">
        <v>100</v>
      </c>
      <c r="I691" s="72">
        <v>5</v>
      </c>
    </row>
    <row r="692" spans="1:9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85">
        <v>50</v>
      </c>
      <c r="H692" s="72">
        <v>100</v>
      </c>
      <c r="I692" s="72">
        <v>12</v>
      </c>
    </row>
    <row r="693" spans="1:9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85">
        <v>60</v>
      </c>
      <c r="H693" s="72">
        <v>100</v>
      </c>
      <c r="I693" s="72">
        <v>20</v>
      </c>
    </row>
    <row r="694" spans="1:9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85">
        <v>20</v>
      </c>
      <c r="H694" s="72">
        <v>100</v>
      </c>
      <c r="I694" s="72">
        <v>8</v>
      </c>
    </row>
    <row r="695" spans="1:9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85">
        <v>80</v>
      </c>
      <c r="H695" s="72">
        <v>100</v>
      </c>
      <c r="I695" s="72">
        <v>8</v>
      </c>
    </row>
    <row r="696" spans="1:9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85">
        <v>5</v>
      </c>
      <c r="H696" s="72">
        <v>100</v>
      </c>
      <c r="I696" s="72">
        <v>15</v>
      </c>
    </row>
    <row r="697" spans="1:9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85">
        <v>20</v>
      </c>
      <c r="H697" s="72">
        <v>100</v>
      </c>
      <c r="I697" s="72">
        <v>8</v>
      </c>
    </row>
    <row r="698" spans="1:9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85">
        <v>60</v>
      </c>
      <c r="H698" s="72">
        <v>100</v>
      </c>
      <c r="I698" s="72">
        <v>10</v>
      </c>
    </row>
    <row r="699" spans="1:9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85">
        <v>0</v>
      </c>
      <c r="H699" s="72">
        <v>100</v>
      </c>
      <c r="I699" s="72">
        <v>5</v>
      </c>
    </row>
    <row r="700" spans="1:9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85">
        <v>80</v>
      </c>
      <c r="H700" s="72">
        <v>100</v>
      </c>
      <c r="I700" s="72">
        <v>5</v>
      </c>
    </row>
    <row r="701" spans="1:9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85">
        <v>40</v>
      </c>
      <c r="H701" s="72">
        <v>100</v>
      </c>
      <c r="I701" s="72">
        <v>20</v>
      </c>
    </row>
    <row r="702" spans="1:9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74">
        <v>40</v>
      </c>
      <c r="G702" s="85">
        <v>80</v>
      </c>
      <c r="H702" s="72">
        <v>100</v>
      </c>
      <c r="I702" s="72">
        <v>8</v>
      </c>
    </row>
    <row r="703" spans="1:9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85">
        <v>40</v>
      </c>
      <c r="H703" s="72">
        <v>100</v>
      </c>
      <c r="I703" s="72">
        <v>5</v>
      </c>
    </row>
    <row r="704" spans="1:9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85">
        <v>0</v>
      </c>
      <c r="H704" s="131"/>
      <c r="I704" s="72">
        <v>10</v>
      </c>
    </row>
    <row r="705" spans="1:9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85">
        <v>40</v>
      </c>
      <c r="H705" s="72">
        <v>100</v>
      </c>
      <c r="I705" s="72">
        <v>15</v>
      </c>
    </row>
    <row r="706" spans="1:9" x14ac:dyDescent="0.3">
      <c r="A706" s="34">
        <v>2</v>
      </c>
      <c r="B706" s="34">
        <v>18</v>
      </c>
      <c r="C706" s="34">
        <v>18</v>
      </c>
      <c r="D706" s="34" t="s">
        <v>20</v>
      </c>
      <c r="E706" s="68">
        <v>10</v>
      </c>
      <c r="F706" s="73">
        <v>30</v>
      </c>
      <c r="G706" s="85">
        <v>50</v>
      </c>
      <c r="H706" s="72">
        <v>100</v>
      </c>
      <c r="I706" s="72">
        <v>20</v>
      </c>
    </row>
    <row r="707" spans="1:9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85">
        <v>5</v>
      </c>
      <c r="H707" s="72">
        <v>100</v>
      </c>
      <c r="I707" s="72">
        <v>20</v>
      </c>
    </row>
    <row r="708" spans="1:9" x14ac:dyDescent="0.3">
      <c r="A708" s="34">
        <v>2</v>
      </c>
      <c r="B708" s="34">
        <v>1</v>
      </c>
      <c r="C708" s="34">
        <v>19</v>
      </c>
      <c r="D708" s="34" t="s">
        <v>20</v>
      </c>
      <c r="E708" s="68">
        <v>10</v>
      </c>
      <c r="F708" s="73">
        <v>20</v>
      </c>
      <c r="G708" s="85">
        <v>80</v>
      </c>
      <c r="H708" s="72">
        <v>100</v>
      </c>
      <c r="I708" s="72">
        <v>20</v>
      </c>
    </row>
    <row r="709" spans="1:9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85">
        <v>40</v>
      </c>
      <c r="H709" s="72">
        <v>100</v>
      </c>
      <c r="I709" s="72">
        <v>15</v>
      </c>
    </row>
    <row r="710" spans="1:9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85">
        <v>40</v>
      </c>
      <c r="H710" s="72">
        <v>100</v>
      </c>
      <c r="I710" s="72">
        <v>2</v>
      </c>
    </row>
    <row r="711" spans="1:9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85">
        <v>5</v>
      </c>
      <c r="H711" s="72">
        <v>100</v>
      </c>
      <c r="I711" s="72">
        <v>8</v>
      </c>
    </row>
    <row r="712" spans="1:9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85">
        <v>30</v>
      </c>
      <c r="H712" s="72">
        <v>100</v>
      </c>
      <c r="I712" s="72">
        <v>10</v>
      </c>
    </row>
    <row r="713" spans="1:9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74">
        <v>10</v>
      </c>
      <c r="G713" s="85">
        <v>0</v>
      </c>
      <c r="H713" s="72">
        <v>100</v>
      </c>
      <c r="I713" s="72">
        <v>15</v>
      </c>
    </row>
    <row r="714" spans="1:9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85">
        <v>60</v>
      </c>
      <c r="H714" s="72">
        <v>100</v>
      </c>
      <c r="I714" s="72">
        <v>5</v>
      </c>
    </row>
    <row r="715" spans="1:9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85">
        <v>10</v>
      </c>
      <c r="H715" s="72">
        <v>100</v>
      </c>
      <c r="I715" s="72">
        <v>8</v>
      </c>
    </row>
    <row r="716" spans="1:9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85">
        <v>30</v>
      </c>
      <c r="H716" s="72">
        <v>100</v>
      </c>
      <c r="I716" s="72">
        <v>10</v>
      </c>
    </row>
    <row r="717" spans="1:9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74">
        <v>5</v>
      </c>
      <c r="G717" s="85">
        <v>40</v>
      </c>
      <c r="H717" s="72">
        <v>100</v>
      </c>
      <c r="I717" s="72">
        <v>8</v>
      </c>
    </row>
    <row r="718" spans="1:9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85">
        <v>80</v>
      </c>
      <c r="H718" s="72">
        <v>100</v>
      </c>
      <c r="I718" s="72">
        <v>20</v>
      </c>
    </row>
    <row r="719" spans="1:9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85">
        <v>30</v>
      </c>
      <c r="H719" s="72">
        <v>100</v>
      </c>
      <c r="I719" s="72">
        <v>10</v>
      </c>
    </row>
    <row r="720" spans="1:9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85">
        <v>80</v>
      </c>
      <c r="H720" s="72">
        <v>100</v>
      </c>
      <c r="I720" s="72">
        <v>8</v>
      </c>
    </row>
    <row r="721" spans="1:9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85">
        <v>60</v>
      </c>
      <c r="H721" s="72">
        <v>100</v>
      </c>
      <c r="I721" s="72">
        <v>15</v>
      </c>
    </row>
    <row r="722" spans="1:9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85">
        <v>20</v>
      </c>
      <c r="H722" s="72">
        <v>100</v>
      </c>
      <c r="I722" s="72">
        <v>5</v>
      </c>
    </row>
    <row r="723" spans="1:9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85">
        <v>50</v>
      </c>
      <c r="H723" s="72">
        <v>100</v>
      </c>
      <c r="I723" s="72">
        <v>5</v>
      </c>
    </row>
    <row r="724" spans="1:9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85">
        <v>20</v>
      </c>
      <c r="H724" s="72">
        <v>100</v>
      </c>
      <c r="I724" s="72">
        <v>5</v>
      </c>
    </row>
    <row r="725" spans="1:9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85">
        <v>0</v>
      </c>
      <c r="H725" s="72">
        <v>100</v>
      </c>
      <c r="I725" s="72">
        <v>10</v>
      </c>
    </row>
    <row r="726" spans="1:9" x14ac:dyDescent="0.3">
      <c r="A726" s="34">
        <v>2</v>
      </c>
      <c r="B726" s="34">
        <v>19</v>
      </c>
      <c r="C726" s="34">
        <v>19</v>
      </c>
      <c r="D726" s="34" t="s">
        <v>20</v>
      </c>
      <c r="E726" s="68">
        <v>15</v>
      </c>
      <c r="F726" s="73">
        <v>20</v>
      </c>
      <c r="G726" s="85">
        <v>30</v>
      </c>
      <c r="H726" s="72">
        <v>100</v>
      </c>
      <c r="I726" s="72">
        <v>12</v>
      </c>
    </row>
    <row r="727" spans="1:9" x14ac:dyDescent="0.3">
      <c r="A727" s="34">
        <v>3</v>
      </c>
      <c r="B727" s="34">
        <v>1</v>
      </c>
      <c r="C727" s="34">
        <v>1</v>
      </c>
      <c r="D727" s="34" t="s">
        <v>20</v>
      </c>
      <c r="E727" s="96">
        <v>10</v>
      </c>
      <c r="F727" s="91">
        <v>20</v>
      </c>
      <c r="G727" s="101">
        <v>80</v>
      </c>
      <c r="H727" s="91">
        <v>100</v>
      </c>
      <c r="I727" s="91">
        <v>30</v>
      </c>
    </row>
    <row r="728" spans="1:9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01">
        <v>60</v>
      </c>
      <c r="H728" s="91">
        <v>100</v>
      </c>
      <c r="I728" s="91">
        <v>18</v>
      </c>
    </row>
    <row r="729" spans="1:9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61">
        <v>30</v>
      </c>
      <c r="G729" s="101">
        <v>30</v>
      </c>
      <c r="H729" s="91">
        <v>100</v>
      </c>
      <c r="I729" s="91">
        <v>20</v>
      </c>
    </row>
    <row r="730" spans="1:9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01">
        <v>80</v>
      </c>
      <c r="H730" s="91">
        <v>100</v>
      </c>
      <c r="I730" s="91">
        <v>10</v>
      </c>
    </row>
    <row r="731" spans="1:9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01">
        <v>60</v>
      </c>
      <c r="H731" s="91">
        <v>100</v>
      </c>
      <c r="I731" s="91">
        <v>15</v>
      </c>
    </row>
    <row r="732" spans="1:9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01">
        <v>30</v>
      </c>
      <c r="H732" s="91">
        <v>100</v>
      </c>
      <c r="I732" s="91">
        <v>8</v>
      </c>
    </row>
    <row r="733" spans="1:9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01">
        <v>20</v>
      </c>
      <c r="H733" s="91">
        <v>80</v>
      </c>
      <c r="I733" s="91">
        <v>20</v>
      </c>
    </row>
    <row r="734" spans="1:9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01">
        <v>30</v>
      </c>
      <c r="H734" s="91">
        <v>100</v>
      </c>
      <c r="I734" s="91">
        <v>8</v>
      </c>
    </row>
    <row r="735" spans="1:9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01">
        <v>0</v>
      </c>
      <c r="H735" s="91">
        <v>0</v>
      </c>
      <c r="I735" s="91">
        <v>10</v>
      </c>
    </row>
    <row r="736" spans="1:9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01">
        <v>40</v>
      </c>
      <c r="H736" s="91">
        <v>100</v>
      </c>
      <c r="I736" s="91">
        <v>5</v>
      </c>
    </row>
    <row r="737" spans="1:9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01">
        <v>30</v>
      </c>
      <c r="H737" s="91">
        <v>100</v>
      </c>
      <c r="I737" s="91">
        <v>5</v>
      </c>
    </row>
    <row r="738" spans="1:9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01">
        <v>10</v>
      </c>
      <c r="H738" s="91">
        <v>100</v>
      </c>
      <c r="I738" s="91">
        <v>5</v>
      </c>
    </row>
    <row r="739" spans="1:9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01">
        <v>10</v>
      </c>
      <c r="H739" s="91">
        <v>100</v>
      </c>
      <c r="I739" s="91">
        <v>15</v>
      </c>
    </row>
    <row r="740" spans="1:9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01">
        <v>8</v>
      </c>
      <c r="H740" s="91">
        <v>95</v>
      </c>
      <c r="I740" s="91">
        <v>10</v>
      </c>
    </row>
    <row r="741" spans="1:9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01">
        <v>5</v>
      </c>
      <c r="H741" s="91">
        <v>100</v>
      </c>
      <c r="I741" s="91">
        <v>35</v>
      </c>
    </row>
    <row r="742" spans="1:9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01">
        <v>1</v>
      </c>
      <c r="H742" s="91">
        <v>100</v>
      </c>
      <c r="I742" s="91">
        <v>40</v>
      </c>
    </row>
    <row r="743" spans="1:9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01">
        <v>10</v>
      </c>
      <c r="H743" s="91">
        <v>100</v>
      </c>
      <c r="I743" s="91">
        <v>30</v>
      </c>
    </row>
    <row r="744" spans="1:9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01">
        <v>1</v>
      </c>
      <c r="H744" s="91">
        <v>60</v>
      </c>
      <c r="I744" s="91">
        <v>40</v>
      </c>
    </row>
    <row r="745" spans="1:9" x14ac:dyDescent="0.3">
      <c r="A745" s="34">
        <v>3</v>
      </c>
      <c r="B745" s="34">
        <v>19</v>
      </c>
      <c r="C745" s="34">
        <v>1</v>
      </c>
      <c r="D745" s="34" t="s">
        <v>20</v>
      </c>
      <c r="E745" s="96">
        <v>5</v>
      </c>
      <c r="F745" s="77">
        <v>10</v>
      </c>
      <c r="G745" s="101">
        <v>2</v>
      </c>
      <c r="H745" s="91">
        <v>100</v>
      </c>
      <c r="I745" s="91">
        <v>35</v>
      </c>
    </row>
    <row r="746" spans="1:9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01">
        <v>60</v>
      </c>
      <c r="H746" s="91">
        <v>100</v>
      </c>
      <c r="I746" s="91">
        <v>5</v>
      </c>
    </row>
    <row r="747" spans="1:9" x14ac:dyDescent="0.3">
      <c r="A747" s="34">
        <v>3</v>
      </c>
      <c r="B747" s="34">
        <v>2</v>
      </c>
      <c r="C747" s="34">
        <v>2</v>
      </c>
      <c r="D747" s="34" t="s">
        <v>20</v>
      </c>
      <c r="E747" s="96">
        <v>20</v>
      </c>
      <c r="F747" s="77">
        <v>20</v>
      </c>
      <c r="G747" s="101">
        <v>70</v>
      </c>
      <c r="H747" s="91">
        <v>100</v>
      </c>
      <c r="I747" s="91">
        <v>8</v>
      </c>
    </row>
    <row r="748" spans="1:9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01">
        <v>60</v>
      </c>
      <c r="H748" s="91">
        <v>100</v>
      </c>
      <c r="I748" s="91">
        <v>5</v>
      </c>
    </row>
    <row r="749" spans="1:9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01">
        <v>60</v>
      </c>
      <c r="H749" s="91">
        <v>100</v>
      </c>
      <c r="I749" s="91">
        <v>8</v>
      </c>
    </row>
    <row r="750" spans="1:9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01">
        <v>70</v>
      </c>
      <c r="H750" s="91">
        <v>100</v>
      </c>
      <c r="I750" s="91">
        <v>8</v>
      </c>
    </row>
    <row r="751" spans="1:9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01">
        <v>1</v>
      </c>
      <c r="H751" s="91">
        <v>80</v>
      </c>
      <c r="I751" s="91">
        <v>15</v>
      </c>
    </row>
    <row r="752" spans="1:9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01">
        <v>10</v>
      </c>
      <c r="H752" s="91">
        <v>80</v>
      </c>
      <c r="I752" s="91">
        <v>8</v>
      </c>
    </row>
    <row r="753" spans="1:9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01">
        <v>20</v>
      </c>
      <c r="H753" s="91">
        <v>100</v>
      </c>
      <c r="I753" s="91">
        <v>10</v>
      </c>
    </row>
    <row r="754" spans="1:9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01">
        <v>5</v>
      </c>
      <c r="H754" s="91">
        <v>100</v>
      </c>
      <c r="I754" s="91">
        <v>40</v>
      </c>
    </row>
    <row r="755" spans="1:9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01">
        <v>0</v>
      </c>
      <c r="H755" s="91">
        <v>0</v>
      </c>
      <c r="I755" s="91">
        <v>40</v>
      </c>
    </row>
    <row r="756" spans="1:9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01">
        <v>5</v>
      </c>
      <c r="H756" s="91">
        <v>80</v>
      </c>
      <c r="I756" s="91">
        <v>5</v>
      </c>
    </row>
    <row r="757" spans="1:9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01">
        <v>60</v>
      </c>
      <c r="H757" s="91">
        <v>100</v>
      </c>
      <c r="I757" s="91">
        <v>5</v>
      </c>
    </row>
    <row r="758" spans="1:9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01">
        <v>10</v>
      </c>
      <c r="H758" s="91">
        <v>100</v>
      </c>
      <c r="I758" s="91">
        <v>30</v>
      </c>
    </row>
    <row r="759" spans="1:9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61">
        <v>10</v>
      </c>
      <c r="G759" s="101">
        <v>10</v>
      </c>
      <c r="H759" s="91">
        <v>100</v>
      </c>
      <c r="I759" s="91">
        <v>12</v>
      </c>
    </row>
    <row r="760" spans="1:9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01">
        <v>2</v>
      </c>
      <c r="H760" s="91">
        <v>90</v>
      </c>
      <c r="I760" s="91">
        <v>10</v>
      </c>
    </row>
    <row r="761" spans="1:9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01">
        <v>10</v>
      </c>
      <c r="H761" s="91">
        <v>100</v>
      </c>
      <c r="I761" s="91">
        <v>8</v>
      </c>
    </row>
    <row r="762" spans="1:9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01">
        <v>5</v>
      </c>
      <c r="H762" s="91">
        <v>100</v>
      </c>
      <c r="I762" s="91">
        <v>8</v>
      </c>
    </row>
    <row r="763" spans="1:9" x14ac:dyDescent="0.3">
      <c r="A763" s="34">
        <v>3</v>
      </c>
      <c r="B763" s="34">
        <v>18</v>
      </c>
      <c r="C763" s="34">
        <v>2</v>
      </c>
      <c r="D763" s="34" t="s">
        <v>20</v>
      </c>
      <c r="E763" s="96">
        <v>5</v>
      </c>
      <c r="F763" s="77">
        <v>30</v>
      </c>
      <c r="G763" s="101">
        <v>5</v>
      </c>
      <c r="H763" s="91">
        <v>100</v>
      </c>
      <c r="I763" s="91">
        <v>15</v>
      </c>
    </row>
    <row r="764" spans="1:9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01">
        <v>0</v>
      </c>
      <c r="H764" s="91">
        <v>0</v>
      </c>
      <c r="I764" s="91">
        <v>10</v>
      </c>
    </row>
    <row r="765" spans="1:9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01">
        <v>70</v>
      </c>
      <c r="H765" s="91">
        <v>100</v>
      </c>
      <c r="I765" s="91">
        <v>30</v>
      </c>
    </row>
    <row r="766" spans="1:9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01">
        <v>20</v>
      </c>
      <c r="H766" s="91">
        <v>100</v>
      </c>
      <c r="I766" s="91">
        <v>15</v>
      </c>
    </row>
    <row r="767" spans="1:9" x14ac:dyDescent="0.3">
      <c r="A767" s="34">
        <v>3</v>
      </c>
      <c r="B767" s="34">
        <v>3</v>
      </c>
      <c r="C767" s="34">
        <v>3</v>
      </c>
      <c r="D767" s="34" t="s">
        <v>20</v>
      </c>
      <c r="E767" s="96">
        <v>10</v>
      </c>
      <c r="F767" s="77">
        <v>10</v>
      </c>
      <c r="G767" s="101">
        <v>60</v>
      </c>
      <c r="H767" s="91">
        <v>100</v>
      </c>
      <c r="I767" s="91">
        <v>15</v>
      </c>
    </row>
    <row r="768" spans="1:9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01">
        <v>10</v>
      </c>
      <c r="H768" s="91">
        <v>100</v>
      </c>
      <c r="I768" s="91">
        <v>2</v>
      </c>
    </row>
    <row r="769" spans="1:9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01">
        <v>60</v>
      </c>
      <c r="H769" s="91">
        <v>100</v>
      </c>
      <c r="I769" s="91">
        <v>5</v>
      </c>
    </row>
    <row r="770" spans="1:9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01">
        <v>80</v>
      </c>
      <c r="H770" s="91">
        <v>100</v>
      </c>
      <c r="I770" s="91">
        <v>8</v>
      </c>
    </row>
    <row r="771" spans="1:9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01">
        <v>5</v>
      </c>
      <c r="H771" s="91">
        <v>60</v>
      </c>
      <c r="I771" s="91">
        <v>40</v>
      </c>
    </row>
    <row r="772" spans="1:9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01">
        <v>80</v>
      </c>
      <c r="H772" s="91">
        <v>100</v>
      </c>
      <c r="I772" s="91">
        <v>20</v>
      </c>
    </row>
    <row r="773" spans="1:9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01">
        <v>20</v>
      </c>
      <c r="H773" s="91">
        <v>100</v>
      </c>
      <c r="I773" s="91">
        <v>12</v>
      </c>
    </row>
    <row r="774" spans="1:9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01">
        <v>20</v>
      </c>
      <c r="H774" s="91">
        <v>100</v>
      </c>
      <c r="I774" s="91">
        <v>40</v>
      </c>
    </row>
    <row r="775" spans="1:9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01">
        <v>20</v>
      </c>
      <c r="H775" s="91">
        <v>100</v>
      </c>
      <c r="I775" s="91">
        <v>12</v>
      </c>
    </row>
    <row r="776" spans="1:9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01">
        <v>40</v>
      </c>
      <c r="H776" s="91">
        <v>100</v>
      </c>
      <c r="I776" s="91">
        <v>15</v>
      </c>
    </row>
    <row r="777" spans="1:9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01">
        <v>15</v>
      </c>
      <c r="H777" s="91">
        <v>100</v>
      </c>
      <c r="I777" s="91">
        <v>30</v>
      </c>
    </row>
    <row r="778" spans="1:9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01">
        <v>40</v>
      </c>
      <c r="H778" s="91">
        <v>100</v>
      </c>
      <c r="I778" s="91">
        <v>25</v>
      </c>
    </row>
    <row r="779" spans="1:9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01">
        <v>1</v>
      </c>
      <c r="H779" s="91">
        <v>100</v>
      </c>
      <c r="I779" s="91">
        <v>10</v>
      </c>
    </row>
    <row r="780" spans="1:9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01">
        <v>0</v>
      </c>
      <c r="H780" s="91">
        <v>0</v>
      </c>
      <c r="I780" s="91">
        <v>12</v>
      </c>
    </row>
    <row r="781" spans="1:9" x14ac:dyDescent="0.3">
      <c r="A781" s="34">
        <v>3</v>
      </c>
      <c r="B781" s="34">
        <v>17</v>
      </c>
      <c r="C781" s="34">
        <v>3</v>
      </c>
      <c r="D781" s="34" t="s">
        <v>20</v>
      </c>
      <c r="E781" s="96">
        <v>5</v>
      </c>
      <c r="F781" s="77">
        <v>40</v>
      </c>
      <c r="G781" s="101">
        <v>40</v>
      </c>
      <c r="H781" s="91">
        <v>100</v>
      </c>
      <c r="I781" s="91">
        <v>20</v>
      </c>
    </row>
    <row r="782" spans="1:9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01">
        <v>5</v>
      </c>
      <c r="H782" s="91">
        <v>100</v>
      </c>
      <c r="I782" s="91">
        <v>12</v>
      </c>
    </row>
    <row r="783" spans="1:9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01">
        <v>20</v>
      </c>
      <c r="H783" s="91">
        <v>80</v>
      </c>
      <c r="I783" s="91">
        <v>8</v>
      </c>
    </row>
    <row r="784" spans="1:9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01">
        <v>80</v>
      </c>
      <c r="H784" s="91">
        <v>100</v>
      </c>
      <c r="I784" s="91">
        <v>5</v>
      </c>
    </row>
    <row r="785" spans="1:9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01">
        <v>20</v>
      </c>
      <c r="H785" s="91">
        <v>100</v>
      </c>
      <c r="I785" s="91">
        <v>5</v>
      </c>
    </row>
    <row r="786" spans="1:9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01">
        <v>10</v>
      </c>
      <c r="H786" s="91">
        <v>100</v>
      </c>
      <c r="I786" s="91">
        <v>15</v>
      </c>
    </row>
    <row r="787" spans="1:9" x14ac:dyDescent="0.3">
      <c r="A787" s="34">
        <v>3</v>
      </c>
      <c r="B787" s="34">
        <v>4</v>
      </c>
      <c r="C787" s="34">
        <v>4</v>
      </c>
      <c r="D787" s="34" t="s">
        <v>20</v>
      </c>
      <c r="E787" s="96">
        <v>10</v>
      </c>
      <c r="F787" s="77">
        <v>10</v>
      </c>
      <c r="G787" s="101">
        <v>80</v>
      </c>
      <c r="H787" s="91">
        <v>100</v>
      </c>
      <c r="I787" s="91">
        <v>8</v>
      </c>
    </row>
    <row r="788" spans="1:9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01">
        <v>40</v>
      </c>
      <c r="H788" s="91">
        <v>100</v>
      </c>
      <c r="I788" s="91">
        <v>8</v>
      </c>
    </row>
    <row r="789" spans="1:9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01">
        <v>80</v>
      </c>
      <c r="H789" s="91">
        <v>100</v>
      </c>
      <c r="I789" s="91">
        <v>5</v>
      </c>
    </row>
    <row r="790" spans="1:9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01">
        <v>60</v>
      </c>
      <c r="H790" s="91">
        <v>100</v>
      </c>
      <c r="I790" s="91">
        <v>15</v>
      </c>
    </row>
    <row r="791" spans="1:9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01">
        <v>60</v>
      </c>
      <c r="H791" s="91">
        <v>100</v>
      </c>
      <c r="I791" s="91">
        <v>5</v>
      </c>
    </row>
    <row r="792" spans="1:9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01">
        <v>0</v>
      </c>
      <c r="H792" s="91">
        <v>0</v>
      </c>
      <c r="I792" s="91">
        <v>25</v>
      </c>
    </row>
    <row r="793" spans="1:9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01">
        <v>70</v>
      </c>
      <c r="H793" s="91">
        <v>100</v>
      </c>
      <c r="I793" s="91">
        <v>5</v>
      </c>
    </row>
    <row r="794" spans="1:9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01">
        <v>80</v>
      </c>
      <c r="H794" s="91">
        <v>100</v>
      </c>
      <c r="I794" s="91">
        <v>15</v>
      </c>
    </row>
    <row r="795" spans="1:9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01">
        <v>60</v>
      </c>
      <c r="H795" s="91">
        <v>100</v>
      </c>
      <c r="I795" s="91">
        <v>30</v>
      </c>
    </row>
    <row r="796" spans="1:9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01">
        <v>2</v>
      </c>
      <c r="H796" s="91">
        <v>80</v>
      </c>
      <c r="I796" s="91">
        <v>20</v>
      </c>
    </row>
    <row r="797" spans="1:9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01">
        <v>15</v>
      </c>
      <c r="H797" s="91">
        <v>100</v>
      </c>
      <c r="I797" s="91">
        <v>12</v>
      </c>
    </row>
    <row r="798" spans="1:9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01">
        <v>10</v>
      </c>
      <c r="H798" s="91">
        <v>100</v>
      </c>
      <c r="I798" s="91">
        <v>8</v>
      </c>
    </row>
    <row r="799" spans="1:9" x14ac:dyDescent="0.3">
      <c r="A799" s="34">
        <v>3</v>
      </c>
      <c r="B799" s="34">
        <v>16</v>
      </c>
      <c r="C799" s="34">
        <v>4</v>
      </c>
      <c r="D799" s="34" t="s">
        <v>20</v>
      </c>
      <c r="E799" s="96">
        <v>5</v>
      </c>
      <c r="F799" s="77">
        <v>30</v>
      </c>
      <c r="G799" s="101">
        <v>40</v>
      </c>
      <c r="H799" s="91">
        <v>100</v>
      </c>
      <c r="I799" s="91">
        <v>10</v>
      </c>
    </row>
    <row r="800" spans="1:9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01">
        <v>5</v>
      </c>
      <c r="H800" s="91">
        <v>100</v>
      </c>
      <c r="I800" s="91">
        <v>8</v>
      </c>
    </row>
    <row r="801" spans="1:9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01">
        <v>20</v>
      </c>
      <c r="H801" s="91">
        <v>80</v>
      </c>
      <c r="I801" s="91">
        <v>8</v>
      </c>
    </row>
    <row r="802" spans="1:9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01">
        <v>0</v>
      </c>
      <c r="H802" s="91">
        <v>100</v>
      </c>
      <c r="I802" s="91">
        <v>5</v>
      </c>
    </row>
    <row r="803" spans="1:9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01">
        <v>20</v>
      </c>
      <c r="H803" s="99">
        <v>100</v>
      </c>
      <c r="I803" s="99">
        <v>5</v>
      </c>
    </row>
    <row r="804" spans="1:9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01">
        <v>60</v>
      </c>
      <c r="H804" s="99">
        <v>100</v>
      </c>
      <c r="I804" s="99">
        <v>5</v>
      </c>
    </row>
    <row r="805" spans="1:9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01">
        <v>20</v>
      </c>
      <c r="H805" s="99">
        <v>100</v>
      </c>
      <c r="I805" s="99">
        <v>8</v>
      </c>
    </row>
    <row r="806" spans="1:9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01">
        <v>40</v>
      </c>
      <c r="H806" s="99">
        <v>100</v>
      </c>
      <c r="I806" s="99">
        <v>5</v>
      </c>
    </row>
    <row r="807" spans="1:9" x14ac:dyDescent="0.3">
      <c r="A807" s="34">
        <v>3</v>
      </c>
      <c r="B807" s="34">
        <v>5</v>
      </c>
      <c r="C807" s="34">
        <v>5</v>
      </c>
      <c r="D807" s="34" t="s">
        <v>20</v>
      </c>
      <c r="E807" s="96">
        <v>10</v>
      </c>
      <c r="F807" s="100">
        <v>10</v>
      </c>
      <c r="G807" s="101">
        <v>80</v>
      </c>
      <c r="H807" s="99">
        <v>100</v>
      </c>
      <c r="I807" s="99">
        <v>10</v>
      </c>
    </row>
    <row r="808" spans="1:9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01">
        <v>50</v>
      </c>
      <c r="H808" s="99">
        <v>100</v>
      </c>
      <c r="I808" s="99">
        <v>8</v>
      </c>
    </row>
    <row r="809" spans="1:9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02">
        <v>40</v>
      </c>
      <c r="G809" s="101">
        <v>80</v>
      </c>
      <c r="H809" s="99">
        <v>100</v>
      </c>
      <c r="I809" s="99">
        <v>8</v>
      </c>
    </row>
    <row r="810" spans="1:9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01">
        <v>20</v>
      </c>
      <c r="H810" s="99">
        <v>80</v>
      </c>
      <c r="I810" s="99">
        <v>12</v>
      </c>
    </row>
    <row r="811" spans="1:9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01">
        <v>40</v>
      </c>
      <c r="H811" s="99">
        <v>100</v>
      </c>
      <c r="I811" s="99">
        <v>5</v>
      </c>
    </row>
    <row r="812" spans="1:9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01">
        <v>20</v>
      </c>
      <c r="H812" s="99">
        <v>95</v>
      </c>
      <c r="I812" s="99">
        <v>8</v>
      </c>
    </row>
    <row r="813" spans="1:9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01">
        <v>80</v>
      </c>
      <c r="H813" s="99">
        <v>100</v>
      </c>
      <c r="I813" s="99">
        <v>8</v>
      </c>
    </row>
    <row r="814" spans="1:9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01">
        <v>20</v>
      </c>
      <c r="H814" s="99">
        <v>100</v>
      </c>
      <c r="I814" s="99">
        <v>15</v>
      </c>
    </row>
    <row r="815" spans="1:9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02">
        <v>40</v>
      </c>
      <c r="G815" s="101">
        <v>80</v>
      </c>
      <c r="H815" s="99">
        <v>100</v>
      </c>
      <c r="I815" s="99">
        <v>5</v>
      </c>
    </row>
    <row r="816" spans="1:9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01">
        <v>20</v>
      </c>
      <c r="H816" s="99">
        <v>80</v>
      </c>
      <c r="I816" s="99">
        <v>20</v>
      </c>
    </row>
    <row r="817" spans="1:9" x14ac:dyDescent="0.3">
      <c r="A817" s="34">
        <v>3</v>
      </c>
      <c r="B817" s="34">
        <v>15</v>
      </c>
      <c r="C817" s="34">
        <v>5</v>
      </c>
      <c r="D817" s="34" t="s">
        <v>20</v>
      </c>
      <c r="E817" s="96">
        <v>10</v>
      </c>
      <c r="F817" s="100">
        <v>20</v>
      </c>
      <c r="G817" s="101">
        <v>80</v>
      </c>
      <c r="H817" s="99">
        <v>100</v>
      </c>
      <c r="I817" s="99">
        <v>8</v>
      </c>
    </row>
    <row r="818" spans="1:9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01">
        <v>5</v>
      </c>
      <c r="H818" s="99">
        <v>90</v>
      </c>
      <c r="I818" s="99">
        <v>20</v>
      </c>
    </row>
    <row r="819" spans="1:9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01">
        <v>0</v>
      </c>
      <c r="H819" s="99">
        <v>30</v>
      </c>
      <c r="I819" s="99">
        <v>50</v>
      </c>
    </row>
    <row r="820" spans="1:9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01">
        <v>20</v>
      </c>
      <c r="H820" s="99">
        <v>100</v>
      </c>
      <c r="I820" s="99">
        <v>35</v>
      </c>
    </row>
    <row r="821" spans="1:9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01">
        <v>2</v>
      </c>
      <c r="H821" s="99">
        <v>0</v>
      </c>
      <c r="I821" s="99">
        <v>8</v>
      </c>
    </row>
    <row r="822" spans="1:9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01">
        <v>30</v>
      </c>
      <c r="H822" s="99">
        <v>100</v>
      </c>
      <c r="I822" s="99">
        <v>12</v>
      </c>
    </row>
    <row r="823" spans="1:9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01">
        <v>60</v>
      </c>
      <c r="H823" s="99">
        <v>100</v>
      </c>
      <c r="I823" s="99">
        <v>12</v>
      </c>
    </row>
    <row r="824" spans="1:9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01">
        <v>60</v>
      </c>
      <c r="H824" s="99">
        <v>100</v>
      </c>
      <c r="I824" s="99">
        <v>8</v>
      </c>
    </row>
    <row r="825" spans="1:9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01">
        <v>30</v>
      </c>
      <c r="H825" s="99">
        <v>100</v>
      </c>
      <c r="I825" s="99">
        <v>10</v>
      </c>
    </row>
    <row r="826" spans="1:9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01">
        <v>40</v>
      </c>
      <c r="H826" s="99">
        <v>100</v>
      </c>
      <c r="I826" s="99">
        <v>8</v>
      </c>
    </row>
    <row r="827" spans="1:9" x14ac:dyDescent="0.3">
      <c r="A827" s="34">
        <v>3</v>
      </c>
      <c r="B827" s="34">
        <v>6</v>
      </c>
      <c r="C827" s="34">
        <v>6</v>
      </c>
      <c r="D827" s="34" t="s">
        <v>20</v>
      </c>
      <c r="E827" s="96">
        <v>10</v>
      </c>
      <c r="F827" s="100">
        <v>40</v>
      </c>
      <c r="G827" s="101">
        <v>80</v>
      </c>
      <c r="H827" s="99">
        <v>100</v>
      </c>
      <c r="I827" s="99">
        <v>10</v>
      </c>
    </row>
    <row r="828" spans="1:9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01">
        <v>80</v>
      </c>
      <c r="H828" s="99">
        <v>80</v>
      </c>
      <c r="I828" s="99">
        <v>2</v>
      </c>
    </row>
    <row r="829" spans="1:9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01">
        <v>20</v>
      </c>
      <c r="H829" s="99">
        <v>100</v>
      </c>
      <c r="I829" s="99">
        <v>15</v>
      </c>
    </row>
    <row r="830" spans="1:9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01">
        <v>10</v>
      </c>
      <c r="H830" s="99">
        <v>100</v>
      </c>
      <c r="I830" s="99">
        <v>10</v>
      </c>
    </row>
    <row r="831" spans="1:9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01">
        <v>10</v>
      </c>
      <c r="H831" s="99">
        <v>80</v>
      </c>
      <c r="I831" s="99">
        <v>10</v>
      </c>
    </row>
    <row r="832" spans="1:9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01">
        <v>30</v>
      </c>
      <c r="H832" s="99">
        <v>95</v>
      </c>
      <c r="I832" s="99">
        <v>5</v>
      </c>
    </row>
    <row r="833" spans="1:9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01">
        <v>70</v>
      </c>
      <c r="H833" s="99">
        <v>100</v>
      </c>
      <c r="I833" s="99">
        <v>15</v>
      </c>
    </row>
    <row r="834" spans="1:9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01">
        <v>80</v>
      </c>
      <c r="H834" s="99">
        <v>100</v>
      </c>
      <c r="I834" s="99">
        <v>2</v>
      </c>
    </row>
    <row r="835" spans="1:9" x14ac:dyDescent="0.3">
      <c r="A835" s="34">
        <v>3</v>
      </c>
      <c r="B835" s="34">
        <v>14</v>
      </c>
      <c r="C835" s="34">
        <v>6</v>
      </c>
      <c r="D835" s="34" t="s">
        <v>20</v>
      </c>
      <c r="E835" s="96">
        <v>15</v>
      </c>
      <c r="F835" s="100">
        <v>40</v>
      </c>
      <c r="G835" s="101">
        <v>80</v>
      </c>
      <c r="H835" s="99">
        <v>100</v>
      </c>
      <c r="I835" s="99">
        <v>20</v>
      </c>
    </row>
    <row r="836" spans="1:9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01">
        <v>60</v>
      </c>
      <c r="H836" s="99">
        <v>100</v>
      </c>
      <c r="I836" s="99">
        <v>15</v>
      </c>
    </row>
    <row r="837" spans="1:9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01">
        <v>2</v>
      </c>
      <c r="H837" s="99">
        <v>100</v>
      </c>
      <c r="I837" s="99">
        <v>12</v>
      </c>
    </row>
    <row r="838" spans="1:9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01">
        <v>10</v>
      </c>
      <c r="H838" s="99">
        <v>100</v>
      </c>
      <c r="I838" s="99">
        <v>15</v>
      </c>
    </row>
    <row r="839" spans="1:9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01">
        <v>30</v>
      </c>
      <c r="H839" s="99">
        <v>100</v>
      </c>
      <c r="I839" s="99">
        <v>5</v>
      </c>
    </row>
    <row r="840" spans="1:9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01">
        <v>10</v>
      </c>
      <c r="H840" s="99">
        <v>80</v>
      </c>
      <c r="I840" s="99">
        <v>2</v>
      </c>
    </row>
    <row r="841" spans="1:9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01">
        <v>30</v>
      </c>
      <c r="H841" s="99">
        <v>100</v>
      </c>
      <c r="I841" s="99">
        <v>15</v>
      </c>
    </row>
    <row r="842" spans="1:9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01">
        <v>60</v>
      </c>
      <c r="H842" s="99">
        <v>100</v>
      </c>
      <c r="I842" s="99">
        <v>20</v>
      </c>
    </row>
    <row r="843" spans="1:9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01">
        <v>5</v>
      </c>
      <c r="H843" s="99">
        <v>90</v>
      </c>
      <c r="I843" s="99">
        <v>15</v>
      </c>
    </row>
    <row r="844" spans="1:9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01">
        <v>60</v>
      </c>
      <c r="H844" s="99">
        <v>100</v>
      </c>
      <c r="I844" s="99">
        <v>8</v>
      </c>
    </row>
    <row r="845" spans="1:9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01">
        <v>90</v>
      </c>
      <c r="H845" s="99">
        <v>100</v>
      </c>
      <c r="I845" s="99">
        <v>12</v>
      </c>
    </row>
    <row r="846" spans="1:9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01">
        <v>60</v>
      </c>
      <c r="H846" s="99">
        <v>100</v>
      </c>
      <c r="I846" s="99">
        <v>8</v>
      </c>
    </row>
    <row r="847" spans="1:9" x14ac:dyDescent="0.3">
      <c r="A847" s="34">
        <v>3</v>
      </c>
      <c r="B847" s="34">
        <v>7</v>
      </c>
      <c r="C847" s="34">
        <v>7</v>
      </c>
      <c r="D847" s="34" t="s">
        <v>20</v>
      </c>
      <c r="E847" s="96">
        <v>10</v>
      </c>
      <c r="F847" s="100">
        <v>30</v>
      </c>
      <c r="G847" s="101">
        <v>90</v>
      </c>
      <c r="H847" s="99">
        <v>100</v>
      </c>
      <c r="I847" s="99">
        <v>20</v>
      </c>
    </row>
    <row r="848" spans="1:9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01">
        <v>60</v>
      </c>
      <c r="H848" s="99">
        <v>100</v>
      </c>
      <c r="I848" s="99">
        <v>12</v>
      </c>
    </row>
    <row r="849" spans="1:9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01">
        <v>0</v>
      </c>
      <c r="H849" s="99">
        <v>100</v>
      </c>
      <c r="I849" s="99">
        <v>10</v>
      </c>
    </row>
    <row r="850" spans="1:9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01">
        <v>50</v>
      </c>
      <c r="H850" s="99">
        <v>100</v>
      </c>
      <c r="I850" s="99">
        <v>2</v>
      </c>
    </row>
    <row r="851" spans="1:9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01">
        <v>90</v>
      </c>
      <c r="H851" s="99">
        <v>100</v>
      </c>
      <c r="I851" s="99">
        <v>10</v>
      </c>
    </row>
    <row r="852" spans="1:9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01">
        <v>60</v>
      </c>
      <c r="H852" s="99">
        <v>95</v>
      </c>
      <c r="I852" s="99">
        <v>5</v>
      </c>
    </row>
    <row r="853" spans="1:9" x14ac:dyDescent="0.3">
      <c r="A853" s="34">
        <v>3</v>
      </c>
      <c r="B853" s="34">
        <v>13</v>
      </c>
      <c r="C853" s="34">
        <v>7</v>
      </c>
      <c r="D853" s="34" t="s">
        <v>20</v>
      </c>
      <c r="E853" s="96">
        <v>20</v>
      </c>
      <c r="F853" s="100">
        <v>40</v>
      </c>
      <c r="G853" s="101">
        <v>80</v>
      </c>
      <c r="H853" s="99">
        <v>100</v>
      </c>
      <c r="I853" s="99">
        <v>5</v>
      </c>
    </row>
    <row r="854" spans="1:9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01">
        <v>80</v>
      </c>
      <c r="H854" s="99">
        <v>100</v>
      </c>
      <c r="I854" s="99">
        <v>12</v>
      </c>
    </row>
    <row r="855" spans="1:9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01">
        <v>0</v>
      </c>
      <c r="H855" s="99">
        <v>60</v>
      </c>
      <c r="I855" s="99">
        <v>20</v>
      </c>
    </row>
    <row r="856" spans="1:9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01">
        <v>80</v>
      </c>
      <c r="H856" s="99">
        <v>100</v>
      </c>
      <c r="I856" s="99">
        <v>5</v>
      </c>
    </row>
    <row r="857" spans="1:9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01">
        <v>5</v>
      </c>
      <c r="H857" s="99">
        <v>60</v>
      </c>
      <c r="I857" s="99">
        <v>12</v>
      </c>
    </row>
    <row r="858" spans="1:9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01">
        <v>40</v>
      </c>
      <c r="H858" s="99">
        <v>100</v>
      </c>
      <c r="I858" s="99">
        <v>10</v>
      </c>
    </row>
    <row r="859" spans="1:9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01">
        <v>10</v>
      </c>
      <c r="H859" s="99">
        <v>95</v>
      </c>
      <c r="I859" s="99">
        <v>5</v>
      </c>
    </row>
    <row r="860" spans="1:9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01">
        <v>70</v>
      </c>
      <c r="H860" s="99">
        <v>80</v>
      </c>
      <c r="I860" s="99">
        <v>10</v>
      </c>
    </row>
    <row r="861" spans="1:9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01">
        <v>10</v>
      </c>
      <c r="H861" s="99">
        <v>95</v>
      </c>
      <c r="I861" s="99">
        <v>8</v>
      </c>
    </row>
    <row r="862" spans="1:9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01">
        <v>60</v>
      </c>
      <c r="H862" s="99">
        <v>100</v>
      </c>
      <c r="I862" s="99">
        <v>15</v>
      </c>
    </row>
    <row r="863" spans="1:9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01">
        <v>40</v>
      </c>
      <c r="H863" s="99">
        <v>100</v>
      </c>
      <c r="I863" s="99">
        <v>10</v>
      </c>
    </row>
    <row r="864" spans="1:9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01">
        <v>80</v>
      </c>
      <c r="H864" s="99">
        <v>100</v>
      </c>
      <c r="I864" s="99">
        <v>5</v>
      </c>
    </row>
    <row r="865" spans="1:9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01">
        <v>80</v>
      </c>
      <c r="H865" s="99">
        <v>100</v>
      </c>
      <c r="I865" s="99">
        <v>5</v>
      </c>
    </row>
    <row r="866" spans="1:9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01">
        <v>40</v>
      </c>
      <c r="H866" s="99">
        <v>100</v>
      </c>
      <c r="I866" s="99">
        <v>15</v>
      </c>
    </row>
    <row r="867" spans="1:9" x14ac:dyDescent="0.3">
      <c r="A867" s="34">
        <v>3</v>
      </c>
      <c r="B867" s="34">
        <v>8</v>
      </c>
      <c r="C867" s="34">
        <v>8</v>
      </c>
      <c r="D867" s="34" t="s">
        <v>20</v>
      </c>
      <c r="E867" s="96">
        <v>40</v>
      </c>
      <c r="F867" s="102">
        <v>20</v>
      </c>
      <c r="G867" s="101">
        <v>80</v>
      </c>
      <c r="H867" s="99">
        <v>100</v>
      </c>
      <c r="I867" s="99">
        <v>10</v>
      </c>
    </row>
    <row r="868" spans="1:9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01">
        <v>20</v>
      </c>
      <c r="H868" s="99">
        <v>90</v>
      </c>
      <c r="I868" s="99">
        <v>15</v>
      </c>
    </row>
    <row r="869" spans="1:9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01">
        <v>90</v>
      </c>
      <c r="H869" s="99">
        <v>100</v>
      </c>
      <c r="I869" s="99">
        <v>20</v>
      </c>
    </row>
    <row r="870" spans="1:9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01">
        <v>30</v>
      </c>
      <c r="H870" s="99">
        <v>100</v>
      </c>
      <c r="I870" s="99">
        <v>5</v>
      </c>
    </row>
    <row r="871" spans="1:9" x14ac:dyDescent="0.3">
      <c r="A871" s="34">
        <v>3</v>
      </c>
      <c r="B871" s="34">
        <v>12</v>
      </c>
      <c r="C871" s="34">
        <v>8</v>
      </c>
      <c r="D871" s="34" t="s">
        <v>20</v>
      </c>
      <c r="E871" s="96">
        <v>20</v>
      </c>
      <c r="F871" s="100">
        <v>30</v>
      </c>
      <c r="G871" s="101">
        <v>80</v>
      </c>
      <c r="H871" s="99">
        <v>100</v>
      </c>
      <c r="I871" s="99">
        <v>10</v>
      </c>
    </row>
    <row r="872" spans="1:9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01">
        <v>0</v>
      </c>
      <c r="H872" s="99">
        <v>60</v>
      </c>
      <c r="I872" s="99">
        <v>30</v>
      </c>
    </row>
    <row r="873" spans="1:9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01">
        <v>80</v>
      </c>
      <c r="H873" s="99">
        <v>100</v>
      </c>
      <c r="I873" s="99">
        <v>5</v>
      </c>
    </row>
    <row r="874" spans="1:9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01">
        <v>1</v>
      </c>
      <c r="H874" s="99">
        <v>0</v>
      </c>
      <c r="I874" s="99">
        <v>20</v>
      </c>
    </row>
    <row r="875" spans="1:9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01">
        <v>70</v>
      </c>
      <c r="H875" s="99">
        <v>100</v>
      </c>
      <c r="I875" s="99">
        <v>8</v>
      </c>
    </row>
    <row r="876" spans="1:9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01">
        <v>10</v>
      </c>
      <c r="H876" s="99">
        <v>90</v>
      </c>
      <c r="I876" s="99">
        <v>15</v>
      </c>
    </row>
    <row r="877" spans="1:9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02">
        <v>20</v>
      </c>
      <c r="G877" s="101">
        <v>40</v>
      </c>
      <c r="H877" s="99">
        <v>60</v>
      </c>
      <c r="I877" s="99">
        <v>5</v>
      </c>
    </row>
    <row r="878" spans="1:9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01">
        <v>60</v>
      </c>
      <c r="H878" s="99">
        <v>100</v>
      </c>
      <c r="I878" s="99">
        <v>8</v>
      </c>
    </row>
    <row r="879" spans="1:9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98">
        <v>60</v>
      </c>
      <c r="H879" s="103">
        <v>60</v>
      </c>
      <c r="I879" s="103">
        <v>8</v>
      </c>
    </row>
    <row r="880" spans="1:9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98">
        <v>40</v>
      </c>
      <c r="H880" s="103">
        <v>100</v>
      </c>
      <c r="I880" s="103">
        <v>8</v>
      </c>
    </row>
    <row r="881" spans="1:9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98">
        <v>80</v>
      </c>
      <c r="H881" s="103">
        <v>100</v>
      </c>
      <c r="I881" s="103">
        <v>8</v>
      </c>
    </row>
    <row r="882" spans="1:9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98">
        <v>90</v>
      </c>
      <c r="H882" s="103">
        <v>100</v>
      </c>
      <c r="I882" s="103">
        <v>15</v>
      </c>
    </row>
    <row r="883" spans="1:9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98">
        <v>70</v>
      </c>
      <c r="H883" s="103">
        <v>100</v>
      </c>
      <c r="I883" s="103">
        <v>5</v>
      </c>
    </row>
    <row r="884" spans="1:9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98">
        <v>60</v>
      </c>
      <c r="H884" s="103">
        <v>100</v>
      </c>
      <c r="I884" s="103">
        <v>5</v>
      </c>
    </row>
    <row r="885" spans="1:9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05">
        <v>40</v>
      </c>
      <c r="G885" s="98">
        <v>30</v>
      </c>
      <c r="H885" s="103">
        <v>100</v>
      </c>
      <c r="I885" s="103">
        <v>12</v>
      </c>
    </row>
    <row r="886" spans="1:9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98">
        <v>80</v>
      </c>
      <c r="H886" s="103">
        <v>100</v>
      </c>
      <c r="I886" s="103">
        <v>5</v>
      </c>
    </row>
    <row r="887" spans="1:9" x14ac:dyDescent="0.3">
      <c r="A887" s="34">
        <v>3</v>
      </c>
      <c r="B887" s="34">
        <v>9</v>
      </c>
      <c r="C887" s="34">
        <v>9</v>
      </c>
      <c r="D887" s="34" t="s">
        <v>20</v>
      </c>
      <c r="E887" s="97">
        <v>20</v>
      </c>
      <c r="F887" s="104">
        <v>30</v>
      </c>
      <c r="G887" s="98">
        <v>85</v>
      </c>
      <c r="H887" s="103">
        <v>100</v>
      </c>
      <c r="I887" s="103">
        <v>20</v>
      </c>
    </row>
    <row r="888" spans="1:9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98">
        <v>40</v>
      </c>
      <c r="H888" s="103">
        <v>90</v>
      </c>
      <c r="I888" s="103">
        <v>2</v>
      </c>
    </row>
    <row r="889" spans="1:9" x14ac:dyDescent="0.3">
      <c r="A889" s="34">
        <v>3</v>
      </c>
      <c r="B889" s="34">
        <v>11</v>
      </c>
      <c r="C889" s="34">
        <v>9</v>
      </c>
      <c r="D889" s="34" t="s">
        <v>20</v>
      </c>
      <c r="E889" s="97">
        <v>25</v>
      </c>
      <c r="F889" s="104">
        <v>40</v>
      </c>
      <c r="G889" s="98">
        <v>90</v>
      </c>
      <c r="H889" s="103">
        <v>100</v>
      </c>
      <c r="I889" s="103">
        <v>20</v>
      </c>
    </row>
    <row r="890" spans="1:9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98">
        <v>50</v>
      </c>
      <c r="H890" s="103">
        <v>90</v>
      </c>
      <c r="I890" s="103">
        <v>5</v>
      </c>
    </row>
    <row r="891" spans="1:9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98">
        <v>50</v>
      </c>
      <c r="H891" s="103">
        <v>100</v>
      </c>
      <c r="I891" s="103">
        <v>8</v>
      </c>
    </row>
    <row r="892" spans="1:9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98">
        <v>85</v>
      </c>
      <c r="H892" s="103">
        <v>100</v>
      </c>
      <c r="I892" s="103">
        <v>15</v>
      </c>
    </row>
    <row r="893" spans="1:9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98">
        <v>20</v>
      </c>
      <c r="H893" s="103">
        <v>70</v>
      </c>
      <c r="I893" s="103">
        <v>10</v>
      </c>
    </row>
    <row r="894" spans="1:9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98">
        <v>10</v>
      </c>
      <c r="H894" s="103">
        <v>100</v>
      </c>
      <c r="I894" s="103">
        <v>40</v>
      </c>
    </row>
    <row r="895" spans="1:9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98">
        <v>15</v>
      </c>
      <c r="H895" s="103">
        <v>100</v>
      </c>
      <c r="I895" s="103">
        <v>10</v>
      </c>
    </row>
    <row r="896" spans="1:9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98">
        <v>60</v>
      </c>
      <c r="H896" s="103">
        <v>100</v>
      </c>
      <c r="I896" s="103">
        <v>5</v>
      </c>
    </row>
    <row r="897" spans="1:9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98">
        <v>30</v>
      </c>
      <c r="H897" s="103">
        <v>95</v>
      </c>
      <c r="I897" s="103">
        <v>15</v>
      </c>
    </row>
    <row r="898" spans="1:9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98">
        <v>20</v>
      </c>
      <c r="H898" s="103">
        <v>40</v>
      </c>
      <c r="I898" s="103">
        <v>5</v>
      </c>
    </row>
    <row r="899" spans="1:9" x14ac:dyDescent="0.3">
      <c r="A899" s="34">
        <v>3</v>
      </c>
      <c r="B899" s="34">
        <v>2</v>
      </c>
      <c r="C899" s="34">
        <v>10</v>
      </c>
      <c r="D899" s="1">
        <v>208</v>
      </c>
      <c r="I899" s="103"/>
    </row>
    <row r="900" spans="1:9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05">
        <v>20</v>
      </c>
      <c r="G900" s="98">
        <v>80</v>
      </c>
      <c r="H900" s="103">
        <v>100</v>
      </c>
      <c r="I900" s="103">
        <v>10</v>
      </c>
    </row>
    <row r="901" spans="1:9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98">
        <v>5</v>
      </c>
      <c r="H901" s="103">
        <v>30</v>
      </c>
      <c r="I901" s="103">
        <v>5</v>
      </c>
    </row>
    <row r="902" spans="1:9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98">
        <v>60</v>
      </c>
      <c r="H902" s="103">
        <v>80</v>
      </c>
      <c r="I902" s="103">
        <v>8</v>
      </c>
    </row>
    <row r="903" spans="1:9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98">
        <v>40</v>
      </c>
      <c r="H903" s="103">
        <v>100</v>
      </c>
      <c r="I903" s="103">
        <v>8</v>
      </c>
    </row>
    <row r="904" spans="1:9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05">
        <v>10</v>
      </c>
      <c r="G904" s="98">
        <v>80</v>
      </c>
      <c r="H904" s="103">
        <v>100</v>
      </c>
      <c r="I904" s="103">
        <v>5</v>
      </c>
    </row>
    <row r="905" spans="1:9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98">
        <v>40</v>
      </c>
      <c r="H905" s="103">
        <v>90</v>
      </c>
      <c r="I905" s="103">
        <v>5</v>
      </c>
    </row>
    <row r="906" spans="1:9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05">
        <v>50</v>
      </c>
      <c r="G906" s="98">
        <v>80</v>
      </c>
      <c r="H906" s="103">
        <v>80</v>
      </c>
      <c r="I906" s="103">
        <v>5</v>
      </c>
    </row>
    <row r="907" spans="1:9" x14ac:dyDescent="0.3">
      <c r="A907" s="34">
        <v>3</v>
      </c>
      <c r="B907" s="34">
        <v>10</v>
      </c>
      <c r="C907" s="34">
        <v>10</v>
      </c>
      <c r="D907" s="34" t="s">
        <v>20</v>
      </c>
      <c r="E907" s="97">
        <v>30</v>
      </c>
      <c r="F907" s="105">
        <v>20</v>
      </c>
      <c r="G907" s="98">
        <v>85</v>
      </c>
      <c r="H907" s="103">
        <v>100</v>
      </c>
      <c r="I907" s="103">
        <v>15</v>
      </c>
    </row>
    <row r="908" spans="1:9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98">
        <v>30</v>
      </c>
      <c r="H908" s="103">
        <v>100</v>
      </c>
      <c r="I908" s="103">
        <v>8</v>
      </c>
    </row>
    <row r="909" spans="1:9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98">
        <v>80</v>
      </c>
      <c r="H909" s="103">
        <v>100</v>
      </c>
      <c r="I909" s="103">
        <v>5</v>
      </c>
    </row>
    <row r="910" spans="1:9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98">
        <v>60</v>
      </c>
      <c r="H910" s="103">
        <v>100</v>
      </c>
      <c r="I910" s="103">
        <v>2</v>
      </c>
    </row>
    <row r="911" spans="1:9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98">
        <v>60</v>
      </c>
      <c r="H911" s="103">
        <v>100</v>
      </c>
      <c r="I911" s="103">
        <v>8</v>
      </c>
    </row>
    <row r="912" spans="1:9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98">
        <v>85</v>
      </c>
      <c r="H912" s="103">
        <v>100</v>
      </c>
      <c r="I912" s="103">
        <v>15</v>
      </c>
    </row>
    <row r="913" spans="1:9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98">
        <v>65</v>
      </c>
      <c r="H913" s="103">
        <v>100</v>
      </c>
      <c r="I913" s="103">
        <v>8</v>
      </c>
    </row>
    <row r="914" spans="1:9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98">
        <v>50</v>
      </c>
      <c r="H914" s="103">
        <v>100</v>
      </c>
      <c r="I914" s="103">
        <v>30</v>
      </c>
    </row>
    <row r="915" spans="1:9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98">
        <v>10</v>
      </c>
      <c r="H915" s="103">
        <v>100</v>
      </c>
      <c r="I915" s="103">
        <v>10</v>
      </c>
    </row>
    <row r="916" spans="1:9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05">
        <v>10</v>
      </c>
      <c r="G916" s="98">
        <v>20</v>
      </c>
      <c r="H916" s="103">
        <v>100</v>
      </c>
      <c r="I916" s="103">
        <v>20</v>
      </c>
    </row>
    <row r="917" spans="1:9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98">
        <v>60</v>
      </c>
      <c r="H917" s="103">
        <v>100</v>
      </c>
      <c r="I917" s="103">
        <v>8</v>
      </c>
    </row>
    <row r="918" spans="1:9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98">
        <v>80</v>
      </c>
      <c r="H918" s="103">
        <v>100</v>
      </c>
      <c r="I918" s="103">
        <v>15</v>
      </c>
    </row>
    <row r="919" spans="1:9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98">
        <v>40</v>
      </c>
      <c r="H919" s="103">
        <v>95</v>
      </c>
      <c r="I919" s="103">
        <v>2</v>
      </c>
    </row>
    <row r="920" spans="1:9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98">
        <v>40</v>
      </c>
      <c r="H920" s="103">
        <v>100</v>
      </c>
      <c r="I920" s="103">
        <v>5</v>
      </c>
    </row>
    <row r="921" spans="1:9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98">
        <v>80</v>
      </c>
      <c r="H921" s="103">
        <v>100</v>
      </c>
      <c r="I921" s="103">
        <v>5</v>
      </c>
    </row>
    <row r="922" spans="1:9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98">
        <v>40</v>
      </c>
      <c r="H922" s="103">
        <v>100</v>
      </c>
      <c r="I922" s="103">
        <v>10</v>
      </c>
    </row>
    <row r="923" spans="1:9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98">
        <v>70</v>
      </c>
      <c r="H923" s="103">
        <v>100</v>
      </c>
      <c r="I923" s="103">
        <v>20</v>
      </c>
    </row>
    <row r="924" spans="1:9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05">
        <v>30</v>
      </c>
      <c r="G924" s="98">
        <v>80</v>
      </c>
      <c r="H924" s="103">
        <v>100</v>
      </c>
      <c r="I924" s="103">
        <v>15</v>
      </c>
    </row>
    <row r="925" spans="1:9" x14ac:dyDescent="0.3">
      <c r="A925" s="34">
        <v>3</v>
      </c>
      <c r="B925" s="34">
        <v>9</v>
      </c>
      <c r="C925" s="34">
        <v>11</v>
      </c>
      <c r="D925" s="34" t="s">
        <v>20</v>
      </c>
      <c r="E925" s="97">
        <v>10</v>
      </c>
      <c r="F925" s="104">
        <v>30</v>
      </c>
      <c r="G925" s="98">
        <v>80</v>
      </c>
      <c r="H925" s="103">
        <v>100</v>
      </c>
      <c r="I925" s="103">
        <v>25</v>
      </c>
    </row>
    <row r="926" spans="1:9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98">
        <v>100</v>
      </c>
      <c r="H926" s="103">
        <v>100</v>
      </c>
      <c r="I926" s="103">
        <v>10</v>
      </c>
    </row>
    <row r="927" spans="1:9" x14ac:dyDescent="0.3">
      <c r="A927" s="34">
        <v>3</v>
      </c>
      <c r="B927" s="34">
        <v>11</v>
      </c>
      <c r="C927" s="34">
        <v>11</v>
      </c>
      <c r="D927" s="34" t="s">
        <v>20</v>
      </c>
      <c r="E927" s="97">
        <v>20</v>
      </c>
      <c r="F927" s="104">
        <v>20</v>
      </c>
      <c r="G927" s="98">
        <v>80</v>
      </c>
      <c r="H927" s="103">
        <v>100</v>
      </c>
      <c r="I927" s="103">
        <v>12</v>
      </c>
    </row>
    <row r="928" spans="1:9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98">
        <v>60</v>
      </c>
      <c r="H928" s="103">
        <v>90</v>
      </c>
      <c r="I928" s="103">
        <v>40</v>
      </c>
    </row>
    <row r="929" spans="1:9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98">
        <v>60</v>
      </c>
      <c r="H929" s="103">
        <v>90</v>
      </c>
      <c r="I929" s="103">
        <v>10</v>
      </c>
    </row>
    <row r="930" spans="1:9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98">
        <v>80</v>
      </c>
      <c r="H930" s="103">
        <v>60</v>
      </c>
      <c r="I930" s="103">
        <v>8</v>
      </c>
    </row>
    <row r="931" spans="1:9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98">
        <v>60</v>
      </c>
      <c r="H931" s="103">
        <v>100</v>
      </c>
      <c r="I931" s="103">
        <v>10</v>
      </c>
    </row>
    <row r="932" spans="1:9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05">
        <v>40</v>
      </c>
      <c r="G932" s="98">
        <v>60</v>
      </c>
      <c r="H932" s="103">
        <v>100</v>
      </c>
      <c r="I932" s="103">
        <v>20</v>
      </c>
    </row>
    <row r="933" spans="1:9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98">
        <v>12</v>
      </c>
      <c r="H933" s="103">
        <v>80</v>
      </c>
      <c r="I933" s="103">
        <v>10</v>
      </c>
    </row>
    <row r="934" spans="1:9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98">
        <v>20</v>
      </c>
      <c r="H934" s="103">
        <v>100</v>
      </c>
      <c r="I934" s="103">
        <v>5</v>
      </c>
    </row>
    <row r="935" spans="1:9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98">
        <v>20</v>
      </c>
      <c r="H935" s="103">
        <v>80</v>
      </c>
      <c r="I935" s="103">
        <v>20</v>
      </c>
    </row>
    <row r="936" spans="1:9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98">
        <v>40</v>
      </c>
      <c r="H936" s="103">
        <v>98</v>
      </c>
      <c r="I936" s="103">
        <v>20</v>
      </c>
    </row>
    <row r="937" spans="1:9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98">
        <v>70</v>
      </c>
      <c r="H937" s="103">
        <v>100</v>
      </c>
      <c r="I937" s="103">
        <v>15</v>
      </c>
    </row>
    <row r="938" spans="1:9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98">
        <v>30</v>
      </c>
      <c r="H938" s="103">
        <v>95</v>
      </c>
      <c r="I938" s="103">
        <v>5</v>
      </c>
    </row>
    <row r="939" spans="1:9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98">
        <v>70</v>
      </c>
      <c r="H939" s="103">
        <v>30</v>
      </c>
      <c r="I939" s="103">
        <v>10</v>
      </c>
    </row>
    <row r="940" spans="1:9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98">
        <v>60</v>
      </c>
      <c r="H940" s="103">
        <v>100</v>
      </c>
      <c r="I940" s="103">
        <v>5</v>
      </c>
    </row>
    <row r="941" spans="1:9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98">
        <v>80</v>
      </c>
      <c r="H941" s="103">
        <v>100</v>
      </c>
      <c r="I941" s="103">
        <v>15</v>
      </c>
    </row>
    <row r="942" spans="1:9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98">
        <v>30</v>
      </c>
      <c r="H942" s="103">
        <v>100</v>
      </c>
      <c r="I942" s="103">
        <v>8</v>
      </c>
    </row>
    <row r="943" spans="1:9" x14ac:dyDescent="0.3">
      <c r="A943" s="34">
        <v>3</v>
      </c>
      <c r="B943" s="34">
        <v>8</v>
      </c>
      <c r="C943" s="34">
        <v>12</v>
      </c>
      <c r="D943" s="34" t="s">
        <v>20</v>
      </c>
      <c r="E943" s="97">
        <v>15</v>
      </c>
      <c r="F943" s="104">
        <v>20</v>
      </c>
      <c r="G943" s="98">
        <v>80</v>
      </c>
      <c r="H943" s="103">
        <v>100</v>
      </c>
      <c r="I943" s="103">
        <v>20</v>
      </c>
    </row>
    <row r="944" spans="1:9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05">
        <v>40</v>
      </c>
      <c r="G944" s="98">
        <v>80</v>
      </c>
      <c r="H944" s="103">
        <v>100</v>
      </c>
      <c r="I944" s="103">
        <v>10</v>
      </c>
    </row>
    <row r="945" spans="1:9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98">
        <v>60</v>
      </c>
      <c r="H945" s="103">
        <v>100</v>
      </c>
      <c r="I945" s="103">
        <v>15</v>
      </c>
    </row>
    <row r="946" spans="1:9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98">
        <v>50</v>
      </c>
      <c r="H946" s="103">
        <v>100</v>
      </c>
      <c r="I946" s="103">
        <v>8</v>
      </c>
    </row>
    <row r="947" spans="1:9" x14ac:dyDescent="0.3">
      <c r="A947" s="34">
        <v>3</v>
      </c>
      <c r="B947" s="34">
        <v>12</v>
      </c>
      <c r="C947" s="34">
        <v>12</v>
      </c>
      <c r="D947" s="34" t="s">
        <v>20</v>
      </c>
      <c r="E947" s="97">
        <v>30</v>
      </c>
      <c r="F947" s="104">
        <v>30</v>
      </c>
      <c r="G947" s="98">
        <v>90</v>
      </c>
      <c r="H947" s="103">
        <v>100</v>
      </c>
      <c r="I947" s="103">
        <v>30</v>
      </c>
    </row>
    <row r="948" spans="1:9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98">
        <v>80</v>
      </c>
      <c r="H948" s="103">
        <v>100</v>
      </c>
      <c r="I948" s="103">
        <v>20</v>
      </c>
    </row>
    <row r="949" spans="1:9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05">
        <v>40</v>
      </c>
      <c r="G949" s="98">
        <v>60</v>
      </c>
      <c r="H949" s="103">
        <v>100</v>
      </c>
      <c r="I949" s="103">
        <v>8</v>
      </c>
    </row>
    <row r="950" spans="1:9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98">
        <v>50</v>
      </c>
      <c r="H950" s="103">
        <v>100</v>
      </c>
      <c r="I950" s="103">
        <v>8</v>
      </c>
    </row>
    <row r="951" spans="1:9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98">
        <v>0</v>
      </c>
      <c r="H951" s="103">
        <v>100</v>
      </c>
      <c r="I951" s="103">
        <v>30</v>
      </c>
    </row>
    <row r="952" spans="1:9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98">
        <v>50</v>
      </c>
      <c r="H952" s="103">
        <v>95</v>
      </c>
      <c r="I952" s="103">
        <v>15</v>
      </c>
    </row>
    <row r="953" spans="1:9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98">
        <v>20</v>
      </c>
      <c r="H953" s="103">
        <v>100</v>
      </c>
      <c r="I953" s="103">
        <v>15</v>
      </c>
    </row>
    <row r="954" spans="1:9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05">
        <v>40</v>
      </c>
      <c r="G954" s="98">
        <v>20</v>
      </c>
      <c r="H954" s="103">
        <v>100</v>
      </c>
      <c r="I954" s="103">
        <v>25</v>
      </c>
    </row>
    <row r="955" spans="1:9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05">
        <v>50</v>
      </c>
      <c r="G955" s="98">
        <v>80</v>
      </c>
      <c r="H955" s="103">
        <v>100</v>
      </c>
      <c r="I955" s="103">
        <v>2</v>
      </c>
    </row>
    <row r="956" spans="1:9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98">
        <v>60</v>
      </c>
      <c r="H956" s="103">
        <v>100</v>
      </c>
      <c r="I956" s="103">
        <v>12</v>
      </c>
    </row>
    <row r="957" spans="1:9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98">
        <v>50</v>
      </c>
      <c r="H957" s="103">
        <v>100</v>
      </c>
      <c r="I957" s="103">
        <v>8</v>
      </c>
    </row>
    <row r="958" spans="1:9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98">
        <v>60</v>
      </c>
      <c r="H958" s="103">
        <v>100</v>
      </c>
      <c r="I958" s="103">
        <v>15</v>
      </c>
    </row>
    <row r="959" spans="1:9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98">
        <v>40</v>
      </c>
      <c r="H959" s="103">
        <v>60</v>
      </c>
      <c r="I959" s="103">
        <v>5</v>
      </c>
    </row>
    <row r="960" spans="1:9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98">
        <v>40</v>
      </c>
      <c r="H960" s="103">
        <v>100</v>
      </c>
      <c r="I960" s="103">
        <v>10</v>
      </c>
    </row>
    <row r="961" spans="1:9" x14ac:dyDescent="0.3">
      <c r="A961" s="34">
        <v>3</v>
      </c>
      <c r="B961" s="34">
        <v>7</v>
      </c>
      <c r="C961" s="34">
        <v>13</v>
      </c>
      <c r="D961" s="34" t="s">
        <v>20</v>
      </c>
      <c r="E961" s="97">
        <v>10</v>
      </c>
      <c r="F961" s="106">
        <v>40</v>
      </c>
      <c r="G961" s="98">
        <v>80</v>
      </c>
      <c r="H961" s="103">
        <v>100</v>
      </c>
      <c r="I961" s="103">
        <v>8</v>
      </c>
    </row>
    <row r="962" spans="1:9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98">
        <v>40</v>
      </c>
      <c r="H962" s="103">
        <v>80</v>
      </c>
      <c r="I962" s="103">
        <v>8</v>
      </c>
    </row>
    <row r="963" spans="1:9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98">
        <v>60</v>
      </c>
      <c r="H963" s="103">
        <v>100</v>
      </c>
      <c r="I963" s="103">
        <v>5</v>
      </c>
    </row>
    <row r="964" spans="1:9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98">
        <v>80</v>
      </c>
      <c r="H964" s="103">
        <v>100</v>
      </c>
      <c r="I964" s="103">
        <v>15</v>
      </c>
    </row>
    <row r="965" spans="1:9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98">
        <v>70</v>
      </c>
      <c r="H965" s="103">
        <v>100</v>
      </c>
      <c r="I965" s="103">
        <v>20</v>
      </c>
    </row>
    <row r="966" spans="1:9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98">
        <v>80</v>
      </c>
      <c r="H966" s="103">
        <v>100</v>
      </c>
      <c r="I966" s="103">
        <v>15</v>
      </c>
    </row>
    <row r="967" spans="1:9" x14ac:dyDescent="0.3">
      <c r="A967" s="34">
        <v>3</v>
      </c>
      <c r="B967" s="34">
        <v>13</v>
      </c>
      <c r="C967" s="34">
        <v>13</v>
      </c>
      <c r="D967" s="34" t="s">
        <v>20</v>
      </c>
      <c r="E967" s="97">
        <v>10</v>
      </c>
      <c r="F967" s="106">
        <v>30</v>
      </c>
      <c r="G967" s="98">
        <v>90</v>
      </c>
      <c r="H967" s="103">
        <v>100</v>
      </c>
      <c r="I967" s="103">
        <v>30</v>
      </c>
    </row>
    <row r="968" spans="1:9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05">
        <v>40</v>
      </c>
      <c r="G968" s="98">
        <v>70</v>
      </c>
      <c r="H968" s="103">
        <v>90</v>
      </c>
      <c r="I968" s="103">
        <v>40</v>
      </c>
    </row>
    <row r="969" spans="1:9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98">
        <v>0</v>
      </c>
      <c r="H969" s="103">
        <v>100</v>
      </c>
      <c r="I969" s="103">
        <v>5</v>
      </c>
    </row>
    <row r="970" spans="1:9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98">
        <v>60</v>
      </c>
      <c r="H970" s="103">
        <v>40</v>
      </c>
      <c r="I970" s="103">
        <v>5</v>
      </c>
    </row>
    <row r="971" spans="1:9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98">
        <v>40</v>
      </c>
      <c r="H971" s="103">
        <v>100</v>
      </c>
      <c r="I971" s="103">
        <v>25</v>
      </c>
    </row>
    <row r="972" spans="1:9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98">
        <v>80</v>
      </c>
      <c r="H972" s="103">
        <v>100</v>
      </c>
      <c r="I972" s="103">
        <v>20</v>
      </c>
    </row>
    <row r="973" spans="1:9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98">
        <v>60</v>
      </c>
      <c r="H973" s="103">
        <v>100</v>
      </c>
      <c r="I973" s="103">
        <v>15</v>
      </c>
    </row>
    <row r="974" spans="1:9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98">
        <v>0</v>
      </c>
      <c r="H974" s="103">
        <v>100</v>
      </c>
      <c r="I974" s="103">
        <v>8</v>
      </c>
    </row>
    <row r="975" spans="1:9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98">
        <v>40</v>
      </c>
      <c r="H975" s="103">
        <v>80</v>
      </c>
      <c r="I975" s="103">
        <v>10</v>
      </c>
    </row>
    <row r="976" spans="1:9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98">
        <v>50</v>
      </c>
      <c r="H976" s="103">
        <v>100</v>
      </c>
      <c r="I976" s="103">
        <v>25</v>
      </c>
    </row>
    <row r="977" spans="1:9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98">
        <v>80</v>
      </c>
      <c r="H977" s="103">
        <v>100</v>
      </c>
      <c r="I977" s="103">
        <v>10</v>
      </c>
    </row>
    <row r="978" spans="1:9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98">
        <v>60</v>
      </c>
      <c r="H978" s="103">
        <v>100</v>
      </c>
      <c r="I978" s="103">
        <v>12</v>
      </c>
    </row>
    <row r="979" spans="1:9" x14ac:dyDescent="0.3">
      <c r="A979" s="34">
        <v>3</v>
      </c>
      <c r="B979" s="34">
        <v>6</v>
      </c>
      <c r="C979" s="34">
        <v>14</v>
      </c>
      <c r="D979" s="34" t="s">
        <v>20</v>
      </c>
      <c r="E979" s="97">
        <v>40</v>
      </c>
      <c r="F979" s="106">
        <v>60</v>
      </c>
      <c r="G979" s="98">
        <v>80</v>
      </c>
      <c r="H979" s="103">
        <v>100</v>
      </c>
      <c r="I979" s="103">
        <v>15</v>
      </c>
    </row>
    <row r="980" spans="1:9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98">
        <v>50</v>
      </c>
      <c r="H980" s="103">
        <v>100</v>
      </c>
      <c r="I980" s="103">
        <v>5</v>
      </c>
    </row>
    <row r="981" spans="1:9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98">
        <v>30</v>
      </c>
      <c r="H981" s="103">
        <v>80</v>
      </c>
      <c r="I981" s="103">
        <v>30</v>
      </c>
    </row>
    <row r="982" spans="1:9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98">
        <v>80</v>
      </c>
      <c r="H982" s="103">
        <v>100</v>
      </c>
      <c r="I982" s="103">
        <v>8</v>
      </c>
    </row>
    <row r="983" spans="1:9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98">
        <v>90</v>
      </c>
      <c r="H983" s="103">
        <v>100</v>
      </c>
      <c r="I983" s="103">
        <v>15</v>
      </c>
    </row>
    <row r="984" spans="1:9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98">
        <v>0</v>
      </c>
      <c r="H984" s="103">
        <v>90</v>
      </c>
      <c r="I984" s="103">
        <v>25</v>
      </c>
    </row>
    <row r="985" spans="1:9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98">
        <v>30</v>
      </c>
      <c r="H985" s="103">
        <v>80</v>
      </c>
      <c r="I985" s="103">
        <v>2</v>
      </c>
    </row>
    <row r="986" spans="1:9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98">
        <v>80</v>
      </c>
      <c r="H986" s="103">
        <v>100</v>
      </c>
      <c r="I986" s="103">
        <v>10</v>
      </c>
    </row>
    <row r="987" spans="1:9" x14ac:dyDescent="0.3">
      <c r="A987" s="34">
        <v>3</v>
      </c>
      <c r="B987" s="34">
        <v>14</v>
      </c>
      <c r="C987" s="34">
        <v>14</v>
      </c>
      <c r="D987" s="34" t="s">
        <v>20</v>
      </c>
      <c r="E987" s="97">
        <v>20</v>
      </c>
      <c r="F987" s="106">
        <v>20</v>
      </c>
      <c r="G987" s="98">
        <v>80</v>
      </c>
      <c r="H987" s="103">
        <v>100</v>
      </c>
      <c r="I987" s="103">
        <v>15</v>
      </c>
    </row>
    <row r="988" spans="1:9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98">
        <v>80</v>
      </c>
      <c r="H988" s="103">
        <v>100</v>
      </c>
      <c r="I988" s="103">
        <v>8</v>
      </c>
    </row>
    <row r="989" spans="1:9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98">
        <v>70</v>
      </c>
      <c r="H989" s="103">
        <v>100</v>
      </c>
      <c r="I989" s="103">
        <v>15</v>
      </c>
    </row>
    <row r="990" spans="1:9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98">
        <v>0</v>
      </c>
      <c r="H990" s="103">
        <v>80</v>
      </c>
      <c r="I990" s="103">
        <v>20</v>
      </c>
    </row>
    <row r="991" spans="1:9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98">
        <v>80</v>
      </c>
      <c r="H991" s="103">
        <v>100</v>
      </c>
      <c r="I991" s="103">
        <v>8</v>
      </c>
    </row>
    <row r="992" spans="1:9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98">
        <v>60</v>
      </c>
      <c r="H992" s="103">
        <v>95</v>
      </c>
      <c r="I992" s="103">
        <v>5</v>
      </c>
    </row>
    <row r="993" spans="1:9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98">
        <v>80</v>
      </c>
      <c r="H993" s="103">
        <v>100</v>
      </c>
      <c r="I993" s="103">
        <v>20</v>
      </c>
    </row>
    <row r="994" spans="1:9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98">
        <v>80</v>
      </c>
      <c r="H994" s="103">
        <v>100</v>
      </c>
      <c r="I994" s="103">
        <v>15</v>
      </c>
    </row>
    <row r="995" spans="1:9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98">
        <v>40</v>
      </c>
      <c r="H995" s="103">
        <v>100</v>
      </c>
      <c r="I995" s="103">
        <v>18</v>
      </c>
    </row>
    <row r="996" spans="1:9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98">
        <v>80</v>
      </c>
      <c r="H996" s="103">
        <v>80</v>
      </c>
      <c r="I996" s="103">
        <v>8</v>
      </c>
    </row>
    <row r="997" spans="1:9" x14ac:dyDescent="0.3">
      <c r="A997" s="34">
        <v>3</v>
      </c>
      <c r="B997" s="34">
        <v>5</v>
      </c>
      <c r="C997" s="34">
        <v>15</v>
      </c>
      <c r="D997" s="34" t="s">
        <v>20</v>
      </c>
      <c r="E997" s="97">
        <v>20</v>
      </c>
      <c r="F997" s="106">
        <v>20</v>
      </c>
      <c r="G997" s="98">
        <v>80</v>
      </c>
      <c r="H997" s="103">
        <v>100</v>
      </c>
      <c r="I997" s="103">
        <v>25</v>
      </c>
    </row>
    <row r="998" spans="1:9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98">
        <v>0</v>
      </c>
      <c r="H998" s="103">
        <v>100</v>
      </c>
      <c r="I998" s="103">
        <v>30</v>
      </c>
    </row>
    <row r="999" spans="1:9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98">
        <v>0</v>
      </c>
      <c r="H999" s="103">
        <v>80</v>
      </c>
      <c r="I999" s="103">
        <v>5</v>
      </c>
    </row>
    <row r="1000" spans="1:9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98">
        <v>80</v>
      </c>
      <c r="H1000" s="103">
        <v>60</v>
      </c>
      <c r="I1000" s="103">
        <v>20</v>
      </c>
    </row>
    <row r="1001" spans="1:9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98">
        <v>0</v>
      </c>
      <c r="H1001" s="103">
        <v>40</v>
      </c>
      <c r="I1001" s="103">
        <v>30</v>
      </c>
    </row>
    <row r="1002" spans="1:9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98">
        <v>0</v>
      </c>
      <c r="H1002" s="103">
        <v>100</v>
      </c>
      <c r="I1002" s="103">
        <v>10</v>
      </c>
    </row>
    <row r="1003" spans="1:9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20">
        <v>60</v>
      </c>
      <c r="G1003" s="98">
        <v>80</v>
      </c>
      <c r="H1003" s="103">
        <v>100</v>
      </c>
      <c r="I1003" s="103">
        <v>20</v>
      </c>
    </row>
    <row r="1004" spans="1:9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98">
        <v>60</v>
      </c>
      <c r="H1004" s="103">
        <v>100</v>
      </c>
      <c r="I1004" s="103">
        <v>5</v>
      </c>
    </row>
    <row r="1005" spans="1:9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98">
        <v>80</v>
      </c>
      <c r="H1005" s="103">
        <v>100</v>
      </c>
      <c r="I1005" s="103">
        <v>8</v>
      </c>
    </row>
    <row r="1006" spans="1:9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98">
        <v>40</v>
      </c>
      <c r="H1006" s="103">
        <v>100</v>
      </c>
      <c r="I1006" s="103">
        <v>10</v>
      </c>
    </row>
    <row r="1007" spans="1:9" x14ac:dyDescent="0.3">
      <c r="A1007" s="34">
        <v>3</v>
      </c>
      <c r="B1007" s="34">
        <v>15</v>
      </c>
      <c r="C1007" s="34">
        <v>15</v>
      </c>
      <c r="D1007" s="34" t="s">
        <v>20</v>
      </c>
      <c r="E1007" s="97">
        <v>20</v>
      </c>
      <c r="F1007" s="106">
        <v>15</v>
      </c>
      <c r="G1007" s="98">
        <v>70</v>
      </c>
      <c r="H1007" s="103">
        <v>100</v>
      </c>
      <c r="I1007" s="103">
        <v>20</v>
      </c>
    </row>
    <row r="1008" spans="1:9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98">
        <v>60</v>
      </c>
      <c r="H1008" s="103">
        <v>100</v>
      </c>
      <c r="I1008" s="103">
        <v>5</v>
      </c>
    </row>
    <row r="1009" spans="1:9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98">
        <v>90</v>
      </c>
      <c r="H1009" s="103">
        <v>100</v>
      </c>
      <c r="I1009" s="103">
        <v>8</v>
      </c>
    </row>
    <row r="1010" spans="1:9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98">
        <v>5</v>
      </c>
      <c r="H1010" s="103">
        <v>100</v>
      </c>
      <c r="I1010" s="103">
        <v>25</v>
      </c>
    </row>
    <row r="1011" spans="1:9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98">
        <v>10</v>
      </c>
      <c r="H1011" s="103">
        <v>90</v>
      </c>
      <c r="I1011" s="103">
        <v>15</v>
      </c>
    </row>
    <row r="1012" spans="1:9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98">
        <v>80</v>
      </c>
      <c r="H1012" s="103">
        <v>100</v>
      </c>
      <c r="I1012" s="103">
        <v>5</v>
      </c>
    </row>
    <row r="1013" spans="1:9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98">
        <v>60</v>
      </c>
      <c r="H1013" s="103">
        <v>100</v>
      </c>
      <c r="I1013" s="103">
        <v>8</v>
      </c>
    </row>
    <row r="1014" spans="1:9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98">
        <v>80</v>
      </c>
      <c r="H1014" s="103">
        <v>100</v>
      </c>
      <c r="I1014" s="103">
        <v>20</v>
      </c>
    </row>
    <row r="1015" spans="1:9" x14ac:dyDescent="0.3">
      <c r="A1015" s="34">
        <v>3</v>
      </c>
      <c r="B1015" s="34">
        <v>4</v>
      </c>
      <c r="C1015" s="34">
        <v>16</v>
      </c>
      <c r="D1015" s="34" t="s">
        <v>20</v>
      </c>
      <c r="E1015" s="97">
        <v>20</v>
      </c>
      <c r="F1015" s="106">
        <v>20</v>
      </c>
      <c r="G1015" s="98">
        <v>80</v>
      </c>
      <c r="H1015" s="103">
        <v>100</v>
      </c>
      <c r="I1015" s="103">
        <v>25</v>
      </c>
    </row>
    <row r="1016" spans="1:9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98">
        <v>60</v>
      </c>
      <c r="H1016" s="103">
        <v>100</v>
      </c>
      <c r="I1016" s="103">
        <v>8</v>
      </c>
    </row>
    <row r="1017" spans="1:9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98">
        <v>0</v>
      </c>
      <c r="H1017" s="103">
        <v>100</v>
      </c>
      <c r="I1017" s="103">
        <v>10</v>
      </c>
    </row>
    <row r="1018" spans="1:9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98">
        <v>80</v>
      </c>
      <c r="H1018" s="103">
        <v>100</v>
      </c>
      <c r="I1018" s="103">
        <v>8</v>
      </c>
    </row>
    <row r="1019" spans="1:9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98">
        <v>80</v>
      </c>
      <c r="H1019" s="103">
        <v>100</v>
      </c>
      <c r="I1019" s="103">
        <v>10</v>
      </c>
    </row>
    <row r="1020" spans="1:9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98">
        <v>80</v>
      </c>
      <c r="H1020" s="103">
        <v>100</v>
      </c>
      <c r="I1020" s="103">
        <v>2</v>
      </c>
    </row>
    <row r="1021" spans="1:9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05">
        <v>40</v>
      </c>
      <c r="G1021" s="98">
        <v>40</v>
      </c>
      <c r="H1021" s="103">
        <v>100</v>
      </c>
      <c r="I1021" s="103">
        <v>5</v>
      </c>
    </row>
    <row r="1022" spans="1:9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98">
        <v>70</v>
      </c>
      <c r="H1022" s="103">
        <v>100</v>
      </c>
      <c r="I1022" s="103">
        <v>8</v>
      </c>
    </row>
    <row r="1023" spans="1:9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05">
        <v>5</v>
      </c>
      <c r="G1023" s="98">
        <v>60</v>
      </c>
      <c r="H1023" s="103">
        <v>100</v>
      </c>
      <c r="I1023" s="103">
        <v>8</v>
      </c>
    </row>
    <row r="1024" spans="1:9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98">
        <v>40</v>
      </c>
      <c r="H1024" s="103">
        <v>100</v>
      </c>
      <c r="I1024" s="103">
        <v>12</v>
      </c>
    </row>
    <row r="1025" spans="1:9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98">
        <v>100</v>
      </c>
      <c r="H1025" s="103">
        <v>100</v>
      </c>
      <c r="I1025" s="103">
        <v>5</v>
      </c>
    </row>
    <row r="1026" spans="1:9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05">
        <v>10</v>
      </c>
      <c r="G1026" s="98">
        <v>80</v>
      </c>
      <c r="H1026" s="103">
        <v>100</v>
      </c>
      <c r="I1026" s="103">
        <v>20</v>
      </c>
    </row>
    <row r="1027" spans="1:9" x14ac:dyDescent="0.3">
      <c r="A1027" s="34">
        <v>3</v>
      </c>
      <c r="B1027" s="34">
        <v>16</v>
      </c>
      <c r="C1027" s="34">
        <v>16</v>
      </c>
      <c r="D1027" s="34" t="s">
        <v>20</v>
      </c>
      <c r="E1027" s="97">
        <v>20</v>
      </c>
      <c r="F1027" s="106">
        <v>20</v>
      </c>
      <c r="G1027" s="98">
        <v>80</v>
      </c>
      <c r="H1027" s="103">
        <v>100</v>
      </c>
      <c r="I1027" s="103">
        <v>20</v>
      </c>
    </row>
    <row r="1028" spans="1:9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98">
        <v>80</v>
      </c>
      <c r="H1028" s="103">
        <v>100</v>
      </c>
      <c r="I1028" s="103">
        <v>5</v>
      </c>
    </row>
    <row r="1029" spans="1:9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98">
        <v>60</v>
      </c>
      <c r="H1029" s="103">
        <v>100</v>
      </c>
      <c r="I1029" s="103">
        <v>5</v>
      </c>
    </row>
    <row r="1030" spans="1:9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05">
        <v>40</v>
      </c>
      <c r="G1030" s="98">
        <v>80</v>
      </c>
      <c r="H1030" s="103">
        <v>100</v>
      </c>
      <c r="I1030" s="103">
        <v>20</v>
      </c>
    </row>
    <row r="1031" spans="1:9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08">
        <v>0</v>
      </c>
      <c r="H1031" s="109">
        <v>0</v>
      </c>
      <c r="I1031" s="103">
        <v>15</v>
      </c>
    </row>
    <row r="1032" spans="1:9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98">
        <v>80</v>
      </c>
      <c r="H1032" s="103">
        <v>100</v>
      </c>
      <c r="I1032" s="103">
        <v>5</v>
      </c>
    </row>
    <row r="1033" spans="1:9" x14ac:dyDescent="0.3">
      <c r="A1033" s="34">
        <v>3</v>
      </c>
      <c r="B1033" s="34">
        <v>3</v>
      </c>
      <c r="C1033" s="34">
        <v>17</v>
      </c>
      <c r="D1033" s="34" t="s">
        <v>20</v>
      </c>
      <c r="E1033" s="97">
        <v>20</v>
      </c>
      <c r="F1033" s="106">
        <v>30</v>
      </c>
      <c r="G1033" s="98">
        <v>80</v>
      </c>
      <c r="H1033" s="103">
        <v>100</v>
      </c>
      <c r="I1033" s="103">
        <v>15</v>
      </c>
    </row>
    <row r="1034" spans="1:9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98">
        <v>60</v>
      </c>
      <c r="H1034" s="103">
        <v>100</v>
      </c>
      <c r="I1034" s="103">
        <v>15</v>
      </c>
    </row>
    <row r="1035" spans="1:9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98">
        <v>60</v>
      </c>
      <c r="H1035" s="103">
        <v>100</v>
      </c>
      <c r="I1035" s="103">
        <v>5</v>
      </c>
    </row>
    <row r="1036" spans="1:9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98">
        <v>80</v>
      </c>
      <c r="H1036" s="103">
        <v>100</v>
      </c>
      <c r="I1036" s="103">
        <v>10</v>
      </c>
    </row>
    <row r="1037" spans="1:9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98">
        <v>80</v>
      </c>
      <c r="H1037" s="103">
        <v>100</v>
      </c>
      <c r="I1037" s="103">
        <v>2</v>
      </c>
    </row>
    <row r="1038" spans="1:9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06">
        <v>20</v>
      </c>
      <c r="G1038" s="98">
        <v>80</v>
      </c>
      <c r="H1038" s="103">
        <v>100</v>
      </c>
      <c r="I1038" s="103">
        <v>8</v>
      </c>
    </row>
    <row r="1039" spans="1:9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98">
        <v>80</v>
      </c>
      <c r="H1039" s="103">
        <v>100</v>
      </c>
      <c r="I1039" s="103">
        <v>15</v>
      </c>
    </row>
    <row r="1040" spans="1:9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98">
        <v>80</v>
      </c>
      <c r="H1040" s="103">
        <v>100</v>
      </c>
      <c r="I1040" s="103">
        <v>5</v>
      </c>
    </row>
    <row r="1041" spans="1:9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08">
        <v>0</v>
      </c>
      <c r="H1041" s="109">
        <v>0</v>
      </c>
      <c r="I1041" s="103">
        <v>20</v>
      </c>
    </row>
    <row r="1042" spans="1:9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98">
        <v>80</v>
      </c>
      <c r="H1042" s="103">
        <v>100</v>
      </c>
      <c r="I1042" s="103">
        <v>15</v>
      </c>
    </row>
    <row r="1043" spans="1:9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08">
        <v>0</v>
      </c>
      <c r="H1043" s="109">
        <v>0</v>
      </c>
      <c r="I1043" s="103">
        <v>5</v>
      </c>
    </row>
    <row r="1044" spans="1:9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98">
        <v>80</v>
      </c>
      <c r="H1044" s="103">
        <v>100</v>
      </c>
      <c r="I1044" s="103">
        <v>5</v>
      </c>
    </row>
    <row r="1045" spans="1:9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05">
        <v>40</v>
      </c>
      <c r="G1045" s="98">
        <v>60</v>
      </c>
      <c r="H1045" s="103">
        <v>100</v>
      </c>
      <c r="I1045" s="103">
        <v>8</v>
      </c>
    </row>
    <row r="1046" spans="1:9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05">
        <v>60</v>
      </c>
      <c r="G1046" s="98">
        <v>80</v>
      </c>
      <c r="H1046" s="103">
        <v>100</v>
      </c>
      <c r="I1046" s="103">
        <v>25</v>
      </c>
    </row>
    <row r="1047" spans="1:9" x14ac:dyDescent="0.3">
      <c r="A1047" s="34">
        <v>3</v>
      </c>
      <c r="B1047" s="34">
        <v>17</v>
      </c>
      <c r="C1047" s="34">
        <v>17</v>
      </c>
      <c r="D1047" s="34" t="s">
        <v>20</v>
      </c>
      <c r="E1047" s="97">
        <v>25</v>
      </c>
      <c r="F1047" s="105">
        <v>20</v>
      </c>
      <c r="G1047" s="98">
        <v>90</v>
      </c>
      <c r="H1047" s="103">
        <v>100</v>
      </c>
      <c r="I1047" s="103">
        <v>10</v>
      </c>
    </row>
    <row r="1048" spans="1:9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05">
        <v>10</v>
      </c>
      <c r="G1048" s="108">
        <v>0</v>
      </c>
      <c r="H1048" s="109">
        <v>0</v>
      </c>
      <c r="I1048" s="103">
        <v>40</v>
      </c>
    </row>
    <row r="1049" spans="1:9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98">
        <v>60</v>
      </c>
      <c r="H1049" s="103">
        <v>100</v>
      </c>
      <c r="I1049" s="103">
        <v>8</v>
      </c>
    </row>
    <row r="1050" spans="1:9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98">
        <v>80</v>
      </c>
      <c r="H1050" s="103">
        <v>100</v>
      </c>
      <c r="I1050" s="103">
        <v>5</v>
      </c>
    </row>
    <row r="1051" spans="1:9" x14ac:dyDescent="0.3">
      <c r="A1051" s="34">
        <v>3</v>
      </c>
      <c r="B1051" s="34">
        <v>2</v>
      </c>
      <c r="C1051" s="34">
        <v>18</v>
      </c>
      <c r="D1051" s="34" t="s">
        <v>20</v>
      </c>
      <c r="E1051" s="97">
        <v>10</v>
      </c>
      <c r="F1051" s="106">
        <v>20</v>
      </c>
      <c r="G1051" s="98">
        <v>90</v>
      </c>
      <c r="H1051" s="103">
        <v>100</v>
      </c>
      <c r="I1051" s="103">
        <v>15</v>
      </c>
    </row>
    <row r="1052" spans="1:9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98">
        <v>70</v>
      </c>
      <c r="H1052" s="103">
        <v>100</v>
      </c>
      <c r="I1052" s="103">
        <v>5</v>
      </c>
    </row>
    <row r="1053" spans="1:9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05">
        <v>60</v>
      </c>
      <c r="G1053" s="98">
        <v>90</v>
      </c>
      <c r="H1053" s="103">
        <v>100</v>
      </c>
      <c r="I1053" s="103">
        <v>8</v>
      </c>
    </row>
    <row r="1054" spans="1:9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5">
        <v>20</v>
      </c>
      <c r="G1054" s="98">
        <v>40</v>
      </c>
      <c r="H1054" s="103">
        <v>100</v>
      </c>
      <c r="I1054" s="103">
        <v>5</v>
      </c>
    </row>
    <row r="1055" spans="1:9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98">
        <v>80</v>
      </c>
      <c r="H1055" s="103">
        <v>100</v>
      </c>
      <c r="I1055" s="103">
        <v>5</v>
      </c>
    </row>
    <row r="1056" spans="1:9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98">
        <v>80</v>
      </c>
      <c r="H1056" s="103">
        <v>80</v>
      </c>
      <c r="I1056" s="103">
        <v>8</v>
      </c>
    </row>
    <row r="1057" spans="1:9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98">
        <v>20</v>
      </c>
      <c r="H1057" s="103">
        <v>100</v>
      </c>
      <c r="I1057" s="103">
        <v>10</v>
      </c>
    </row>
    <row r="1058" spans="1:9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98">
        <v>80</v>
      </c>
      <c r="H1058" s="103">
        <v>100</v>
      </c>
      <c r="I1058" s="103">
        <v>5</v>
      </c>
    </row>
    <row r="1059" spans="1:9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98">
        <v>50</v>
      </c>
      <c r="H1059" s="103">
        <v>95</v>
      </c>
      <c r="I1059" s="103">
        <v>15</v>
      </c>
    </row>
    <row r="1060" spans="1:9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08">
        <v>0</v>
      </c>
      <c r="H1060" s="109">
        <v>0</v>
      </c>
      <c r="I1060" s="103">
        <v>8</v>
      </c>
    </row>
    <row r="1061" spans="1:9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98">
        <v>80</v>
      </c>
      <c r="H1061" s="103">
        <v>100</v>
      </c>
      <c r="I1061" s="103">
        <v>8</v>
      </c>
    </row>
    <row r="1062" spans="1:9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05">
        <v>60</v>
      </c>
      <c r="G1062" s="98">
        <v>0</v>
      </c>
      <c r="H1062" s="103">
        <v>100</v>
      </c>
      <c r="I1062" s="103">
        <v>15</v>
      </c>
    </row>
    <row r="1063" spans="1:9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98">
        <v>60</v>
      </c>
      <c r="H1063" s="103">
        <v>95</v>
      </c>
      <c r="I1063" s="103">
        <v>8</v>
      </c>
    </row>
    <row r="1064" spans="1:9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98">
        <v>60</v>
      </c>
      <c r="H1064" s="103">
        <v>90</v>
      </c>
      <c r="I1064" s="103">
        <v>2</v>
      </c>
    </row>
    <row r="1065" spans="1:9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05">
        <v>30</v>
      </c>
      <c r="G1065" s="98">
        <v>100</v>
      </c>
      <c r="H1065" s="103">
        <v>100</v>
      </c>
      <c r="I1065" s="103">
        <v>8</v>
      </c>
    </row>
    <row r="1066" spans="1:9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98">
        <v>50</v>
      </c>
      <c r="H1066" s="103">
        <v>100</v>
      </c>
      <c r="I1066" s="103">
        <v>20</v>
      </c>
    </row>
    <row r="1067" spans="1:9" x14ac:dyDescent="0.3">
      <c r="A1067" s="34">
        <v>3</v>
      </c>
      <c r="B1067" s="34">
        <v>18</v>
      </c>
      <c r="C1067" s="34">
        <v>18</v>
      </c>
      <c r="D1067" s="34" t="s">
        <v>20</v>
      </c>
      <c r="E1067" s="97">
        <v>20</v>
      </c>
      <c r="F1067" s="106">
        <v>20</v>
      </c>
      <c r="G1067" s="98">
        <v>90</v>
      </c>
      <c r="H1067" s="103">
        <v>100</v>
      </c>
      <c r="I1067" s="103">
        <v>15</v>
      </c>
    </row>
    <row r="1068" spans="1:9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98">
        <v>80</v>
      </c>
      <c r="H1068" s="103">
        <v>100</v>
      </c>
      <c r="I1068" s="103">
        <v>12</v>
      </c>
    </row>
    <row r="1069" spans="1:9" x14ac:dyDescent="0.3">
      <c r="A1069" s="34">
        <v>3</v>
      </c>
      <c r="B1069" s="34">
        <v>1</v>
      </c>
      <c r="C1069" s="34">
        <v>19</v>
      </c>
      <c r="D1069" s="34" t="s">
        <v>20</v>
      </c>
      <c r="E1069" s="97">
        <v>15</v>
      </c>
      <c r="F1069" s="106">
        <v>20</v>
      </c>
      <c r="G1069" s="98">
        <v>90</v>
      </c>
      <c r="H1069" s="103">
        <v>100</v>
      </c>
      <c r="I1069" s="103">
        <v>15</v>
      </c>
    </row>
    <row r="1070" spans="1:9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98">
        <v>90</v>
      </c>
      <c r="H1070" s="103">
        <v>100</v>
      </c>
      <c r="I1070" s="103">
        <v>12</v>
      </c>
    </row>
    <row r="1071" spans="1:9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98">
        <v>70</v>
      </c>
      <c r="H1071" s="103">
        <v>100</v>
      </c>
      <c r="I1071" s="103">
        <v>8</v>
      </c>
    </row>
    <row r="1072" spans="1:9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98">
        <v>50</v>
      </c>
      <c r="H1072" s="103">
        <v>100</v>
      </c>
      <c r="I1072" s="103">
        <v>5</v>
      </c>
    </row>
    <row r="1073" spans="1:9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98">
        <v>80</v>
      </c>
      <c r="H1073" s="103">
        <v>100</v>
      </c>
      <c r="I1073" s="103">
        <v>8</v>
      </c>
    </row>
    <row r="1074" spans="1:9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98">
        <v>0</v>
      </c>
      <c r="H1074" s="103">
        <v>100</v>
      </c>
      <c r="I1074" s="103">
        <v>8</v>
      </c>
    </row>
    <row r="1075" spans="1:9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05">
        <v>20</v>
      </c>
      <c r="G1075" s="98">
        <v>70</v>
      </c>
      <c r="H1075" s="103">
        <v>100</v>
      </c>
      <c r="I1075" s="103">
        <v>5</v>
      </c>
    </row>
    <row r="1076" spans="1:9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05">
        <v>30</v>
      </c>
      <c r="G1076" s="98">
        <v>60</v>
      </c>
      <c r="H1076" s="103">
        <v>98</v>
      </c>
      <c r="I1076" s="103">
        <v>5</v>
      </c>
    </row>
    <row r="1077" spans="1:9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08">
        <v>0</v>
      </c>
      <c r="H1077" s="109">
        <v>0</v>
      </c>
      <c r="I1077" s="103">
        <v>8</v>
      </c>
    </row>
    <row r="1078" spans="1:9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98">
        <v>90</v>
      </c>
      <c r="H1078" s="103">
        <v>100</v>
      </c>
      <c r="I1078" s="103">
        <v>10</v>
      </c>
    </row>
    <row r="1079" spans="1:9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05">
        <v>60</v>
      </c>
      <c r="G1079" s="98">
        <v>100</v>
      </c>
      <c r="H1079" s="103">
        <v>100</v>
      </c>
      <c r="I1079" s="103">
        <v>8</v>
      </c>
    </row>
    <row r="1080" spans="1:9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98">
        <v>80</v>
      </c>
      <c r="H1080" s="103">
        <v>100</v>
      </c>
      <c r="I1080" s="103">
        <v>5</v>
      </c>
    </row>
    <row r="1081" spans="1:9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98">
        <v>60</v>
      </c>
      <c r="H1081" s="103">
        <v>98</v>
      </c>
      <c r="I1081" s="103">
        <v>5</v>
      </c>
    </row>
    <row r="1082" spans="1:9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98">
        <v>70</v>
      </c>
      <c r="H1082" s="103">
        <v>100</v>
      </c>
      <c r="I1082" s="103">
        <v>5</v>
      </c>
    </row>
    <row r="1083" spans="1:9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98">
        <v>30</v>
      </c>
      <c r="H1083" s="103">
        <v>80</v>
      </c>
      <c r="I1083" s="103">
        <v>5</v>
      </c>
    </row>
    <row r="1084" spans="1:9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98">
        <v>100</v>
      </c>
      <c r="H1084" s="103">
        <v>100</v>
      </c>
      <c r="I1084" s="103">
        <v>8</v>
      </c>
    </row>
    <row r="1085" spans="1:9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98">
        <v>100</v>
      </c>
      <c r="H1085" s="103">
        <v>100</v>
      </c>
      <c r="I1085" s="103">
        <v>8</v>
      </c>
    </row>
    <row r="1086" spans="1:9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98">
        <v>100</v>
      </c>
      <c r="H1086" s="103">
        <v>100</v>
      </c>
      <c r="I1086" s="103">
        <v>5</v>
      </c>
    </row>
    <row r="1087" spans="1:9" x14ac:dyDescent="0.3">
      <c r="A1087" s="34">
        <v>3</v>
      </c>
      <c r="B1087" s="34">
        <v>19</v>
      </c>
      <c r="C1087" s="34">
        <v>19</v>
      </c>
      <c r="D1087" s="34" t="s">
        <v>20</v>
      </c>
      <c r="E1087" s="97">
        <v>20</v>
      </c>
      <c r="F1087" s="106">
        <v>20</v>
      </c>
      <c r="G1087" s="98">
        <v>80</v>
      </c>
      <c r="H1087" s="103">
        <v>100</v>
      </c>
      <c r="I1087" s="103"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O124"/>
  <sheetViews>
    <sheetView topLeftCell="B4" workbookViewId="0">
      <selection activeCell="E118" sqref="E118"/>
    </sheetView>
  </sheetViews>
  <sheetFormatPr baseColWidth="10" defaultRowHeight="14.4" x14ac:dyDescent="0.3"/>
  <cols>
    <col min="4" max="4" width="17.33203125" bestFit="1" customWidth="1"/>
    <col min="5" max="5" width="10.6640625" bestFit="1" customWidth="1"/>
    <col min="6" max="6" width="15.88671875" customWidth="1"/>
    <col min="8" max="8" width="12.44140625" customWidth="1"/>
    <col min="10" max="10" width="11.44140625" style="62"/>
  </cols>
  <sheetData>
    <row r="4" spans="1:15" ht="15.6" x14ac:dyDescent="0.3">
      <c r="A4" s="34"/>
      <c r="B4" s="33"/>
      <c r="C4" s="34"/>
      <c r="D4" s="35"/>
      <c r="E4" s="171" t="s">
        <v>689</v>
      </c>
      <c r="F4" s="171"/>
      <c r="G4" s="171" t="s">
        <v>690</v>
      </c>
      <c r="H4" s="171"/>
      <c r="I4" s="1" t="s">
        <v>691</v>
      </c>
      <c r="J4" s="110"/>
      <c r="K4" s="46" t="s">
        <v>696</v>
      </c>
    </row>
    <row r="5" spans="1:15" x14ac:dyDescent="0.3">
      <c r="A5" s="34" t="s">
        <v>560</v>
      </c>
      <c r="B5" s="34" t="s">
        <v>18</v>
      </c>
      <c r="C5" s="34" t="s">
        <v>559</v>
      </c>
      <c r="D5" s="35" t="s">
        <v>561</v>
      </c>
      <c r="E5" s="42" t="s">
        <v>684</v>
      </c>
      <c r="F5" s="46" t="s">
        <v>686</v>
      </c>
      <c r="G5" s="42" t="s">
        <v>684</v>
      </c>
      <c r="H5" s="46" t="s">
        <v>686</v>
      </c>
      <c r="I5" s="46" t="s">
        <v>692</v>
      </c>
      <c r="J5" s="46" t="s">
        <v>699</v>
      </c>
      <c r="K5" s="46" t="s">
        <v>697</v>
      </c>
      <c r="L5" s="46" t="s">
        <v>698</v>
      </c>
      <c r="M5" s="46" t="s">
        <v>691</v>
      </c>
      <c r="O5" s="46"/>
    </row>
    <row r="6" spans="1:15" x14ac:dyDescent="0.3">
      <c r="A6" s="34">
        <v>1</v>
      </c>
      <c r="B6" s="34">
        <v>1</v>
      </c>
      <c r="C6" s="34">
        <v>1</v>
      </c>
      <c r="D6" s="34" t="s">
        <v>573</v>
      </c>
      <c r="E6" s="47">
        <v>2</v>
      </c>
      <c r="F6" s="50">
        <v>10</v>
      </c>
      <c r="G6" s="48">
        <v>12</v>
      </c>
      <c r="H6" s="86">
        <v>100</v>
      </c>
      <c r="I6" s="86">
        <v>15</v>
      </c>
      <c r="J6" s="111" t="s">
        <v>694</v>
      </c>
      <c r="K6">
        <f>AVERAGE(F6:F7)</f>
        <v>15</v>
      </c>
      <c r="L6">
        <f>AVERAGE(H6:H7)</f>
        <v>100</v>
      </c>
      <c r="M6">
        <f>AVERAGE(I6:I7)</f>
        <v>17.5</v>
      </c>
    </row>
    <row r="7" spans="1:15" x14ac:dyDescent="0.3">
      <c r="A7" s="34">
        <v>1</v>
      </c>
      <c r="B7" s="34">
        <v>19</v>
      </c>
      <c r="C7" s="34">
        <v>1</v>
      </c>
      <c r="D7" s="34" t="s">
        <v>574</v>
      </c>
      <c r="E7" s="48">
        <v>10</v>
      </c>
      <c r="F7" s="50">
        <v>20</v>
      </c>
      <c r="G7" s="48">
        <v>5</v>
      </c>
      <c r="H7" s="86">
        <v>100</v>
      </c>
      <c r="I7" s="86">
        <v>20</v>
      </c>
      <c r="J7" s="111"/>
    </row>
    <row r="8" spans="1:15" x14ac:dyDescent="0.3">
      <c r="A8" s="34">
        <v>1</v>
      </c>
      <c r="B8" s="34">
        <v>2</v>
      </c>
      <c r="C8" s="34">
        <v>2</v>
      </c>
      <c r="D8" s="34" t="s">
        <v>609</v>
      </c>
      <c r="E8" s="48">
        <v>15</v>
      </c>
      <c r="F8" s="50">
        <v>30</v>
      </c>
      <c r="G8" s="48">
        <v>20</v>
      </c>
      <c r="H8" s="86">
        <v>100</v>
      </c>
      <c r="I8" s="86">
        <v>20</v>
      </c>
      <c r="J8" s="111" t="s">
        <v>700</v>
      </c>
      <c r="K8">
        <f>AVERAGE(F8:F9)</f>
        <v>25</v>
      </c>
      <c r="L8">
        <f>AVERAGE(H8:H9)</f>
        <v>100</v>
      </c>
      <c r="M8">
        <f>AVERAGE(I8:I9)</f>
        <v>17.5</v>
      </c>
    </row>
    <row r="9" spans="1:15" x14ac:dyDescent="0.3">
      <c r="A9" s="34">
        <v>1</v>
      </c>
      <c r="B9" s="34">
        <v>18</v>
      </c>
      <c r="C9" s="34">
        <v>2</v>
      </c>
      <c r="D9" s="34" t="s">
        <v>608</v>
      </c>
      <c r="E9" s="48">
        <v>10</v>
      </c>
      <c r="F9" s="50">
        <v>20</v>
      </c>
      <c r="G9" s="48">
        <v>5</v>
      </c>
      <c r="H9" s="86">
        <v>100</v>
      </c>
      <c r="I9" s="86">
        <v>15</v>
      </c>
      <c r="J9" s="111"/>
    </row>
    <row r="10" spans="1:15" x14ac:dyDescent="0.3">
      <c r="A10" s="34">
        <v>1</v>
      </c>
      <c r="B10" s="34">
        <v>3</v>
      </c>
      <c r="C10" s="34">
        <v>3</v>
      </c>
      <c r="D10" s="34" t="s">
        <v>607</v>
      </c>
      <c r="E10" s="48">
        <v>10</v>
      </c>
      <c r="F10" s="50">
        <v>30</v>
      </c>
      <c r="G10" s="48">
        <v>20</v>
      </c>
      <c r="H10" s="86">
        <v>100</v>
      </c>
      <c r="I10" s="86">
        <v>10</v>
      </c>
      <c r="J10" s="111" t="s">
        <v>721</v>
      </c>
      <c r="K10">
        <f>AVERAGE(F10:F11)</f>
        <v>25</v>
      </c>
      <c r="L10">
        <f>AVERAGE(H10:H11)</f>
        <v>100</v>
      </c>
      <c r="M10">
        <f>AVERAGE(I10:I11)</f>
        <v>10</v>
      </c>
    </row>
    <row r="11" spans="1:15" x14ac:dyDescent="0.3">
      <c r="A11" s="34">
        <v>1</v>
      </c>
      <c r="B11" s="34">
        <v>17</v>
      </c>
      <c r="C11" s="34">
        <v>3</v>
      </c>
      <c r="D11" s="34" t="s">
        <v>606</v>
      </c>
      <c r="E11" s="48">
        <v>5</v>
      </c>
      <c r="F11" s="50">
        <v>20</v>
      </c>
      <c r="G11" s="48">
        <v>10</v>
      </c>
      <c r="H11" s="86">
        <v>100</v>
      </c>
      <c r="I11" s="86">
        <v>10</v>
      </c>
      <c r="J11" s="111"/>
    </row>
    <row r="12" spans="1:15" x14ac:dyDescent="0.3">
      <c r="A12" s="34">
        <v>1</v>
      </c>
      <c r="B12" s="34">
        <v>4</v>
      </c>
      <c r="C12" s="34">
        <v>4</v>
      </c>
      <c r="D12" s="34" t="s">
        <v>605</v>
      </c>
      <c r="E12" s="48">
        <v>5</v>
      </c>
      <c r="F12" s="50">
        <v>30</v>
      </c>
      <c r="G12" s="48">
        <v>10</v>
      </c>
      <c r="H12" s="86">
        <v>100</v>
      </c>
      <c r="I12" s="86">
        <v>5</v>
      </c>
      <c r="J12" s="111" t="s">
        <v>701</v>
      </c>
      <c r="K12">
        <f>AVERAGE(F12:F13)</f>
        <v>20</v>
      </c>
      <c r="L12">
        <f>AVERAGE(H12:H13)</f>
        <v>100</v>
      </c>
      <c r="M12">
        <f>AVERAGE(I12:I13)</f>
        <v>7.5</v>
      </c>
    </row>
    <row r="13" spans="1:15" x14ac:dyDescent="0.3">
      <c r="A13" s="34">
        <v>1</v>
      </c>
      <c r="B13" s="34">
        <v>16</v>
      </c>
      <c r="C13" s="34">
        <v>4</v>
      </c>
      <c r="D13" s="34" t="s">
        <v>604</v>
      </c>
      <c r="E13" s="48">
        <v>5</v>
      </c>
      <c r="F13" s="50">
        <v>10</v>
      </c>
      <c r="G13" s="48">
        <v>20</v>
      </c>
      <c r="H13" s="86">
        <v>100</v>
      </c>
      <c r="I13" s="86">
        <v>10</v>
      </c>
      <c r="J13" s="111"/>
    </row>
    <row r="14" spans="1:15" x14ac:dyDescent="0.3">
      <c r="A14" s="34">
        <v>1</v>
      </c>
      <c r="B14" s="34">
        <v>5</v>
      </c>
      <c r="C14" s="34">
        <v>5</v>
      </c>
      <c r="D14" s="34" t="s">
        <v>603</v>
      </c>
      <c r="E14" s="48">
        <v>5</v>
      </c>
      <c r="F14" s="50">
        <v>15</v>
      </c>
      <c r="G14" s="48">
        <v>20</v>
      </c>
      <c r="H14" s="86">
        <v>100</v>
      </c>
      <c r="I14" s="86">
        <v>10</v>
      </c>
      <c r="J14" s="111" t="s">
        <v>702</v>
      </c>
      <c r="K14">
        <f>AVERAGE(F14:F15)</f>
        <v>15</v>
      </c>
      <c r="L14">
        <f>AVERAGE(H14:H15)</f>
        <v>100</v>
      </c>
      <c r="M14">
        <f>AVERAGE(I14:I15)</f>
        <v>10</v>
      </c>
    </row>
    <row r="15" spans="1:15" x14ac:dyDescent="0.3">
      <c r="A15" s="34">
        <v>1</v>
      </c>
      <c r="B15" s="34">
        <v>15</v>
      </c>
      <c r="C15" s="34">
        <v>5</v>
      </c>
      <c r="D15" s="34" t="s">
        <v>602</v>
      </c>
      <c r="E15" s="48">
        <v>5</v>
      </c>
      <c r="F15" s="50">
        <v>15</v>
      </c>
      <c r="G15" s="48">
        <v>10</v>
      </c>
      <c r="H15" s="86">
        <v>100</v>
      </c>
      <c r="I15" s="86">
        <v>10</v>
      </c>
      <c r="J15" s="111"/>
    </row>
    <row r="16" spans="1:15" x14ac:dyDescent="0.3">
      <c r="A16" s="34">
        <v>1</v>
      </c>
      <c r="B16" s="34">
        <v>6</v>
      </c>
      <c r="C16" s="34">
        <v>6</v>
      </c>
      <c r="D16" s="34" t="s">
        <v>601</v>
      </c>
      <c r="E16" s="48">
        <v>5</v>
      </c>
      <c r="F16" s="50">
        <v>20</v>
      </c>
      <c r="G16" s="48">
        <v>5</v>
      </c>
      <c r="H16" s="86">
        <v>100</v>
      </c>
      <c r="I16" s="86">
        <v>5</v>
      </c>
      <c r="J16" s="111" t="s">
        <v>703</v>
      </c>
      <c r="K16">
        <f>AVERAGE(F16:F17)</f>
        <v>25</v>
      </c>
      <c r="L16">
        <f>AVERAGE(H16:H17)</f>
        <v>100</v>
      </c>
      <c r="M16">
        <f>AVERAGE(I16:I17)</f>
        <v>7.5</v>
      </c>
    </row>
    <row r="17" spans="1:13" x14ac:dyDescent="0.3">
      <c r="A17" s="34">
        <v>1</v>
      </c>
      <c r="B17" s="34">
        <v>14</v>
      </c>
      <c r="C17" s="34">
        <v>6</v>
      </c>
      <c r="D17" s="34" t="s">
        <v>600</v>
      </c>
      <c r="E17" s="48">
        <v>5</v>
      </c>
      <c r="F17" s="50">
        <v>30</v>
      </c>
      <c r="G17" s="48">
        <v>8</v>
      </c>
      <c r="H17" s="86">
        <v>100</v>
      </c>
      <c r="I17" s="86">
        <v>10</v>
      </c>
      <c r="J17" s="111"/>
    </row>
    <row r="18" spans="1:13" x14ac:dyDescent="0.3">
      <c r="A18" s="34">
        <v>1</v>
      </c>
      <c r="B18" s="34">
        <v>7</v>
      </c>
      <c r="C18" s="34">
        <v>7</v>
      </c>
      <c r="D18" s="34" t="s">
        <v>599</v>
      </c>
      <c r="E18" s="48">
        <v>5</v>
      </c>
      <c r="F18" s="50">
        <v>20</v>
      </c>
      <c r="G18" s="48">
        <v>5</v>
      </c>
      <c r="H18" s="86">
        <v>100</v>
      </c>
      <c r="I18" s="86">
        <v>10</v>
      </c>
      <c r="J18" s="111" t="s">
        <v>704</v>
      </c>
      <c r="K18">
        <f>AVERAGE(F18:F19)</f>
        <v>20</v>
      </c>
      <c r="L18">
        <f>AVERAGE(H18:H19)</f>
        <v>100</v>
      </c>
      <c r="M18">
        <f>AVERAGE(I18:I19)</f>
        <v>15</v>
      </c>
    </row>
    <row r="19" spans="1:13" x14ac:dyDescent="0.3">
      <c r="A19" s="34">
        <v>1</v>
      </c>
      <c r="B19" s="34">
        <v>13</v>
      </c>
      <c r="C19" s="34">
        <v>7</v>
      </c>
      <c r="D19" s="34" t="s">
        <v>598</v>
      </c>
      <c r="E19" s="48">
        <v>5</v>
      </c>
      <c r="F19" s="50">
        <v>20</v>
      </c>
      <c r="G19" s="48">
        <v>10</v>
      </c>
      <c r="H19" s="86">
        <v>100</v>
      </c>
      <c r="I19" s="86">
        <v>20</v>
      </c>
      <c r="J19" s="111"/>
    </row>
    <row r="20" spans="1:13" x14ac:dyDescent="0.3">
      <c r="A20" s="34">
        <v>1</v>
      </c>
      <c r="B20" s="34">
        <v>8</v>
      </c>
      <c r="C20" s="34">
        <v>8</v>
      </c>
      <c r="D20" s="34" t="s">
        <v>597</v>
      </c>
      <c r="E20" s="48">
        <v>5</v>
      </c>
      <c r="F20" s="50">
        <v>20</v>
      </c>
      <c r="G20" s="48">
        <v>10</v>
      </c>
      <c r="H20" s="86">
        <v>100</v>
      </c>
      <c r="I20" s="86">
        <v>15</v>
      </c>
      <c r="J20" s="111" t="s">
        <v>705</v>
      </c>
      <c r="K20">
        <f>AVERAGE(F20:F21)</f>
        <v>20</v>
      </c>
      <c r="L20">
        <f>AVERAGE(H20:H21)</f>
        <v>100</v>
      </c>
      <c r="M20">
        <f>AVERAGE(I20:I21)</f>
        <v>12.5</v>
      </c>
    </row>
    <row r="21" spans="1:13" x14ac:dyDescent="0.3">
      <c r="A21" s="34">
        <v>1</v>
      </c>
      <c r="B21" s="34">
        <v>12</v>
      </c>
      <c r="C21" s="34">
        <v>8</v>
      </c>
      <c r="D21" s="34" t="s">
        <v>596</v>
      </c>
      <c r="E21" s="48">
        <v>2</v>
      </c>
      <c r="F21" s="50">
        <v>20</v>
      </c>
      <c r="G21" s="48">
        <v>10</v>
      </c>
      <c r="H21" s="86">
        <v>100</v>
      </c>
      <c r="I21" s="86">
        <v>10</v>
      </c>
      <c r="J21" s="111"/>
    </row>
    <row r="22" spans="1:13" x14ac:dyDescent="0.3">
      <c r="A22" s="34">
        <v>1</v>
      </c>
      <c r="B22" s="34">
        <v>9</v>
      </c>
      <c r="C22" s="34">
        <v>9</v>
      </c>
      <c r="D22" s="34" t="s">
        <v>595</v>
      </c>
      <c r="E22" s="52">
        <v>2</v>
      </c>
      <c r="F22" s="54">
        <v>10</v>
      </c>
      <c r="G22" s="52">
        <v>20</v>
      </c>
      <c r="H22" s="88">
        <v>100</v>
      </c>
      <c r="I22" s="88">
        <v>10</v>
      </c>
      <c r="J22" s="111" t="s">
        <v>706</v>
      </c>
      <c r="K22">
        <f>AVERAGE(F22:F23)</f>
        <v>15</v>
      </c>
      <c r="L22">
        <f>AVERAGE(H22:H23)</f>
        <v>100</v>
      </c>
      <c r="M22">
        <f>AVERAGE(I22:I23)</f>
        <v>15</v>
      </c>
    </row>
    <row r="23" spans="1:13" x14ac:dyDescent="0.3">
      <c r="A23" s="34">
        <v>1</v>
      </c>
      <c r="B23" s="34">
        <v>11</v>
      </c>
      <c r="C23" s="34">
        <v>9</v>
      </c>
      <c r="D23" s="34" t="s">
        <v>594</v>
      </c>
      <c r="E23" s="52">
        <v>5</v>
      </c>
      <c r="F23" s="54">
        <v>20</v>
      </c>
      <c r="G23" s="52">
        <v>30</v>
      </c>
      <c r="H23" s="88">
        <v>100</v>
      </c>
      <c r="I23" s="88">
        <v>20</v>
      </c>
      <c r="J23" s="111"/>
    </row>
    <row r="24" spans="1:13" x14ac:dyDescent="0.3">
      <c r="A24" s="34">
        <v>1</v>
      </c>
      <c r="B24" s="34">
        <v>10</v>
      </c>
      <c r="C24" s="34">
        <v>10</v>
      </c>
      <c r="D24" s="34" t="s">
        <v>593</v>
      </c>
      <c r="E24" s="52">
        <v>5</v>
      </c>
      <c r="F24" s="54">
        <v>10</v>
      </c>
      <c r="G24" s="52">
        <v>20</v>
      </c>
      <c r="H24" s="88">
        <v>100</v>
      </c>
      <c r="I24" s="88">
        <v>10</v>
      </c>
      <c r="J24" s="111" t="s">
        <v>707</v>
      </c>
      <c r="K24" s="54">
        <v>10</v>
      </c>
      <c r="L24" s="88">
        <v>100</v>
      </c>
      <c r="M24" s="88">
        <v>10</v>
      </c>
    </row>
    <row r="25" spans="1:13" x14ac:dyDescent="0.3">
      <c r="A25" s="34">
        <v>1</v>
      </c>
      <c r="B25" s="34">
        <v>9</v>
      </c>
      <c r="C25" s="34">
        <v>11</v>
      </c>
      <c r="D25" s="34" t="s">
        <v>592</v>
      </c>
      <c r="E25" s="52">
        <v>1</v>
      </c>
      <c r="F25" s="54">
        <v>10</v>
      </c>
      <c r="G25" s="52">
        <v>20</v>
      </c>
      <c r="H25" s="88">
        <v>100</v>
      </c>
      <c r="I25" s="88">
        <v>20</v>
      </c>
      <c r="J25" s="111" t="s">
        <v>708</v>
      </c>
      <c r="K25">
        <f>AVERAGE(F25:F26)</f>
        <v>15</v>
      </c>
      <c r="L25">
        <f>AVERAGE(H25:H26)</f>
        <v>100</v>
      </c>
      <c r="M25">
        <f>AVERAGE(I25:I26)</f>
        <v>20</v>
      </c>
    </row>
    <row r="26" spans="1:13" x14ac:dyDescent="0.3">
      <c r="A26" s="34">
        <v>1</v>
      </c>
      <c r="B26" s="34">
        <v>11</v>
      </c>
      <c r="C26" s="34">
        <v>11</v>
      </c>
      <c r="D26" s="34" t="s">
        <v>591</v>
      </c>
      <c r="E26" s="52">
        <v>2</v>
      </c>
      <c r="F26" s="54">
        <v>20</v>
      </c>
      <c r="G26" s="52">
        <v>15</v>
      </c>
      <c r="H26" s="88">
        <v>100</v>
      </c>
      <c r="I26" s="88">
        <v>20</v>
      </c>
      <c r="J26" s="111"/>
    </row>
    <row r="27" spans="1:13" x14ac:dyDescent="0.3">
      <c r="A27" s="34">
        <v>1</v>
      </c>
      <c r="B27" s="34">
        <v>8</v>
      </c>
      <c r="C27" s="34">
        <v>12</v>
      </c>
      <c r="D27" s="34" t="s">
        <v>590</v>
      </c>
      <c r="E27" s="52">
        <v>20</v>
      </c>
      <c r="F27" s="58">
        <v>20</v>
      </c>
      <c r="G27" s="52">
        <v>10</v>
      </c>
      <c r="H27" s="88">
        <v>100</v>
      </c>
      <c r="I27" s="88">
        <v>20</v>
      </c>
      <c r="J27" s="111" t="s">
        <v>709</v>
      </c>
      <c r="K27">
        <f>AVERAGE(F27:F28)</f>
        <v>15</v>
      </c>
      <c r="L27">
        <f>AVERAGE(H27:H28)</f>
        <v>100</v>
      </c>
      <c r="M27">
        <f>AVERAGE(I27:I28)</f>
        <v>15</v>
      </c>
    </row>
    <row r="28" spans="1:13" x14ac:dyDescent="0.3">
      <c r="A28" s="34">
        <v>1</v>
      </c>
      <c r="B28" s="34">
        <v>12</v>
      </c>
      <c r="C28" s="34">
        <v>12</v>
      </c>
      <c r="D28" s="34" t="s">
        <v>589</v>
      </c>
      <c r="E28" s="52">
        <v>5</v>
      </c>
      <c r="F28" s="58">
        <v>10</v>
      </c>
      <c r="G28" s="52">
        <v>20</v>
      </c>
      <c r="H28" s="88">
        <v>100</v>
      </c>
      <c r="I28" s="88">
        <v>10</v>
      </c>
      <c r="J28" s="111"/>
    </row>
    <row r="29" spans="1:13" x14ac:dyDescent="0.3">
      <c r="A29" s="34">
        <v>1</v>
      </c>
      <c r="B29" s="34">
        <v>7</v>
      </c>
      <c r="C29" s="34">
        <v>13</v>
      </c>
      <c r="D29" s="34" t="s">
        <v>588</v>
      </c>
      <c r="E29" s="52">
        <v>10</v>
      </c>
      <c r="F29" s="58">
        <v>15</v>
      </c>
      <c r="G29" s="52">
        <v>10</v>
      </c>
      <c r="H29" s="88">
        <v>100</v>
      </c>
      <c r="I29" s="88">
        <v>10</v>
      </c>
      <c r="J29" s="111" t="s">
        <v>710</v>
      </c>
      <c r="K29">
        <f>AVERAGE(F29:F30)</f>
        <v>10</v>
      </c>
      <c r="L29">
        <f>AVERAGE(H29:H30)</f>
        <v>100</v>
      </c>
      <c r="M29">
        <f>AVERAGE(I29:I30)</f>
        <v>10</v>
      </c>
    </row>
    <row r="30" spans="1:13" x14ac:dyDescent="0.3">
      <c r="A30" s="34">
        <v>1</v>
      </c>
      <c r="B30" s="34">
        <v>13</v>
      </c>
      <c r="C30" s="34">
        <v>13</v>
      </c>
      <c r="D30" s="34" t="s">
        <v>587</v>
      </c>
      <c r="E30" s="52">
        <v>10</v>
      </c>
      <c r="F30" s="55">
        <v>5</v>
      </c>
      <c r="G30" s="52">
        <v>17</v>
      </c>
      <c r="H30" s="88">
        <v>100</v>
      </c>
      <c r="I30" s="88">
        <v>10</v>
      </c>
      <c r="J30" s="111"/>
    </row>
    <row r="31" spans="1:13" x14ac:dyDescent="0.3">
      <c r="A31" s="34">
        <v>1</v>
      </c>
      <c r="B31" s="34">
        <v>6</v>
      </c>
      <c r="C31" s="34">
        <v>14</v>
      </c>
      <c r="D31" s="34" t="s">
        <v>586</v>
      </c>
      <c r="E31" s="52">
        <v>10</v>
      </c>
      <c r="F31" s="60">
        <v>20</v>
      </c>
      <c r="G31" s="52">
        <v>15</v>
      </c>
      <c r="H31" s="91">
        <v>100</v>
      </c>
      <c r="I31" s="91">
        <v>10</v>
      </c>
      <c r="J31" s="111" t="s">
        <v>711</v>
      </c>
      <c r="K31">
        <f>AVERAGE(F31:F32)</f>
        <v>20</v>
      </c>
      <c r="L31">
        <f>AVERAGE(H31:H32)</f>
        <v>100</v>
      </c>
      <c r="M31">
        <f>AVERAGE(I31:I32)</f>
        <v>15</v>
      </c>
    </row>
    <row r="32" spans="1:13" x14ac:dyDescent="0.3">
      <c r="A32" s="34">
        <v>1</v>
      </c>
      <c r="B32" s="34">
        <v>14</v>
      </c>
      <c r="C32" s="34">
        <v>14</v>
      </c>
      <c r="D32" s="34" t="s">
        <v>585</v>
      </c>
      <c r="E32" s="52">
        <v>3</v>
      </c>
      <c r="F32" s="60">
        <v>20</v>
      </c>
      <c r="G32" s="52">
        <v>30</v>
      </c>
      <c r="H32" s="91">
        <v>100</v>
      </c>
      <c r="I32" s="91">
        <v>20</v>
      </c>
      <c r="J32" s="111"/>
    </row>
    <row r="33" spans="1:13" x14ac:dyDescent="0.3">
      <c r="A33" s="34">
        <v>1</v>
      </c>
      <c r="B33" s="34">
        <v>5</v>
      </c>
      <c r="C33" s="34">
        <v>15</v>
      </c>
      <c r="D33" s="34" t="s">
        <v>584</v>
      </c>
      <c r="E33" s="52">
        <v>5</v>
      </c>
      <c r="F33" s="60">
        <v>10</v>
      </c>
      <c r="G33" s="52">
        <v>10</v>
      </c>
      <c r="H33" s="91">
        <v>100</v>
      </c>
      <c r="I33" s="91">
        <v>25</v>
      </c>
      <c r="J33" s="111" t="s">
        <v>712</v>
      </c>
      <c r="K33">
        <f>AVERAGE(F33:F34)</f>
        <v>15</v>
      </c>
      <c r="L33">
        <f>AVERAGE(H33:H34)</f>
        <v>100</v>
      </c>
      <c r="M33">
        <f>AVERAGE(I33:I34)</f>
        <v>17.5</v>
      </c>
    </row>
    <row r="34" spans="1:13" x14ac:dyDescent="0.3">
      <c r="A34" s="34">
        <v>1</v>
      </c>
      <c r="B34" s="34">
        <v>15</v>
      </c>
      <c r="C34" s="34">
        <v>15</v>
      </c>
      <c r="D34" s="34" t="s">
        <v>583</v>
      </c>
      <c r="E34" s="52">
        <v>2</v>
      </c>
      <c r="F34" s="60">
        <v>20</v>
      </c>
      <c r="G34" s="52">
        <v>12</v>
      </c>
      <c r="H34" s="91">
        <v>100</v>
      </c>
      <c r="I34" s="91">
        <v>10</v>
      </c>
      <c r="J34" s="111"/>
    </row>
    <row r="35" spans="1:13" x14ac:dyDescent="0.3">
      <c r="A35" s="34">
        <v>1</v>
      </c>
      <c r="B35" s="34">
        <v>4</v>
      </c>
      <c r="C35" s="34">
        <v>16</v>
      </c>
      <c r="D35" s="34" t="s">
        <v>582</v>
      </c>
      <c r="E35" s="52">
        <v>5</v>
      </c>
      <c r="F35" s="60">
        <v>10</v>
      </c>
      <c r="G35" s="52">
        <v>5</v>
      </c>
      <c r="H35" s="91">
        <v>100</v>
      </c>
      <c r="I35" s="91">
        <v>15</v>
      </c>
      <c r="J35" s="111" t="s">
        <v>713</v>
      </c>
      <c r="K35">
        <f>AVERAGE(F35:F36)</f>
        <v>10</v>
      </c>
      <c r="L35">
        <f>AVERAGE(H35:H36)</f>
        <v>100</v>
      </c>
      <c r="M35">
        <f>AVERAGE(I35:I36)</f>
        <v>17.5</v>
      </c>
    </row>
    <row r="36" spans="1:13" x14ac:dyDescent="0.3">
      <c r="A36" s="34">
        <v>1</v>
      </c>
      <c r="B36" s="34">
        <v>16</v>
      </c>
      <c r="C36" s="34">
        <v>16</v>
      </c>
      <c r="D36" s="34" t="s">
        <v>581</v>
      </c>
      <c r="E36" s="52">
        <v>2</v>
      </c>
      <c r="F36" s="60">
        <v>10</v>
      </c>
      <c r="G36" s="52">
        <v>20</v>
      </c>
      <c r="H36" s="91">
        <v>100</v>
      </c>
      <c r="I36" s="91">
        <v>20</v>
      </c>
      <c r="J36" s="111"/>
    </row>
    <row r="37" spans="1:13" x14ac:dyDescent="0.3">
      <c r="A37" s="34">
        <v>1</v>
      </c>
      <c r="B37" s="34">
        <v>3</v>
      </c>
      <c r="C37" s="34">
        <v>17</v>
      </c>
      <c r="D37" s="34" t="s">
        <v>580</v>
      </c>
      <c r="E37" s="52">
        <v>2</v>
      </c>
      <c r="F37" s="60">
        <v>15</v>
      </c>
      <c r="G37" s="52">
        <v>10</v>
      </c>
      <c r="H37" s="91">
        <v>100</v>
      </c>
      <c r="I37" s="91">
        <v>12</v>
      </c>
      <c r="J37" s="111" t="s">
        <v>714</v>
      </c>
      <c r="K37">
        <f>AVERAGE(F37:F38)</f>
        <v>17.5</v>
      </c>
      <c r="L37">
        <f>AVERAGE(H37:H38)</f>
        <v>100</v>
      </c>
      <c r="M37">
        <f>AVERAGE(I37:I38)</f>
        <v>16</v>
      </c>
    </row>
    <row r="38" spans="1:13" x14ac:dyDescent="0.3">
      <c r="A38" s="34">
        <v>1</v>
      </c>
      <c r="B38" s="34">
        <v>17</v>
      </c>
      <c r="C38" s="34">
        <v>17</v>
      </c>
      <c r="D38" s="34" t="s">
        <v>579</v>
      </c>
      <c r="E38" s="52">
        <v>5</v>
      </c>
      <c r="F38" s="60">
        <v>20</v>
      </c>
      <c r="G38" s="52">
        <v>10</v>
      </c>
      <c r="H38" s="91">
        <v>100</v>
      </c>
      <c r="I38" s="91">
        <v>20</v>
      </c>
      <c r="J38" s="111"/>
    </row>
    <row r="39" spans="1:13" x14ac:dyDescent="0.3">
      <c r="A39" s="34">
        <v>1</v>
      </c>
      <c r="B39" s="34">
        <v>2</v>
      </c>
      <c r="C39" s="34">
        <v>18</v>
      </c>
      <c r="D39" s="34" t="s">
        <v>578</v>
      </c>
      <c r="E39" s="52">
        <v>5</v>
      </c>
      <c r="F39" s="60">
        <v>30</v>
      </c>
      <c r="G39" s="52">
        <v>10</v>
      </c>
      <c r="H39" s="91">
        <v>100</v>
      </c>
      <c r="I39" s="91">
        <v>20</v>
      </c>
      <c r="J39" s="111" t="s">
        <v>715</v>
      </c>
      <c r="K39">
        <f>AVERAGE(F39:F40)</f>
        <v>25</v>
      </c>
      <c r="L39">
        <f>AVERAGE(H39:H40)</f>
        <v>100</v>
      </c>
      <c r="M39">
        <f>AVERAGE(I39:I40)</f>
        <v>16</v>
      </c>
    </row>
    <row r="40" spans="1:13" x14ac:dyDescent="0.3">
      <c r="A40" s="34">
        <v>1</v>
      </c>
      <c r="B40" s="34">
        <v>18</v>
      </c>
      <c r="C40" s="34">
        <v>18</v>
      </c>
      <c r="D40" s="34" t="s">
        <v>577</v>
      </c>
      <c r="E40" s="52">
        <v>10</v>
      </c>
      <c r="F40" s="60">
        <v>20</v>
      </c>
      <c r="G40" s="52">
        <v>10</v>
      </c>
      <c r="H40" s="91">
        <v>100</v>
      </c>
      <c r="I40" s="91">
        <v>12</v>
      </c>
      <c r="J40" s="111"/>
    </row>
    <row r="41" spans="1:13" x14ac:dyDescent="0.3">
      <c r="A41" s="34">
        <v>1</v>
      </c>
      <c r="B41" s="34">
        <v>1</v>
      </c>
      <c r="C41" s="34">
        <v>19</v>
      </c>
      <c r="D41" s="34" t="s">
        <v>576</v>
      </c>
      <c r="E41" s="52">
        <v>3</v>
      </c>
      <c r="F41" s="60">
        <v>20</v>
      </c>
      <c r="G41" s="52">
        <v>10</v>
      </c>
      <c r="H41" s="91">
        <v>100</v>
      </c>
      <c r="I41" s="91">
        <v>10</v>
      </c>
      <c r="J41" s="111" t="s">
        <v>716</v>
      </c>
      <c r="K41">
        <f>AVERAGE(F41:F42)</f>
        <v>15</v>
      </c>
      <c r="L41">
        <f>AVERAGE(H41:H42)</f>
        <v>100</v>
      </c>
      <c r="M41">
        <f>AVERAGE(I41:I42)</f>
        <v>10</v>
      </c>
    </row>
    <row r="42" spans="1:13" x14ac:dyDescent="0.3">
      <c r="A42" s="34">
        <v>1</v>
      </c>
      <c r="B42" s="34">
        <v>19</v>
      </c>
      <c r="C42" s="34">
        <v>19</v>
      </c>
      <c r="D42" s="34" t="s">
        <v>575</v>
      </c>
      <c r="E42" s="52">
        <v>3</v>
      </c>
      <c r="F42" s="60">
        <v>10</v>
      </c>
      <c r="G42" s="52">
        <v>5</v>
      </c>
      <c r="H42" s="91">
        <v>100</v>
      </c>
      <c r="I42" s="91">
        <v>10</v>
      </c>
      <c r="J42" s="111"/>
    </row>
    <row r="43" spans="1:13" x14ac:dyDescent="0.3">
      <c r="A43" s="34">
        <v>2</v>
      </c>
      <c r="B43" s="34">
        <v>1</v>
      </c>
      <c r="C43" s="34">
        <v>1</v>
      </c>
      <c r="D43" s="34" t="s">
        <v>610</v>
      </c>
      <c r="E43" s="52">
        <v>3</v>
      </c>
      <c r="F43" s="60">
        <v>10</v>
      </c>
      <c r="G43" s="52">
        <v>5</v>
      </c>
      <c r="H43" s="91">
        <v>100</v>
      </c>
      <c r="I43" s="91">
        <v>10</v>
      </c>
      <c r="J43" s="111" t="s">
        <v>694</v>
      </c>
      <c r="K43">
        <f>AVERAGE(F43:F44)</f>
        <v>12.5</v>
      </c>
      <c r="L43">
        <f>AVERAGE(H43:H44)</f>
        <v>100</v>
      </c>
      <c r="M43">
        <f>AVERAGE(I43:I44)</f>
        <v>7.5</v>
      </c>
    </row>
    <row r="44" spans="1:13" x14ac:dyDescent="0.3">
      <c r="A44" s="34">
        <v>2</v>
      </c>
      <c r="B44" s="34">
        <v>19</v>
      </c>
      <c r="C44" s="34">
        <v>1</v>
      </c>
      <c r="D44" s="34" t="s">
        <v>611</v>
      </c>
      <c r="E44" s="52">
        <v>2</v>
      </c>
      <c r="F44" s="70">
        <v>15</v>
      </c>
      <c r="G44" s="52">
        <v>5</v>
      </c>
      <c r="H44" s="81">
        <v>100</v>
      </c>
      <c r="I44" s="81">
        <v>5</v>
      </c>
      <c r="J44" s="111"/>
    </row>
    <row r="45" spans="1:13" x14ac:dyDescent="0.3">
      <c r="A45" s="34">
        <v>2</v>
      </c>
      <c r="B45" s="34">
        <v>2</v>
      </c>
      <c r="C45" s="34">
        <v>2</v>
      </c>
      <c r="D45" s="34" t="s">
        <v>612</v>
      </c>
      <c r="E45" s="52">
        <v>10</v>
      </c>
      <c r="F45" s="70">
        <v>40</v>
      </c>
      <c r="G45" s="52">
        <v>5</v>
      </c>
      <c r="H45" s="81">
        <v>100</v>
      </c>
      <c r="I45" s="81">
        <v>10</v>
      </c>
      <c r="J45" s="111" t="s">
        <v>700</v>
      </c>
      <c r="K45">
        <f>AVERAGE(F45:F46)</f>
        <v>30</v>
      </c>
      <c r="L45">
        <f>AVERAGE(H45:H46)</f>
        <v>100</v>
      </c>
      <c r="M45">
        <f>AVERAGE(I45:I46)</f>
        <v>10</v>
      </c>
    </row>
    <row r="46" spans="1:13" x14ac:dyDescent="0.3">
      <c r="A46" s="34">
        <v>2</v>
      </c>
      <c r="B46" s="34">
        <v>18</v>
      </c>
      <c r="C46" s="34">
        <v>2</v>
      </c>
      <c r="D46" s="34" t="s">
        <v>613</v>
      </c>
      <c r="E46" s="52">
        <v>2</v>
      </c>
      <c r="F46" s="70">
        <v>20</v>
      </c>
      <c r="G46" s="52">
        <v>10</v>
      </c>
      <c r="H46" s="81">
        <v>100</v>
      </c>
      <c r="I46" s="81">
        <v>10</v>
      </c>
      <c r="J46" s="111"/>
    </row>
    <row r="47" spans="1:13" x14ac:dyDescent="0.3">
      <c r="A47" s="34">
        <v>2</v>
      </c>
      <c r="B47" s="34">
        <v>3</v>
      </c>
      <c r="C47" s="34">
        <v>3</v>
      </c>
      <c r="D47" s="34" t="s">
        <v>614</v>
      </c>
      <c r="E47" s="52">
        <v>2</v>
      </c>
      <c r="F47" s="70">
        <v>25</v>
      </c>
      <c r="G47" s="52">
        <v>10</v>
      </c>
      <c r="H47" s="81">
        <v>100</v>
      </c>
      <c r="I47" s="81">
        <v>5</v>
      </c>
      <c r="J47" s="111" t="s">
        <v>721</v>
      </c>
      <c r="K47">
        <f>AVERAGE(F47:F48)</f>
        <v>22.5</v>
      </c>
      <c r="L47">
        <f>AVERAGE(H47:H48)</f>
        <v>100</v>
      </c>
      <c r="M47">
        <f>AVERAGE(I47:I48)</f>
        <v>7.5</v>
      </c>
    </row>
    <row r="48" spans="1:13" x14ac:dyDescent="0.3">
      <c r="A48" s="34">
        <v>2</v>
      </c>
      <c r="B48" s="34">
        <v>17</v>
      </c>
      <c r="C48" s="34">
        <v>3</v>
      </c>
      <c r="D48" s="34" t="s">
        <v>615</v>
      </c>
      <c r="E48" s="52">
        <v>2</v>
      </c>
      <c r="F48" s="70">
        <v>20</v>
      </c>
      <c r="G48" s="52">
        <v>5</v>
      </c>
      <c r="H48" s="81">
        <v>100</v>
      </c>
      <c r="I48" s="81">
        <v>10</v>
      </c>
      <c r="J48" s="111"/>
    </row>
    <row r="49" spans="1:13" x14ac:dyDescent="0.3">
      <c r="A49" s="34">
        <v>2</v>
      </c>
      <c r="B49" s="34">
        <v>4</v>
      </c>
      <c r="C49" s="34">
        <v>4</v>
      </c>
      <c r="D49" s="34" t="s">
        <v>616</v>
      </c>
      <c r="E49" s="52">
        <v>5</v>
      </c>
      <c r="F49" s="70">
        <v>20</v>
      </c>
      <c r="G49" s="52">
        <v>15</v>
      </c>
      <c r="H49" s="81">
        <v>100</v>
      </c>
      <c r="I49" s="81">
        <v>8</v>
      </c>
      <c r="J49" s="111" t="s">
        <v>701</v>
      </c>
      <c r="K49">
        <f>AVERAGE(F49:F50)</f>
        <v>20</v>
      </c>
      <c r="L49">
        <f>AVERAGE(H49:H50)</f>
        <v>100</v>
      </c>
      <c r="M49">
        <f>AVERAGE(I49:I50)</f>
        <v>9</v>
      </c>
    </row>
    <row r="50" spans="1:13" x14ac:dyDescent="0.3">
      <c r="A50" s="34">
        <v>2</v>
      </c>
      <c r="B50" s="34">
        <v>16</v>
      </c>
      <c r="C50" s="34">
        <v>4</v>
      </c>
      <c r="D50" s="34" t="s">
        <v>617</v>
      </c>
      <c r="E50" s="52">
        <v>5</v>
      </c>
      <c r="F50" s="70">
        <v>20</v>
      </c>
      <c r="G50" s="78">
        <v>3</v>
      </c>
      <c r="H50" s="81">
        <v>100</v>
      </c>
      <c r="I50" s="81">
        <v>10</v>
      </c>
      <c r="J50" s="111"/>
    </row>
    <row r="51" spans="1:13" x14ac:dyDescent="0.3">
      <c r="A51" s="34">
        <v>2</v>
      </c>
      <c r="B51" s="34">
        <v>5</v>
      </c>
      <c r="C51" s="34">
        <v>5</v>
      </c>
      <c r="D51" s="34" t="s">
        <v>618</v>
      </c>
      <c r="E51" s="67">
        <v>3</v>
      </c>
      <c r="F51" s="70">
        <v>30</v>
      </c>
      <c r="G51" s="83">
        <v>15</v>
      </c>
      <c r="H51" s="81">
        <v>100</v>
      </c>
      <c r="I51" s="81">
        <v>5</v>
      </c>
      <c r="J51" s="111" t="s">
        <v>702</v>
      </c>
      <c r="K51">
        <f>AVERAGE(F51:F52)</f>
        <v>25</v>
      </c>
      <c r="L51">
        <f>AVERAGE(H51:H52)</f>
        <v>100</v>
      </c>
      <c r="M51">
        <f>AVERAGE(I51:I52)</f>
        <v>7.5</v>
      </c>
    </row>
    <row r="52" spans="1:13" x14ac:dyDescent="0.3">
      <c r="A52" s="34">
        <v>2</v>
      </c>
      <c r="B52" s="34">
        <v>15</v>
      </c>
      <c r="C52" s="34">
        <v>5</v>
      </c>
      <c r="D52" s="34" t="s">
        <v>619</v>
      </c>
      <c r="E52" s="67">
        <v>5</v>
      </c>
      <c r="F52" s="70">
        <v>20</v>
      </c>
      <c r="G52" s="83">
        <v>30</v>
      </c>
      <c r="H52" s="81">
        <v>100</v>
      </c>
      <c r="I52" s="81">
        <v>10</v>
      </c>
      <c r="J52" s="111"/>
    </row>
    <row r="53" spans="1:13" x14ac:dyDescent="0.3">
      <c r="A53" s="34">
        <v>2</v>
      </c>
      <c r="B53" s="34">
        <v>6</v>
      </c>
      <c r="C53" s="34">
        <v>6</v>
      </c>
      <c r="D53" s="34" t="s">
        <v>620</v>
      </c>
      <c r="E53" s="67">
        <v>10</v>
      </c>
      <c r="F53" s="70">
        <v>20</v>
      </c>
      <c r="G53" s="83">
        <v>25</v>
      </c>
      <c r="H53" s="81">
        <v>100</v>
      </c>
      <c r="I53" s="81">
        <v>10</v>
      </c>
      <c r="J53" s="111" t="s">
        <v>703</v>
      </c>
      <c r="K53">
        <f>AVERAGE(F53:F54)</f>
        <v>20</v>
      </c>
      <c r="L53">
        <f>AVERAGE(H53:H54)</f>
        <v>100</v>
      </c>
      <c r="M53">
        <f>AVERAGE(I53:I54)</f>
        <v>15</v>
      </c>
    </row>
    <row r="54" spans="1:13" x14ac:dyDescent="0.3">
      <c r="A54" s="34">
        <v>2</v>
      </c>
      <c r="B54" s="34">
        <v>14</v>
      </c>
      <c r="C54" s="34">
        <v>6</v>
      </c>
      <c r="D54" s="34" t="s">
        <v>621</v>
      </c>
      <c r="E54" s="67">
        <v>5</v>
      </c>
      <c r="F54" s="70">
        <v>20</v>
      </c>
      <c r="G54" s="83">
        <v>30</v>
      </c>
      <c r="H54" s="81">
        <v>100</v>
      </c>
      <c r="I54" s="81">
        <v>20</v>
      </c>
      <c r="J54" s="111"/>
    </row>
    <row r="55" spans="1:13" x14ac:dyDescent="0.3">
      <c r="A55" s="34">
        <v>2</v>
      </c>
      <c r="B55" s="34">
        <v>7</v>
      </c>
      <c r="C55" s="34">
        <v>7</v>
      </c>
      <c r="D55" s="34" t="s">
        <v>622</v>
      </c>
      <c r="E55" s="67">
        <v>10</v>
      </c>
      <c r="F55" s="70">
        <v>30</v>
      </c>
      <c r="G55" s="83">
        <v>30</v>
      </c>
      <c r="H55" s="81">
        <v>100</v>
      </c>
      <c r="I55" s="81">
        <v>20</v>
      </c>
      <c r="J55" s="111" t="s">
        <v>704</v>
      </c>
      <c r="K55">
        <f>AVERAGE(F55:F56)</f>
        <v>25</v>
      </c>
      <c r="L55">
        <f>AVERAGE(H55:H56)</f>
        <v>100</v>
      </c>
      <c r="M55">
        <f>AVERAGE(I55:I56)</f>
        <v>15</v>
      </c>
    </row>
    <row r="56" spans="1:13" x14ac:dyDescent="0.3">
      <c r="A56" s="34">
        <v>2</v>
      </c>
      <c r="B56" s="34">
        <v>13</v>
      </c>
      <c r="C56" s="34">
        <v>7</v>
      </c>
      <c r="D56" s="34" t="s">
        <v>623</v>
      </c>
      <c r="E56" s="67">
        <v>3</v>
      </c>
      <c r="F56" s="70">
        <v>20</v>
      </c>
      <c r="G56" s="83">
        <v>15</v>
      </c>
      <c r="H56" s="81">
        <v>100</v>
      </c>
      <c r="I56" s="81">
        <v>10</v>
      </c>
      <c r="J56" s="111"/>
    </row>
    <row r="57" spans="1:13" x14ac:dyDescent="0.3">
      <c r="A57" s="34">
        <v>2</v>
      </c>
      <c r="B57" s="34">
        <v>8</v>
      </c>
      <c r="C57" s="34">
        <v>8</v>
      </c>
      <c r="D57" s="34" t="s">
        <v>624</v>
      </c>
      <c r="E57" s="67">
        <v>3</v>
      </c>
      <c r="F57" s="70">
        <v>30</v>
      </c>
      <c r="G57" s="83">
        <v>25</v>
      </c>
      <c r="H57" s="81">
        <v>100</v>
      </c>
      <c r="I57" s="81">
        <v>8</v>
      </c>
      <c r="J57" s="111" t="s">
        <v>705</v>
      </c>
      <c r="K57">
        <f>AVERAGE(F57:F58)</f>
        <v>30</v>
      </c>
      <c r="L57">
        <f>AVERAGE(H57:H58)</f>
        <v>100</v>
      </c>
      <c r="M57">
        <f>AVERAGE(I57:I58)</f>
        <v>8</v>
      </c>
    </row>
    <row r="58" spans="1:13" x14ac:dyDescent="0.3">
      <c r="A58" s="34">
        <v>2</v>
      </c>
      <c r="B58" s="34">
        <v>12</v>
      </c>
      <c r="C58" s="34">
        <v>8</v>
      </c>
      <c r="D58" s="34" t="s">
        <v>625</v>
      </c>
      <c r="E58" s="67">
        <v>2</v>
      </c>
      <c r="F58" s="70">
        <v>30</v>
      </c>
      <c r="G58" s="83">
        <v>25</v>
      </c>
      <c r="H58" s="81">
        <v>100</v>
      </c>
      <c r="I58" s="81">
        <v>8</v>
      </c>
      <c r="J58" s="111"/>
    </row>
    <row r="59" spans="1:13" x14ac:dyDescent="0.3">
      <c r="A59" s="34">
        <v>2</v>
      </c>
      <c r="B59" s="34">
        <v>9</v>
      </c>
      <c r="C59" s="34">
        <v>9</v>
      </c>
      <c r="D59" s="34" t="s">
        <v>626</v>
      </c>
      <c r="E59" s="67">
        <v>5</v>
      </c>
      <c r="F59" s="71">
        <v>30</v>
      </c>
      <c r="G59" s="83">
        <v>35</v>
      </c>
      <c r="H59" s="84">
        <v>100</v>
      </c>
      <c r="I59" s="84">
        <v>15</v>
      </c>
      <c r="J59" s="111" t="s">
        <v>706</v>
      </c>
      <c r="K59">
        <f>AVERAGE(F59:F60)</f>
        <v>22.5</v>
      </c>
      <c r="L59">
        <f>AVERAGE(H59:H60)</f>
        <v>100</v>
      </c>
      <c r="M59">
        <f>AVERAGE(I59:I60)</f>
        <v>12.5</v>
      </c>
    </row>
    <row r="60" spans="1:13" x14ac:dyDescent="0.3">
      <c r="A60" s="34">
        <v>2</v>
      </c>
      <c r="B60" s="34">
        <v>11</v>
      </c>
      <c r="C60" s="34">
        <v>9</v>
      </c>
      <c r="D60" s="34" t="s">
        <v>627</v>
      </c>
      <c r="E60" s="67">
        <v>5</v>
      </c>
      <c r="F60" s="71">
        <v>15</v>
      </c>
      <c r="G60" s="83">
        <v>35</v>
      </c>
      <c r="H60" s="84">
        <v>100</v>
      </c>
      <c r="I60" s="84">
        <v>10</v>
      </c>
      <c r="J60" s="111"/>
    </row>
    <row r="61" spans="1:13" x14ac:dyDescent="0.3">
      <c r="A61" s="34">
        <v>2</v>
      </c>
      <c r="B61" s="34">
        <v>10</v>
      </c>
      <c r="C61" s="34">
        <v>10</v>
      </c>
      <c r="D61" s="34" t="s">
        <v>628</v>
      </c>
      <c r="E61" s="67">
        <v>10</v>
      </c>
      <c r="F61" s="71">
        <v>20</v>
      </c>
      <c r="G61" s="83">
        <v>20</v>
      </c>
      <c r="H61" s="84">
        <v>100</v>
      </c>
      <c r="I61" s="84">
        <v>15</v>
      </c>
      <c r="J61" s="111" t="s">
        <v>707</v>
      </c>
      <c r="K61" s="71">
        <v>20</v>
      </c>
      <c r="L61" s="84">
        <v>100</v>
      </c>
      <c r="M61" s="84">
        <v>15</v>
      </c>
    </row>
    <row r="62" spans="1:13" x14ac:dyDescent="0.3">
      <c r="A62" s="34">
        <v>2</v>
      </c>
      <c r="B62" s="34">
        <v>9</v>
      </c>
      <c r="C62" s="34">
        <v>11</v>
      </c>
      <c r="D62" s="34" t="s">
        <v>629</v>
      </c>
      <c r="E62" s="67">
        <v>10</v>
      </c>
      <c r="F62" s="71">
        <v>40</v>
      </c>
      <c r="G62" s="83">
        <v>20</v>
      </c>
      <c r="H62" s="84">
        <v>100</v>
      </c>
      <c r="I62" s="84">
        <v>20</v>
      </c>
      <c r="J62" s="111" t="s">
        <v>708</v>
      </c>
      <c r="K62">
        <f>AVERAGE(F62:F63)</f>
        <v>35</v>
      </c>
      <c r="L62">
        <f>AVERAGE(H62:H63)</f>
        <v>100</v>
      </c>
      <c r="M62">
        <f>AVERAGE(I62:I63)</f>
        <v>15</v>
      </c>
    </row>
    <row r="63" spans="1:13" x14ac:dyDescent="0.3">
      <c r="A63" s="34">
        <v>2</v>
      </c>
      <c r="B63" s="34">
        <v>11</v>
      </c>
      <c r="C63" s="34">
        <v>11</v>
      </c>
      <c r="D63" s="34" t="s">
        <v>630</v>
      </c>
      <c r="E63" s="67">
        <v>5</v>
      </c>
      <c r="F63" s="71">
        <v>30</v>
      </c>
      <c r="G63" s="83">
        <v>15</v>
      </c>
      <c r="H63" s="84">
        <v>100</v>
      </c>
      <c r="I63" s="84">
        <v>10</v>
      </c>
      <c r="J63" s="111"/>
    </row>
    <row r="64" spans="1:13" x14ac:dyDescent="0.3">
      <c r="A64" s="34">
        <v>2</v>
      </c>
      <c r="B64" s="34">
        <v>8</v>
      </c>
      <c r="C64" s="34">
        <v>12</v>
      </c>
      <c r="D64" s="34" t="s">
        <v>631</v>
      </c>
      <c r="E64" s="67">
        <v>20</v>
      </c>
      <c r="F64" s="71">
        <v>20</v>
      </c>
      <c r="G64" s="83">
        <v>20</v>
      </c>
      <c r="H64" s="84">
        <v>100</v>
      </c>
      <c r="I64" s="84">
        <v>15</v>
      </c>
      <c r="J64" s="111" t="s">
        <v>709</v>
      </c>
      <c r="K64">
        <f>AVERAGE(F64:F65)</f>
        <v>30</v>
      </c>
      <c r="L64">
        <f>AVERAGE(H64:H65)</f>
        <v>100</v>
      </c>
      <c r="M64">
        <f>AVERAGE(I64:I65)</f>
        <v>17.5</v>
      </c>
    </row>
    <row r="65" spans="1:13" x14ac:dyDescent="0.3">
      <c r="A65" s="34">
        <v>2</v>
      </c>
      <c r="B65" s="34">
        <v>12</v>
      </c>
      <c r="C65" s="34">
        <v>12</v>
      </c>
      <c r="D65" s="34" t="s">
        <v>632</v>
      </c>
      <c r="E65" s="67">
        <v>5</v>
      </c>
      <c r="F65" s="71">
        <v>40</v>
      </c>
      <c r="G65" s="83">
        <v>20</v>
      </c>
      <c r="H65" s="84">
        <v>100</v>
      </c>
      <c r="I65" s="84">
        <v>20</v>
      </c>
      <c r="J65" s="111"/>
    </row>
    <row r="66" spans="1:13" x14ac:dyDescent="0.3">
      <c r="A66" s="34">
        <v>2</v>
      </c>
      <c r="B66" s="34">
        <v>7</v>
      </c>
      <c r="C66" s="34">
        <v>13</v>
      </c>
      <c r="D66" s="34" t="s">
        <v>633</v>
      </c>
      <c r="E66" s="67">
        <v>3</v>
      </c>
      <c r="F66" s="71">
        <v>40</v>
      </c>
      <c r="G66" s="83">
        <v>30</v>
      </c>
      <c r="H66" s="84">
        <v>100</v>
      </c>
      <c r="I66" s="84">
        <v>15</v>
      </c>
      <c r="J66" s="111" t="s">
        <v>710</v>
      </c>
      <c r="K66">
        <f>AVERAGE(F66:F67)</f>
        <v>30</v>
      </c>
      <c r="L66">
        <f>AVERAGE(H66:H67)</f>
        <v>100</v>
      </c>
      <c r="M66">
        <f>AVERAGE(I66:I67)</f>
        <v>12.5</v>
      </c>
    </row>
    <row r="67" spans="1:13" x14ac:dyDescent="0.3">
      <c r="A67" s="34">
        <v>2</v>
      </c>
      <c r="B67" s="34">
        <v>13</v>
      </c>
      <c r="C67" s="34">
        <v>13</v>
      </c>
      <c r="D67" s="34" t="s">
        <v>634</v>
      </c>
      <c r="E67" s="67">
        <v>5</v>
      </c>
      <c r="F67" s="71">
        <v>20</v>
      </c>
      <c r="G67" s="83">
        <v>20</v>
      </c>
      <c r="H67" s="84">
        <v>100</v>
      </c>
      <c r="I67" s="84">
        <v>10</v>
      </c>
      <c r="J67" s="111"/>
    </row>
    <row r="68" spans="1:13" x14ac:dyDescent="0.3">
      <c r="A68" s="34">
        <v>2</v>
      </c>
      <c r="B68" s="34">
        <v>6</v>
      </c>
      <c r="C68" s="34">
        <v>14</v>
      </c>
      <c r="D68" s="34" t="s">
        <v>635</v>
      </c>
      <c r="E68" s="67">
        <v>2</v>
      </c>
      <c r="F68" s="71">
        <v>20</v>
      </c>
      <c r="G68" s="83">
        <v>30</v>
      </c>
      <c r="H68" s="84">
        <v>100</v>
      </c>
      <c r="I68" s="84">
        <v>10</v>
      </c>
      <c r="J68" s="111" t="s">
        <v>711</v>
      </c>
      <c r="K68">
        <f>AVERAGE(F68:F69)</f>
        <v>25</v>
      </c>
      <c r="L68">
        <f>AVERAGE(H68:H69)</f>
        <v>100</v>
      </c>
      <c r="M68">
        <f>AVERAGE(I68:I69)</f>
        <v>15</v>
      </c>
    </row>
    <row r="69" spans="1:13" x14ac:dyDescent="0.3">
      <c r="A69" s="34">
        <v>2</v>
      </c>
      <c r="B69" s="34">
        <v>14</v>
      </c>
      <c r="C69" s="34">
        <v>14</v>
      </c>
      <c r="D69" s="34" t="s">
        <v>636</v>
      </c>
      <c r="E69" s="67">
        <v>10</v>
      </c>
      <c r="F69" s="71">
        <v>30</v>
      </c>
      <c r="G69" s="83">
        <v>20</v>
      </c>
      <c r="H69" s="84">
        <v>100</v>
      </c>
      <c r="I69" s="84">
        <v>20</v>
      </c>
      <c r="J69" s="111"/>
    </row>
    <row r="70" spans="1:13" x14ac:dyDescent="0.3">
      <c r="A70" s="34">
        <v>2</v>
      </c>
      <c r="B70" s="34">
        <v>5</v>
      </c>
      <c r="C70" s="34">
        <v>15</v>
      </c>
      <c r="D70" s="34" t="s">
        <v>637</v>
      </c>
      <c r="E70" s="67">
        <v>10</v>
      </c>
      <c r="F70" s="71">
        <v>30</v>
      </c>
      <c r="G70" s="83">
        <v>30</v>
      </c>
      <c r="H70" s="84">
        <v>100</v>
      </c>
      <c r="I70" s="84">
        <v>20</v>
      </c>
      <c r="J70" s="111" t="s">
        <v>712</v>
      </c>
      <c r="K70">
        <f>AVERAGE(F70:F71)</f>
        <v>30</v>
      </c>
      <c r="L70">
        <f>AVERAGE(H70:H71)</f>
        <v>100</v>
      </c>
      <c r="M70">
        <f>AVERAGE(I70:I71)</f>
        <v>20</v>
      </c>
    </row>
    <row r="71" spans="1:13" x14ac:dyDescent="0.3">
      <c r="A71" s="34">
        <v>2</v>
      </c>
      <c r="B71" s="34">
        <v>15</v>
      </c>
      <c r="C71" s="34">
        <v>15</v>
      </c>
      <c r="D71" s="34" t="s">
        <v>638</v>
      </c>
      <c r="E71" s="67">
        <v>3</v>
      </c>
      <c r="F71" s="71">
        <v>30</v>
      </c>
      <c r="G71" s="83">
        <v>20</v>
      </c>
      <c r="H71" s="84">
        <v>100</v>
      </c>
      <c r="I71" s="84">
        <v>20</v>
      </c>
      <c r="J71" s="111"/>
    </row>
    <row r="72" spans="1:13" x14ac:dyDescent="0.3">
      <c r="A72" s="34">
        <v>2</v>
      </c>
      <c r="B72" s="34">
        <v>4</v>
      </c>
      <c r="C72" s="34">
        <v>16</v>
      </c>
      <c r="D72" s="34" t="s">
        <v>639</v>
      </c>
      <c r="E72" s="67">
        <v>5</v>
      </c>
      <c r="F72" s="71">
        <v>20</v>
      </c>
      <c r="G72" s="83">
        <v>30</v>
      </c>
      <c r="H72" s="84">
        <v>100</v>
      </c>
      <c r="I72" s="84">
        <v>10</v>
      </c>
      <c r="J72" s="111" t="s">
        <v>713</v>
      </c>
      <c r="K72">
        <f>AVERAGE(F72:F73)</f>
        <v>20</v>
      </c>
      <c r="L72">
        <f>AVERAGE(H72:H73)</f>
        <v>100</v>
      </c>
      <c r="M72">
        <f>AVERAGE(I72:I73)</f>
        <v>10</v>
      </c>
    </row>
    <row r="73" spans="1:13" x14ac:dyDescent="0.3">
      <c r="A73" s="34">
        <v>2</v>
      </c>
      <c r="B73" s="34">
        <v>16</v>
      </c>
      <c r="C73" s="34">
        <v>16</v>
      </c>
      <c r="D73" s="34" t="s">
        <v>640</v>
      </c>
      <c r="E73" s="67">
        <v>10</v>
      </c>
      <c r="F73" s="71">
        <v>20</v>
      </c>
      <c r="G73" s="83">
        <v>20</v>
      </c>
      <c r="H73" s="84">
        <v>100</v>
      </c>
      <c r="I73" s="84">
        <v>10</v>
      </c>
      <c r="J73" s="111"/>
    </row>
    <row r="74" spans="1:13" x14ac:dyDescent="0.3">
      <c r="A74" s="34">
        <v>2</v>
      </c>
      <c r="B74" s="34">
        <v>3</v>
      </c>
      <c r="C74" s="34">
        <v>17</v>
      </c>
      <c r="D74" s="34" t="s">
        <v>641</v>
      </c>
      <c r="E74" s="68">
        <v>20</v>
      </c>
      <c r="F74" s="73">
        <v>20</v>
      </c>
      <c r="G74" s="85">
        <v>80</v>
      </c>
      <c r="H74" s="72">
        <v>100</v>
      </c>
      <c r="I74" s="72">
        <v>10</v>
      </c>
      <c r="J74" s="111" t="s">
        <v>714</v>
      </c>
      <c r="K74">
        <f>AVERAGE(F74:F75)</f>
        <v>20</v>
      </c>
      <c r="L74">
        <f>AVERAGE(H74:H75)</f>
        <v>100</v>
      </c>
      <c r="M74">
        <f>AVERAGE(I74:I75)</f>
        <v>12.5</v>
      </c>
    </row>
    <row r="75" spans="1:13" x14ac:dyDescent="0.3">
      <c r="A75" s="34">
        <v>2</v>
      </c>
      <c r="B75" s="34">
        <v>17</v>
      </c>
      <c r="C75" s="34">
        <v>17</v>
      </c>
      <c r="D75" s="34" t="s">
        <v>642</v>
      </c>
      <c r="E75" s="68">
        <v>10</v>
      </c>
      <c r="F75" s="73">
        <v>20</v>
      </c>
      <c r="G75" s="85">
        <v>60</v>
      </c>
      <c r="H75" s="72">
        <v>100</v>
      </c>
      <c r="I75" s="72">
        <v>15</v>
      </c>
      <c r="J75" s="111"/>
    </row>
    <row r="76" spans="1:13" x14ac:dyDescent="0.3">
      <c r="A76" s="34">
        <v>2</v>
      </c>
      <c r="B76" s="34">
        <v>2</v>
      </c>
      <c r="C76" s="34">
        <v>18</v>
      </c>
      <c r="D76" s="34" t="s">
        <v>643</v>
      </c>
      <c r="E76" s="68">
        <v>20</v>
      </c>
      <c r="F76" s="73">
        <v>40</v>
      </c>
      <c r="G76" s="85">
        <v>80</v>
      </c>
      <c r="H76" s="72">
        <v>100</v>
      </c>
      <c r="I76" s="72">
        <v>15</v>
      </c>
      <c r="J76" s="111" t="s">
        <v>715</v>
      </c>
      <c r="K76">
        <f>AVERAGE(F76:F77)</f>
        <v>35</v>
      </c>
      <c r="L76">
        <f>AVERAGE(H76:H77)</f>
        <v>100</v>
      </c>
      <c r="M76">
        <f>AVERAGE(I76:I77)</f>
        <v>17.5</v>
      </c>
    </row>
    <row r="77" spans="1:13" x14ac:dyDescent="0.3">
      <c r="A77" s="34">
        <v>2</v>
      </c>
      <c r="B77" s="34">
        <v>18</v>
      </c>
      <c r="C77" s="34">
        <v>18</v>
      </c>
      <c r="D77" s="34" t="s">
        <v>644</v>
      </c>
      <c r="E77" s="68">
        <v>10</v>
      </c>
      <c r="F77" s="73">
        <v>30</v>
      </c>
      <c r="G77" s="85">
        <v>50</v>
      </c>
      <c r="H77" s="72">
        <v>100</v>
      </c>
      <c r="I77" s="72">
        <v>20</v>
      </c>
      <c r="J77" s="111"/>
    </row>
    <row r="78" spans="1:13" x14ac:dyDescent="0.3">
      <c r="A78" s="34">
        <v>2</v>
      </c>
      <c r="B78" s="34">
        <v>1</v>
      </c>
      <c r="C78" s="34">
        <v>19</v>
      </c>
      <c r="D78" s="34" t="s">
        <v>645</v>
      </c>
      <c r="E78" s="68">
        <v>10</v>
      </c>
      <c r="F78" s="73">
        <v>20</v>
      </c>
      <c r="G78" s="85">
        <v>80</v>
      </c>
      <c r="H78" s="72">
        <v>100</v>
      </c>
      <c r="I78" s="72">
        <v>20</v>
      </c>
      <c r="J78" s="111" t="s">
        <v>716</v>
      </c>
      <c r="K78">
        <f>AVERAGE(F78:F79)</f>
        <v>20</v>
      </c>
      <c r="L78">
        <f>AVERAGE(H78:H79)</f>
        <v>100</v>
      </c>
      <c r="M78">
        <f>AVERAGE(I78:I79)</f>
        <v>16</v>
      </c>
    </row>
    <row r="79" spans="1:13" x14ac:dyDescent="0.3">
      <c r="A79" s="34">
        <v>2</v>
      </c>
      <c r="B79" s="34">
        <v>19</v>
      </c>
      <c r="C79" s="34">
        <v>19</v>
      </c>
      <c r="D79" s="34" t="s">
        <v>646</v>
      </c>
      <c r="E79" s="68">
        <v>15</v>
      </c>
      <c r="F79" s="73">
        <v>20</v>
      </c>
      <c r="G79" s="85">
        <v>30</v>
      </c>
      <c r="H79" s="72">
        <v>100</v>
      </c>
      <c r="I79" s="72">
        <v>12</v>
      </c>
      <c r="J79" s="111"/>
    </row>
    <row r="80" spans="1:13" x14ac:dyDescent="0.3">
      <c r="A80" s="34">
        <v>3</v>
      </c>
      <c r="B80" s="34">
        <v>1</v>
      </c>
      <c r="C80" s="34">
        <v>1</v>
      </c>
      <c r="D80" s="34" t="s">
        <v>647</v>
      </c>
      <c r="E80" s="96">
        <v>10</v>
      </c>
      <c r="F80" s="91">
        <v>20</v>
      </c>
      <c r="G80" s="101">
        <v>80</v>
      </c>
      <c r="H80" s="91">
        <v>100</v>
      </c>
      <c r="I80" s="91">
        <v>30</v>
      </c>
      <c r="J80" s="111" t="s">
        <v>694</v>
      </c>
      <c r="K80">
        <f>AVERAGE(F80:F81)</f>
        <v>15</v>
      </c>
      <c r="L80">
        <f>AVERAGE(H80:H81)</f>
        <v>100</v>
      </c>
      <c r="M80">
        <f>AVERAGE(I80:I81)</f>
        <v>32.5</v>
      </c>
    </row>
    <row r="81" spans="1:13" x14ac:dyDescent="0.3">
      <c r="A81" s="34">
        <v>3</v>
      </c>
      <c r="B81" s="34">
        <v>19</v>
      </c>
      <c r="C81" s="34">
        <v>1</v>
      </c>
      <c r="D81" s="34" t="s">
        <v>648</v>
      </c>
      <c r="E81" s="96">
        <v>5</v>
      </c>
      <c r="F81" s="77">
        <v>10</v>
      </c>
      <c r="G81" s="101">
        <v>2</v>
      </c>
      <c r="H81" s="91">
        <v>100</v>
      </c>
      <c r="I81" s="91">
        <v>35</v>
      </c>
      <c r="J81" s="111"/>
    </row>
    <row r="82" spans="1:13" x14ac:dyDescent="0.3">
      <c r="A82" s="34">
        <v>3</v>
      </c>
      <c r="B82" s="34">
        <v>2</v>
      </c>
      <c r="C82" s="34">
        <v>2</v>
      </c>
      <c r="D82" s="34" t="s">
        <v>649</v>
      </c>
      <c r="E82" s="96">
        <v>20</v>
      </c>
      <c r="F82" s="77">
        <v>20</v>
      </c>
      <c r="G82" s="101">
        <v>70</v>
      </c>
      <c r="H82" s="91">
        <v>100</v>
      </c>
      <c r="I82" s="91">
        <v>8</v>
      </c>
      <c r="J82" s="111" t="s">
        <v>700</v>
      </c>
      <c r="K82">
        <f>AVERAGE(F82:F83)</f>
        <v>25</v>
      </c>
      <c r="L82">
        <f>AVERAGE(H82:H83)</f>
        <v>100</v>
      </c>
      <c r="M82">
        <f>AVERAGE(I82:I83)</f>
        <v>11.5</v>
      </c>
    </row>
    <row r="83" spans="1:13" x14ac:dyDescent="0.3">
      <c r="A83" s="34">
        <v>3</v>
      </c>
      <c r="B83" s="34">
        <v>18</v>
      </c>
      <c r="C83" s="34">
        <v>2</v>
      </c>
      <c r="D83" s="34" t="s">
        <v>650</v>
      </c>
      <c r="E83" s="96">
        <v>5</v>
      </c>
      <c r="F83" s="77">
        <v>30</v>
      </c>
      <c r="G83" s="101">
        <v>5</v>
      </c>
      <c r="H83" s="91">
        <v>100</v>
      </c>
      <c r="I83" s="91">
        <v>15</v>
      </c>
      <c r="J83" s="111"/>
    </row>
    <row r="84" spans="1:13" x14ac:dyDescent="0.3">
      <c r="A84" s="34">
        <v>3</v>
      </c>
      <c r="B84" s="34">
        <v>3</v>
      </c>
      <c r="C84" s="34">
        <v>3</v>
      </c>
      <c r="D84" s="34" t="s">
        <v>651</v>
      </c>
      <c r="E84" s="96">
        <v>10</v>
      </c>
      <c r="F84" s="77">
        <v>10</v>
      </c>
      <c r="G84" s="101">
        <v>60</v>
      </c>
      <c r="H84" s="91">
        <v>100</v>
      </c>
      <c r="I84" s="91">
        <v>15</v>
      </c>
      <c r="J84" s="111" t="s">
        <v>721</v>
      </c>
      <c r="K84">
        <f>AVERAGE(F84:F85)</f>
        <v>25</v>
      </c>
      <c r="L84">
        <f>AVERAGE(H84:H85)</f>
        <v>100</v>
      </c>
      <c r="M84">
        <f>AVERAGE(I84:I85)</f>
        <v>17.5</v>
      </c>
    </row>
    <row r="85" spans="1:13" x14ac:dyDescent="0.3">
      <c r="A85" s="34">
        <v>3</v>
      </c>
      <c r="B85" s="34">
        <v>17</v>
      </c>
      <c r="C85" s="34">
        <v>3</v>
      </c>
      <c r="D85" s="34" t="s">
        <v>652</v>
      </c>
      <c r="E85" s="96">
        <v>5</v>
      </c>
      <c r="F85" s="77">
        <v>40</v>
      </c>
      <c r="G85" s="101">
        <v>40</v>
      </c>
      <c r="H85" s="91">
        <v>100</v>
      </c>
      <c r="I85" s="91">
        <v>20</v>
      </c>
      <c r="J85" s="111"/>
    </row>
    <row r="86" spans="1:13" x14ac:dyDescent="0.3">
      <c r="A86" s="34">
        <v>3</v>
      </c>
      <c r="B86" s="34">
        <v>4</v>
      </c>
      <c r="C86" s="34">
        <v>4</v>
      </c>
      <c r="D86" s="34" t="s">
        <v>653</v>
      </c>
      <c r="E86" s="96">
        <v>10</v>
      </c>
      <c r="F86" s="77">
        <v>10</v>
      </c>
      <c r="G86" s="101">
        <v>80</v>
      </c>
      <c r="H86" s="91">
        <v>100</v>
      </c>
      <c r="I86" s="91">
        <v>8</v>
      </c>
      <c r="J86" s="111" t="s">
        <v>701</v>
      </c>
      <c r="K86">
        <f>AVERAGE(F86:F87)</f>
        <v>20</v>
      </c>
      <c r="L86">
        <f>AVERAGE(H86:H87)</f>
        <v>100</v>
      </c>
      <c r="M86">
        <f>AVERAGE(I86:I87)</f>
        <v>9</v>
      </c>
    </row>
    <row r="87" spans="1:13" x14ac:dyDescent="0.3">
      <c r="A87" s="34">
        <v>3</v>
      </c>
      <c r="B87" s="34">
        <v>16</v>
      </c>
      <c r="C87" s="34">
        <v>4</v>
      </c>
      <c r="D87" s="34" t="s">
        <v>654</v>
      </c>
      <c r="E87" s="96">
        <v>5</v>
      </c>
      <c r="F87" s="77">
        <v>30</v>
      </c>
      <c r="G87" s="101">
        <v>40</v>
      </c>
      <c r="H87" s="91">
        <v>100</v>
      </c>
      <c r="I87" s="91">
        <v>10</v>
      </c>
      <c r="J87" s="111"/>
    </row>
    <row r="88" spans="1:13" x14ac:dyDescent="0.3">
      <c r="A88" s="34">
        <v>3</v>
      </c>
      <c r="B88" s="34">
        <v>5</v>
      </c>
      <c r="C88" s="34">
        <v>5</v>
      </c>
      <c r="D88" s="34" t="s">
        <v>655</v>
      </c>
      <c r="E88" s="96">
        <v>10</v>
      </c>
      <c r="F88" s="100">
        <v>10</v>
      </c>
      <c r="G88" s="101">
        <v>80</v>
      </c>
      <c r="H88" s="99">
        <v>100</v>
      </c>
      <c r="I88" s="99">
        <v>10</v>
      </c>
      <c r="J88" s="111" t="s">
        <v>702</v>
      </c>
      <c r="K88">
        <f>AVERAGE(F88:F89)</f>
        <v>15</v>
      </c>
      <c r="L88">
        <f>AVERAGE(H88:H89)</f>
        <v>100</v>
      </c>
      <c r="M88">
        <f>AVERAGE(I88:I89)</f>
        <v>9</v>
      </c>
    </row>
    <row r="89" spans="1:13" x14ac:dyDescent="0.3">
      <c r="A89" s="34">
        <v>3</v>
      </c>
      <c r="B89" s="34">
        <v>15</v>
      </c>
      <c r="C89" s="34">
        <v>5</v>
      </c>
      <c r="D89" s="34" t="s">
        <v>656</v>
      </c>
      <c r="E89" s="96">
        <v>10</v>
      </c>
      <c r="F89" s="100">
        <v>20</v>
      </c>
      <c r="G89" s="101">
        <v>80</v>
      </c>
      <c r="H89" s="99">
        <v>100</v>
      </c>
      <c r="I89" s="99">
        <v>8</v>
      </c>
      <c r="J89" s="111"/>
    </row>
    <row r="90" spans="1:13" x14ac:dyDescent="0.3">
      <c r="A90" s="34">
        <v>3</v>
      </c>
      <c r="B90" s="34">
        <v>6</v>
      </c>
      <c r="C90" s="34">
        <v>6</v>
      </c>
      <c r="D90" s="34" t="s">
        <v>657</v>
      </c>
      <c r="E90" s="96">
        <v>10</v>
      </c>
      <c r="F90" s="100">
        <v>40</v>
      </c>
      <c r="G90" s="101">
        <v>80</v>
      </c>
      <c r="H90" s="99">
        <v>100</v>
      </c>
      <c r="I90" s="99">
        <v>10</v>
      </c>
      <c r="J90" s="111" t="s">
        <v>703</v>
      </c>
      <c r="K90">
        <f>AVERAGE(F90:F91)</f>
        <v>40</v>
      </c>
      <c r="L90">
        <f>AVERAGE(H90:H91)</f>
        <v>100</v>
      </c>
      <c r="M90">
        <f>AVERAGE(I90:I91)</f>
        <v>15</v>
      </c>
    </row>
    <row r="91" spans="1:13" x14ac:dyDescent="0.3">
      <c r="A91" s="34">
        <v>3</v>
      </c>
      <c r="B91" s="34">
        <v>14</v>
      </c>
      <c r="C91" s="34">
        <v>6</v>
      </c>
      <c r="D91" s="34" t="s">
        <v>658</v>
      </c>
      <c r="E91" s="96">
        <v>15</v>
      </c>
      <c r="F91" s="100">
        <v>40</v>
      </c>
      <c r="G91" s="101">
        <v>80</v>
      </c>
      <c r="H91" s="99">
        <v>100</v>
      </c>
      <c r="I91" s="99">
        <v>20</v>
      </c>
      <c r="J91" s="111"/>
    </row>
    <row r="92" spans="1:13" x14ac:dyDescent="0.3">
      <c r="A92" s="34">
        <v>3</v>
      </c>
      <c r="B92" s="34">
        <v>7</v>
      </c>
      <c r="C92" s="34">
        <v>7</v>
      </c>
      <c r="D92" s="34" t="s">
        <v>659</v>
      </c>
      <c r="E92" s="96">
        <v>10</v>
      </c>
      <c r="F92" s="100">
        <v>30</v>
      </c>
      <c r="G92" s="101">
        <v>90</v>
      </c>
      <c r="H92" s="99">
        <v>100</v>
      </c>
      <c r="I92" s="99">
        <v>20</v>
      </c>
      <c r="J92" s="111" t="s">
        <v>704</v>
      </c>
      <c r="K92">
        <f>AVERAGE(F92:F93)</f>
        <v>35</v>
      </c>
      <c r="L92">
        <f>AVERAGE(H92:H93)</f>
        <v>100</v>
      </c>
      <c r="M92">
        <f>AVERAGE(I92:I93)</f>
        <v>12.5</v>
      </c>
    </row>
    <row r="93" spans="1:13" x14ac:dyDescent="0.3">
      <c r="A93" s="34">
        <v>3</v>
      </c>
      <c r="B93" s="34">
        <v>13</v>
      </c>
      <c r="C93" s="34">
        <v>7</v>
      </c>
      <c r="D93" s="34" t="s">
        <v>660</v>
      </c>
      <c r="E93" s="96">
        <v>20</v>
      </c>
      <c r="F93" s="100">
        <v>40</v>
      </c>
      <c r="G93" s="101">
        <v>80</v>
      </c>
      <c r="H93" s="99">
        <v>100</v>
      </c>
      <c r="I93" s="99">
        <v>5</v>
      </c>
      <c r="J93" s="111"/>
    </row>
    <row r="94" spans="1:13" x14ac:dyDescent="0.3">
      <c r="A94" s="34">
        <v>3</v>
      </c>
      <c r="B94" s="34">
        <v>8</v>
      </c>
      <c r="C94" s="34">
        <v>8</v>
      </c>
      <c r="D94" s="34" t="s">
        <v>661</v>
      </c>
      <c r="E94" s="96">
        <v>40</v>
      </c>
      <c r="F94" s="102">
        <v>20</v>
      </c>
      <c r="G94" s="101">
        <v>80</v>
      </c>
      <c r="H94" s="99">
        <v>100</v>
      </c>
      <c r="I94" s="99">
        <v>10</v>
      </c>
      <c r="J94" s="111" t="s">
        <v>705</v>
      </c>
      <c r="K94">
        <f>AVERAGE(F94:F95)</f>
        <v>25</v>
      </c>
      <c r="L94">
        <f>AVERAGE(H94:H95)</f>
        <v>100</v>
      </c>
      <c r="M94">
        <f>AVERAGE(I94:I95)</f>
        <v>10</v>
      </c>
    </row>
    <row r="95" spans="1:13" x14ac:dyDescent="0.3">
      <c r="A95" s="34">
        <v>3</v>
      </c>
      <c r="B95" s="34">
        <v>12</v>
      </c>
      <c r="C95" s="34">
        <v>8</v>
      </c>
      <c r="D95" s="34" t="s">
        <v>662</v>
      </c>
      <c r="E95" s="96">
        <v>20</v>
      </c>
      <c r="F95" s="100">
        <v>30</v>
      </c>
      <c r="G95" s="101">
        <v>80</v>
      </c>
      <c r="H95" s="99">
        <v>100</v>
      </c>
      <c r="I95" s="99">
        <v>10</v>
      </c>
      <c r="J95" s="111"/>
    </row>
    <row r="96" spans="1:13" x14ac:dyDescent="0.3">
      <c r="A96" s="34">
        <v>3</v>
      </c>
      <c r="B96" s="34">
        <v>9</v>
      </c>
      <c r="C96" s="34">
        <v>9</v>
      </c>
      <c r="D96" s="34" t="s">
        <v>663</v>
      </c>
      <c r="E96" s="97">
        <v>20</v>
      </c>
      <c r="F96" s="104">
        <v>30</v>
      </c>
      <c r="G96" s="98">
        <v>85</v>
      </c>
      <c r="H96" s="103">
        <v>100</v>
      </c>
      <c r="I96" s="103">
        <v>20</v>
      </c>
      <c r="J96" s="111" t="s">
        <v>706</v>
      </c>
      <c r="K96">
        <f>AVERAGE(F96:F97)</f>
        <v>35</v>
      </c>
      <c r="L96">
        <f>AVERAGE(H96:H97)</f>
        <v>100</v>
      </c>
      <c r="M96">
        <f>AVERAGE(I96:I97)</f>
        <v>20</v>
      </c>
    </row>
    <row r="97" spans="1:13" x14ac:dyDescent="0.3">
      <c r="A97" s="34">
        <v>3</v>
      </c>
      <c r="B97" s="34">
        <v>11</v>
      </c>
      <c r="C97" s="34">
        <v>9</v>
      </c>
      <c r="D97" s="34" t="s">
        <v>664</v>
      </c>
      <c r="E97" s="97">
        <v>25</v>
      </c>
      <c r="F97" s="104">
        <v>40</v>
      </c>
      <c r="G97" s="98">
        <v>90</v>
      </c>
      <c r="H97" s="103">
        <v>100</v>
      </c>
      <c r="I97" s="103">
        <v>20</v>
      </c>
      <c r="J97" s="111"/>
    </row>
    <row r="98" spans="1:13" x14ac:dyDescent="0.3">
      <c r="A98" s="34">
        <v>3</v>
      </c>
      <c r="B98" s="34">
        <v>10</v>
      </c>
      <c r="C98" s="34">
        <v>10</v>
      </c>
      <c r="D98" s="34" t="s">
        <v>665</v>
      </c>
      <c r="E98" s="97">
        <v>30</v>
      </c>
      <c r="F98" s="105">
        <v>20</v>
      </c>
      <c r="G98" s="98">
        <v>85</v>
      </c>
      <c r="H98" s="103">
        <v>100</v>
      </c>
      <c r="I98" s="103">
        <v>15</v>
      </c>
      <c r="J98" s="111" t="s">
        <v>707</v>
      </c>
      <c r="K98" s="105">
        <v>20</v>
      </c>
      <c r="L98" s="103">
        <v>100</v>
      </c>
      <c r="M98" s="103">
        <v>15</v>
      </c>
    </row>
    <row r="99" spans="1:13" x14ac:dyDescent="0.3">
      <c r="A99" s="34">
        <v>3</v>
      </c>
      <c r="B99" s="34">
        <v>9</v>
      </c>
      <c r="C99" s="34">
        <v>11</v>
      </c>
      <c r="D99" s="34" t="s">
        <v>666</v>
      </c>
      <c r="E99" s="97">
        <v>10</v>
      </c>
      <c r="F99" s="104">
        <v>30</v>
      </c>
      <c r="G99" s="98">
        <v>80</v>
      </c>
      <c r="H99" s="103">
        <v>100</v>
      </c>
      <c r="I99" s="103">
        <v>25</v>
      </c>
      <c r="J99" s="111" t="s">
        <v>708</v>
      </c>
      <c r="K99">
        <f>AVERAGE(F99:F100)</f>
        <v>25</v>
      </c>
      <c r="L99">
        <f>AVERAGE(H99:H100)</f>
        <v>100</v>
      </c>
      <c r="M99">
        <f>AVERAGE(I99:I100)</f>
        <v>18.5</v>
      </c>
    </row>
    <row r="100" spans="1:13" x14ac:dyDescent="0.3">
      <c r="A100" s="34">
        <v>3</v>
      </c>
      <c r="B100" s="34">
        <v>11</v>
      </c>
      <c r="C100" s="34">
        <v>11</v>
      </c>
      <c r="D100" s="34" t="s">
        <v>667</v>
      </c>
      <c r="E100" s="97">
        <v>20</v>
      </c>
      <c r="F100" s="104">
        <v>20</v>
      </c>
      <c r="G100" s="98">
        <v>80</v>
      </c>
      <c r="H100" s="103">
        <v>100</v>
      </c>
      <c r="I100" s="103">
        <v>12</v>
      </c>
      <c r="J100" s="111"/>
    </row>
    <row r="101" spans="1:13" x14ac:dyDescent="0.3">
      <c r="A101" s="34">
        <v>3</v>
      </c>
      <c r="B101" s="34">
        <v>8</v>
      </c>
      <c r="C101" s="34">
        <v>12</v>
      </c>
      <c r="D101" s="34" t="s">
        <v>668</v>
      </c>
      <c r="E101" s="97">
        <v>15</v>
      </c>
      <c r="F101" s="104">
        <v>20</v>
      </c>
      <c r="G101" s="98">
        <v>80</v>
      </c>
      <c r="H101" s="103">
        <v>100</v>
      </c>
      <c r="I101" s="103">
        <v>20</v>
      </c>
      <c r="J101" s="111" t="s">
        <v>709</v>
      </c>
      <c r="K101">
        <f>AVERAGE(F101:F102)</f>
        <v>25</v>
      </c>
      <c r="L101">
        <f>AVERAGE(H101:H102)</f>
        <v>100</v>
      </c>
      <c r="M101">
        <f>AVERAGE(I101:I102)</f>
        <v>25</v>
      </c>
    </row>
    <row r="102" spans="1:13" x14ac:dyDescent="0.3">
      <c r="A102" s="34">
        <v>3</v>
      </c>
      <c r="B102" s="34">
        <v>12</v>
      </c>
      <c r="C102" s="34">
        <v>12</v>
      </c>
      <c r="D102" s="34" t="s">
        <v>669</v>
      </c>
      <c r="E102" s="97">
        <v>30</v>
      </c>
      <c r="F102" s="104">
        <v>30</v>
      </c>
      <c r="G102" s="98">
        <v>90</v>
      </c>
      <c r="H102" s="103">
        <v>100</v>
      </c>
      <c r="I102" s="103">
        <v>30</v>
      </c>
      <c r="J102" s="111"/>
    </row>
    <row r="103" spans="1:13" x14ac:dyDescent="0.3">
      <c r="A103" s="34">
        <v>3</v>
      </c>
      <c r="B103" s="34">
        <v>7</v>
      </c>
      <c r="C103" s="34">
        <v>13</v>
      </c>
      <c r="D103" s="34" t="s">
        <v>670</v>
      </c>
      <c r="E103" s="97">
        <v>10</v>
      </c>
      <c r="F103" s="106">
        <v>40</v>
      </c>
      <c r="G103" s="98">
        <v>80</v>
      </c>
      <c r="H103" s="103">
        <v>100</v>
      </c>
      <c r="I103" s="103">
        <v>8</v>
      </c>
      <c r="J103" s="111" t="s">
        <v>710</v>
      </c>
      <c r="K103">
        <f>AVERAGE(F103:F104)</f>
        <v>35</v>
      </c>
      <c r="L103">
        <f>AVERAGE(H103:H104)</f>
        <v>100</v>
      </c>
      <c r="M103">
        <f>AVERAGE(I103:I104)</f>
        <v>19</v>
      </c>
    </row>
    <row r="104" spans="1:13" x14ac:dyDescent="0.3">
      <c r="A104" s="34">
        <v>3</v>
      </c>
      <c r="B104" s="34">
        <v>13</v>
      </c>
      <c r="C104" s="34">
        <v>13</v>
      </c>
      <c r="D104" s="34" t="s">
        <v>671</v>
      </c>
      <c r="E104" s="97">
        <v>10</v>
      </c>
      <c r="F104" s="106">
        <v>30</v>
      </c>
      <c r="G104" s="98">
        <v>90</v>
      </c>
      <c r="H104" s="103">
        <v>100</v>
      </c>
      <c r="I104" s="103">
        <v>30</v>
      </c>
      <c r="J104" s="111"/>
    </row>
    <row r="105" spans="1:13" x14ac:dyDescent="0.3">
      <c r="A105" s="34">
        <v>3</v>
      </c>
      <c r="B105" s="34">
        <v>6</v>
      </c>
      <c r="C105" s="34">
        <v>14</v>
      </c>
      <c r="D105" s="34" t="s">
        <v>672</v>
      </c>
      <c r="E105" s="97">
        <v>40</v>
      </c>
      <c r="F105" s="106">
        <v>60</v>
      </c>
      <c r="G105" s="98">
        <v>80</v>
      </c>
      <c r="H105" s="103">
        <v>100</v>
      </c>
      <c r="I105" s="103">
        <v>15</v>
      </c>
      <c r="J105" s="111" t="s">
        <v>711</v>
      </c>
      <c r="K105">
        <f>AVERAGE(F105:F106)</f>
        <v>40</v>
      </c>
      <c r="L105">
        <f>AVERAGE(H105:H106)</f>
        <v>100</v>
      </c>
      <c r="M105">
        <f>AVERAGE(I105:I106)</f>
        <v>15</v>
      </c>
    </row>
    <row r="106" spans="1:13" x14ac:dyDescent="0.3">
      <c r="A106" s="34">
        <v>3</v>
      </c>
      <c r="B106" s="34">
        <v>14</v>
      </c>
      <c r="C106" s="34">
        <v>14</v>
      </c>
      <c r="D106" s="34" t="s">
        <v>673</v>
      </c>
      <c r="E106" s="97">
        <v>20</v>
      </c>
      <c r="F106" s="106">
        <v>20</v>
      </c>
      <c r="G106" s="98">
        <v>80</v>
      </c>
      <c r="H106" s="103">
        <v>100</v>
      </c>
      <c r="I106" s="103">
        <v>15</v>
      </c>
      <c r="J106" s="111"/>
    </row>
    <row r="107" spans="1:13" x14ac:dyDescent="0.3">
      <c r="A107" s="34">
        <v>3</v>
      </c>
      <c r="B107" s="34">
        <v>5</v>
      </c>
      <c r="C107" s="34">
        <v>15</v>
      </c>
      <c r="D107" s="34" t="s">
        <v>674</v>
      </c>
      <c r="E107" s="97">
        <v>20</v>
      </c>
      <c r="F107" s="106">
        <v>20</v>
      </c>
      <c r="G107" s="98">
        <v>80</v>
      </c>
      <c r="H107" s="103">
        <v>100</v>
      </c>
      <c r="I107" s="103">
        <v>25</v>
      </c>
      <c r="J107" s="111" t="s">
        <v>712</v>
      </c>
      <c r="K107">
        <f>AVERAGE(F107:F108)</f>
        <v>17.5</v>
      </c>
      <c r="L107">
        <f>AVERAGE(H107:H108)</f>
        <v>100</v>
      </c>
      <c r="M107">
        <f>AVERAGE(I107:I108)</f>
        <v>22.5</v>
      </c>
    </row>
    <row r="108" spans="1:13" x14ac:dyDescent="0.3">
      <c r="A108" s="34">
        <v>3</v>
      </c>
      <c r="B108" s="34">
        <v>15</v>
      </c>
      <c r="C108" s="34">
        <v>15</v>
      </c>
      <c r="D108" s="34" t="s">
        <v>675</v>
      </c>
      <c r="E108" s="97">
        <v>20</v>
      </c>
      <c r="F108" s="106">
        <v>15</v>
      </c>
      <c r="G108" s="98">
        <v>70</v>
      </c>
      <c r="H108" s="103">
        <v>100</v>
      </c>
      <c r="I108" s="103">
        <v>20</v>
      </c>
      <c r="J108" s="111"/>
    </row>
    <row r="109" spans="1:13" x14ac:dyDescent="0.3">
      <c r="A109" s="34">
        <v>3</v>
      </c>
      <c r="B109" s="34">
        <v>4</v>
      </c>
      <c r="C109" s="34">
        <v>16</v>
      </c>
      <c r="D109" s="34" t="s">
        <v>676</v>
      </c>
      <c r="E109" s="97">
        <v>20</v>
      </c>
      <c r="F109" s="106">
        <v>20</v>
      </c>
      <c r="G109" s="98">
        <v>80</v>
      </c>
      <c r="H109" s="103">
        <v>100</v>
      </c>
      <c r="I109" s="103">
        <v>25</v>
      </c>
      <c r="J109" s="111" t="s">
        <v>713</v>
      </c>
      <c r="K109">
        <f>AVERAGE(F109:F110)</f>
        <v>20</v>
      </c>
      <c r="L109">
        <f>AVERAGE(H109:H110)</f>
        <v>100</v>
      </c>
      <c r="M109">
        <f>AVERAGE(I109:I110)</f>
        <v>22.5</v>
      </c>
    </row>
    <row r="110" spans="1:13" x14ac:dyDescent="0.3">
      <c r="A110" s="34">
        <v>3</v>
      </c>
      <c r="B110" s="34">
        <v>16</v>
      </c>
      <c r="C110" s="34">
        <v>16</v>
      </c>
      <c r="D110" s="34" t="s">
        <v>677</v>
      </c>
      <c r="E110" s="97">
        <v>20</v>
      </c>
      <c r="F110" s="106">
        <v>20</v>
      </c>
      <c r="G110" s="98">
        <v>80</v>
      </c>
      <c r="H110" s="103">
        <v>100</v>
      </c>
      <c r="I110" s="103">
        <v>20</v>
      </c>
      <c r="J110" s="111"/>
    </row>
    <row r="111" spans="1:13" x14ac:dyDescent="0.3">
      <c r="A111" s="34">
        <v>3</v>
      </c>
      <c r="B111" s="34">
        <v>3</v>
      </c>
      <c r="C111" s="34">
        <v>17</v>
      </c>
      <c r="D111" s="34" t="s">
        <v>678</v>
      </c>
      <c r="E111" s="97">
        <v>20</v>
      </c>
      <c r="F111" s="106">
        <v>30</v>
      </c>
      <c r="G111" s="98">
        <v>80</v>
      </c>
      <c r="H111" s="103">
        <v>100</v>
      </c>
      <c r="I111" s="103">
        <v>15</v>
      </c>
      <c r="J111" s="111" t="s">
        <v>714</v>
      </c>
      <c r="K111">
        <f>AVERAGE(F111:F112)</f>
        <v>25</v>
      </c>
      <c r="L111">
        <f>AVERAGE(H111:H112)</f>
        <v>100</v>
      </c>
      <c r="M111">
        <f>AVERAGE(I111:I112)</f>
        <v>12.5</v>
      </c>
    </row>
    <row r="112" spans="1:13" x14ac:dyDescent="0.3">
      <c r="A112" s="34">
        <v>3</v>
      </c>
      <c r="B112" s="34">
        <v>17</v>
      </c>
      <c r="C112" s="34">
        <v>17</v>
      </c>
      <c r="D112" s="34" t="s">
        <v>679</v>
      </c>
      <c r="E112" s="97">
        <v>25</v>
      </c>
      <c r="F112" s="105">
        <v>20</v>
      </c>
      <c r="G112" s="98">
        <v>90</v>
      </c>
      <c r="H112" s="103">
        <v>100</v>
      </c>
      <c r="I112" s="103">
        <v>10</v>
      </c>
      <c r="J112" s="111"/>
    </row>
    <row r="113" spans="1:13" x14ac:dyDescent="0.3">
      <c r="A113" s="34">
        <v>3</v>
      </c>
      <c r="B113" s="34">
        <v>2</v>
      </c>
      <c r="C113" s="34">
        <v>18</v>
      </c>
      <c r="D113" s="34" t="s">
        <v>680</v>
      </c>
      <c r="E113" s="97">
        <v>10</v>
      </c>
      <c r="F113" s="106">
        <v>20</v>
      </c>
      <c r="G113" s="98">
        <v>90</v>
      </c>
      <c r="H113" s="103">
        <v>100</v>
      </c>
      <c r="I113" s="103">
        <v>15</v>
      </c>
      <c r="J113" s="111" t="s">
        <v>715</v>
      </c>
      <c r="K113">
        <f>AVERAGE(F113:F114)</f>
        <v>20</v>
      </c>
      <c r="L113">
        <f>AVERAGE(H113:H114)</f>
        <v>100</v>
      </c>
      <c r="M113">
        <f>AVERAGE(I113:I114)</f>
        <v>15</v>
      </c>
    </row>
    <row r="114" spans="1:13" x14ac:dyDescent="0.3">
      <c r="A114" s="34">
        <v>3</v>
      </c>
      <c r="B114" s="34">
        <v>18</v>
      </c>
      <c r="C114" s="34">
        <v>18</v>
      </c>
      <c r="D114" s="34" t="s">
        <v>681</v>
      </c>
      <c r="E114" s="97">
        <v>20</v>
      </c>
      <c r="F114" s="106">
        <v>20</v>
      </c>
      <c r="G114" s="98">
        <v>90</v>
      </c>
      <c r="H114" s="103">
        <v>100</v>
      </c>
      <c r="I114" s="103">
        <v>15</v>
      </c>
      <c r="J114" s="111"/>
    </row>
    <row r="115" spans="1:13" x14ac:dyDescent="0.3">
      <c r="A115" s="34">
        <v>3</v>
      </c>
      <c r="B115" s="34">
        <v>1</v>
      </c>
      <c r="C115" s="34">
        <v>19</v>
      </c>
      <c r="D115" s="34" t="s">
        <v>682</v>
      </c>
      <c r="E115" s="97">
        <v>15</v>
      </c>
      <c r="F115" s="106">
        <v>20</v>
      </c>
      <c r="G115" s="98">
        <v>90</v>
      </c>
      <c r="H115" s="103">
        <v>100</v>
      </c>
      <c r="I115" s="103">
        <v>15</v>
      </c>
      <c r="J115" s="111" t="s">
        <v>716</v>
      </c>
      <c r="K115">
        <f>AVERAGE(F115:F116)</f>
        <v>20</v>
      </c>
      <c r="L115">
        <f>AVERAGE(H115:H116)</f>
        <v>100</v>
      </c>
      <c r="M115">
        <f>AVERAGE(I115:I116)</f>
        <v>17.5</v>
      </c>
    </row>
    <row r="116" spans="1:13" x14ac:dyDescent="0.3">
      <c r="A116" s="34">
        <v>3</v>
      </c>
      <c r="B116" s="34">
        <v>19</v>
      </c>
      <c r="C116" s="34">
        <v>19</v>
      </c>
      <c r="D116" s="34" t="s">
        <v>683</v>
      </c>
      <c r="E116" s="97">
        <v>20</v>
      </c>
      <c r="F116" s="106">
        <v>20</v>
      </c>
      <c r="G116" s="98">
        <v>80</v>
      </c>
      <c r="H116" s="103">
        <v>100</v>
      </c>
      <c r="I116" s="103">
        <v>20</v>
      </c>
      <c r="J116" s="111"/>
    </row>
    <row r="117" spans="1:13" x14ac:dyDescent="0.3">
      <c r="D117" s="46" t="s">
        <v>717</v>
      </c>
      <c r="E117">
        <f>AVERAGE(E6:E116)</f>
        <v>9.9459459459459456</v>
      </c>
      <c r="F117">
        <f t="shared" ref="F117:I117" si="0">AVERAGE(F6:F116)</f>
        <v>22.747747747747749</v>
      </c>
      <c r="G117">
        <f t="shared" si="0"/>
        <v>38.414414414414416</v>
      </c>
      <c r="H117">
        <f t="shared" si="0"/>
        <v>100</v>
      </c>
      <c r="I117">
        <f t="shared" si="0"/>
        <v>14.45045045045045</v>
      </c>
    </row>
    <row r="118" spans="1:13" x14ac:dyDescent="0.3">
      <c r="D118" s="46" t="s">
        <v>730</v>
      </c>
      <c r="E118">
        <f>_xlfn.STDEV.P(E6:E116)/SQRT(111)</f>
        <v>0.75394564084846938</v>
      </c>
      <c r="F118">
        <f t="shared" ref="F118:I118" si="1">_xlfn.STDEV.P(F6:F116)/SQRT(111)</f>
        <v>0.87748566032668918</v>
      </c>
      <c r="G118">
        <f t="shared" si="1"/>
        <v>2.9791763963217575</v>
      </c>
      <c r="H118">
        <f t="shared" si="1"/>
        <v>0</v>
      </c>
      <c r="I118">
        <f t="shared" si="1"/>
        <v>0.57653979876210582</v>
      </c>
    </row>
    <row r="119" spans="1:13" x14ac:dyDescent="0.3">
      <c r="D119" s="46" t="s">
        <v>718</v>
      </c>
      <c r="E119">
        <f>AVERAGE(E6:E42)</f>
        <v>5.7837837837837842</v>
      </c>
      <c r="F119">
        <f>AVERAGE(F6:F42)</f>
        <v>17.702702702702702</v>
      </c>
      <c r="G119">
        <f>AVERAGE(G6:G42)</f>
        <v>13.216216216216216</v>
      </c>
      <c r="H119">
        <f>AVERAGE(H6:H42)</f>
        <v>100</v>
      </c>
      <c r="I119">
        <f>AVERAGE(I6:I42)</f>
        <v>13.756756756756756</v>
      </c>
    </row>
    <row r="120" spans="1:13" x14ac:dyDescent="0.3">
      <c r="D120" s="46" t="s">
        <v>731</v>
      </c>
      <c r="E120">
        <f>_xlfn.STDEV.P(E6:E42)/SQRT(37)</f>
        <v>0.6442816228539443</v>
      </c>
      <c r="F120">
        <f t="shared" ref="F120:I120" si="2">_xlfn.STDEV.P(F6:F42)/SQRT(37)</f>
        <v>1.0910786808915649</v>
      </c>
      <c r="G120">
        <f t="shared" si="2"/>
        <v>1.0737148603638482</v>
      </c>
      <c r="H120">
        <f t="shared" si="2"/>
        <v>0</v>
      </c>
      <c r="I120">
        <f t="shared" si="2"/>
        <v>0.83775536246670324</v>
      </c>
    </row>
    <row r="121" spans="1:13" x14ac:dyDescent="0.3">
      <c r="D121" s="46" t="s">
        <v>719</v>
      </c>
      <c r="E121">
        <f>AVERAGE(E43:E79)</f>
        <v>7.1621621621621623</v>
      </c>
      <c r="F121">
        <f>AVERAGE(F43:F79)</f>
        <v>25</v>
      </c>
      <c r="G121">
        <f>AVERAGE(G43:G79)</f>
        <v>26.972972972972972</v>
      </c>
      <c r="H121">
        <f>AVERAGE(H43:H79)</f>
        <v>100</v>
      </c>
      <c r="I121">
        <f>AVERAGE(I43:I79)</f>
        <v>12.72972972972973</v>
      </c>
    </row>
    <row r="122" spans="1:13" x14ac:dyDescent="0.3">
      <c r="D122" s="46" t="s">
        <v>732</v>
      </c>
      <c r="E122">
        <f>_xlfn.STDEV.P(E43:E79)/SQRT(37)</f>
        <v>0.8352300422880875</v>
      </c>
      <c r="F122">
        <f t="shared" ref="F122:I122" si="3">_xlfn.STDEV.P(F43:F79)/SQRT(37)</f>
        <v>1.2820044568250188</v>
      </c>
      <c r="G122">
        <f t="shared" si="3"/>
        <v>3.2336539512651146</v>
      </c>
      <c r="H122">
        <f t="shared" si="3"/>
        <v>0</v>
      </c>
      <c r="I122">
        <f t="shared" si="3"/>
        <v>0.79502530030228791</v>
      </c>
    </row>
    <row r="123" spans="1:13" x14ac:dyDescent="0.3">
      <c r="D123" s="46" t="s">
        <v>720</v>
      </c>
      <c r="E123">
        <f>AVERAGE(E80:E116)</f>
        <v>16.891891891891891</v>
      </c>
      <c r="F123">
        <f>AVERAGE(F80:F116)</f>
        <v>25.54054054054054</v>
      </c>
      <c r="G123">
        <f>AVERAGE(G80:G116)</f>
        <v>75.054054054054049</v>
      </c>
      <c r="H123">
        <f>AVERAGE(H80:H116)</f>
        <v>100</v>
      </c>
      <c r="I123">
        <f>AVERAGE(I80:I116)</f>
        <v>16.864864864864863</v>
      </c>
    </row>
    <row r="124" spans="1:13" x14ac:dyDescent="0.3">
      <c r="D124" s="46" t="s">
        <v>733</v>
      </c>
      <c r="E124">
        <f>_xlfn.STDEV.P(E80:E116)/SQRT(37)</f>
        <v>1.4218290793976849</v>
      </c>
      <c r="F124">
        <f t="shared" ref="F124:I124" si="4">_xlfn.STDEV.P(F80:F116)/SQRT(37)</f>
        <v>1.7492958385431772</v>
      </c>
      <c r="G124">
        <f t="shared" si="4"/>
        <v>3.359829282322107</v>
      </c>
      <c r="H124">
        <f t="shared" si="4"/>
        <v>0</v>
      </c>
      <c r="I124">
        <f t="shared" si="4"/>
        <v>1.1862138221217904</v>
      </c>
    </row>
  </sheetData>
  <sortState xmlns:xlrd2="http://schemas.microsoft.com/office/spreadsheetml/2017/richdata2" ref="A6:I116">
    <sortCondition ref="A6:A116"/>
    <sortCondition ref="C6:C116"/>
  </sortState>
  <mergeCells count="2">
    <mergeCell ref="E4:F4"/>
    <mergeCell ref="G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$V$29/(($K$29+Q30)/2)</f>
        <v>1.1373873873873874</v>
      </c>
      <c r="M5" s="112">
        <f>$V$29/((K29+$Q$31)/2)</f>
        <v>1.1373873873873874</v>
      </c>
      <c r="N5" s="112">
        <f>$V$29/((K29+$Q$32)/2)</f>
        <v>1.2998712998713</v>
      </c>
      <c r="O5" s="112">
        <f>$V$29/((K29+$Q$33)/2)</f>
        <v>1.5165165165165166</v>
      </c>
      <c r="P5" s="112">
        <f>$V$29/((K29+$Q$34)/2)</f>
        <v>1.1373873873873874</v>
      </c>
      <c r="Q5" s="112">
        <f>$V$29/((K29+$Q$35)/2)</f>
        <v>1.2998712998713</v>
      </c>
      <c r="R5" s="112">
        <f>$V$29/((K29+$Q$36)/2)</f>
        <v>1.2998712998713</v>
      </c>
      <c r="S5" s="112">
        <f>$V$29/((K29+$Q$37)/2)</f>
        <v>1.5165165165165166</v>
      </c>
      <c r="T5" s="112">
        <f>$V$29/((K29+$Q$38)/2)</f>
        <v>1.8198198198198199</v>
      </c>
      <c r="U5" s="112">
        <f>$V$29/((K29+$Q$39)/2)</f>
        <v>1.5165165165165166</v>
      </c>
      <c r="V5" s="112">
        <f>$V$29/((K29+$Q$40)/2)</f>
        <v>1.5165165165165166</v>
      </c>
      <c r="W5" s="112">
        <f>$V$29/((K29+$Q$41)/2)</f>
        <v>1.8198198198198199</v>
      </c>
      <c r="X5" s="112">
        <f>$V$29/((K29+$Q$42)/2)</f>
        <v>1.2998712998713</v>
      </c>
      <c r="Y5" s="112">
        <f>$V$29/((K29+$Q$43)/2)</f>
        <v>1.5165165165165166</v>
      </c>
      <c r="Z5" s="112">
        <f>$V$29/((K29+$Q$44)/2)</f>
        <v>1.8198198198198199</v>
      </c>
      <c r="AA5" s="112">
        <f>$V$29/((K29+$Q$45)/2)</f>
        <v>1.3998613998614</v>
      </c>
      <c r="AB5" s="112">
        <f>$V$29/((K29+$Q$46)/2)</f>
        <v>1.1373873873873874</v>
      </c>
      <c r="AC5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50.550550550550554</v>
      </c>
      <c r="J6" s="1">
        <v>2</v>
      </c>
      <c r="K6" s="112">
        <f>$V$29/((K30+$Q$29)/2)</f>
        <v>1.0110110110110111</v>
      </c>
      <c r="L6" s="62">
        <v>1</v>
      </c>
      <c r="M6" s="112">
        <f t="shared" ref="M6:M22" si="0">$V$29/((K30+$Q$31)/2)</f>
        <v>0.82719082719082726</v>
      </c>
      <c r="N6" s="112">
        <f t="shared" ref="N6:N22" si="1">$V$29/((K30+$Q$32)/2)</f>
        <v>0.90990990990990994</v>
      </c>
      <c r="O6" s="112">
        <f t="shared" ref="O6:O23" si="2">$V$29/((K30+$Q$33)/2)</f>
        <v>1.0110110110110111</v>
      </c>
      <c r="P6" s="112">
        <f t="shared" ref="P6:P23" si="3">$V$29/((K30+$Q$34)/2)</f>
        <v>0.82719082719082726</v>
      </c>
      <c r="Q6" s="112">
        <f t="shared" ref="Q6:Q22" si="4">$V$29/((K30+$Q$35)/2)</f>
        <v>0.90990990990990994</v>
      </c>
      <c r="R6" s="112">
        <f t="shared" ref="R6:R23" si="5">$V$29/((K30+$Q$36)/2)</f>
        <v>0.90990990990990994</v>
      </c>
      <c r="S6" s="112">
        <f t="shared" ref="S6:S23" si="6">$V$29/((K30+$Q$37)/2)</f>
        <v>1.0110110110110111</v>
      </c>
      <c r="T6" s="112">
        <f t="shared" ref="T6:T23" si="7">$V$29/((K30+$Q$38)/2)</f>
        <v>1.1373873873873874</v>
      </c>
      <c r="U6" s="112">
        <f t="shared" ref="U6:U23" si="8">$V$29/((K30+$Q$39)/2)</f>
        <v>1.0110110110110111</v>
      </c>
      <c r="V6" s="112">
        <f t="shared" ref="V6:V23" si="9">$V$29/((K30+$Q$40)/2)</f>
        <v>1.0110110110110111</v>
      </c>
      <c r="W6" s="112">
        <f t="shared" ref="W6:W23" si="10">$V$29/((K30+$Q$41)/2)</f>
        <v>1.1373873873873874</v>
      </c>
      <c r="X6" s="112">
        <f t="shared" ref="X6:X23" si="11">$V$29/((K30+$Q$42)/2)</f>
        <v>0.90990990990990994</v>
      </c>
      <c r="Y6" s="112">
        <f t="shared" ref="Y6:Y22" si="12">$V$29/((K30+$Q$43)/2)</f>
        <v>1.0110110110110111</v>
      </c>
      <c r="Z6" s="112">
        <f t="shared" ref="Z6:Z22" si="13">$V$29/((K30+$Q$44)/2)</f>
        <v>1.1373873873873874</v>
      </c>
      <c r="AA6" s="112">
        <f t="shared" ref="AA6:AA22" si="14">$V$29/((K30+$Q$45)/2)</f>
        <v>0.95779990516832625</v>
      </c>
      <c r="AB6">
        <v>1</v>
      </c>
      <c r="AC6" s="112">
        <f t="shared" ref="AC6:AC22" si="15">$V$29/((K30+$Q$47)/2)</f>
        <v>1.0110110110110111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>F7*K7</f>
        <v>48.528528528528525</v>
      </c>
      <c r="J7" s="1">
        <v>3</v>
      </c>
      <c r="K7" s="112">
        <f t="shared" ref="K7:K21" si="16">$V$29/((K31+$Q$29)/2)</f>
        <v>1.2132132132132132</v>
      </c>
      <c r="L7" s="112">
        <f>$V$29/((K31+$Q$30)/2)</f>
        <v>0.95779990516832625</v>
      </c>
      <c r="M7">
        <v>1</v>
      </c>
      <c r="N7" s="112">
        <f t="shared" si="1"/>
        <v>1.0704822469528352</v>
      </c>
      <c r="O7" s="112">
        <f t="shared" si="2"/>
        <v>1.2132132132132132</v>
      </c>
      <c r="P7" s="112">
        <f t="shared" si="3"/>
        <v>0.95779990516832625</v>
      </c>
      <c r="Q7" s="112">
        <f t="shared" si="4"/>
        <v>1.0704822469528352</v>
      </c>
      <c r="R7" s="112">
        <f t="shared" si="5"/>
        <v>1.0704822469528352</v>
      </c>
      <c r="S7" s="112">
        <f t="shared" si="6"/>
        <v>1.2132132132132132</v>
      </c>
      <c r="T7" s="112">
        <f t="shared" si="7"/>
        <v>1.3998613998614</v>
      </c>
      <c r="U7" s="112">
        <f t="shared" si="8"/>
        <v>1.2132132132132132</v>
      </c>
      <c r="V7" s="112">
        <f t="shared" si="9"/>
        <v>1.2132132132132132</v>
      </c>
      <c r="W7" s="112">
        <f t="shared" si="10"/>
        <v>1.3998613998614</v>
      </c>
      <c r="X7" s="112">
        <f t="shared" si="11"/>
        <v>1.0704822469528352</v>
      </c>
      <c r="Y7" s="112">
        <f t="shared" si="12"/>
        <v>1.2132132132132132</v>
      </c>
      <c r="Z7" s="112">
        <f t="shared" si="13"/>
        <v>1.3998613998614</v>
      </c>
      <c r="AA7">
        <v>1</v>
      </c>
      <c r="AB7" s="112">
        <f t="shared" ref="AB7:AB21" si="17">$V$29/((K31+$Q$46)/2)</f>
        <v>0.95779990516832625</v>
      </c>
      <c r="AC7" s="112">
        <f t="shared" si="15"/>
        <v>1.2132132132132132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ref="G8:G23" si="18">F8*K8</f>
        <v>38.996138996139003</v>
      </c>
      <c r="J8" s="1">
        <v>4</v>
      </c>
      <c r="K8" s="112">
        <f t="shared" si="16"/>
        <v>1.2998712998713</v>
      </c>
      <c r="L8" s="112">
        <f t="shared" ref="L8:L21" si="19">$V$29/((K32+$Q$30)/2)</f>
        <v>1.0110110110110111</v>
      </c>
      <c r="M8" s="112">
        <f t="shared" si="0"/>
        <v>1.0110110110110111</v>
      </c>
      <c r="N8">
        <v>1</v>
      </c>
      <c r="O8" s="112">
        <f t="shared" si="2"/>
        <v>1.2998712998713</v>
      </c>
      <c r="P8" s="112">
        <f t="shared" si="3"/>
        <v>1.0110110110110111</v>
      </c>
      <c r="Q8" s="112">
        <f t="shared" si="4"/>
        <v>1.1373873873873874</v>
      </c>
      <c r="R8" s="112">
        <f t="shared" si="5"/>
        <v>1.1373873873873874</v>
      </c>
      <c r="S8" s="112">
        <f t="shared" si="6"/>
        <v>1.2998712998713</v>
      </c>
      <c r="T8" s="112">
        <f t="shared" si="7"/>
        <v>1.5165165165165166</v>
      </c>
      <c r="U8" s="112">
        <f t="shared" si="8"/>
        <v>1.2998712998713</v>
      </c>
      <c r="V8" s="112">
        <f t="shared" si="9"/>
        <v>1.2998712998713</v>
      </c>
      <c r="W8" s="112">
        <f t="shared" si="10"/>
        <v>1.5165165165165166</v>
      </c>
      <c r="X8" s="112">
        <f t="shared" si="11"/>
        <v>1.1373873873873874</v>
      </c>
      <c r="Y8" s="112">
        <f t="shared" si="12"/>
        <v>1.2998712998713</v>
      </c>
      <c r="Z8">
        <v>1</v>
      </c>
      <c r="AA8" s="112">
        <f t="shared" si="14"/>
        <v>1.2132132132132132</v>
      </c>
      <c r="AB8" s="112">
        <f t="shared" si="17"/>
        <v>1.0110110110110111</v>
      </c>
      <c r="AC8" s="112">
        <f t="shared" si="15"/>
        <v>1.2998712998713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18"/>
        <v>82.719082719082721</v>
      </c>
      <c r="J9" s="1">
        <v>5</v>
      </c>
      <c r="K9" s="112">
        <f t="shared" si="16"/>
        <v>1.6543816543816545</v>
      </c>
      <c r="L9" s="112">
        <f t="shared" si="19"/>
        <v>1.2132132132132132</v>
      </c>
      <c r="M9" s="112">
        <f t="shared" si="0"/>
        <v>1.2132132132132132</v>
      </c>
      <c r="N9" s="112">
        <f t="shared" si="1"/>
        <v>1.3998613998614</v>
      </c>
      <c r="O9">
        <v>1</v>
      </c>
      <c r="P9" s="112">
        <f t="shared" si="3"/>
        <v>1.2132132132132132</v>
      </c>
      <c r="Q9" s="112">
        <f t="shared" si="4"/>
        <v>1.3998613998614</v>
      </c>
      <c r="R9" s="112">
        <f t="shared" si="5"/>
        <v>1.3998613998614</v>
      </c>
      <c r="S9" s="112">
        <f t="shared" si="6"/>
        <v>1.6543816543816545</v>
      </c>
      <c r="T9" s="112">
        <f t="shared" si="7"/>
        <v>2.0220220220220222</v>
      </c>
      <c r="U9" s="112">
        <f t="shared" si="8"/>
        <v>1.6543816543816545</v>
      </c>
      <c r="V9" s="112">
        <f t="shared" si="9"/>
        <v>1.6543816543816545</v>
      </c>
      <c r="W9" s="112">
        <f t="shared" si="10"/>
        <v>2.0220220220220222</v>
      </c>
      <c r="X9" s="112">
        <f t="shared" si="11"/>
        <v>1.3998613998614</v>
      </c>
      <c r="Y9">
        <v>1</v>
      </c>
      <c r="Z9" s="112">
        <f t="shared" si="13"/>
        <v>2.0220220220220222</v>
      </c>
      <c r="AA9" s="112">
        <f t="shared" si="14"/>
        <v>1.5165165165165166</v>
      </c>
      <c r="AB9" s="112">
        <f t="shared" si="17"/>
        <v>1.2132132132132132</v>
      </c>
      <c r="AC9" s="112">
        <f t="shared" si="15"/>
        <v>1.6543816543816545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18"/>
        <v>77.992277992278005</v>
      </c>
      <c r="J10" s="1">
        <v>6</v>
      </c>
      <c r="K10" s="112">
        <f t="shared" si="16"/>
        <v>1.2998712998713</v>
      </c>
      <c r="L10" s="112">
        <f t="shared" si="19"/>
        <v>1.0110110110110111</v>
      </c>
      <c r="M10" s="112">
        <f t="shared" si="0"/>
        <v>1.0110110110110111</v>
      </c>
      <c r="N10" s="112">
        <f t="shared" si="1"/>
        <v>1.1373873873873874</v>
      </c>
      <c r="O10" s="112">
        <f t="shared" si="2"/>
        <v>1.2998712998713</v>
      </c>
      <c r="P10">
        <v>1</v>
      </c>
      <c r="Q10" s="112">
        <f t="shared" si="4"/>
        <v>1.1373873873873874</v>
      </c>
      <c r="R10" s="112">
        <f t="shared" si="5"/>
        <v>1.1373873873873874</v>
      </c>
      <c r="S10" s="112">
        <f t="shared" si="6"/>
        <v>1.2998712998713</v>
      </c>
      <c r="T10" s="112">
        <f t="shared" si="7"/>
        <v>1.5165165165165166</v>
      </c>
      <c r="U10" s="112">
        <f t="shared" si="8"/>
        <v>1.2998712998713</v>
      </c>
      <c r="V10" s="112">
        <f t="shared" si="9"/>
        <v>1.2998712998713</v>
      </c>
      <c r="W10" s="112">
        <f t="shared" si="10"/>
        <v>1.5165165165165166</v>
      </c>
      <c r="X10">
        <v>1</v>
      </c>
      <c r="Y10" s="112">
        <f t="shared" si="12"/>
        <v>1.2998712998713</v>
      </c>
      <c r="Z10" s="112">
        <f t="shared" si="13"/>
        <v>1.5165165165165166</v>
      </c>
      <c r="AA10" s="112">
        <f t="shared" si="14"/>
        <v>1.2132132132132132</v>
      </c>
      <c r="AB10" s="112">
        <f t="shared" si="17"/>
        <v>1.0110110110110111</v>
      </c>
      <c r="AC10" s="112">
        <f t="shared" si="15"/>
        <v>1.2998712998713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18"/>
        <v>6.9993069993070005</v>
      </c>
      <c r="J11" s="1">
        <v>7</v>
      </c>
      <c r="K11" s="112">
        <f t="shared" si="16"/>
        <v>1.3998613998614</v>
      </c>
      <c r="L11" s="112">
        <f t="shared" si="19"/>
        <v>1.0704822469528352</v>
      </c>
      <c r="M11" s="112">
        <f t="shared" si="0"/>
        <v>1.0704822469528352</v>
      </c>
      <c r="N11" s="112">
        <f t="shared" si="1"/>
        <v>1.2132132132132132</v>
      </c>
      <c r="O11" s="112">
        <f t="shared" si="2"/>
        <v>1.3998613998614</v>
      </c>
      <c r="P11" s="112">
        <f t="shared" si="3"/>
        <v>1.0704822469528352</v>
      </c>
      <c r="Q11">
        <v>1</v>
      </c>
      <c r="R11" s="112">
        <f t="shared" si="5"/>
        <v>1.2132132132132132</v>
      </c>
      <c r="S11" s="112">
        <f t="shared" si="6"/>
        <v>1.3998613998614</v>
      </c>
      <c r="T11" s="112">
        <f t="shared" si="7"/>
        <v>1.6543816543816545</v>
      </c>
      <c r="U11" s="112">
        <f t="shared" si="8"/>
        <v>1.3998613998614</v>
      </c>
      <c r="V11" s="112">
        <f t="shared" si="9"/>
        <v>1.3998613998614</v>
      </c>
      <c r="W11">
        <v>1</v>
      </c>
      <c r="X11" s="112">
        <f t="shared" si="11"/>
        <v>1.2132132132132132</v>
      </c>
      <c r="Y11" s="112">
        <f t="shared" si="12"/>
        <v>1.3998613998614</v>
      </c>
      <c r="Z11" s="112">
        <f t="shared" si="13"/>
        <v>1.6543816543816545</v>
      </c>
      <c r="AA11" s="112">
        <f t="shared" si="14"/>
        <v>1.2998712998713</v>
      </c>
      <c r="AB11" s="112">
        <f t="shared" si="17"/>
        <v>1.0704822469528352</v>
      </c>
      <c r="AC11" s="112">
        <f t="shared" si="15"/>
        <v>1.3998613998614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18"/>
        <v>77.992277992278005</v>
      </c>
      <c r="J12" s="1">
        <v>8</v>
      </c>
      <c r="K12" s="112">
        <f t="shared" si="16"/>
        <v>1.2998712998713</v>
      </c>
      <c r="L12" s="112">
        <f t="shared" si="19"/>
        <v>1.0110110110110111</v>
      </c>
      <c r="M12" s="112">
        <f t="shared" si="0"/>
        <v>1.0110110110110111</v>
      </c>
      <c r="N12" s="112">
        <f t="shared" si="1"/>
        <v>1.1373873873873874</v>
      </c>
      <c r="O12" s="112">
        <f t="shared" si="2"/>
        <v>1.2998712998713</v>
      </c>
      <c r="P12" s="112">
        <f t="shared" si="3"/>
        <v>1.0110110110110111</v>
      </c>
      <c r="Q12" s="112">
        <f t="shared" si="4"/>
        <v>1.1373873873873874</v>
      </c>
      <c r="R12">
        <v>1</v>
      </c>
      <c r="S12" s="112">
        <f t="shared" si="6"/>
        <v>1.2998712998713</v>
      </c>
      <c r="T12" s="112">
        <f t="shared" si="7"/>
        <v>1.5165165165165166</v>
      </c>
      <c r="U12" s="112">
        <f t="shared" si="8"/>
        <v>1.2998712998713</v>
      </c>
      <c r="V12">
        <v>1</v>
      </c>
      <c r="W12" s="112">
        <f t="shared" si="10"/>
        <v>1.5165165165165166</v>
      </c>
      <c r="X12" s="112">
        <f t="shared" si="11"/>
        <v>1.1373873873873874</v>
      </c>
      <c r="Y12" s="112">
        <f t="shared" si="12"/>
        <v>1.2998712998713</v>
      </c>
      <c r="Z12" s="112">
        <f t="shared" si="13"/>
        <v>1.5165165165165166</v>
      </c>
      <c r="AA12" s="112">
        <f t="shared" si="14"/>
        <v>1.2132132132132132</v>
      </c>
      <c r="AB12" s="112">
        <f t="shared" si="17"/>
        <v>1.0110110110110111</v>
      </c>
      <c r="AC12" s="112">
        <f t="shared" si="15"/>
        <v>1.2998712998713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18"/>
        <v>90.990990990990994</v>
      </c>
      <c r="J13" s="1">
        <v>9</v>
      </c>
      <c r="K13" s="112">
        <f t="shared" si="16"/>
        <v>1.8198198198198199</v>
      </c>
      <c r="L13" s="112">
        <f t="shared" si="19"/>
        <v>1.2998712998713</v>
      </c>
      <c r="M13" s="112">
        <f t="shared" si="0"/>
        <v>1.2998712998713</v>
      </c>
      <c r="N13" s="112">
        <f t="shared" si="1"/>
        <v>1.5165165165165166</v>
      </c>
      <c r="O13" s="112">
        <f t="shared" si="2"/>
        <v>1.8198198198198199</v>
      </c>
      <c r="P13" s="112">
        <f t="shared" si="3"/>
        <v>1.2998712998713</v>
      </c>
      <c r="Q13" s="112">
        <f t="shared" si="4"/>
        <v>1.5165165165165166</v>
      </c>
      <c r="R13" s="112">
        <f t="shared" si="5"/>
        <v>1.5165165165165166</v>
      </c>
      <c r="S13">
        <v>1</v>
      </c>
      <c r="T13" s="112">
        <f t="shared" si="7"/>
        <v>2.2747747747747749</v>
      </c>
      <c r="U13">
        <v>1</v>
      </c>
      <c r="V13" s="112">
        <f t="shared" si="9"/>
        <v>1.8198198198198199</v>
      </c>
      <c r="W13" s="112">
        <f t="shared" si="10"/>
        <v>2.2747747747747749</v>
      </c>
      <c r="X13" s="112">
        <f t="shared" si="11"/>
        <v>1.5165165165165166</v>
      </c>
      <c r="Y13" s="112">
        <f t="shared" si="12"/>
        <v>1.8198198198198199</v>
      </c>
      <c r="Z13" s="112">
        <f t="shared" si="13"/>
        <v>2.2747747747747749</v>
      </c>
      <c r="AA13" s="112">
        <f t="shared" si="14"/>
        <v>1.6543816543816545</v>
      </c>
      <c r="AB13" s="112">
        <f t="shared" si="17"/>
        <v>1.2998712998713</v>
      </c>
      <c r="AC13" s="112">
        <f t="shared" si="15"/>
        <v>1.8198198198198199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18"/>
        <v>36.396396396396398</v>
      </c>
      <c r="J14" s="1">
        <v>10</v>
      </c>
      <c r="K14" s="112">
        <f t="shared" si="16"/>
        <v>1.8198198198198199</v>
      </c>
      <c r="L14" s="112">
        <f t="shared" si="19"/>
        <v>1.2998712998713</v>
      </c>
      <c r="M14" s="112">
        <f t="shared" si="0"/>
        <v>1.2998712998713</v>
      </c>
      <c r="N14" s="112">
        <f>$V$29/((K38+$Q$32)/2)</f>
        <v>1.5165165165165166</v>
      </c>
      <c r="O14" s="112">
        <f t="shared" si="2"/>
        <v>1.8198198198198199</v>
      </c>
      <c r="P14" s="112">
        <f t="shared" si="3"/>
        <v>1.2998712998713</v>
      </c>
      <c r="Q14" s="112">
        <f t="shared" si="4"/>
        <v>1.5165165165165166</v>
      </c>
      <c r="R14" s="112">
        <f t="shared" si="5"/>
        <v>1.5165165165165166</v>
      </c>
      <c r="S14" s="112">
        <f t="shared" si="6"/>
        <v>1.8198198198198199</v>
      </c>
      <c r="T14">
        <v>1</v>
      </c>
      <c r="U14" s="112">
        <f t="shared" si="8"/>
        <v>1.8198198198198199</v>
      </c>
      <c r="V14" s="112">
        <f t="shared" si="9"/>
        <v>1.8198198198198199</v>
      </c>
      <c r="W14" s="112">
        <f t="shared" si="10"/>
        <v>2.2747747747747749</v>
      </c>
      <c r="X14" s="112">
        <f t="shared" si="11"/>
        <v>1.5165165165165166</v>
      </c>
      <c r="Y14" s="112">
        <f t="shared" si="12"/>
        <v>1.8198198198198199</v>
      </c>
      <c r="Z14" s="112">
        <f t="shared" si="13"/>
        <v>2.2747747747747749</v>
      </c>
      <c r="AA14" s="112">
        <f t="shared" si="14"/>
        <v>1.6543816543816545</v>
      </c>
      <c r="AB14" s="112">
        <f t="shared" si="17"/>
        <v>1.2998712998713</v>
      </c>
      <c r="AC14" s="112">
        <f t="shared" si="15"/>
        <v>1.8198198198198199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18"/>
        <v>51.994851994851999</v>
      </c>
      <c r="J15" s="1">
        <v>11</v>
      </c>
      <c r="K15" s="112">
        <f t="shared" si="16"/>
        <v>1.2998712998713</v>
      </c>
      <c r="L15" s="112">
        <f t="shared" si="19"/>
        <v>1.0110110110110111</v>
      </c>
      <c r="M15" s="112">
        <f t="shared" si="0"/>
        <v>1.0110110110110111</v>
      </c>
      <c r="N15" s="112">
        <f t="shared" si="1"/>
        <v>1.1373873873873874</v>
      </c>
      <c r="O15" s="112">
        <f t="shared" si="2"/>
        <v>1.2998712998713</v>
      </c>
      <c r="P15" s="112">
        <f t="shared" si="3"/>
        <v>1.0110110110110111</v>
      </c>
      <c r="Q15" s="112">
        <f t="shared" si="4"/>
        <v>1.1373873873873874</v>
      </c>
      <c r="R15" s="112">
        <f t="shared" si="5"/>
        <v>1.1373873873873874</v>
      </c>
      <c r="S15">
        <v>1</v>
      </c>
      <c r="T15" s="112">
        <f t="shared" si="7"/>
        <v>1.5165165165165166</v>
      </c>
      <c r="U15">
        <v>1</v>
      </c>
      <c r="V15" s="112">
        <f t="shared" si="9"/>
        <v>1.2998712998713</v>
      </c>
      <c r="W15" s="112">
        <f t="shared" si="10"/>
        <v>1.5165165165165166</v>
      </c>
      <c r="X15" s="112">
        <f t="shared" si="11"/>
        <v>1.1373873873873874</v>
      </c>
      <c r="Y15" s="112">
        <f t="shared" si="12"/>
        <v>1.2998712998713</v>
      </c>
      <c r="Z15" s="112">
        <f t="shared" si="13"/>
        <v>1.5165165165165166</v>
      </c>
      <c r="AA15" s="112">
        <f t="shared" si="14"/>
        <v>1.2132132132132132</v>
      </c>
      <c r="AB15" s="112">
        <f t="shared" si="17"/>
        <v>1.0110110110110111</v>
      </c>
      <c r="AC15" s="112">
        <f t="shared" si="15"/>
        <v>1.2998712998713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18"/>
        <v>90.990990990990994</v>
      </c>
      <c r="J16" s="1">
        <v>12</v>
      </c>
      <c r="K16" s="112">
        <f t="shared" si="16"/>
        <v>1.5165165165165166</v>
      </c>
      <c r="L16" s="112">
        <f t="shared" si="19"/>
        <v>1.1373873873873874</v>
      </c>
      <c r="M16" s="112">
        <f t="shared" si="0"/>
        <v>1.1373873873873874</v>
      </c>
      <c r="N16" s="112">
        <f t="shared" si="1"/>
        <v>1.2998712998713</v>
      </c>
      <c r="O16" s="112">
        <f t="shared" si="2"/>
        <v>1.5165165165165166</v>
      </c>
      <c r="P16" s="112">
        <f t="shared" si="3"/>
        <v>1.1373873873873874</v>
      </c>
      <c r="Q16" s="112">
        <f t="shared" si="4"/>
        <v>1.2998712998713</v>
      </c>
      <c r="R16">
        <v>1</v>
      </c>
      <c r="S16" s="112">
        <f t="shared" si="6"/>
        <v>1.5165165165165166</v>
      </c>
      <c r="T16" s="112">
        <f t="shared" si="7"/>
        <v>1.8198198198198199</v>
      </c>
      <c r="U16" s="112">
        <f t="shared" si="8"/>
        <v>1.5165165165165166</v>
      </c>
      <c r="V16">
        <v>1</v>
      </c>
      <c r="W16" s="112">
        <f t="shared" si="10"/>
        <v>1.8198198198198199</v>
      </c>
      <c r="X16" s="112">
        <f t="shared" si="11"/>
        <v>1.2998712998713</v>
      </c>
      <c r="Y16" s="112">
        <f t="shared" si="12"/>
        <v>1.5165165165165166</v>
      </c>
      <c r="Z16" s="112">
        <f t="shared" si="13"/>
        <v>1.8198198198198199</v>
      </c>
      <c r="AA16" s="112">
        <f t="shared" si="14"/>
        <v>1.3998613998614</v>
      </c>
      <c r="AB16" s="112">
        <f t="shared" si="17"/>
        <v>1.1373873873873874</v>
      </c>
      <c r="AC16" s="112">
        <f t="shared" si="15"/>
        <v>1.5165165165165166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18"/>
        <v>33.087633087633094</v>
      </c>
      <c r="J17" s="1">
        <v>13</v>
      </c>
      <c r="K17" s="112">
        <f t="shared" si="16"/>
        <v>1.6543816543816545</v>
      </c>
      <c r="L17" s="112">
        <f t="shared" si="19"/>
        <v>1.2132132132132132</v>
      </c>
      <c r="M17" s="112">
        <f t="shared" si="0"/>
        <v>1.2132132132132132</v>
      </c>
      <c r="N17" s="112">
        <f t="shared" si="1"/>
        <v>1.3998613998614</v>
      </c>
      <c r="O17" s="112">
        <f t="shared" si="2"/>
        <v>1.6543816543816545</v>
      </c>
      <c r="P17" s="112">
        <f t="shared" si="3"/>
        <v>1.2132132132132132</v>
      </c>
      <c r="Q17">
        <v>1</v>
      </c>
      <c r="R17" s="112">
        <f t="shared" si="5"/>
        <v>1.3998613998614</v>
      </c>
      <c r="S17" s="112">
        <f t="shared" si="6"/>
        <v>1.6543816543816545</v>
      </c>
      <c r="T17" s="112">
        <f t="shared" si="7"/>
        <v>2.0220220220220222</v>
      </c>
      <c r="U17" s="112">
        <f t="shared" si="8"/>
        <v>1.6543816543816545</v>
      </c>
      <c r="V17" s="112">
        <f t="shared" si="9"/>
        <v>1.6543816543816545</v>
      </c>
      <c r="W17">
        <v>1</v>
      </c>
      <c r="X17" s="112">
        <f t="shared" si="11"/>
        <v>1.3998613998614</v>
      </c>
      <c r="Y17" s="112">
        <f t="shared" si="12"/>
        <v>1.6543816543816545</v>
      </c>
      <c r="Z17" s="112">
        <f t="shared" si="13"/>
        <v>2.0220220220220222</v>
      </c>
      <c r="AA17" s="112">
        <f t="shared" si="14"/>
        <v>1.5165165165165166</v>
      </c>
      <c r="AB17" s="112">
        <f t="shared" si="17"/>
        <v>1.2132132132132132</v>
      </c>
      <c r="AC17" s="112">
        <f t="shared" si="15"/>
        <v>1.6543816543816545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18"/>
        <v>90.990990990990994</v>
      </c>
      <c r="J18" s="1">
        <v>14</v>
      </c>
      <c r="K18" s="112">
        <f t="shared" si="16"/>
        <v>1.1373873873873874</v>
      </c>
      <c r="L18" s="112">
        <f t="shared" si="19"/>
        <v>0.90990990990990994</v>
      </c>
      <c r="M18" s="112">
        <f t="shared" si="0"/>
        <v>0.90990990990990994</v>
      </c>
      <c r="N18" s="112">
        <f t="shared" si="1"/>
        <v>1.0110110110110111</v>
      </c>
      <c r="O18" s="112">
        <f t="shared" si="2"/>
        <v>1.1373873873873874</v>
      </c>
      <c r="P18">
        <v>1</v>
      </c>
      <c r="Q18" s="112">
        <f t="shared" si="4"/>
        <v>1.0110110110110111</v>
      </c>
      <c r="R18" s="112">
        <f t="shared" si="5"/>
        <v>1.0110110110110111</v>
      </c>
      <c r="S18" s="112">
        <f t="shared" si="6"/>
        <v>1.1373873873873874</v>
      </c>
      <c r="T18" s="112">
        <f t="shared" si="7"/>
        <v>1.2998712998713</v>
      </c>
      <c r="U18" s="112">
        <f t="shared" si="8"/>
        <v>1.1373873873873874</v>
      </c>
      <c r="V18" s="112">
        <f t="shared" si="9"/>
        <v>1.1373873873873874</v>
      </c>
      <c r="W18" s="112">
        <f t="shared" si="10"/>
        <v>1.2998712998713</v>
      </c>
      <c r="X18">
        <v>1</v>
      </c>
      <c r="Y18" s="112">
        <f t="shared" si="12"/>
        <v>1.1373873873873874</v>
      </c>
      <c r="Z18" s="112">
        <f t="shared" si="13"/>
        <v>1.2998712998713</v>
      </c>
      <c r="AA18" s="112">
        <f t="shared" si="14"/>
        <v>1.0704822469528352</v>
      </c>
      <c r="AB18" s="112">
        <f t="shared" si="17"/>
        <v>0.90990990990990994</v>
      </c>
      <c r="AC18" s="112">
        <f t="shared" si="15"/>
        <v>1.1373873873873874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18"/>
        <v>55.994455994456004</v>
      </c>
      <c r="J19" s="1">
        <v>15</v>
      </c>
      <c r="K19" s="112">
        <f t="shared" si="16"/>
        <v>1.3998613998614</v>
      </c>
      <c r="L19" s="112">
        <f t="shared" si="19"/>
        <v>1.0704822469528352</v>
      </c>
      <c r="M19" s="112">
        <f t="shared" si="0"/>
        <v>1.0704822469528352</v>
      </c>
      <c r="N19" s="112">
        <f t="shared" si="1"/>
        <v>1.2132132132132132</v>
      </c>
      <c r="O19">
        <v>1</v>
      </c>
      <c r="P19" s="112">
        <f t="shared" si="3"/>
        <v>1.0704822469528352</v>
      </c>
      <c r="Q19" s="112">
        <f t="shared" si="4"/>
        <v>1.2132132132132132</v>
      </c>
      <c r="R19" s="112">
        <f t="shared" si="5"/>
        <v>1.2132132132132132</v>
      </c>
      <c r="S19" s="112">
        <f t="shared" si="6"/>
        <v>1.3998613998614</v>
      </c>
      <c r="T19" s="112">
        <f t="shared" si="7"/>
        <v>1.6543816543816545</v>
      </c>
      <c r="U19" s="112">
        <f t="shared" si="8"/>
        <v>1.3998613998614</v>
      </c>
      <c r="V19" s="112">
        <f t="shared" si="9"/>
        <v>1.3998613998614</v>
      </c>
      <c r="W19" s="112">
        <f t="shared" si="10"/>
        <v>1.6543816543816545</v>
      </c>
      <c r="X19" s="112">
        <f t="shared" si="11"/>
        <v>1.2132132132132132</v>
      </c>
      <c r="Y19">
        <v>1</v>
      </c>
      <c r="Z19" s="112">
        <f t="shared" si="13"/>
        <v>1.6543816543816545</v>
      </c>
      <c r="AA19" s="112">
        <f t="shared" si="14"/>
        <v>1.2998712998713</v>
      </c>
      <c r="AB19" s="112">
        <f t="shared" si="17"/>
        <v>1.0704822469528352</v>
      </c>
      <c r="AC19" s="112">
        <f t="shared" si="15"/>
        <v>1.3998613998614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18"/>
        <v>72.792792792792795</v>
      </c>
      <c r="J20" s="1">
        <v>16</v>
      </c>
      <c r="K20" s="112">
        <f t="shared" si="16"/>
        <v>1.8198198198198199</v>
      </c>
      <c r="L20" s="112">
        <f t="shared" si="19"/>
        <v>1.2998712998713</v>
      </c>
      <c r="M20" s="112">
        <f t="shared" si="0"/>
        <v>1.2998712998713</v>
      </c>
      <c r="N20">
        <v>1</v>
      </c>
      <c r="O20" s="112">
        <f t="shared" si="2"/>
        <v>1.8198198198198199</v>
      </c>
      <c r="P20" s="112">
        <f t="shared" si="3"/>
        <v>1.2998712998713</v>
      </c>
      <c r="Q20" s="112">
        <f t="shared" si="4"/>
        <v>1.5165165165165166</v>
      </c>
      <c r="R20" s="112">
        <f t="shared" si="5"/>
        <v>1.5165165165165166</v>
      </c>
      <c r="S20" s="112">
        <f t="shared" si="6"/>
        <v>1.8198198198198199</v>
      </c>
      <c r="T20" s="112">
        <f t="shared" si="7"/>
        <v>2.2747747747747749</v>
      </c>
      <c r="U20" s="112">
        <f t="shared" si="8"/>
        <v>1.8198198198198199</v>
      </c>
      <c r="V20" s="112">
        <f t="shared" si="9"/>
        <v>1.8198198198198199</v>
      </c>
      <c r="W20" s="112">
        <f t="shared" si="10"/>
        <v>2.2747747747747749</v>
      </c>
      <c r="X20" s="112">
        <f t="shared" si="11"/>
        <v>1.5165165165165166</v>
      </c>
      <c r="Y20" s="112">
        <f t="shared" si="12"/>
        <v>1.8198198198198199</v>
      </c>
      <c r="Z20">
        <v>1</v>
      </c>
      <c r="AA20" s="112">
        <f t="shared" si="14"/>
        <v>1.6543816543816545</v>
      </c>
      <c r="AB20" s="112">
        <f t="shared" si="17"/>
        <v>1.2998712998713</v>
      </c>
      <c r="AC20" s="112">
        <f t="shared" si="15"/>
        <v>1.8198198198198199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18"/>
        <v>77.992277992278005</v>
      </c>
      <c r="J21" s="1">
        <v>17</v>
      </c>
      <c r="K21" s="112">
        <f t="shared" si="16"/>
        <v>1.2998712998713</v>
      </c>
      <c r="L21" s="112">
        <f t="shared" si="19"/>
        <v>1.0110110110110111</v>
      </c>
      <c r="M21">
        <v>1</v>
      </c>
      <c r="N21" s="112">
        <f t="shared" si="1"/>
        <v>1.1373873873873874</v>
      </c>
      <c r="O21" s="112">
        <f t="shared" si="2"/>
        <v>1.2998712998713</v>
      </c>
      <c r="P21" s="112">
        <f t="shared" si="3"/>
        <v>1.0110110110110111</v>
      </c>
      <c r="Q21" s="112">
        <f t="shared" si="4"/>
        <v>1.1373873873873874</v>
      </c>
      <c r="R21" s="112">
        <f t="shared" si="5"/>
        <v>1.1373873873873874</v>
      </c>
      <c r="S21" s="112">
        <f t="shared" si="6"/>
        <v>1.2998712998713</v>
      </c>
      <c r="T21" s="112">
        <f t="shared" si="7"/>
        <v>1.5165165165165166</v>
      </c>
      <c r="U21" s="112">
        <f t="shared" si="8"/>
        <v>1.2998712998713</v>
      </c>
      <c r="V21" s="112">
        <f t="shared" si="9"/>
        <v>1.2998712998713</v>
      </c>
      <c r="W21" s="112">
        <f t="shared" si="10"/>
        <v>1.5165165165165166</v>
      </c>
      <c r="X21" s="112">
        <f t="shared" si="11"/>
        <v>1.1373873873873874</v>
      </c>
      <c r="Y21" s="112">
        <f t="shared" si="12"/>
        <v>1.2998712998713</v>
      </c>
      <c r="Z21" s="112">
        <f t="shared" si="13"/>
        <v>1.5165165165165166</v>
      </c>
      <c r="AA21">
        <v>1</v>
      </c>
      <c r="AB21" s="112">
        <f t="shared" si="17"/>
        <v>1.0110110110110111</v>
      </c>
      <c r="AC21" s="112">
        <f t="shared" si="15"/>
        <v>1.2998712998713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18"/>
        <v>51.994851994851999</v>
      </c>
      <c r="J22" s="1">
        <v>18</v>
      </c>
      <c r="K22" s="112">
        <f>$V$29/((K46+$Q$29)/2)</f>
        <v>1.2998712998713</v>
      </c>
      <c r="L22">
        <v>1</v>
      </c>
      <c r="M22" s="112">
        <f t="shared" si="0"/>
        <v>1.0110110110110111</v>
      </c>
      <c r="N22" s="112">
        <f t="shared" si="1"/>
        <v>1.1373873873873874</v>
      </c>
      <c r="O22" s="112">
        <f t="shared" si="2"/>
        <v>1.2998712998713</v>
      </c>
      <c r="P22" s="112">
        <f t="shared" si="3"/>
        <v>1.0110110110110111</v>
      </c>
      <c r="Q22" s="112">
        <f t="shared" si="4"/>
        <v>1.1373873873873874</v>
      </c>
      <c r="R22" s="112">
        <f t="shared" si="5"/>
        <v>1.1373873873873874</v>
      </c>
      <c r="S22" s="112">
        <f t="shared" si="6"/>
        <v>1.2998712998713</v>
      </c>
      <c r="T22" s="112">
        <f t="shared" si="7"/>
        <v>1.5165165165165166</v>
      </c>
      <c r="U22" s="112">
        <f t="shared" si="8"/>
        <v>1.2998712998713</v>
      </c>
      <c r="V22" s="112">
        <f t="shared" si="9"/>
        <v>1.2998712998713</v>
      </c>
      <c r="W22" s="112">
        <f t="shared" si="10"/>
        <v>1.5165165165165166</v>
      </c>
      <c r="X22" s="112">
        <f t="shared" si="11"/>
        <v>1.1373873873873874</v>
      </c>
      <c r="Y22" s="112">
        <f t="shared" si="12"/>
        <v>1.2998712998713</v>
      </c>
      <c r="Z22" s="112">
        <f t="shared" si="13"/>
        <v>1.5165165165165166</v>
      </c>
      <c r="AA22" s="112">
        <f t="shared" si="14"/>
        <v>1.2132132132132132</v>
      </c>
      <c r="AB22">
        <v>1</v>
      </c>
      <c r="AC22" s="112">
        <f t="shared" si="15"/>
        <v>1.2998712998713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18"/>
        <v>20</v>
      </c>
      <c r="J23" s="1">
        <v>19</v>
      </c>
      <c r="K23">
        <v>1</v>
      </c>
      <c r="L23" s="112">
        <f>$V$29/((K47+$Q$30)/2)</f>
        <v>1.1373873873873874</v>
      </c>
      <c r="M23" s="112">
        <f>$V$29/((K47+$Q$31)/2)</f>
        <v>1.1373873873873874</v>
      </c>
      <c r="N23" s="112">
        <f>$V$29/((K47+$Q$32)/2)</f>
        <v>1.2998712998713</v>
      </c>
      <c r="O23" s="112">
        <f t="shared" si="2"/>
        <v>1.5165165165165166</v>
      </c>
      <c r="P23" s="112">
        <f t="shared" si="3"/>
        <v>1.1373873873873874</v>
      </c>
      <c r="Q23" s="112">
        <f>$V$29/((K47+$Q$35)/2)</f>
        <v>1.2998712998713</v>
      </c>
      <c r="R23" s="112">
        <f t="shared" si="5"/>
        <v>1.2998712998713</v>
      </c>
      <c r="S23" s="112">
        <f t="shared" si="6"/>
        <v>1.5165165165165166</v>
      </c>
      <c r="T23" s="112">
        <f t="shared" si="7"/>
        <v>1.8198198198198199</v>
      </c>
      <c r="U23" s="112">
        <f t="shared" si="8"/>
        <v>1.5165165165165166</v>
      </c>
      <c r="V23" s="112">
        <f t="shared" si="9"/>
        <v>1.5165165165165166</v>
      </c>
      <c r="W23" s="112">
        <f t="shared" si="10"/>
        <v>1.8198198198198199</v>
      </c>
      <c r="X23" s="112">
        <f t="shared" si="11"/>
        <v>1.2998712998713</v>
      </c>
      <c r="Y23" s="112">
        <f>$V$29/((K47+$Q$43)/2)</f>
        <v>1.5165165165165166</v>
      </c>
      <c r="Z23" s="112">
        <f>$V$29/((K47+$Q$44)/2)</f>
        <v>1.8198198198198199</v>
      </c>
      <c r="AA23" s="112">
        <f>$V$29/((K47+$Q$45)/2)</f>
        <v>1.3998613998614</v>
      </c>
      <c r="AB23" s="112">
        <f>$V$29/((K47+$Q$46)/2)</f>
        <v>1.1373873873873874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79.617117117117118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0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0"/>
        <v>47.889995258416313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0"/>
        <v>40.44044044044044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0"/>
        <v>72.792792792792795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0"/>
        <v>60.660660660660668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0"/>
        <v>64.228934817170114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0"/>
        <v>40.44044044044044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0"/>
        <v>64.993564993565002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0"/>
        <v>25.997425997425999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0"/>
        <v>60.660660660660668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0"/>
        <v>56.869369369369373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0"/>
        <v>72.792792792792795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0"/>
        <v>36.396396396396398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0"/>
        <v>85.638579756226818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0"/>
        <v>90.990990990990994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0"/>
        <v>40.44044044044044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0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0"/>
        <v>22.747747747747749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68.243243243243242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1">F44*M6</f>
        <v>49.631449631449634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1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1"/>
        <v>20.22022022022022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1"/>
        <v>72.792792792792795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1"/>
        <v>70.770770770770781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1"/>
        <v>85.638579756226818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1"/>
        <v>40.44044044044044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1"/>
        <v>51.994851994851999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1"/>
        <v>25.997425997425999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1"/>
        <v>60.660660660660668</v>
      </c>
      <c r="I53">
        <v>1</v>
      </c>
      <c r="J53" s="1">
        <v>1</v>
      </c>
      <c r="K53" s="62">
        <v>1</v>
      </c>
      <c r="L53" s="112">
        <f>$V$29/((K78+$Q$79)/2)</f>
        <v>1.0110110110110111</v>
      </c>
      <c r="M53" s="112">
        <f>$V$29/((K78+$Q$80)/2)</f>
        <v>1.2132132132132132</v>
      </c>
      <c r="N53" s="112">
        <f>$V$29/((K78+$Q$81)/2)</f>
        <v>1.2998712998713</v>
      </c>
      <c r="O53" s="112">
        <f>$V$29/((K78+$Q$82)/2)</f>
        <v>1.1373873873873874</v>
      </c>
      <c r="P53" s="112">
        <f>$V$29/((K78+$Q$83)/2)</f>
        <v>1.2998712998713</v>
      </c>
      <c r="Q53" s="112">
        <f>$V$29/((K78+$Q$84)/2)</f>
        <v>1.1373873873873874</v>
      </c>
      <c r="R53" s="112">
        <f>$V$29/((K78+$Q$85)/2)</f>
        <v>1.0110110110110111</v>
      </c>
      <c r="S53" s="112">
        <f>$V$29/((K78+$Q$86)/2)</f>
        <v>1.2132132132132132</v>
      </c>
      <c r="T53" s="112">
        <f>$V$29/((K78+$Q$87)/2)</f>
        <v>1.2998712998713</v>
      </c>
      <c r="U53" s="112">
        <f>$V$29/((K78+$Q$88)/2)</f>
        <v>0.90990990990990994</v>
      </c>
      <c r="V53" s="112">
        <f>$V$29/((K78+$Q$89)/2)</f>
        <v>1.0110110110110111</v>
      </c>
      <c r="W53" s="112">
        <f>$V$29/((K78+$Q$90)/2)</f>
        <v>1.0110110110110111</v>
      </c>
      <c r="X53" s="112">
        <f>$V$29/((K78+$Q$91)/2)</f>
        <v>1.1373873873873874</v>
      </c>
      <c r="Y53" s="112">
        <f>$V$29/((K78+$Q$92)/2)</f>
        <v>1.0110110110110111</v>
      </c>
      <c r="Z53" s="112">
        <f>$V$29/((K78+$Q$93)/2)</f>
        <v>1.2998712998713</v>
      </c>
      <c r="AA53" s="112">
        <f>$V$29/((K78+$Q$94)/2)</f>
        <v>1.2998712998713</v>
      </c>
      <c r="AB53" s="112">
        <f>$V$29/((K78+$Q$95)/2)</f>
        <v>0.90990990990990994</v>
      </c>
      <c r="AC53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79.617117117117118</v>
      </c>
      <c r="J54" s="1">
        <v>2</v>
      </c>
      <c r="K54" s="112">
        <f>$V$29/(($K79+$Q$78)/2)</f>
        <v>0.86658086658086664</v>
      </c>
      <c r="L54" s="62">
        <v>1</v>
      </c>
      <c r="M54" s="112">
        <f t="shared" ref="M54:M71" si="22">$V$29/((K79+$Q$80)/2)</f>
        <v>0.72792792792792793</v>
      </c>
      <c r="N54" s="112">
        <f t="shared" ref="N54:N71" si="23">$V$29/((K79+$Q$81)/2)</f>
        <v>0.75825825825825832</v>
      </c>
      <c r="O54" s="112">
        <f t="shared" ref="O54:O70" si="24">$V$29/((K79+$Q$82)/2)</f>
        <v>0.69993069993070001</v>
      </c>
      <c r="P54" s="112">
        <f t="shared" ref="P54:P71" si="25">$V$29/((K79+$Q$83)/2)</f>
        <v>0.75825825825825832</v>
      </c>
      <c r="Q54" s="112">
        <f t="shared" ref="Q54:Q71" si="26">$V$29/((K79+$Q$84)/2)</f>
        <v>0.69993069993070001</v>
      </c>
      <c r="R54" s="112">
        <f t="shared" ref="R54:R70" si="27">$V$29/((K79+$Q$85)/2)</f>
        <v>0.64993564993565001</v>
      </c>
      <c r="S54" s="112">
        <f t="shared" ref="S54:S70" si="28">$V$29/((K79+$Q$86)/2)</f>
        <v>0.72792792792792793</v>
      </c>
      <c r="T54" s="112">
        <f t="shared" ref="T54:T70" si="29">$V$29/((K79+$Q$87)/2)</f>
        <v>0.75825825825825832</v>
      </c>
      <c r="U54" s="112">
        <f t="shared" ref="U54:U70" si="30">$V$29/((K79+$Q$88)/2)</f>
        <v>0.60660660660660659</v>
      </c>
      <c r="V54" s="112">
        <f t="shared" ref="V54:V71" si="31">$V$29/((K79+$Q$89)/2)</f>
        <v>0.64993564993565001</v>
      </c>
      <c r="W54" s="112">
        <f t="shared" ref="W54:W70" si="32">$V$29/((K79+$Q$90)/2)</f>
        <v>0.64993564993565001</v>
      </c>
      <c r="X54" s="112">
        <f t="shared" ref="X54:X70" si="33">$V$29/((K79+$Q$91)/2)</f>
        <v>0.69993069993070001</v>
      </c>
      <c r="Y54" s="112">
        <f t="shared" ref="Y54:Y70" si="34">$V$29/((K79+$Q$92)/2)</f>
        <v>0.64993564993565001</v>
      </c>
      <c r="Z54" s="112">
        <f t="shared" ref="Z54:Z70" si="35">$V$29/((K79+$Q$93)/2)</f>
        <v>0.75825825825825832</v>
      </c>
      <c r="AA54" s="112">
        <f t="shared" ref="AA54:AA71" si="36">$V$29/((K79+$Q$94)/2)</f>
        <v>0.75825825825825832</v>
      </c>
      <c r="AB54">
        <v>1</v>
      </c>
      <c r="AC54" s="112">
        <f t="shared" ref="AC54:AC70" si="37">$V$29/((K79+$Q$96)/2)</f>
        <v>0.75825825825825832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1"/>
        <v>48.528528528528525</v>
      </c>
      <c r="J55" s="1">
        <v>3</v>
      </c>
      <c r="K55" s="112">
        <f t="shared" ref="K55:K69" si="38">$V$29/(($K80+$Q$78)/2)</f>
        <v>1.2998712998713</v>
      </c>
      <c r="L55" s="112">
        <f t="shared" ref="L55:L69" si="39">$V$29/((K80+$Q$79)/2)</f>
        <v>0.86658086658086664</v>
      </c>
      <c r="M55">
        <v>1</v>
      </c>
      <c r="N55" s="112">
        <f t="shared" si="23"/>
        <v>1.0704822469528352</v>
      </c>
      <c r="O55" s="112">
        <f t="shared" si="24"/>
        <v>0.95779990516832625</v>
      </c>
      <c r="P55" s="112">
        <f t="shared" si="25"/>
        <v>1.0704822469528352</v>
      </c>
      <c r="Q55" s="112">
        <f t="shared" si="26"/>
        <v>0.95779990516832625</v>
      </c>
      <c r="R55" s="112">
        <f t="shared" si="27"/>
        <v>0.86658086658086664</v>
      </c>
      <c r="S55" s="112">
        <f t="shared" si="28"/>
        <v>1.0110110110110111</v>
      </c>
      <c r="T55" s="112">
        <f t="shared" si="29"/>
        <v>1.0704822469528352</v>
      </c>
      <c r="U55" s="112">
        <f t="shared" si="30"/>
        <v>0.79122600861731296</v>
      </c>
      <c r="V55" s="112">
        <f t="shared" si="31"/>
        <v>0.86658086658086664</v>
      </c>
      <c r="W55" s="112">
        <f t="shared" si="32"/>
        <v>0.86658086658086664</v>
      </c>
      <c r="X55" s="112">
        <f t="shared" si="33"/>
        <v>0.95779990516832625</v>
      </c>
      <c r="Y55" s="112">
        <f t="shared" si="34"/>
        <v>0.86658086658086664</v>
      </c>
      <c r="Z55" s="112">
        <f t="shared" si="35"/>
        <v>1.0704822469528352</v>
      </c>
      <c r="AA55">
        <v>1</v>
      </c>
      <c r="AB55" s="112">
        <f t="shared" ref="AB55:AB69" si="40">$V$29/((K80+$Q$95)/2)</f>
        <v>0.79122600861731296</v>
      </c>
      <c r="AC55" s="112">
        <f t="shared" si="37"/>
        <v>1.0704822469528352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1"/>
        <v>54.594594594594597</v>
      </c>
      <c r="J56" s="1">
        <v>4</v>
      </c>
      <c r="K56" s="112">
        <f t="shared" si="38"/>
        <v>1.3998613998614</v>
      </c>
      <c r="L56" s="112">
        <f t="shared" si="39"/>
        <v>0.90990990990990994</v>
      </c>
      <c r="M56" s="112">
        <f t="shared" si="22"/>
        <v>1.0704822469528352</v>
      </c>
      <c r="N56">
        <v>1</v>
      </c>
      <c r="O56" s="112">
        <f t="shared" si="24"/>
        <v>1.0110110110110111</v>
      </c>
      <c r="P56" s="112">
        <f t="shared" si="25"/>
        <v>1.1373873873873874</v>
      </c>
      <c r="Q56" s="112">
        <f t="shared" si="26"/>
        <v>1.0110110110110111</v>
      </c>
      <c r="R56" s="112">
        <f t="shared" si="27"/>
        <v>0.90990990990990994</v>
      </c>
      <c r="S56" s="112">
        <f t="shared" si="28"/>
        <v>1.0704822469528352</v>
      </c>
      <c r="T56" s="112">
        <f t="shared" si="29"/>
        <v>1.1373873873873874</v>
      </c>
      <c r="U56" s="112">
        <f t="shared" si="30"/>
        <v>0.82719082719082726</v>
      </c>
      <c r="V56" s="112">
        <f t="shared" si="31"/>
        <v>0.90990990990990994</v>
      </c>
      <c r="W56" s="112">
        <f t="shared" si="32"/>
        <v>0.90990990990990994</v>
      </c>
      <c r="X56" s="112">
        <f t="shared" si="33"/>
        <v>1.0110110110110111</v>
      </c>
      <c r="Y56" s="112">
        <f t="shared" si="34"/>
        <v>0.90990990990990994</v>
      </c>
      <c r="Z56">
        <v>1</v>
      </c>
      <c r="AA56" s="112">
        <f t="shared" si="36"/>
        <v>1.1373873873873874</v>
      </c>
      <c r="AB56" s="112">
        <f t="shared" si="40"/>
        <v>0.82719082719082726</v>
      </c>
      <c r="AC56" s="112">
        <f t="shared" si="37"/>
        <v>1.1373873873873874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1"/>
        <v>85.638579756226818</v>
      </c>
      <c r="J57" s="1">
        <v>5</v>
      </c>
      <c r="K57" s="112">
        <f t="shared" si="38"/>
        <v>1.0704822469528352</v>
      </c>
      <c r="L57" s="112">
        <f t="shared" si="39"/>
        <v>0.75825825825825832</v>
      </c>
      <c r="M57" s="112">
        <f t="shared" si="22"/>
        <v>0.86658086658086664</v>
      </c>
      <c r="N57" s="112">
        <f t="shared" si="23"/>
        <v>0.90990990990990994</v>
      </c>
      <c r="O57">
        <v>1</v>
      </c>
      <c r="P57" s="112">
        <f t="shared" si="25"/>
        <v>0.90990990990990994</v>
      </c>
      <c r="Q57" s="112">
        <f t="shared" si="26"/>
        <v>0.82719082719082726</v>
      </c>
      <c r="R57" s="112">
        <f t="shared" si="27"/>
        <v>0.75825825825825832</v>
      </c>
      <c r="S57" s="112">
        <f t="shared" si="28"/>
        <v>0.86658086658086664</v>
      </c>
      <c r="T57" s="112">
        <f t="shared" si="29"/>
        <v>0.90990990990990994</v>
      </c>
      <c r="U57" s="112">
        <f t="shared" si="30"/>
        <v>0.69993069993070001</v>
      </c>
      <c r="V57" s="112">
        <f t="shared" si="31"/>
        <v>0.75825825825825832</v>
      </c>
      <c r="W57" s="112">
        <f t="shared" si="32"/>
        <v>0.75825825825825832</v>
      </c>
      <c r="X57" s="112">
        <f t="shared" si="33"/>
        <v>0.82719082719082726</v>
      </c>
      <c r="Y57">
        <v>1</v>
      </c>
      <c r="Z57" s="112">
        <f t="shared" si="35"/>
        <v>0.90990990990990994</v>
      </c>
      <c r="AA57" s="112">
        <f t="shared" si="36"/>
        <v>0.90990990990990994</v>
      </c>
      <c r="AB57" s="112">
        <f t="shared" si="40"/>
        <v>0.69993069993070001</v>
      </c>
      <c r="AC57" s="112">
        <f t="shared" si="37"/>
        <v>0.90990990990990994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1"/>
        <v>51.994851994851999</v>
      </c>
      <c r="J58" s="1">
        <v>6</v>
      </c>
      <c r="K58" s="112">
        <f t="shared" si="38"/>
        <v>1.3998613998614</v>
      </c>
      <c r="L58" s="112">
        <f t="shared" si="39"/>
        <v>0.90990990990990994</v>
      </c>
      <c r="M58" s="112">
        <f t="shared" si="22"/>
        <v>1.0704822469528352</v>
      </c>
      <c r="N58" s="112">
        <f t="shared" si="23"/>
        <v>1.1373873873873874</v>
      </c>
      <c r="O58" s="112">
        <f t="shared" si="24"/>
        <v>1.0110110110110111</v>
      </c>
      <c r="P58">
        <v>1</v>
      </c>
      <c r="Q58" s="112">
        <f t="shared" si="26"/>
        <v>1.0110110110110111</v>
      </c>
      <c r="R58" s="112">
        <f t="shared" si="27"/>
        <v>0.90990990990990994</v>
      </c>
      <c r="S58" s="112">
        <f t="shared" si="28"/>
        <v>1.0704822469528352</v>
      </c>
      <c r="T58" s="112">
        <f t="shared" si="29"/>
        <v>1.1373873873873874</v>
      </c>
      <c r="U58" s="112">
        <f t="shared" si="30"/>
        <v>0.82719082719082726</v>
      </c>
      <c r="V58" s="112">
        <f t="shared" si="31"/>
        <v>0.90990990990990994</v>
      </c>
      <c r="W58" s="112">
        <f t="shared" si="32"/>
        <v>0.90990990990990994</v>
      </c>
      <c r="X58">
        <v>1</v>
      </c>
      <c r="Y58" s="112">
        <f t="shared" si="34"/>
        <v>0.90990990990990994</v>
      </c>
      <c r="Z58" s="112">
        <f t="shared" si="35"/>
        <v>1.1373873873873874</v>
      </c>
      <c r="AA58" s="112">
        <f t="shared" si="36"/>
        <v>1.1373873873873874</v>
      </c>
      <c r="AB58" s="112">
        <f t="shared" si="40"/>
        <v>0.82719082719082726</v>
      </c>
      <c r="AC58" s="112">
        <f t="shared" si="37"/>
        <v>1.1373873873873874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1"/>
        <v>20</v>
      </c>
      <c r="J59" s="1">
        <v>7</v>
      </c>
      <c r="K59" s="112">
        <f t="shared" si="38"/>
        <v>0.95779990516832625</v>
      </c>
      <c r="L59" s="112">
        <f t="shared" si="39"/>
        <v>0.69993069993070001</v>
      </c>
      <c r="M59" s="112">
        <f t="shared" si="22"/>
        <v>0.79122600861731296</v>
      </c>
      <c r="N59" s="112">
        <f t="shared" si="23"/>
        <v>0.82719082719082726</v>
      </c>
      <c r="O59" s="112">
        <f t="shared" si="24"/>
        <v>0.75825825825825832</v>
      </c>
      <c r="P59" s="112">
        <f t="shared" si="25"/>
        <v>0.82719082719082726</v>
      </c>
      <c r="Q59">
        <v>1</v>
      </c>
      <c r="R59" s="112">
        <f t="shared" si="27"/>
        <v>0.69993069993070001</v>
      </c>
      <c r="S59" s="112">
        <f t="shared" si="28"/>
        <v>0.79122600861731296</v>
      </c>
      <c r="T59" s="112">
        <f t="shared" si="29"/>
        <v>0.82719082719082726</v>
      </c>
      <c r="U59" s="112">
        <f t="shared" si="30"/>
        <v>0.64993564993565001</v>
      </c>
      <c r="V59" s="112">
        <f t="shared" si="31"/>
        <v>0.69993069993070001</v>
      </c>
      <c r="W59">
        <v>1</v>
      </c>
      <c r="X59" s="112">
        <f t="shared" si="33"/>
        <v>0.75825825825825832</v>
      </c>
      <c r="Y59" s="112">
        <f t="shared" si="34"/>
        <v>0.69993069993070001</v>
      </c>
      <c r="Z59" s="112">
        <f t="shared" si="35"/>
        <v>0.82719082719082726</v>
      </c>
      <c r="AA59" s="112">
        <f t="shared" si="36"/>
        <v>0.82719082719082726</v>
      </c>
      <c r="AB59" s="112">
        <f t="shared" si="40"/>
        <v>0.64993564993565001</v>
      </c>
      <c r="AC59" s="112">
        <f t="shared" si="37"/>
        <v>0.82719082719082726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1"/>
        <v>60.660660660660668</v>
      </c>
      <c r="J60" s="1">
        <v>8</v>
      </c>
      <c r="K60" s="112">
        <f t="shared" si="38"/>
        <v>1.2132132132132132</v>
      </c>
      <c r="L60" s="112">
        <f t="shared" si="39"/>
        <v>0.82719082719082726</v>
      </c>
      <c r="M60" s="112">
        <f t="shared" si="22"/>
        <v>0.95779990516832625</v>
      </c>
      <c r="N60" s="112">
        <f t="shared" si="23"/>
        <v>1.0110110110110111</v>
      </c>
      <c r="O60" s="112">
        <f t="shared" si="24"/>
        <v>0.90990990990990994</v>
      </c>
      <c r="P60" s="112">
        <f t="shared" si="25"/>
        <v>1.0110110110110111</v>
      </c>
      <c r="Q60" s="112">
        <f t="shared" si="26"/>
        <v>0.90990990990990994</v>
      </c>
      <c r="R60">
        <v>1</v>
      </c>
      <c r="S60" s="112">
        <f t="shared" si="28"/>
        <v>0.95779990516832625</v>
      </c>
      <c r="T60" s="112">
        <f t="shared" si="29"/>
        <v>1.0110110110110111</v>
      </c>
      <c r="U60" s="112">
        <f t="shared" si="30"/>
        <v>0.75825825825825832</v>
      </c>
      <c r="V60">
        <v>1</v>
      </c>
      <c r="W60" s="112">
        <f t="shared" si="32"/>
        <v>0.82719082719082726</v>
      </c>
      <c r="X60" s="112">
        <f t="shared" si="33"/>
        <v>0.90990990990990994</v>
      </c>
      <c r="Y60" s="112">
        <f t="shared" si="34"/>
        <v>0.82719082719082726</v>
      </c>
      <c r="Z60" s="112">
        <f t="shared" si="35"/>
        <v>1.0110110110110111</v>
      </c>
      <c r="AA60" s="112">
        <f t="shared" si="36"/>
        <v>1.0110110110110111</v>
      </c>
      <c r="AB60" s="112">
        <f t="shared" si="40"/>
        <v>0.75825825825825832</v>
      </c>
      <c r="AC60" s="112">
        <f t="shared" si="37"/>
        <v>1.0110110110110111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1"/>
        <v>34.121621621621621</v>
      </c>
      <c r="J61" s="1">
        <v>9</v>
      </c>
      <c r="K61" s="112">
        <f t="shared" si="38"/>
        <v>0.95779990516832625</v>
      </c>
      <c r="L61" s="112">
        <f t="shared" si="39"/>
        <v>0.69993069993070001</v>
      </c>
      <c r="M61" s="112">
        <f t="shared" si="22"/>
        <v>0.79122600861731296</v>
      </c>
      <c r="N61" s="112">
        <f t="shared" si="23"/>
        <v>0.82719082719082726</v>
      </c>
      <c r="O61" s="112">
        <f t="shared" si="24"/>
        <v>0.75825825825825832</v>
      </c>
      <c r="P61" s="112">
        <f t="shared" si="25"/>
        <v>0.82719082719082726</v>
      </c>
      <c r="Q61" s="112">
        <f t="shared" si="26"/>
        <v>0.75825825825825832</v>
      </c>
      <c r="R61" s="112">
        <f t="shared" si="27"/>
        <v>0.69993069993070001</v>
      </c>
      <c r="S61">
        <v>1</v>
      </c>
      <c r="T61" s="112">
        <f t="shared" si="29"/>
        <v>0.82719082719082726</v>
      </c>
      <c r="U61">
        <v>1</v>
      </c>
      <c r="V61" s="112">
        <f t="shared" si="31"/>
        <v>0.69993069993070001</v>
      </c>
      <c r="W61" s="112">
        <f t="shared" si="32"/>
        <v>0.69993069993070001</v>
      </c>
      <c r="X61" s="112">
        <f t="shared" si="33"/>
        <v>0.75825825825825832</v>
      </c>
      <c r="Y61" s="112">
        <f t="shared" si="34"/>
        <v>0.69993069993070001</v>
      </c>
      <c r="Z61" s="112">
        <f t="shared" si="35"/>
        <v>0.82719082719082726</v>
      </c>
      <c r="AA61" s="112">
        <f t="shared" si="36"/>
        <v>0.82719082719082726</v>
      </c>
      <c r="AB61" s="112">
        <f t="shared" si="40"/>
        <v>0.64993564993565001</v>
      </c>
      <c r="AC61" s="112">
        <f t="shared" si="37"/>
        <v>0.82719082719082726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64.993564993565002</v>
      </c>
      <c r="J62" s="1">
        <v>10</v>
      </c>
      <c r="K62" s="112">
        <f t="shared" si="38"/>
        <v>1.3998613998614</v>
      </c>
      <c r="L62" s="112">
        <f t="shared" si="39"/>
        <v>0.90990990990990994</v>
      </c>
      <c r="M62" s="112">
        <f t="shared" si="22"/>
        <v>1.0704822469528352</v>
      </c>
      <c r="N62" s="112">
        <f t="shared" si="23"/>
        <v>1.1373873873873874</v>
      </c>
      <c r="O62" s="112">
        <f t="shared" si="24"/>
        <v>1.0110110110110111</v>
      </c>
      <c r="P62" s="112">
        <f t="shared" si="25"/>
        <v>1.1373873873873874</v>
      </c>
      <c r="Q62" s="112">
        <f t="shared" si="26"/>
        <v>1.0110110110110111</v>
      </c>
      <c r="R62" s="112">
        <f t="shared" si="27"/>
        <v>0.90990990990990994</v>
      </c>
      <c r="S62" s="112">
        <f t="shared" si="28"/>
        <v>1.0704822469528352</v>
      </c>
      <c r="T62">
        <v>1</v>
      </c>
      <c r="U62" s="112">
        <f t="shared" si="30"/>
        <v>0.82719082719082726</v>
      </c>
      <c r="V62" s="112">
        <f t="shared" si="31"/>
        <v>0.90990990990990994</v>
      </c>
      <c r="W62" s="112">
        <f t="shared" si="32"/>
        <v>0.90990990990990994</v>
      </c>
      <c r="X62" s="112">
        <f t="shared" si="33"/>
        <v>1.0110110110110111</v>
      </c>
      <c r="Y62" s="112">
        <f t="shared" si="34"/>
        <v>0.90990990990990994</v>
      </c>
      <c r="Z62" s="112">
        <f t="shared" si="35"/>
        <v>1.1373873873873874</v>
      </c>
      <c r="AA62" s="112">
        <f t="shared" si="36"/>
        <v>1.1373873873873874</v>
      </c>
      <c r="AB62" s="112">
        <f t="shared" si="40"/>
        <v>0.82719082719082726</v>
      </c>
      <c r="AC62" s="112">
        <f t="shared" si="37"/>
        <v>1.1373873873873874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1">F63*N6</f>
        <v>54.594594594594597</v>
      </c>
      <c r="J63" s="1">
        <v>11</v>
      </c>
      <c r="K63" s="112">
        <f t="shared" si="38"/>
        <v>1.2998712998713</v>
      </c>
      <c r="L63" s="112">
        <f t="shared" si="39"/>
        <v>0.86658086658086664</v>
      </c>
      <c r="M63" s="112">
        <f t="shared" si="22"/>
        <v>1.0110110110110111</v>
      </c>
      <c r="N63" s="112">
        <f t="shared" si="23"/>
        <v>1.0704822469528352</v>
      </c>
      <c r="O63" s="112">
        <f t="shared" si="24"/>
        <v>0.95779990516832625</v>
      </c>
      <c r="P63" s="112">
        <f t="shared" si="25"/>
        <v>1.0704822469528352</v>
      </c>
      <c r="Q63" s="112">
        <f t="shared" si="26"/>
        <v>0.95779990516832625</v>
      </c>
      <c r="R63" s="112">
        <f t="shared" si="27"/>
        <v>0.86658086658086664</v>
      </c>
      <c r="S63">
        <v>1</v>
      </c>
      <c r="T63" s="112">
        <f t="shared" si="29"/>
        <v>1.0704822469528352</v>
      </c>
      <c r="U63">
        <v>1</v>
      </c>
      <c r="V63" s="112">
        <f t="shared" si="31"/>
        <v>0.86658086658086664</v>
      </c>
      <c r="W63" s="112">
        <f t="shared" si="32"/>
        <v>0.86658086658086664</v>
      </c>
      <c r="X63" s="112">
        <f t="shared" si="33"/>
        <v>0.95779990516832625</v>
      </c>
      <c r="Y63" s="112">
        <f t="shared" si="34"/>
        <v>0.86658086658086664</v>
      </c>
      <c r="Z63" s="112">
        <f t="shared" si="35"/>
        <v>1.0704822469528352</v>
      </c>
      <c r="AA63" s="112">
        <f t="shared" si="36"/>
        <v>1.0704822469528352</v>
      </c>
      <c r="AB63" s="112">
        <f t="shared" si="40"/>
        <v>0.79122600861731296</v>
      </c>
      <c r="AC63" s="112">
        <f t="shared" si="37"/>
        <v>1.0704822469528352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1"/>
        <v>42.819289878113409</v>
      </c>
      <c r="J64" s="1">
        <v>12</v>
      </c>
      <c r="K64" s="112">
        <f t="shared" si="38"/>
        <v>0.95779990516832625</v>
      </c>
      <c r="L64" s="112">
        <f t="shared" si="39"/>
        <v>0.69993069993070001</v>
      </c>
      <c r="M64" s="112">
        <f t="shared" si="22"/>
        <v>0.79122600861731296</v>
      </c>
      <c r="N64" s="112">
        <f t="shared" si="23"/>
        <v>0.82719082719082726</v>
      </c>
      <c r="O64" s="112">
        <f t="shared" si="24"/>
        <v>0.75825825825825832</v>
      </c>
      <c r="P64" s="112">
        <f t="shared" si="25"/>
        <v>0.82719082719082726</v>
      </c>
      <c r="Q64" s="112">
        <f t="shared" si="26"/>
        <v>0.75825825825825832</v>
      </c>
      <c r="R64">
        <v>1</v>
      </c>
      <c r="S64" s="112">
        <f t="shared" si="28"/>
        <v>0.79122600861731296</v>
      </c>
      <c r="T64" s="112">
        <f t="shared" si="29"/>
        <v>0.82719082719082726</v>
      </c>
      <c r="U64" s="112">
        <f t="shared" si="30"/>
        <v>0.64993564993565001</v>
      </c>
      <c r="V64">
        <v>1</v>
      </c>
      <c r="W64" s="112">
        <f t="shared" si="32"/>
        <v>0.69993069993070001</v>
      </c>
      <c r="X64" s="112">
        <f t="shared" si="33"/>
        <v>0.75825825825825832</v>
      </c>
      <c r="Y64" s="112">
        <f t="shared" si="34"/>
        <v>0.69993069993070001</v>
      </c>
      <c r="Z64" s="112">
        <f t="shared" si="35"/>
        <v>0.82719082719082726</v>
      </c>
      <c r="AA64" s="112">
        <f t="shared" si="36"/>
        <v>0.82719082719082726</v>
      </c>
      <c r="AB64" s="112">
        <f t="shared" si="40"/>
        <v>0.64993564993565001</v>
      </c>
      <c r="AC64" s="112">
        <f t="shared" si="37"/>
        <v>0.82719082719082726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1"/>
        <v>30</v>
      </c>
      <c r="J65" s="1">
        <v>13</v>
      </c>
      <c r="K65" s="112">
        <f t="shared" si="38"/>
        <v>1.3998613998614</v>
      </c>
      <c r="L65" s="112">
        <f t="shared" si="39"/>
        <v>0.90990990990990994</v>
      </c>
      <c r="M65" s="112">
        <f t="shared" si="22"/>
        <v>1.0704822469528352</v>
      </c>
      <c r="N65" s="112">
        <f t="shared" si="23"/>
        <v>1.1373873873873874</v>
      </c>
      <c r="O65" s="112">
        <f t="shared" si="24"/>
        <v>1.0110110110110111</v>
      </c>
      <c r="P65" s="112">
        <f t="shared" si="25"/>
        <v>1.1373873873873874</v>
      </c>
      <c r="Q65">
        <v>1</v>
      </c>
      <c r="R65" s="112">
        <f t="shared" si="27"/>
        <v>0.90990990990990994</v>
      </c>
      <c r="S65" s="112">
        <f t="shared" si="28"/>
        <v>1.0704822469528352</v>
      </c>
      <c r="T65" s="112">
        <f t="shared" si="29"/>
        <v>1.1373873873873874</v>
      </c>
      <c r="U65" s="112">
        <f t="shared" si="30"/>
        <v>0.82719082719082726</v>
      </c>
      <c r="V65" s="112">
        <f t="shared" si="31"/>
        <v>0.90990990990990994</v>
      </c>
      <c r="W65">
        <v>1</v>
      </c>
      <c r="X65" s="112">
        <f t="shared" si="33"/>
        <v>1.0110110110110111</v>
      </c>
      <c r="Y65" s="112">
        <f t="shared" si="34"/>
        <v>0.90990990990990994</v>
      </c>
      <c r="Z65" s="112">
        <f t="shared" si="35"/>
        <v>1.1373873873873874</v>
      </c>
      <c r="AA65" s="112">
        <f t="shared" si="36"/>
        <v>1.1373873873873874</v>
      </c>
      <c r="AB65" s="112">
        <f t="shared" si="40"/>
        <v>0.82719082719082726</v>
      </c>
      <c r="AC65" s="112">
        <f t="shared" si="37"/>
        <v>1.1373873873873874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1"/>
        <v>97.990297990298004</v>
      </c>
      <c r="J66" s="1">
        <v>14</v>
      </c>
      <c r="K66" s="112">
        <f t="shared" si="38"/>
        <v>1.2132132132132132</v>
      </c>
      <c r="L66" s="112">
        <f t="shared" si="39"/>
        <v>0.82719082719082726</v>
      </c>
      <c r="M66" s="112">
        <f t="shared" si="22"/>
        <v>0.95779990516832625</v>
      </c>
      <c r="N66" s="112">
        <f t="shared" si="23"/>
        <v>1.0110110110110111</v>
      </c>
      <c r="O66" s="112">
        <f t="shared" si="24"/>
        <v>0.90990990990990994</v>
      </c>
      <c r="P66">
        <v>1</v>
      </c>
      <c r="Q66" s="112">
        <f t="shared" si="26"/>
        <v>0.90990990990990994</v>
      </c>
      <c r="R66" s="112">
        <f t="shared" si="27"/>
        <v>0.82719082719082726</v>
      </c>
      <c r="S66" s="112">
        <f t="shared" si="28"/>
        <v>0.95779990516832625</v>
      </c>
      <c r="T66" s="112">
        <f t="shared" si="29"/>
        <v>1.0110110110110111</v>
      </c>
      <c r="U66" s="112">
        <f t="shared" si="30"/>
        <v>0.75825825825825832</v>
      </c>
      <c r="V66" s="112">
        <f t="shared" si="31"/>
        <v>0.82719082719082726</v>
      </c>
      <c r="W66" s="112">
        <f t="shared" si="32"/>
        <v>0.82719082719082726</v>
      </c>
      <c r="X66">
        <v>1</v>
      </c>
      <c r="Y66" s="112">
        <f t="shared" si="34"/>
        <v>0.82719082719082726</v>
      </c>
      <c r="Z66" s="112">
        <f t="shared" si="35"/>
        <v>1.0110110110110111</v>
      </c>
      <c r="AA66" s="112">
        <f t="shared" si="36"/>
        <v>1.0110110110110111</v>
      </c>
      <c r="AB66" s="112">
        <f t="shared" si="40"/>
        <v>0.75825825825825832</v>
      </c>
      <c r="AC66" s="112">
        <f t="shared" si="37"/>
        <v>1.0110110110110111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1"/>
        <v>45.495495495495497</v>
      </c>
      <c r="J67" s="1">
        <v>15</v>
      </c>
      <c r="K67" s="112">
        <f t="shared" si="38"/>
        <v>1.2132132132132132</v>
      </c>
      <c r="L67" s="112">
        <f t="shared" si="39"/>
        <v>0.82719082719082726</v>
      </c>
      <c r="M67" s="112">
        <f t="shared" si="22"/>
        <v>0.95779990516832625</v>
      </c>
      <c r="N67" s="112">
        <f t="shared" si="23"/>
        <v>1.0110110110110111</v>
      </c>
      <c r="O67">
        <v>1</v>
      </c>
      <c r="P67" s="112">
        <f t="shared" si="25"/>
        <v>1.0110110110110111</v>
      </c>
      <c r="Q67" s="112">
        <f t="shared" si="26"/>
        <v>0.90990990990990994</v>
      </c>
      <c r="R67" s="112">
        <f t="shared" si="27"/>
        <v>0.82719082719082726</v>
      </c>
      <c r="S67" s="112">
        <f t="shared" si="28"/>
        <v>0.95779990516832625</v>
      </c>
      <c r="T67" s="112">
        <f t="shared" si="29"/>
        <v>1.0110110110110111</v>
      </c>
      <c r="U67" s="112">
        <f t="shared" si="30"/>
        <v>0.75825825825825832</v>
      </c>
      <c r="V67" s="112">
        <f t="shared" si="31"/>
        <v>0.82719082719082726</v>
      </c>
      <c r="W67" s="112">
        <f t="shared" si="32"/>
        <v>0.82719082719082726</v>
      </c>
      <c r="X67" s="112">
        <f t="shared" si="33"/>
        <v>0.90990990990990994</v>
      </c>
      <c r="Y67">
        <v>1</v>
      </c>
      <c r="Z67" s="112">
        <f t="shared" si="35"/>
        <v>1.0110110110110111</v>
      </c>
      <c r="AA67" s="112">
        <f t="shared" si="36"/>
        <v>1.0110110110110111</v>
      </c>
      <c r="AB67" s="112">
        <f t="shared" si="40"/>
        <v>0.75825825825825832</v>
      </c>
      <c r="AC67" s="112">
        <f t="shared" si="37"/>
        <v>1.0110110110110111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1"/>
        <v>12.132132132132131</v>
      </c>
      <c r="J68" s="1">
        <v>16</v>
      </c>
      <c r="K68" s="112">
        <f t="shared" si="38"/>
        <v>1.3998613998614</v>
      </c>
      <c r="L68" s="112">
        <f t="shared" si="39"/>
        <v>0.90990990990990994</v>
      </c>
      <c r="M68" s="112">
        <f t="shared" si="22"/>
        <v>1.0704822469528352</v>
      </c>
      <c r="N68">
        <v>1</v>
      </c>
      <c r="O68" s="112">
        <f t="shared" si="24"/>
        <v>1.0110110110110111</v>
      </c>
      <c r="P68" s="112">
        <f t="shared" si="25"/>
        <v>1.1373873873873874</v>
      </c>
      <c r="Q68" s="112">
        <f t="shared" si="26"/>
        <v>1.0110110110110111</v>
      </c>
      <c r="R68" s="112">
        <f t="shared" si="27"/>
        <v>0.90990990990990994</v>
      </c>
      <c r="S68" s="112">
        <f t="shared" si="28"/>
        <v>1.0704822469528352</v>
      </c>
      <c r="T68" s="112">
        <f t="shared" si="29"/>
        <v>1.1373873873873874</v>
      </c>
      <c r="U68" s="112">
        <f t="shared" si="30"/>
        <v>0.82719082719082726</v>
      </c>
      <c r="V68" s="112">
        <f t="shared" si="31"/>
        <v>0.90990990990990994</v>
      </c>
      <c r="W68" s="112">
        <f t="shared" si="32"/>
        <v>0.90990990990990994</v>
      </c>
      <c r="X68" s="112">
        <f t="shared" si="33"/>
        <v>1.0110110110110111</v>
      </c>
      <c r="Y68" s="112">
        <f t="shared" si="34"/>
        <v>0.90990990990990994</v>
      </c>
      <c r="Z68">
        <v>1</v>
      </c>
      <c r="AA68" s="112">
        <f t="shared" si="36"/>
        <v>1.1373873873873874</v>
      </c>
      <c r="AB68" s="112">
        <f t="shared" si="40"/>
        <v>0.82719082719082726</v>
      </c>
      <c r="AC68" s="112">
        <f t="shared" si="37"/>
        <v>1.1373873873873874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1"/>
        <v>22.747747747747749</v>
      </c>
      <c r="J69" s="1">
        <v>17</v>
      </c>
      <c r="K69" s="112">
        <f t="shared" si="38"/>
        <v>1.3998613998614</v>
      </c>
      <c r="L69" s="112">
        <f t="shared" si="39"/>
        <v>0.90990990990990994</v>
      </c>
      <c r="M69">
        <v>1</v>
      </c>
      <c r="N69" s="112">
        <f t="shared" si="23"/>
        <v>1.1373873873873874</v>
      </c>
      <c r="O69" s="112">
        <f t="shared" si="24"/>
        <v>1.0110110110110111</v>
      </c>
      <c r="P69" s="112">
        <f t="shared" si="25"/>
        <v>1.1373873873873874</v>
      </c>
      <c r="Q69" s="112">
        <f t="shared" si="26"/>
        <v>1.0110110110110111</v>
      </c>
      <c r="R69" s="112">
        <f t="shared" si="27"/>
        <v>0.90990990990990994</v>
      </c>
      <c r="S69" s="112">
        <f t="shared" si="28"/>
        <v>1.0704822469528352</v>
      </c>
      <c r="T69" s="112">
        <f t="shared" si="29"/>
        <v>1.1373873873873874</v>
      </c>
      <c r="U69" s="112">
        <f t="shared" si="30"/>
        <v>0.82719082719082726</v>
      </c>
      <c r="V69" s="112">
        <f t="shared" si="31"/>
        <v>0.90990990990990994</v>
      </c>
      <c r="W69" s="112">
        <f t="shared" si="32"/>
        <v>0.90990990990990994</v>
      </c>
      <c r="X69" s="112">
        <f t="shared" si="33"/>
        <v>1.0110110110110111</v>
      </c>
      <c r="Y69" s="112">
        <f t="shared" si="34"/>
        <v>0.90990990990990994</v>
      </c>
      <c r="Z69" s="112">
        <f t="shared" si="35"/>
        <v>1.1373873873873874</v>
      </c>
      <c r="AA69">
        <v>1</v>
      </c>
      <c r="AB69" s="112">
        <f t="shared" si="40"/>
        <v>0.82719082719082726</v>
      </c>
      <c r="AC69" s="112">
        <f t="shared" si="37"/>
        <v>1.1373873873873874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1"/>
        <v>60.660660660660668</v>
      </c>
      <c r="J70" s="1">
        <v>18</v>
      </c>
      <c r="K70" s="112">
        <f>$V$29/(($K95+$Q$78)/2)</f>
        <v>1.2132132132132132</v>
      </c>
      <c r="L70">
        <v>1</v>
      </c>
      <c r="M70" s="112">
        <f t="shared" si="22"/>
        <v>0.95779990516832625</v>
      </c>
      <c r="N70" s="112">
        <f t="shared" si="23"/>
        <v>1.0110110110110111</v>
      </c>
      <c r="O70" s="112">
        <f t="shared" si="24"/>
        <v>0.90990990990990994</v>
      </c>
      <c r="P70" s="112">
        <f t="shared" si="25"/>
        <v>1.0110110110110111</v>
      </c>
      <c r="Q70" s="112">
        <f t="shared" si="26"/>
        <v>0.90990990990990994</v>
      </c>
      <c r="R70" s="112">
        <f t="shared" si="27"/>
        <v>0.82719082719082726</v>
      </c>
      <c r="S70" s="112">
        <f t="shared" si="28"/>
        <v>0.95779990516832625</v>
      </c>
      <c r="T70" s="112">
        <f t="shared" si="29"/>
        <v>1.0110110110110111</v>
      </c>
      <c r="U70" s="112">
        <f t="shared" si="30"/>
        <v>0.75825825825825832</v>
      </c>
      <c r="V70" s="112">
        <f t="shared" si="31"/>
        <v>0.82719082719082726</v>
      </c>
      <c r="W70" s="112">
        <f t="shared" si="32"/>
        <v>0.82719082719082726</v>
      </c>
      <c r="X70" s="112">
        <f t="shared" si="33"/>
        <v>0.90990990990990994</v>
      </c>
      <c r="Y70" s="112">
        <f t="shared" si="34"/>
        <v>0.82719082719082726</v>
      </c>
      <c r="Z70" s="112">
        <f t="shared" si="35"/>
        <v>1.0110110110110111</v>
      </c>
      <c r="AA70" s="112">
        <f t="shared" si="36"/>
        <v>1.0110110110110111</v>
      </c>
      <c r="AB70">
        <v>1</v>
      </c>
      <c r="AC70" s="112">
        <f t="shared" si="37"/>
        <v>1.0110110110110111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1"/>
        <v>30.330330330330334</v>
      </c>
      <c r="J71" s="1">
        <v>19</v>
      </c>
      <c r="K71">
        <v>1</v>
      </c>
      <c r="L71" s="112">
        <f>$V$29/((K96+$Q$79)/2)</f>
        <v>0.95779990516832625</v>
      </c>
      <c r="M71" s="112">
        <f t="shared" si="22"/>
        <v>1.1373873873873874</v>
      </c>
      <c r="N71" s="112">
        <f t="shared" si="23"/>
        <v>1.2132132132132132</v>
      </c>
      <c r="O71" s="112">
        <f>$V$29/((K96+$Q$82)/2)</f>
        <v>1.0704822469528352</v>
      </c>
      <c r="P71" s="112">
        <f t="shared" si="25"/>
        <v>1.2132132132132132</v>
      </c>
      <c r="Q71" s="112">
        <f t="shared" si="26"/>
        <v>1.0704822469528352</v>
      </c>
      <c r="R71" s="112">
        <f>$V$29/((K96+$Q$85)/2)</f>
        <v>0.95779990516832625</v>
      </c>
      <c r="S71" s="112">
        <f>$V$29/((K96+$Q$86)/2)</f>
        <v>1.1373873873873874</v>
      </c>
      <c r="T71" s="112">
        <f>$V$29/((K96+$Q$87)/2)</f>
        <v>1.2132132132132132</v>
      </c>
      <c r="U71" s="112">
        <f>$V$29/((K96+$Q$88)/2)</f>
        <v>0.86658086658086664</v>
      </c>
      <c r="V71" s="112">
        <f t="shared" si="31"/>
        <v>0.95779990516832625</v>
      </c>
      <c r="W71" s="112">
        <f>$V$29/((K96+$Q$90)/2)</f>
        <v>0.95779990516832625</v>
      </c>
      <c r="X71" s="112">
        <f>$V$29/((K96+$Q$91)/2)</f>
        <v>1.0704822469528352</v>
      </c>
      <c r="Y71" s="112">
        <f>$V$29/((K96+$Q$92)/2)</f>
        <v>0.95779990516832625</v>
      </c>
      <c r="Z71" s="112">
        <f>$V$29/((K96+$Q$93)/2)</f>
        <v>1.2132132132132132</v>
      </c>
      <c r="AA71" s="112">
        <f t="shared" si="36"/>
        <v>1.2132132132132132</v>
      </c>
      <c r="AB71" s="112">
        <f>$V$29/((K96+$Q$95)/2)</f>
        <v>0.86658086658086664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1"/>
        <v>34.121621621621621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1"/>
        <v>51.994851994851999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1"/>
        <v>55.994455994456004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1"/>
        <v>60.660660660660668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1"/>
        <v>48.528528528528525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1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1"/>
        <v>22.747747747747749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1"/>
        <v>45.495495495495497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1"/>
        <v>77.992277992278005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90.990990990990994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42">F82*O6</f>
        <v>50.550550550550554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42"/>
        <v>72.792792792792795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42"/>
        <v>6.4993564993564998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42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42"/>
        <v>77.992277992278005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42"/>
        <v>27.997227997228002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42"/>
        <v>51.994851994851999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42"/>
        <v>18.198198198198199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42"/>
        <v>72.792792792792795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42"/>
        <v>103.989703989704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42"/>
        <v>90.990990990990994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42"/>
        <v>66.175266175266188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42"/>
        <v>68.243243243243242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42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42"/>
        <v>36.396396396396398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42"/>
        <v>51.994851994851999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42"/>
        <v>25.997425997425999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42"/>
        <v>60.660660660660668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45.495495495495497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43">F101*P6</f>
        <v>49.631449631449634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43"/>
        <v>38.311996206733049</v>
      </c>
      <c r="I102">
        <v>1</v>
      </c>
      <c r="J102" s="1">
        <v>1</v>
      </c>
      <c r="K102" s="62">
        <v>1</v>
      </c>
      <c r="L102" s="112">
        <f>$V$29/((K127+$Q$128)/2)</f>
        <v>1.0110110110110111</v>
      </c>
      <c r="M102" s="112">
        <f>$V$29/((K127+$Q$129)/2)</f>
        <v>1.0110110110110111</v>
      </c>
      <c r="N102" s="112">
        <f>$V$29/((K127+$Q$130)/2)</f>
        <v>1.1373873873873874</v>
      </c>
      <c r="O102" s="112">
        <f>$V$29/((K127+$Q$131)/2)</f>
        <v>1.2998712998713</v>
      </c>
      <c r="P102" s="112">
        <f>$V$29/((K127+$Q$132)/2)</f>
        <v>0.75825825825825832</v>
      </c>
      <c r="Q102" s="112">
        <f>$V$29/((K127+$Q$133)/2)</f>
        <v>0.82719082719082726</v>
      </c>
      <c r="R102" s="112">
        <f>$V$29/((K127+$Q$134)/2)</f>
        <v>1.0110110110110111</v>
      </c>
      <c r="S102" s="112">
        <f>$V$29/((K127+$Q$135)/2)</f>
        <v>0.82719082719082726</v>
      </c>
      <c r="T102" s="112">
        <f>$V$29/((K127+$Q$136)/2)</f>
        <v>1.1373873873873874</v>
      </c>
      <c r="U102" s="112">
        <f>$V$29/((K127+$Q$137)/2)</f>
        <v>1.0110110110110111</v>
      </c>
      <c r="V102" s="112">
        <f>$V$29/((K127+$Q$138)/2)</f>
        <v>1.0110110110110111</v>
      </c>
      <c r="W102" s="112">
        <f>$V$29/((K127+$Q$139)/2)</f>
        <v>0.82719082719082726</v>
      </c>
      <c r="X102" s="112">
        <f>$V$29/((K127+$Q$140)/2)</f>
        <v>0.75825825825825832</v>
      </c>
      <c r="Y102" s="112">
        <f>$V$29/((K127+$Q$141)/2)</f>
        <v>1.2132132132132132</v>
      </c>
      <c r="Z102" s="112">
        <f>$V$29/((K127+$Q$142)/2)</f>
        <v>1.1373873873873874</v>
      </c>
      <c r="AA102" s="112">
        <f>$V$29/((K127+$Q$143)/2)</f>
        <v>1.0110110110110111</v>
      </c>
      <c r="AB102" s="112">
        <f>$V$29/((K127+$Q$144)/2)</f>
        <v>1.1373873873873874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43"/>
        <v>10.11011011011011</v>
      </c>
      <c r="J103" s="1">
        <v>2</v>
      </c>
      <c r="K103" s="112">
        <f>$V$29/((K128+$Q$127)/2)</f>
        <v>1.2998712998713</v>
      </c>
      <c r="L103" s="62">
        <v>1</v>
      </c>
      <c r="M103" s="112">
        <f t="shared" ref="M103:M120" si="44">$V$29/((K128+$Q$129)/2)</f>
        <v>1.0110110110110111</v>
      </c>
      <c r="N103" s="112">
        <f t="shared" ref="N103:N120" si="45">$V$29/((K128+$Q$130)/2)</f>
        <v>1.1373873873873874</v>
      </c>
      <c r="O103" s="112">
        <f t="shared" ref="O103:O120" si="46">$V$29/((K128+$Q$131)/2)</f>
        <v>1.2998712998713</v>
      </c>
      <c r="P103" s="112">
        <f t="shared" ref="P103:P119" si="47">$V$29/((K128+$Q$132)/2)</f>
        <v>0.75825825825825832</v>
      </c>
      <c r="Q103" s="112">
        <f t="shared" ref="Q103:Q119" si="48">$V$29/((K128+$Q$133)/2)</f>
        <v>0.82719082719082726</v>
      </c>
      <c r="R103" s="112">
        <f t="shared" ref="R103:R120" si="49">$V$29/((K128+$Q$134)/2)</f>
        <v>1.0110110110110111</v>
      </c>
      <c r="S103" s="112">
        <f t="shared" ref="S103:S120" si="50">$V$29/((K128+$Q$135)/2)</f>
        <v>0.82719082719082726</v>
      </c>
      <c r="T103" s="112">
        <f t="shared" ref="T103:T119" si="51">$V$29/((K128+$Q$136)/2)</f>
        <v>1.1373873873873874</v>
      </c>
      <c r="U103" s="112">
        <f t="shared" ref="U103:U119" si="52">$V$29/((K128+$Q$137)/2)</f>
        <v>1.0110110110110111</v>
      </c>
      <c r="V103" s="112">
        <f t="shared" ref="V103:V119" si="53">$V$29/((K128+$Q$138)/2)</f>
        <v>1.0110110110110111</v>
      </c>
      <c r="W103" s="112">
        <f t="shared" ref="W103:W119" si="54">$V$29/((K128+$Q$139)/2)</f>
        <v>0.82719082719082726</v>
      </c>
      <c r="X103" s="112">
        <f t="shared" ref="X103:X119" si="55">$V$29/((K128+$Q$140)/2)</f>
        <v>0.75825825825825832</v>
      </c>
      <c r="Y103" s="112">
        <f t="shared" ref="Y103:Y120" si="56">$V$29/((K128+$Q$141)/2)</f>
        <v>1.2132132132132132</v>
      </c>
      <c r="Z103" s="112">
        <f t="shared" ref="Z103:Z119" si="57">$V$29/((K128+$Q$142)/2)</f>
        <v>1.1373873873873874</v>
      </c>
      <c r="AA103" s="112">
        <f t="shared" ref="AA103:AA120" si="58">$V$29/((K128+$Q$143)/2)</f>
        <v>1.0110110110110111</v>
      </c>
      <c r="AB103" s="62">
        <v>1</v>
      </c>
      <c r="AC103" s="112">
        <f>$V$29/((K128+$Q$145)/2)</f>
        <v>1.1373873873873874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43"/>
        <v>72.792792792792795</v>
      </c>
      <c r="J104" s="1">
        <v>3</v>
      </c>
      <c r="K104" s="112">
        <f t="shared" ref="K104:K118" si="59">$V$29/((K129+$Q$127)/2)</f>
        <v>1.2998712998713</v>
      </c>
      <c r="L104" s="112">
        <f t="shared" ref="L104:L120" si="60">$V$29/((K129+$Q$128)/2)</f>
        <v>1.0110110110110111</v>
      </c>
      <c r="M104">
        <v>1</v>
      </c>
      <c r="N104" s="112">
        <f t="shared" si="45"/>
        <v>1.1373873873873874</v>
      </c>
      <c r="O104" s="112">
        <f t="shared" si="46"/>
        <v>1.2998712998713</v>
      </c>
      <c r="P104" s="112">
        <f t="shared" si="47"/>
        <v>0.75825825825825832</v>
      </c>
      <c r="Q104" s="112">
        <f t="shared" si="48"/>
        <v>0.82719082719082726</v>
      </c>
      <c r="R104" s="112">
        <f t="shared" si="49"/>
        <v>1.0110110110110111</v>
      </c>
      <c r="S104" s="112">
        <f t="shared" si="50"/>
        <v>0.82719082719082726</v>
      </c>
      <c r="T104" s="112">
        <f t="shared" si="51"/>
        <v>1.1373873873873874</v>
      </c>
      <c r="U104" s="112">
        <f t="shared" si="52"/>
        <v>1.0110110110110111</v>
      </c>
      <c r="V104" s="112">
        <f t="shared" si="53"/>
        <v>1.0110110110110111</v>
      </c>
      <c r="W104" s="112">
        <f t="shared" si="54"/>
        <v>0.82719082719082726</v>
      </c>
      <c r="X104" s="112">
        <f t="shared" si="55"/>
        <v>0.75825825825825832</v>
      </c>
      <c r="Y104" s="112">
        <f t="shared" si="56"/>
        <v>1.2132132132132132</v>
      </c>
      <c r="Z104" s="112">
        <f t="shared" si="57"/>
        <v>1.1373873873873874</v>
      </c>
      <c r="AA104" s="62">
        <v>1</v>
      </c>
      <c r="AB104" s="112">
        <f t="shared" ref="AB104:AB118" si="61">$V$29/((K129+$Q$144)/2)</f>
        <v>1.1373873873873874</v>
      </c>
      <c r="AC104" s="112">
        <f t="shared" ref="AC104:AC118" si="62">$V$29/((K129+$Q$145)/2)</f>
        <v>1.1373873873873874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43"/>
        <v>20</v>
      </c>
      <c r="J105" s="1">
        <v>4</v>
      </c>
      <c r="K105" s="112">
        <f t="shared" si="59"/>
        <v>1.5165165165165166</v>
      </c>
      <c r="L105" s="112">
        <f t="shared" si="60"/>
        <v>1.1373873873873874</v>
      </c>
      <c r="M105" s="112">
        <f t="shared" si="44"/>
        <v>1.1373873873873874</v>
      </c>
      <c r="N105">
        <v>1</v>
      </c>
      <c r="O105" s="112">
        <f t="shared" si="46"/>
        <v>1.5165165165165166</v>
      </c>
      <c r="P105" s="112">
        <f t="shared" si="47"/>
        <v>0.82719082719082726</v>
      </c>
      <c r="Q105" s="112">
        <f t="shared" si="48"/>
        <v>0.90990990990990994</v>
      </c>
      <c r="R105" s="112">
        <f t="shared" si="49"/>
        <v>1.1373873873873874</v>
      </c>
      <c r="S105" s="112">
        <f t="shared" si="50"/>
        <v>0.90990990990990994</v>
      </c>
      <c r="T105" s="112">
        <f t="shared" si="51"/>
        <v>1.2998712998713</v>
      </c>
      <c r="U105" s="112">
        <f t="shared" si="52"/>
        <v>1.1373873873873874</v>
      </c>
      <c r="V105" s="112">
        <f t="shared" si="53"/>
        <v>1.1373873873873874</v>
      </c>
      <c r="W105" s="112">
        <f t="shared" si="54"/>
        <v>0.90990990990990994</v>
      </c>
      <c r="X105" s="112">
        <f t="shared" si="55"/>
        <v>0.82719082719082726</v>
      </c>
      <c r="Y105" s="112">
        <f t="shared" si="56"/>
        <v>1.3998613998614</v>
      </c>
      <c r="Z105" s="62">
        <v>1</v>
      </c>
      <c r="AA105" s="112">
        <f t="shared" si="58"/>
        <v>1.1373873873873874</v>
      </c>
      <c r="AB105" s="112">
        <f t="shared" si="61"/>
        <v>1.2998712998713</v>
      </c>
      <c r="AC105" s="112">
        <f t="shared" si="62"/>
        <v>1.2998712998713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43"/>
        <v>64.228934817170114</v>
      </c>
      <c r="J106" s="1">
        <v>5</v>
      </c>
      <c r="K106" s="112">
        <f t="shared" si="59"/>
        <v>1.5165165165165166</v>
      </c>
      <c r="L106" s="112">
        <f t="shared" si="60"/>
        <v>1.1373873873873874</v>
      </c>
      <c r="M106" s="112">
        <f t="shared" si="44"/>
        <v>1.1373873873873874</v>
      </c>
      <c r="N106" s="112">
        <f t="shared" si="45"/>
        <v>1.2998712998713</v>
      </c>
      <c r="O106">
        <v>1</v>
      </c>
      <c r="P106" s="112">
        <f t="shared" si="47"/>
        <v>0.82719082719082726</v>
      </c>
      <c r="Q106" s="112">
        <f t="shared" si="48"/>
        <v>0.90990990990990994</v>
      </c>
      <c r="R106" s="112">
        <f t="shared" si="49"/>
        <v>1.1373873873873874</v>
      </c>
      <c r="S106" s="112">
        <f t="shared" si="50"/>
        <v>0.90990990990990994</v>
      </c>
      <c r="T106" s="112">
        <f t="shared" si="51"/>
        <v>1.2998712998713</v>
      </c>
      <c r="U106" s="112">
        <f t="shared" si="52"/>
        <v>1.1373873873873874</v>
      </c>
      <c r="V106" s="112">
        <f t="shared" si="53"/>
        <v>1.1373873873873874</v>
      </c>
      <c r="W106" s="112">
        <f t="shared" si="54"/>
        <v>0.90990990990990994</v>
      </c>
      <c r="X106" s="112">
        <f t="shared" si="55"/>
        <v>0.82719082719082726</v>
      </c>
      <c r="Y106">
        <v>1</v>
      </c>
      <c r="Z106" s="112">
        <f t="shared" si="57"/>
        <v>1.2998712998713</v>
      </c>
      <c r="AA106" s="112">
        <f t="shared" si="58"/>
        <v>1.1373873873873874</v>
      </c>
      <c r="AB106" s="112">
        <f t="shared" si="61"/>
        <v>1.2998712998713</v>
      </c>
      <c r="AC106" s="112">
        <f t="shared" si="62"/>
        <v>1.2998712998713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43"/>
        <v>40.44044044044044</v>
      </c>
      <c r="J107" s="1">
        <v>6</v>
      </c>
      <c r="K107" s="112">
        <f t="shared" si="59"/>
        <v>0.69993069993070001</v>
      </c>
      <c r="L107" s="112">
        <f t="shared" si="60"/>
        <v>0.60660660660660659</v>
      </c>
      <c r="M107" s="112">
        <f t="shared" si="44"/>
        <v>0.60660660660660659</v>
      </c>
      <c r="N107" s="112">
        <f t="shared" si="45"/>
        <v>0.64993564993565001</v>
      </c>
      <c r="O107" s="112">
        <f t="shared" si="46"/>
        <v>0.69993069993070001</v>
      </c>
      <c r="P107">
        <v>1</v>
      </c>
      <c r="Q107" s="112">
        <f t="shared" si="48"/>
        <v>0.53524112347641761</v>
      </c>
      <c r="R107" s="112">
        <f t="shared" si="49"/>
        <v>0.60660660660660659</v>
      </c>
      <c r="S107" s="112">
        <f t="shared" si="50"/>
        <v>0.53524112347641761</v>
      </c>
      <c r="T107" s="112">
        <f t="shared" si="51"/>
        <v>0.64993564993565001</v>
      </c>
      <c r="U107" s="112">
        <f t="shared" si="52"/>
        <v>0.60660660660660659</v>
      </c>
      <c r="V107" s="112">
        <f t="shared" si="53"/>
        <v>0.60660660660660659</v>
      </c>
      <c r="W107" s="112">
        <f t="shared" si="54"/>
        <v>0.53524112347641761</v>
      </c>
      <c r="X107">
        <v>1</v>
      </c>
      <c r="Y107" s="112">
        <f t="shared" si="56"/>
        <v>0.67400734067400736</v>
      </c>
      <c r="Z107" s="112">
        <f t="shared" si="57"/>
        <v>0.64993564993565001</v>
      </c>
      <c r="AA107" s="112">
        <f t="shared" si="58"/>
        <v>0.60660660660660659</v>
      </c>
      <c r="AB107" s="112">
        <f t="shared" si="61"/>
        <v>0.64993564993565001</v>
      </c>
      <c r="AC107" s="112">
        <f t="shared" si="62"/>
        <v>0.64993564993565001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43"/>
        <v>25.997425997425999</v>
      </c>
      <c r="J108" s="1">
        <v>7</v>
      </c>
      <c r="K108" s="112">
        <f t="shared" si="59"/>
        <v>0.90990990990990994</v>
      </c>
      <c r="L108" s="112">
        <f t="shared" si="60"/>
        <v>0.75825825825825832</v>
      </c>
      <c r="M108" s="112">
        <f t="shared" si="44"/>
        <v>0.75825825825825832</v>
      </c>
      <c r="N108" s="112">
        <f t="shared" si="45"/>
        <v>0.82719082719082726</v>
      </c>
      <c r="O108" s="112">
        <f t="shared" si="46"/>
        <v>0.90990990990990994</v>
      </c>
      <c r="P108" s="112">
        <f t="shared" si="47"/>
        <v>0.60660660660660659</v>
      </c>
      <c r="Q108">
        <v>1</v>
      </c>
      <c r="R108" s="112">
        <f t="shared" si="49"/>
        <v>0.75825825825825832</v>
      </c>
      <c r="S108" s="112">
        <f t="shared" si="50"/>
        <v>0.64993564993565001</v>
      </c>
      <c r="T108" s="112">
        <f t="shared" si="51"/>
        <v>0.82719082719082726</v>
      </c>
      <c r="U108" s="112">
        <f t="shared" si="52"/>
        <v>0.75825825825825832</v>
      </c>
      <c r="V108" s="112">
        <f t="shared" si="53"/>
        <v>0.75825825825825832</v>
      </c>
      <c r="W108">
        <v>1</v>
      </c>
      <c r="X108" s="112">
        <f t="shared" si="55"/>
        <v>0.60660660660660659</v>
      </c>
      <c r="Y108" s="112">
        <f t="shared" si="56"/>
        <v>0.86658086658086664</v>
      </c>
      <c r="Z108" s="112">
        <f t="shared" si="57"/>
        <v>0.82719082719082726</v>
      </c>
      <c r="AA108" s="112">
        <f t="shared" si="58"/>
        <v>0.75825825825825832</v>
      </c>
      <c r="AB108" s="112">
        <f t="shared" si="61"/>
        <v>0.82719082719082726</v>
      </c>
      <c r="AC108" s="112">
        <f t="shared" si="62"/>
        <v>0.82719082719082726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43"/>
        <v>51.994851994851999</v>
      </c>
      <c r="J109" s="1">
        <v>8</v>
      </c>
      <c r="K109" s="112">
        <f t="shared" si="59"/>
        <v>1.2998712998713</v>
      </c>
      <c r="L109" s="112">
        <f t="shared" si="60"/>
        <v>1.0110110110110111</v>
      </c>
      <c r="M109" s="112">
        <f t="shared" si="44"/>
        <v>1.0110110110110111</v>
      </c>
      <c r="N109" s="112">
        <f t="shared" si="45"/>
        <v>1.1373873873873874</v>
      </c>
      <c r="O109" s="112">
        <f t="shared" si="46"/>
        <v>1.2998712998713</v>
      </c>
      <c r="P109" s="112">
        <f t="shared" si="47"/>
        <v>0.75825825825825832</v>
      </c>
      <c r="Q109" s="112">
        <f t="shared" si="48"/>
        <v>0.82719082719082726</v>
      </c>
      <c r="R109">
        <v>1</v>
      </c>
      <c r="S109" s="112">
        <f t="shared" si="50"/>
        <v>0.82719082719082726</v>
      </c>
      <c r="T109" s="112">
        <f t="shared" si="51"/>
        <v>1.1373873873873874</v>
      </c>
      <c r="U109" s="112">
        <f t="shared" si="52"/>
        <v>1.0110110110110111</v>
      </c>
      <c r="V109">
        <v>1</v>
      </c>
      <c r="W109" s="112">
        <f t="shared" si="54"/>
        <v>0.82719082719082726</v>
      </c>
      <c r="X109" s="112">
        <f t="shared" si="55"/>
        <v>0.75825825825825832</v>
      </c>
      <c r="Y109" s="112">
        <f t="shared" si="56"/>
        <v>1.2132132132132132</v>
      </c>
      <c r="Z109" s="112">
        <f t="shared" si="57"/>
        <v>1.1373873873873874</v>
      </c>
      <c r="AA109" s="112">
        <f t="shared" si="58"/>
        <v>1.0110110110110111</v>
      </c>
      <c r="AB109" s="112">
        <f t="shared" si="61"/>
        <v>1.1373873873873874</v>
      </c>
      <c r="AC109" s="112">
        <f t="shared" si="62"/>
        <v>1.1373873873873874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43"/>
        <v>60.660660660660668</v>
      </c>
      <c r="J110" s="1">
        <v>9</v>
      </c>
      <c r="K110" s="112">
        <f t="shared" si="59"/>
        <v>1.0110110110110111</v>
      </c>
      <c r="L110" s="112">
        <f t="shared" si="60"/>
        <v>0.82719082719082726</v>
      </c>
      <c r="M110" s="112">
        <f t="shared" si="44"/>
        <v>0.82719082719082726</v>
      </c>
      <c r="N110" s="112">
        <f t="shared" si="45"/>
        <v>0.90990990990990994</v>
      </c>
      <c r="O110" s="112">
        <f t="shared" si="46"/>
        <v>1.0110110110110111</v>
      </c>
      <c r="P110" s="112">
        <f t="shared" si="47"/>
        <v>0.64993564993565001</v>
      </c>
      <c r="Q110" s="112">
        <f t="shared" si="48"/>
        <v>0.69993069993070001</v>
      </c>
      <c r="R110" s="112">
        <f t="shared" si="49"/>
        <v>0.82719082719082726</v>
      </c>
      <c r="S110">
        <v>1</v>
      </c>
      <c r="T110" s="112">
        <f t="shared" si="51"/>
        <v>0.90990990990990994</v>
      </c>
      <c r="U110">
        <v>1</v>
      </c>
      <c r="V110" s="112">
        <f t="shared" si="53"/>
        <v>0.82719082719082726</v>
      </c>
      <c r="W110" s="112">
        <f t="shared" si="54"/>
        <v>0.69993069993070001</v>
      </c>
      <c r="X110" s="112">
        <f t="shared" si="55"/>
        <v>0.64993564993565001</v>
      </c>
      <c r="Y110" s="112">
        <f t="shared" si="56"/>
        <v>0.95779990516832625</v>
      </c>
      <c r="Z110" s="112">
        <f t="shared" si="57"/>
        <v>0.90990990990990994</v>
      </c>
      <c r="AA110" s="112">
        <f t="shared" si="58"/>
        <v>0.82719082719082726</v>
      </c>
      <c r="AB110" s="112">
        <f t="shared" si="61"/>
        <v>0.90990990990990994</v>
      </c>
      <c r="AC110" s="112">
        <f t="shared" si="62"/>
        <v>0.90990990990990994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43"/>
        <v>90.990990990990994</v>
      </c>
      <c r="J111" s="1">
        <v>10</v>
      </c>
      <c r="K111" s="112">
        <f t="shared" si="59"/>
        <v>1.2998712998713</v>
      </c>
      <c r="L111" s="112">
        <f t="shared" si="60"/>
        <v>1.0110110110110111</v>
      </c>
      <c r="M111" s="112">
        <f t="shared" si="44"/>
        <v>1.0110110110110111</v>
      </c>
      <c r="N111" s="112">
        <f t="shared" si="45"/>
        <v>1.1373873873873874</v>
      </c>
      <c r="O111" s="112">
        <f t="shared" si="46"/>
        <v>1.2998712998713</v>
      </c>
      <c r="P111" s="112">
        <f t="shared" si="47"/>
        <v>0.75825825825825832</v>
      </c>
      <c r="Q111" s="112">
        <f t="shared" si="48"/>
        <v>0.82719082719082726</v>
      </c>
      <c r="R111" s="112">
        <f t="shared" si="49"/>
        <v>1.0110110110110111</v>
      </c>
      <c r="S111" s="112">
        <f t="shared" si="50"/>
        <v>0.82719082719082726</v>
      </c>
      <c r="T111">
        <v>1</v>
      </c>
      <c r="U111" s="112">
        <f t="shared" si="52"/>
        <v>1.0110110110110111</v>
      </c>
      <c r="V111" s="112">
        <f t="shared" si="53"/>
        <v>1.0110110110110111</v>
      </c>
      <c r="W111" s="112">
        <f t="shared" si="54"/>
        <v>0.82719082719082726</v>
      </c>
      <c r="X111" s="112">
        <f t="shared" si="55"/>
        <v>0.75825825825825832</v>
      </c>
      <c r="Y111" s="112">
        <f t="shared" si="56"/>
        <v>1.2132132132132132</v>
      </c>
      <c r="Z111" s="112">
        <f t="shared" si="57"/>
        <v>1.1373873873873874</v>
      </c>
      <c r="AA111" s="112">
        <f t="shared" si="58"/>
        <v>1.0110110110110111</v>
      </c>
      <c r="AB111" s="112">
        <f t="shared" si="61"/>
        <v>1.1373873873873874</v>
      </c>
      <c r="AC111" s="112">
        <f t="shared" si="62"/>
        <v>1.1373873873873874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43"/>
        <v>60.66066066066066</v>
      </c>
      <c r="J112" s="1">
        <v>11</v>
      </c>
      <c r="K112" s="112">
        <f t="shared" si="59"/>
        <v>1.0110110110110111</v>
      </c>
      <c r="L112" s="112">
        <f t="shared" si="60"/>
        <v>0.82719082719082726</v>
      </c>
      <c r="M112" s="112">
        <f t="shared" si="44"/>
        <v>0.82719082719082726</v>
      </c>
      <c r="N112" s="112">
        <f t="shared" si="45"/>
        <v>0.90990990990990994</v>
      </c>
      <c r="O112" s="112">
        <f t="shared" si="46"/>
        <v>1.0110110110110111</v>
      </c>
      <c r="P112" s="112">
        <f t="shared" si="47"/>
        <v>0.64993564993565001</v>
      </c>
      <c r="Q112" s="112">
        <f t="shared" si="48"/>
        <v>0.69993069993070001</v>
      </c>
      <c r="R112" s="112">
        <f t="shared" si="49"/>
        <v>0.82719082719082726</v>
      </c>
      <c r="S112">
        <v>1</v>
      </c>
      <c r="T112" s="112">
        <f t="shared" si="51"/>
        <v>0.90990990990990994</v>
      </c>
      <c r="U112">
        <v>1</v>
      </c>
      <c r="V112" s="112">
        <f t="shared" si="53"/>
        <v>0.82719082719082726</v>
      </c>
      <c r="W112" s="112">
        <f t="shared" si="54"/>
        <v>0.69993069993070001</v>
      </c>
      <c r="X112" s="112">
        <f t="shared" si="55"/>
        <v>0.64993564993565001</v>
      </c>
      <c r="Y112" s="112">
        <f t="shared" si="56"/>
        <v>0.95779990516832625</v>
      </c>
      <c r="Z112" s="112">
        <f t="shared" si="57"/>
        <v>0.90990990990990994</v>
      </c>
      <c r="AA112" s="112">
        <f t="shared" si="58"/>
        <v>0.82719082719082726</v>
      </c>
      <c r="AB112" s="112">
        <f t="shared" si="61"/>
        <v>0.90990990990990994</v>
      </c>
      <c r="AC112" s="112">
        <f t="shared" si="62"/>
        <v>0.90990990990990994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43"/>
        <v>30</v>
      </c>
      <c r="J113" s="1">
        <v>12</v>
      </c>
      <c r="K113" s="112">
        <f t="shared" si="59"/>
        <v>1.0110110110110111</v>
      </c>
      <c r="L113" s="112">
        <f t="shared" si="60"/>
        <v>0.82719082719082726</v>
      </c>
      <c r="M113" s="112">
        <f t="shared" si="44"/>
        <v>0.82719082719082726</v>
      </c>
      <c r="N113" s="112">
        <f t="shared" si="45"/>
        <v>0.90990990990990994</v>
      </c>
      <c r="O113" s="112">
        <f t="shared" si="46"/>
        <v>1.0110110110110111</v>
      </c>
      <c r="P113" s="112">
        <f t="shared" si="47"/>
        <v>0.64993564993565001</v>
      </c>
      <c r="Q113" s="112">
        <f t="shared" si="48"/>
        <v>0.69993069993070001</v>
      </c>
      <c r="R113">
        <v>1</v>
      </c>
      <c r="S113" s="112">
        <f t="shared" si="50"/>
        <v>0.69993069993070001</v>
      </c>
      <c r="T113" s="112">
        <f t="shared" si="51"/>
        <v>0.90990990990990994</v>
      </c>
      <c r="U113" s="112">
        <f t="shared" si="52"/>
        <v>0.82719082719082726</v>
      </c>
      <c r="V113">
        <v>1</v>
      </c>
      <c r="W113" s="112">
        <f t="shared" si="54"/>
        <v>0.69993069993070001</v>
      </c>
      <c r="X113" s="112">
        <f t="shared" si="55"/>
        <v>0.64993564993565001</v>
      </c>
      <c r="Y113" s="112">
        <f t="shared" si="56"/>
        <v>0.95779990516832625</v>
      </c>
      <c r="Z113" s="112">
        <f t="shared" si="57"/>
        <v>0.90990990990990994</v>
      </c>
      <c r="AA113" s="112">
        <f t="shared" si="58"/>
        <v>0.82719082719082726</v>
      </c>
      <c r="AB113" s="112">
        <f t="shared" si="61"/>
        <v>0.90990990990990994</v>
      </c>
      <c r="AC113" s="112">
        <f t="shared" si="62"/>
        <v>0.90990990990990994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43"/>
        <v>42.819289878113409</v>
      </c>
      <c r="J114" s="1">
        <v>13</v>
      </c>
      <c r="K114" s="112">
        <f t="shared" si="59"/>
        <v>0.90990990990990994</v>
      </c>
      <c r="L114" s="112">
        <f t="shared" si="60"/>
        <v>0.75825825825825832</v>
      </c>
      <c r="M114" s="112">
        <f t="shared" si="44"/>
        <v>0.75825825825825832</v>
      </c>
      <c r="N114" s="112">
        <f t="shared" si="45"/>
        <v>0.82719082719082726</v>
      </c>
      <c r="O114" s="112">
        <f t="shared" si="46"/>
        <v>0.90990990990990994</v>
      </c>
      <c r="P114" s="112">
        <f t="shared" si="47"/>
        <v>0.60660660660660659</v>
      </c>
      <c r="Q114">
        <v>1</v>
      </c>
      <c r="R114" s="112">
        <f t="shared" si="49"/>
        <v>0.75825825825825832</v>
      </c>
      <c r="S114" s="112">
        <f t="shared" si="50"/>
        <v>0.64993564993565001</v>
      </c>
      <c r="T114" s="112">
        <f t="shared" si="51"/>
        <v>0.82719082719082726</v>
      </c>
      <c r="U114" s="112">
        <f t="shared" si="52"/>
        <v>0.75825825825825832</v>
      </c>
      <c r="V114" s="112">
        <f t="shared" si="53"/>
        <v>0.75825825825825832</v>
      </c>
      <c r="W114">
        <v>1</v>
      </c>
      <c r="X114" s="112">
        <f t="shared" si="55"/>
        <v>0.60660660660660659</v>
      </c>
      <c r="Y114" s="112">
        <f t="shared" si="56"/>
        <v>0.86658086658086664</v>
      </c>
      <c r="Z114" s="112">
        <f t="shared" si="57"/>
        <v>0.82719082719082726</v>
      </c>
      <c r="AA114" s="112">
        <f t="shared" si="58"/>
        <v>0.75825825825825832</v>
      </c>
      <c r="AB114" s="112">
        <f t="shared" si="61"/>
        <v>0.82719082719082726</v>
      </c>
      <c r="AC114" s="112">
        <f t="shared" si="62"/>
        <v>0.82719082719082726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43"/>
        <v>77.992277992278005</v>
      </c>
      <c r="J115" s="1">
        <v>14</v>
      </c>
      <c r="K115" s="112">
        <f t="shared" si="59"/>
        <v>1.0110110110110111</v>
      </c>
      <c r="L115" s="112">
        <f t="shared" si="60"/>
        <v>0.82719082719082726</v>
      </c>
      <c r="M115" s="112">
        <f t="shared" si="44"/>
        <v>0.82719082719082726</v>
      </c>
      <c r="N115" s="112">
        <f t="shared" si="45"/>
        <v>0.90990990990990994</v>
      </c>
      <c r="O115" s="112">
        <f t="shared" si="46"/>
        <v>1.0110110110110111</v>
      </c>
      <c r="P115">
        <v>1</v>
      </c>
      <c r="Q115" s="112">
        <f t="shared" si="48"/>
        <v>0.69993069993070001</v>
      </c>
      <c r="R115" s="112">
        <f t="shared" si="49"/>
        <v>0.82719082719082726</v>
      </c>
      <c r="S115" s="112">
        <f t="shared" si="50"/>
        <v>0.69993069993070001</v>
      </c>
      <c r="T115" s="112">
        <f t="shared" si="51"/>
        <v>0.90990990990990994</v>
      </c>
      <c r="U115" s="112">
        <f t="shared" si="52"/>
        <v>0.82719082719082726</v>
      </c>
      <c r="V115" s="112">
        <f t="shared" si="53"/>
        <v>0.82719082719082726</v>
      </c>
      <c r="W115" s="112">
        <f t="shared" si="54"/>
        <v>0.69993069993070001</v>
      </c>
      <c r="X115">
        <v>1</v>
      </c>
      <c r="Y115" s="112">
        <f t="shared" si="56"/>
        <v>0.95779990516832625</v>
      </c>
      <c r="Z115" s="112">
        <f t="shared" si="57"/>
        <v>0.90990990990990994</v>
      </c>
      <c r="AA115" s="112">
        <f t="shared" si="58"/>
        <v>0.82719082719082726</v>
      </c>
      <c r="AB115" s="112">
        <f t="shared" si="61"/>
        <v>0.90990990990990994</v>
      </c>
      <c r="AC115" s="112">
        <f t="shared" si="62"/>
        <v>0.90990990990990994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43"/>
        <v>70.770770770770781</v>
      </c>
      <c r="J116" s="1">
        <v>15</v>
      </c>
      <c r="K116" s="112">
        <f t="shared" si="59"/>
        <v>1.3998613998614</v>
      </c>
      <c r="L116" s="112">
        <f t="shared" si="60"/>
        <v>1.0704822469528352</v>
      </c>
      <c r="M116" s="112">
        <f t="shared" si="44"/>
        <v>1.0704822469528352</v>
      </c>
      <c r="N116" s="112">
        <f t="shared" si="45"/>
        <v>1.2132132132132132</v>
      </c>
      <c r="O116">
        <v>1</v>
      </c>
      <c r="P116" s="112">
        <f t="shared" si="47"/>
        <v>0.79122600861731296</v>
      </c>
      <c r="Q116" s="112">
        <f t="shared" si="48"/>
        <v>0.86658086658086664</v>
      </c>
      <c r="R116" s="112">
        <f t="shared" si="49"/>
        <v>1.0704822469528352</v>
      </c>
      <c r="S116" s="112">
        <f t="shared" si="50"/>
        <v>0.86658086658086664</v>
      </c>
      <c r="T116" s="112">
        <f t="shared" si="51"/>
        <v>1.2132132132132132</v>
      </c>
      <c r="U116" s="112">
        <f t="shared" si="52"/>
        <v>1.0704822469528352</v>
      </c>
      <c r="V116" s="112">
        <f t="shared" si="53"/>
        <v>1.0704822469528352</v>
      </c>
      <c r="W116" s="112">
        <f t="shared" si="54"/>
        <v>0.86658086658086664</v>
      </c>
      <c r="X116" s="112">
        <f t="shared" si="55"/>
        <v>0.79122600861731296</v>
      </c>
      <c r="Y116">
        <v>1</v>
      </c>
      <c r="Z116" s="112">
        <f t="shared" si="57"/>
        <v>1.2132132132132132</v>
      </c>
      <c r="AA116" s="112">
        <f t="shared" si="58"/>
        <v>1.0704822469528352</v>
      </c>
      <c r="AB116" s="112">
        <f t="shared" si="61"/>
        <v>1.2132132132132132</v>
      </c>
      <c r="AC116" s="112">
        <f t="shared" si="62"/>
        <v>1.2132132132132132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40.44044044044044</v>
      </c>
      <c r="J117" s="1">
        <v>16</v>
      </c>
      <c r="K117" s="112">
        <f t="shared" si="59"/>
        <v>1.1373873873873874</v>
      </c>
      <c r="L117" s="112">
        <f t="shared" si="60"/>
        <v>0.90990990990990994</v>
      </c>
      <c r="M117" s="112">
        <f t="shared" si="44"/>
        <v>0.90990990990990994</v>
      </c>
      <c r="N117">
        <v>1</v>
      </c>
      <c r="O117" s="112">
        <f t="shared" si="46"/>
        <v>1.1373873873873874</v>
      </c>
      <c r="P117" s="112">
        <f t="shared" si="47"/>
        <v>0.69993069993070001</v>
      </c>
      <c r="Q117" s="112">
        <f t="shared" si="48"/>
        <v>0.75825825825825832</v>
      </c>
      <c r="R117" s="112">
        <f t="shared" si="49"/>
        <v>0.90990990990990994</v>
      </c>
      <c r="S117" s="112">
        <f t="shared" si="50"/>
        <v>0.75825825825825832</v>
      </c>
      <c r="T117" s="112">
        <f t="shared" si="51"/>
        <v>1.0110110110110111</v>
      </c>
      <c r="U117" s="112">
        <f t="shared" si="52"/>
        <v>0.90990990990990994</v>
      </c>
      <c r="V117" s="112">
        <f t="shared" si="53"/>
        <v>0.90990990990990994</v>
      </c>
      <c r="W117" s="112">
        <f t="shared" si="54"/>
        <v>0.75825825825825832</v>
      </c>
      <c r="X117" s="112">
        <f t="shared" si="55"/>
        <v>0.69993069993070001</v>
      </c>
      <c r="Y117" s="112">
        <f t="shared" si="56"/>
        <v>1.0704822469528352</v>
      </c>
      <c r="Z117" s="62">
        <v>1</v>
      </c>
      <c r="AA117" s="112">
        <f t="shared" si="58"/>
        <v>0.90990990990990994</v>
      </c>
      <c r="AB117" s="112">
        <f t="shared" si="61"/>
        <v>1.0110110110110111</v>
      </c>
      <c r="AC117" s="112">
        <f t="shared" si="62"/>
        <v>1.0110110110110111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43"/>
        <v>11.373873873873874</v>
      </c>
      <c r="J118" s="1">
        <v>17</v>
      </c>
      <c r="K118" s="112">
        <f t="shared" si="59"/>
        <v>1.0110110110110111</v>
      </c>
      <c r="L118" s="112">
        <f t="shared" si="60"/>
        <v>0.82719082719082726</v>
      </c>
      <c r="M118">
        <v>1</v>
      </c>
      <c r="N118" s="112">
        <f t="shared" si="45"/>
        <v>0.90990990990990994</v>
      </c>
      <c r="O118" s="112">
        <f t="shared" si="46"/>
        <v>1.0110110110110111</v>
      </c>
      <c r="P118" s="112">
        <f t="shared" si="47"/>
        <v>0.64993564993565001</v>
      </c>
      <c r="Q118" s="112">
        <f t="shared" si="48"/>
        <v>0.69993069993070001</v>
      </c>
      <c r="R118" s="112">
        <f t="shared" si="49"/>
        <v>0.82719082719082726</v>
      </c>
      <c r="S118" s="112">
        <f t="shared" si="50"/>
        <v>0.69993069993070001</v>
      </c>
      <c r="T118" s="112">
        <f t="shared" si="51"/>
        <v>0.90990990990990994</v>
      </c>
      <c r="U118" s="112">
        <f t="shared" si="52"/>
        <v>0.82719082719082726</v>
      </c>
      <c r="V118" s="112">
        <f t="shared" si="53"/>
        <v>0.82719082719082726</v>
      </c>
      <c r="W118" s="112">
        <f t="shared" si="54"/>
        <v>0.69993069993070001</v>
      </c>
      <c r="X118" s="112">
        <f t="shared" si="55"/>
        <v>0.64993564993565001</v>
      </c>
      <c r="Y118" s="112">
        <f t="shared" si="56"/>
        <v>0.95779990516832625</v>
      </c>
      <c r="Z118" s="112">
        <f t="shared" si="57"/>
        <v>0.90990990990990994</v>
      </c>
      <c r="AA118" s="62">
        <v>1</v>
      </c>
      <c r="AB118" s="112">
        <f t="shared" si="61"/>
        <v>0.90990990990990994</v>
      </c>
      <c r="AC118" s="112">
        <f t="shared" si="62"/>
        <v>0.90990990990990994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38.996138996139003</v>
      </c>
      <c r="J119" s="1">
        <v>18</v>
      </c>
      <c r="K119" s="112">
        <f>$V$29/((K144+$Q$127)/2)</f>
        <v>1.1373873873873874</v>
      </c>
      <c r="L119" s="62">
        <v>1</v>
      </c>
      <c r="M119" s="112">
        <f t="shared" si="44"/>
        <v>0.90990990990990994</v>
      </c>
      <c r="N119" s="112">
        <f t="shared" si="45"/>
        <v>1.0110110110110111</v>
      </c>
      <c r="O119" s="112">
        <f t="shared" si="46"/>
        <v>1.1373873873873874</v>
      </c>
      <c r="P119" s="112">
        <f t="shared" si="47"/>
        <v>0.69993069993070001</v>
      </c>
      <c r="Q119" s="112">
        <f t="shared" si="48"/>
        <v>0.75825825825825832</v>
      </c>
      <c r="R119" s="112">
        <f t="shared" si="49"/>
        <v>0.90990990990990994</v>
      </c>
      <c r="S119" s="112">
        <f t="shared" si="50"/>
        <v>0.75825825825825832</v>
      </c>
      <c r="T119" s="112">
        <f t="shared" si="51"/>
        <v>1.0110110110110111</v>
      </c>
      <c r="U119" s="112">
        <f t="shared" si="52"/>
        <v>0.90990990990990994</v>
      </c>
      <c r="V119" s="112">
        <f t="shared" si="53"/>
        <v>0.90990990990990994</v>
      </c>
      <c r="W119" s="112">
        <f t="shared" si="54"/>
        <v>0.75825825825825832</v>
      </c>
      <c r="X119" s="112">
        <f t="shared" si="55"/>
        <v>0.69993069993070001</v>
      </c>
      <c r="Y119" s="112">
        <f t="shared" si="56"/>
        <v>1.0704822469528352</v>
      </c>
      <c r="Z119" s="112">
        <f t="shared" si="57"/>
        <v>1.0110110110110111</v>
      </c>
      <c r="AA119" s="112">
        <f t="shared" si="58"/>
        <v>0.90990990990990994</v>
      </c>
      <c r="AB119" s="62">
        <v>1</v>
      </c>
      <c r="AC119" s="112">
        <f>$V$29/((K144+$Q$145)/2)</f>
        <v>1.0110110110110111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63">F120*Q6</f>
        <v>54.594594594594597</v>
      </c>
      <c r="J120" s="1">
        <v>19</v>
      </c>
      <c r="K120">
        <v>1</v>
      </c>
      <c r="L120" s="112">
        <f t="shared" si="60"/>
        <v>1.1373873873873874</v>
      </c>
      <c r="M120" s="112">
        <f t="shared" si="44"/>
        <v>1.1373873873873874</v>
      </c>
      <c r="N120" s="112">
        <f t="shared" si="45"/>
        <v>1.2998712998713</v>
      </c>
      <c r="O120" s="112">
        <f t="shared" si="46"/>
        <v>1.5165165165165166</v>
      </c>
      <c r="P120" s="112">
        <f>$V$29/((K145+$Q$132)/2)</f>
        <v>0.82719082719082726</v>
      </c>
      <c r="Q120" s="112">
        <f>$V$29/((K145+$Q$133)/2)</f>
        <v>0.90990990990990994</v>
      </c>
      <c r="R120" s="112">
        <f t="shared" si="49"/>
        <v>1.1373873873873874</v>
      </c>
      <c r="S120" s="112">
        <f t="shared" si="50"/>
        <v>0.90990990990990994</v>
      </c>
      <c r="T120" s="112">
        <f>$V$29/((K145+$Q$136)/2)</f>
        <v>1.2998712998713</v>
      </c>
      <c r="U120" s="112">
        <f>$V$29/((K145+$Q$137)/2)</f>
        <v>1.1373873873873874</v>
      </c>
      <c r="V120" s="112">
        <f>$V$29/((K145+$Q$138)/2)</f>
        <v>1.1373873873873874</v>
      </c>
      <c r="W120" s="112">
        <f>$V$29/((K145+$Q$139)/2)</f>
        <v>0.90990990990990994</v>
      </c>
      <c r="X120" s="112">
        <f>$V$29/((K145+$Q$140)/2)</f>
        <v>0.82719082719082726</v>
      </c>
      <c r="Y120" s="112">
        <f t="shared" si="56"/>
        <v>1.3998613998614</v>
      </c>
      <c r="Z120" s="112">
        <f>$V$29/((K145+$Q$142)/2)</f>
        <v>1.2998712998713</v>
      </c>
      <c r="AA120" s="112">
        <f t="shared" si="58"/>
        <v>1.1373873873873874</v>
      </c>
      <c r="AB120" s="112">
        <f>$V$29/((K145+$Q$144)/2)</f>
        <v>1.2998712998713</v>
      </c>
      <c r="AC120" s="62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63"/>
        <v>10.704822469528352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63"/>
        <v>22.747747747747749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63"/>
        <v>13.998613998614001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63"/>
        <v>45.495495495495497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6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63"/>
        <v>68.243243243243242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63"/>
        <v>121.32132132132134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63"/>
        <v>30.330330330330334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63"/>
        <v>34.121621621621621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63"/>
        <v>90.990990990990994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6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63"/>
        <v>80.880880880880881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63"/>
        <v>72.792792792792795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63"/>
        <v>90.990990990990994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63"/>
        <v>45.495495495495497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63"/>
        <v>11.373873873873874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63"/>
        <v>25.997425997425999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77.992277992278005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64">F139*R6</f>
        <v>54.594594594594597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64"/>
        <v>42.819289878113409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64"/>
        <v>22.747747747747749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64"/>
        <v>83.991683991683999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64"/>
        <v>22.747747747747749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64"/>
        <v>36.396396396396398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6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64"/>
        <v>60.660660660660668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64"/>
        <v>90.990990990990994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64"/>
        <v>45.495495495495497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6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64"/>
        <v>83.991683991683999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64"/>
        <v>50.550550550550554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64"/>
        <v>72.792792792792795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64"/>
        <v>30.330330330330334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64"/>
        <v>45.495495495495497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64"/>
        <v>68.243243243243242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64"/>
        <v>12.998712998713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45.495495495495497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65">F158*S6</f>
        <v>60.660660660660668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65"/>
        <v>97.057057057057051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65"/>
        <v>6.4993564993564998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65"/>
        <v>115.80671580671581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65"/>
        <v>103.989703989704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65"/>
        <v>69.993069993069994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65"/>
        <v>51.994851994851999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6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65"/>
        <v>72.792792792792795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6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65"/>
        <v>49.631449631449634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65"/>
        <v>68.243243243243242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65"/>
        <v>83.991683991683999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65"/>
        <v>54.594594594594597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65"/>
        <v>25.997425997425999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65"/>
        <v>12.998712998713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65"/>
        <v>30.330330330330334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36.396396396396398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66">F177*T6</f>
        <v>90.990990990990994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66"/>
        <v>27.997227997228002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66"/>
        <v>30.330330330330334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66"/>
        <v>141.54154154154156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66"/>
        <v>60.660660660660668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66"/>
        <v>132.35053235053238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66"/>
        <v>90.990990990990994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66"/>
        <v>22.747747747747749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6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66"/>
        <v>75.825825825825831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66"/>
        <v>127.38738738738739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66"/>
        <v>80.880880880880881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66"/>
        <v>38.996138996139003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66"/>
        <v>132.35053235053238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66"/>
        <v>159.23423423423424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66"/>
        <v>75.825825825825831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66"/>
        <v>60.660660660660668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66"/>
        <v>72.792792792792795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60.660660660660668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67">F196*U6</f>
        <v>60.660660660660668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67"/>
        <v>6.0660660660660657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67"/>
        <v>38.996138996139003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67"/>
        <v>66.175266175266188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67"/>
        <v>12.998712998713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67"/>
        <v>55.994455994456004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67"/>
        <v>77.992277992278005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6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67"/>
        <v>36.396396396396398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6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67"/>
        <v>75.825825825825831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67"/>
        <v>132.35053235053238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67"/>
        <v>45.495495495495497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67"/>
        <v>6.9993069993070005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67"/>
        <v>72.792792792792795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67"/>
        <v>6.4993564993564998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67"/>
        <v>51.994851994851999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67"/>
        <v>30.330330330330334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60.660660660660668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68">F215*V6</f>
        <v>80.880880880880881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68"/>
        <v>36.396396396396398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68"/>
        <v>12.998712998713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68"/>
        <v>115.80671580671581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68"/>
        <v>19.498069498069501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68"/>
        <v>69.993069993069994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6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68"/>
        <v>72.792792792792795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68"/>
        <v>109.18918918918919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68"/>
        <v>51.994851994851999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6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68"/>
        <v>66.175266175266188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68"/>
        <v>56.869369369369373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68"/>
        <v>97.990297990298004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68"/>
        <v>72.792792792792795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68"/>
        <v>25.997425997425999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68"/>
        <v>51.994851994851999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68"/>
        <v>60.660660660660668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36.396396396396398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69">F234*W6</f>
        <v>90.990990990990994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69"/>
        <v>41.995841995842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69"/>
        <v>30.330330330330334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69"/>
        <v>121.32132132132134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69"/>
        <v>75.825825825825831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6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69"/>
        <v>45.495495495495497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69"/>
        <v>90.990990990990994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69"/>
        <v>113.73873873873875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69"/>
        <v>60.660660660660668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69"/>
        <v>72.792792792792795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6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69"/>
        <v>25.997425997425999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69"/>
        <v>66.175266175266188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69"/>
        <v>136.48648648648648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69"/>
        <v>60.660660660660668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69"/>
        <v>60.660660660660668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69"/>
        <v>145.58558558558559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77.992277992278005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70">F253*X6</f>
        <v>18.198198198198199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70"/>
        <v>85.638579756226818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70"/>
        <v>34.121621621621621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70"/>
        <v>55.994455994456004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7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70"/>
        <v>24.264264264264263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70"/>
        <v>90.990990990990994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70"/>
        <v>121.32132132132134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70"/>
        <v>60.660660660660668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70"/>
        <v>56.869369369369373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70"/>
        <v>77.992277992278005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70"/>
        <v>111.98891198891201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7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70"/>
        <v>24.264264264264263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70"/>
        <v>60.660660660660668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70"/>
        <v>45.495495495495497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70"/>
        <v>22.747747747747749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70"/>
        <v>77.992277992278005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60.660660660660668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71">F272*Y6</f>
        <v>50.550550550550554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71"/>
        <v>72.792792792792795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38.996138996139003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7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71"/>
        <v>77.992277992278005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71"/>
        <v>27.997227997228002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71"/>
        <v>77.992277992278005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71"/>
        <v>36.396396396396398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71"/>
        <v>54.594594594594597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71"/>
        <v>77.992277992278005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71"/>
        <v>90.990990990990994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71"/>
        <v>115.80671580671581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71"/>
        <v>45.495495495495497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7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71"/>
        <v>109.18918918918919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71"/>
        <v>51.994851994851999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71"/>
        <v>38.996138996139003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71"/>
        <v>106.15615615615617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109.18918918918919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72">F291*Z6</f>
        <v>90.990990990990994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72"/>
        <v>27.997227997228002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7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72"/>
        <v>121.32132132132134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72"/>
        <v>60.660660660660668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72"/>
        <v>82.719082719082721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72"/>
        <v>60.660660660660668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72"/>
        <v>90.990990990990994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72"/>
        <v>90.990990990990994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72"/>
        <v>121.32132132132134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72"/>
        <v>72.792792792792795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72"/>
        <v>161.76176176176176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72"/>
        <v>90.990990990990994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72"/>
        <v>66.175266175266188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7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72"/>
        <v>90.990990990990994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72"/>
        <v>30.330330330330334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72"/>
        <v>18.198198198198199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55.994455994456004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73">F310*AA6</f>
        <v>76.623992413466098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7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73"/>
        <v>6.0660660660660657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73"/>
        <v>45.495495495495497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73"/>
        <v>48.528528528528525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73"/>
        <v>103.989703989704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73"/>
        <v>36.396396396396398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73"/>
        <v>82.719082719082721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73"/>
        <v>99.262899262899268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73"/>
        <v>97.057057057057051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73"/>
        <v>55.994455994456004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73"/>
        <v>106.15615615615617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73"/>
        <v>74.933757286698466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73"/>
        <v>25.997425997425999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73"/>
        <v>49.631449631449634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7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73"/>
        <v>18.198198198198199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73"/>
        <v>27.997227997228002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22.747747747747749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7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74"/>
        <v>47.889995258416313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74"/>
        <v>40.44044044044044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74"/>
        <v>48.528528528528525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74"/>
        <v>60.660660660660668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74"/>
        <v>85.638579756226818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74"/>
        <v>20.22022022022022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74"/>
        <v>77.992277992278005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74"/>
        <v>25.997425997425999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74"/>
        <v>80.880880880880881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74"/>
        <v>45.495495495495497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74"/>
        <v>12.132132132132131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74"/>
        <v>4.5495495495495497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74"/>
        <v>21.409644939056705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74"/>
        <v>51.994851994851999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74"/>
        <v>80.880880880880881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7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74"/>
        <v>45.495495495495497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75">F348*AC6</f>
        <v>60.660660660660668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75"/>
        <v>12.132132132132131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75"/>
        <v>51.994851994851999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75"/>
        <v>99.262899262899268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75"/>
        <v>25.997425997425999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75"/>
        <v>27.997227997228002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75"/>
        <v>51.994851994851999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75"/>
        <v>109.18918918918919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75"/>
        <v>45.495495495495497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75"/>
        <v>51.994851994851999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75"/>
        <v>60.660660660660668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75"/>
        <v>99.262899262899268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75"/>
        <v>45.495495495495497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75"/>
        <v>27.997227997228002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75"/>
        <v>18.198198198198199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75"/>
        <v>25.997425997425999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75"/>
        <v>6.4993564993564998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7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76">F367*K54</f>
        <v>51.994851994851999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76"/>
        <v>51.994851994851999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76"/>
        <v>83.991683991683999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76"/>
        <v>74.933757286698466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76"/>
        <v>83.991683991683999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76"/>
        <v>19.155998103366525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76"/>
        <v>48.528528528528525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76"/>
        <v>57.467994310099577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76"/>
        <v>97.990297990298004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76"/>
        <v>90.990990990990994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76"/>
        <v>28.733997155049789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76"/>
        <v>111.98891198891201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76"/>
        <v>97.057057057057051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76"/>
        <v>36.396396396396398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76"/>
        <v>55.994455994456004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76"/>
        <v>41.995841995842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76"/>
        <v>48.528528528528525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7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60.660660660660668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7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77"/>
        <v>34.663234663234668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77"/>
        <v>54.594594594594597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77"/>
        <v>30.330330330330334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77"/>
        <v>54.594594594594597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77"/>
        <v>27.997227997228002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77"/>
        <v>49.631449631449634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77"/>
        <v>55.994455994456004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77"/>
        <v>54.594594594594597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77"/>
        <v>34.663234663234668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77"/>
        <v>41.995841995842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77"/>
        <v>54.594594594594597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77"/>
        <v>16.543816543816547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77"/>
        <v>16.543816543816547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77"/>
        <v>54.594594594594597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77"/>
        <v>27.297297297297298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7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77"/>
        <v>38.311996206733049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84.924924924924923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78">F405*M54</f>
        <v>21.837837837837839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7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78"/>
        <v>42.819289878113409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78"/>
        <v>34.663234663234668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78"/>
        <v>85.638579756226818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78"/>
        <v>55.385820603211904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78"/>
        <v>57.467994310099577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78"/>
        <v>55.385820603211904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7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78"/>
        <v>40.44044044044044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78"/>
        <v>47.473560517038777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78"/>
        <v>32.114467408585057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78"/>
        <v>76.623992413466098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78"/>
        <v>19.155998103366525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78"/>
        <v>26.762056173820881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7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78"/>
        <v>76.623992413466098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78"/>
        <v>68.243243243243242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51.994851994851999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79">F424*N54</f>
        <v>60.660660660660668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79"/>
        <v>42.819289878113409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7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79"/>
        <v>72.792792792792795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79"/>
        <v>45.495495495495497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79"/>
        <v>49.631449631449634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79"/>
        <v>40.44044044044044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79"/>
        <v>49.631449631449634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79"/>
        <v>68.243243243243242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79"/>
        <v>74.933757286698466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79"/>
        <v>66.175266175266188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79"/>
        <v>68.243243243243242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79"/>
        <v>60.660660660660668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79"/>
        <v>60.660660660660668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7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79"/>
        <v>45.495495495495497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79"/>
        <v>20.22022022022022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79"/>
        <v>48.528528528528525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68.243243243243242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80">F443*O54</f>
        <v>27.997227997228002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80"/>
        <v>19.155998103366525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80"/>
        <v>60.660660660660668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8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80"/>
        <v>40.44044044044044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80"/>
        <v>53.078078078078086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80"/>
        <v>54.594594594594597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80"/>
        <v>30.330330330330334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80"/>
        <v>80.880880880880881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80"/>
        <v>57.467994310099577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80"/>
        <v>60.660660660660668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80"/>
        <v>60.660660660660668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80"/>
        <v>81.891891891891902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8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80"/>
        <v>20.22022022022022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80"/>
        <v>40.44044044044044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80"/>
        <v>45.495495495495497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80"/>
        <v>64.228934817170114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77.992277992278005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81">F462*P54</f>
        <v>53.078078078078086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81"/>
        <v>21.409644939056705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81"/>
        <v>34.121621621621621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81"/>
        <v>54.594594594594597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8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81"/>
        <v>49.631449631449634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81"/>
        <v>80.880880880880881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81"/>
        <v>57.903357903357907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81"/>
        <v>90.990990990990994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81"/>
        <v>74.933757286698466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81"/>
        <v>24.815724815724817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81"/>
        <v>22.747747747747749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8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81"/>
        <v>60.660660660660668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81"/>
        <v>68.243243243243242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81"/>
        <v>90.990990990990994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81"/>
        <v>30.330330330330334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81"/>
        <v>36.396396396396398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56.869369369369373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82">F481*Q54</f>
        <v>55.994455994456004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82"/>
        <v>57.467994310099577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82"/>
        <v>60.660660660660668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82"/>
        <v>57.903357903357907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82"/>
        <v>50.550550550550554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8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82"/>
        <v>81.891891891891902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82"/>
        <v>30.330330330330334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82"/>
        <v>70.770770770770781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82"/>
        <v>67.045993361782834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82"/>
        <v>53.078078078078086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8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82"/>
        <v>54.594594594594597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82"/>
        <v>54.594594594594597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82"/>
        <v>40.44044044044044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82"/>
        <v>40.44044044044044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82"/>
        <v>54.594594594594597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82"/>
        <v>42.819289878113409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40.44044044044044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83">F500*R54</f>
        <v>38.996138996139003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83"/>
        <v>51.994851994851999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83"/>
        <v>27.297297297297298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83"/>
        <v>45.495495495495497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83"/>
        <v>72.792792792792795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83"/>
        <v>41.995841995842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8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83"/>
        <v>41.995841995842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83"/>
        <v>36.396396396396398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83"/>
        <v>51.994851994851999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8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83"/>
        <v>54.594594594594597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83"/>
        <v>74.447174447174447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83"/>
        <v>49.631449631449634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83"/>
        <v>63.693693693693696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83"/>
        <v>54.594594594594597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83"/>
        <v>16.543816543816547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83"/>
        <v>38.311996206733049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36.396396396396398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84">F519*S54</f>
        <v>43.675675675675677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84"/>
        <v>40.44044044044044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84"/>
        <v>64.228934817170114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84"/>
        <v>51.994851994851999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84"/>
        <v>74.933757286698466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84"/>
        <v>31.649040344692519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84"/>
        <v>47.889995258416313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8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84"/>
        <v>64.228934817170114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8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84"/>
        <v>15.82452017234626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84"/>
        <v>42.819289878113409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84"/>
        <v>76.623992413466098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84"/>
        <v>38.311996206733049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84"/>
        <v>42.819289878113409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84"/>
        <v>64.228934817170114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84"/>
        <v>28.733997155049789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84"/>
        <v>22.747747747747749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64.993564993565002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85">F538*T54</f>
        <v>45.495495495495497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85"/>
        <v>64.228934817170114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85"/>
        <v>22.747747747747749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85"/>
        <v>72.792792792792795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85"/>
        <v>68.243243243243242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85"/>
        <v>33.087633087633094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85"/>
        <v>80.880880880880881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85"/>
        <v>49.631449631449634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8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85"/>
        <v>42.819289878113409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85"/>
        <v>33.087633087633094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85"/>
        <v>22.747747747747749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85"/>
        <v>20.22022022022022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85"/>
        <v>30.330330330330334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85"/>
        <v>22.747747747747749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85"/>
        <v>90.990990990990994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85"/>
        <v>60.660660660660668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85"/>
        <v>48.528528528528525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63.693693693693696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86">F557*U54</f>
        <v>42.462462462462462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86"/>
        <v>23.736780258519389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86"/>
        <v>16.543816543816547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86"/>
        <v>27.997227997228002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86"/>
        <v>49.631449631449634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86"/>
        <v>25.997425997425999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86"/>
        <v>37.912912912912915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8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86"/>
        <v>33.087633087633094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8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86"/>
        <v>38.996138996139003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86"/>
        <v>33.087633087633094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86"/>
        <v>45.495495495495497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86"/>
        <v>45.495495495495497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86"/>
        <v>33.087633087633094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86"/>
        <v>49.631449631449634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86"/>
        <v>15.165165165165167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86"/>
        <v>25.997425997425999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20.22022022022022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87">F576*V54</f>
        <v>45.495495495495497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87"/>
        <v>69.326469326469336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87"/>
        <v>45.495495495495497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87"/>
        <v>45.495495495495497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87"/>
        <v>54.594594594594597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87"/>
        <v>27.997227997228002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8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87"/>
        <v>27.997227997228002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87"/>
        <v>54.594594594594597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87"/>
        <v>43.32904332904333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8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87"/>
        <v>54.594594594594597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87"/>
        <v>33.087633087633094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87"/>
        <v>49.631449631449634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87"/>
        <v>72.792792792792795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87"/>
        <v>45.495495495495497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87"/>
        <v>49.631449631449634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87"/>
        <v>19.155998103366525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60.660660660660668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88">F595*W54</f>
        <v>45.495495495495497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88"/>
        <v>34.663234663234668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88"/>
        <v>18.198198198198199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88"/>
        <v>37.912912912912915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88"/>
        <v>9.0990990990990994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8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88"/>
        <v>49.631449631449634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88"/>
        <v>41.995841995842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88"/>
        <v>45.495495495495497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88"/>
        <v>51.994851994851999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88"/>
        <v>41.995841995842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8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88"/>
        <v>49.631449631449634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88"/>
        <v>41.35954135954136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88"/>
        <v>27.297297297297298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88"/>
        <v>36.396396396396398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88"/>
        <v>33.087633087633094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88"/>
        <v>28.733997155049789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45.495495495495497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89">F614*X54</f>
        <v>48.995148995149002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89"/>
        <v>67.045993361782834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89"/>
        <v>40.44044044044044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89"/>
        <v>49.631449631449634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8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89"/>
        <v>45.495495495495497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89"/>
        <v>54.594594594594597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89"/>
        <v>30.330330330330334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89"/>
        <v>40.44044044044044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89"/>
        <v>57.467994310099577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89"/>
        <v>45.495495495495497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89"/>
        <v>40.44044044044044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8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89"/>
        <v>72.792792792792795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89"/>
        <v>40.44044044044044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89"/>
        <v>60.660660660660668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89"/>
        <v>45.495495495495497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89"/>
        <v>42.819289878113409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40.44044044044044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90">F633*Y54</f>
        <v>45.495495495495497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90"/>
        <v>43.32904332904333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90"/>
        <v>36.396396396396398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9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90"/>
        <v>36.396396396396398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90"/>
        <v>41.995841995842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90"/>
        <v>33.087633087633094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90"/>
        <v>48.995148995149002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90"/>
        <v>63.693693693693696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90"/>
        <v>60.660660660660668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90"/>
        <v>55.994455994456004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90"/>
        <v>36.396396396396398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90"/>
        <v>33.087633087633094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9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90"/>
        <v>54.594594594594597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90"/>
        <v>54.594594594594597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90"/>
        <v>41.35954135954136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90"/>
        <v>47.889995258416313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64.993564993565002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91">F652*Z54</f>
        <v>60.660660660660668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91"/>
        <v>74.933757286698466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9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91"/>
        <v>72.792792792792795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91"/>
        <v>68.243243243243242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91"/>
        <v>49.631449631449634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91"/>
        <v>50.550550550550554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91"/>
        <v>66.175266175266188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91"/>
        <v>45.495495495495497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91"/>
        <v>64.228934817170114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91"/>
        <v>16.543816543816547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91"/>
        <v>68.243243243243242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91"/>
        <v>60.660660660660668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91"/>
        <v>60.660660660660668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9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91"/>
        <v>56.869369369369373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91"/>
        <v>40.44044044044044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91"/>
        <v>72.792792792792795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25.997425997425999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92">F671*AA54</f>
        <v>37.912912912912915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9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92"/>
        <v>68.243243243243242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92"/>
        <v>54.594594594594597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92"/>
        <v>45.495495495495497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92"/>
        <v>66.175266175266188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92"/>
        <v>60.660660660660668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92"/>
        <v>24.815724815724817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92"/>
        <v>68.243243243243242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92"/>
        <v>64.228934817170114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92"/>
        <v>49.631449631449634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92"/>
        <v>45.495495495495497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92"/>
        <v>60.660660660660668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92"/>
        <v>60.660660660660668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92"/>
        <v>56.869369369369373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9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92"/>
        <v>60.660660660660668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92"/>
        <v>48.528528528528525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54.594594594594597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9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93"/>
        <v>39.56130043086565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93"/>
        <v>49.631449631449634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93"/>
        <v>27.997227997228002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93"/>
        <v>57.903357903357907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93"/>
        <v>51.994851994851999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93"/>
        <v>53.078078078078086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93"/>
        <v>45.495495495495497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93"/>
        <v>41.35954135954136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93"/>
        <v>63.298080689385039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93"/>
        <v>38.996138996139003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93"/>
        <v>24.815724815724817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93"/>
        <v>37.912912912912915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93"/>
        <v>45.495495495495497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93"/>
        <v>57.903357903357907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93"/>
        <v>33.087633087633094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9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93"/>
        <v>51.994851994851999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94">F709*AC54</f>
        <v>37.912912912912915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94"/>
        <v>32.114467408585057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94"/>
        <v>45.495495495495497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94"/>
        <v>36.396396396396398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94"/>
        <v>17.060810810810811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94"/>
        <v>49.631449631449634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94"/>
        <v>60.660660660660668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94"/>
        <v>66.175266175266188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94"/>
        <v>11.373873873873874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94"/>
        <v>64.228934817170114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94"/>
        <v>24.815724815724817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94"/>
        <v>34.121621621621621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94"/>
        <v>70.770770770770781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94"/>
        <v>50.550550550550554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94"/>
        <v>68.243243243243242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94"/>
        <v>68.243243243243242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94"/>
        <v>80.880880880880881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9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95">F728*K103</f>
        <v>77.992277992278005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95"/>
        <v>51.994851994851999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95"/>
        <v>90.990990990990994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95"/>
        <v>60.660660660660668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95"/>
        <v>6.9993069993070005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95"/>
        <v>36.396396396396398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95"/>
        <v>90.990990990990994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95"/>
        <v>40.44044044044044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95"/>
        <v>77.992277992278005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95"/>
        <v>60.660660660660668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95"/>
        <v>40.44044044044044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95"/>
        <v>18.198198198198199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95"/>
        <v>40.44044044044044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95"/>
        <v>41.995841995842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95"/>
        <v>45.495495495495497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95"/>
        <v>50.550550550550554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95"/>
        <v>45.495495495495497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9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40.44044044044044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9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96"/>
        <v>60.660660660660668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96"/>
        <v>45.495495495495497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96"/>
        <v>68.243243243243242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96"/>
        <v>36.396396396396398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96"/>
        <v>60.660660660660668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96"/>
        <v>60.660660660660668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96"/>
        <v>49.631449631449634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96"/>
        <v>60.660660660660668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96"/>
        <v>24.815724815724817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96"/>
        <v>66.175266175266188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96"/>
        <v>15.165165165165167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96"/>
        <v>16.543816543816547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96"/>
        <v>5.3524112347641761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96"/>
        <v>54.594594594594597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96"/>
        <v>33.087633087633094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9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96"/>
        <v>22.747747747747749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70.770770770770781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97">F766*M103</f>
        <v>60.660660660660668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9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97"/>
        <v>45.495495495495497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97"/>
        <v>68.243243243243242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97"/>
        <v>36.396396396396398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97"/>
        <v>30.330330330330334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97"/>
        <v>60.660660660660668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97"/>
        <v>49.631449631449634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97"/>
        <v>80.880880880880881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97"/>
        <v>66.175266175266188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97"/>
        <v>49.631449631449634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97"/>
        <v>45.495495495495497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97"/>
        <v>49.631449631449634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97"/>
        <v>42.819289878113409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97"/>
        <v>54.594594594594597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9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97"/>
        <v>54.594594594594597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97"/>
        <v>90.990990990990994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45.495495495495497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98">F785*N103</f>
        <v>68.243243243243242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98"/>
        <v>68.243243243243242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9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98"/>
        <v>38.996138996139003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98"/>
        <v>51.994851994851999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98"/>
        <v>49.631449631449634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98"/>
        <v>56.869369369369373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98"/>
        <v>54.594594594594597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98"/>
        <v>22.747747747747749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98"/>
        <v>36.396396396396398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98"/>
        <v>54.594594594594597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98"/>
        <v>16.543816543816547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98"/>
        <v>54.594594594594597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98"/>
        <v>60.66066066066066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9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98"/>
        <v>54.594594594594597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98"/>
        <v>50.550550550550554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98"/>
        <v>25.997425997425999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77.992277992278005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99">F804*O103</f>
        <v>38.996138996139003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99"/>
        <v>64.993564993565002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99"/>
        <v>30.330330330330334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9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99"/>
        <v>20.997920997921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99"/>
        <v>54.594594594594597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99"/>
        <v>51.994851994851999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99"/>
        <v>60.660660660660668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99"/>
        <v>77.992277992278005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99"/>
        <v>70.770770770770781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99"/>
        <v>50.550550550550554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99"/>
        <v>54.594594594594597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99"/>
        <v>60.660660660660668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9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99"/>
        <v>45.495495495495497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99"/>
        <v>60.660660660660668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99"/>
        <v>68.243243243243242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99"/>
        <v>30.330330330330334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53.078078078078086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00">F823*P103</f>
        <v>30.330330330330334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00"/>
        <v>53.078078078078086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00"/>
        <v>49.631449631449634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00"/>
        <v>57.903357903357907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0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00"/>
        <v>42.462462462462462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00"/>
        <v>60.660660660660668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00"/>
        <v>51.994851994851999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00"/>
        <v>53.078078078078086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00"/>
        <v>12.998712998713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00"/>
        <v>51.994851994851999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00"/>
        <v>48.528528528528525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0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00"/>
        <v>47.473560517038777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00"/>
        <v>41.995841995842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00"/>
        <v>25.997425997425999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00"/>
        <v>41.995841995842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00"/>
        <v>41.35954135954136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49.631449631449634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01">F842*Q103</f>
        <v>49.631449631449634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01"/>
        <v>49.631449631449634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01"/>
        <v>54.594594594594597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01"/>
        <v>36.396396396396398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01"/>
        <v>42.819289878113409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0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01"/>
        <v>66.175266175266188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01"/>
        <v>41.995841995842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01"/>
        <v>49.631449631449634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01"/>
        <v>55.994455994456004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01"/>
        <v>20.997920997921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0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01"/>
        <v>20.997920997921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01"/>
        <v>60.660660660660668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01"/>
        <v>60.660660660660668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01"/>
        <v>41.995841995842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01"/>
        <v>45.495495495495497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01"/>
        <v>36.396396396396398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60.660660660660668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02">F861*R103</f>
        <v>60.660660660660668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02"/>
        <v>20.22022022022022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02"/>
        <v>68.243243243243242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02"/>
        <v>90.990990990990994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02"/>
        <v>24.264264264264263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02"/>
        <v>45.495495495495497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0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02"/>
        <v>33.087633087633094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02"/>
        <v>60.660660660660668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02"/>
        <v>49.631449631449634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0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02"/>
        <v>45.495495495495497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02"/>
        <v>33.087633087633094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02"/>
        <v>42.819289878113409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02"/>
        <v>54.594594594594597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02"/>
        <v>33.087633087633094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02"/>
        <v>36.396396396396398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02"/>
        <v>56.869369369369373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33.087633087633094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03">F880*S103</f>
        <v>33.087633087633094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03"/>
        <v>57.903357903357907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03"/>
        <v>72.792792792792795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03"/>
        <v>54.594594594594597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03"/>
        <v>26.762056173820881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03"/>
        <v>51.994851994851999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03"/>
        <v>66.175266175266188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0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03"/>
        <v>16.543816543816547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0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03"/>
        <v>41.995841995842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03"/>
        <v>32.496782496782501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03"/>
        <v>34.996534996534997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03"/>
        <v>34.663234663234668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03"/>
        <v>60.660660660660668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03"/>
        <v>41.995841995842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03"/>
        <v>45.495495495495497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03"/>
        <v>54.594594594594597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68.243243243243242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0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04"/>
        <v>56.869369369369373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04"/>
        <v>51.994851994851999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04"/>
        <v>90.990990990990994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04"/>
        <v>38.996138996139003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04"/>
        <v>16.543816543816547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04"/>
        <v>34.121621621621621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04"/>
        <v>54.594594594594597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0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04"/>
        <v>54.594594594594597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04"/>
        <v>18.198198198198199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04"/>
        <v>66.175266175266188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04"/>
        <v>36.396396396396398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04"/>
        <v>84.924924924924923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04"/>
        <v>40.44044044044044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04"/>
        <v>36.396396396396398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04"/>
        <v>60.660660660660668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04"/>
        <v>51.994851994851999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60.660660660660668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05">F918*U103</f>
        <v>80.880880880880881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05"/>
        <v>50.550550550550554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05"/>
        <v>90.990990990990994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05"/>
        <v>79.617117117117118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05"/>
        <v>42.462462462462462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05"/>
        <v>15.165165165165167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05"/>
        <v>40.44044044044044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0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05"/>
        <v>80.880880880880881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0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05"/>
        <v>66.175266175266188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05"/>
        <v>53.078078078078086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05"/>
        <v>12.407862407862408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05"/>
        <v>42.819289878113409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05"/>
        <v>54.594594594594597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05"/>
        <v>24.815724815724817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05"/>
        <v>36.396396396396398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05"/>
        <v>68.243243243243242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60.660660660660668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06">F937*V103</f>
        <v>60.660660660660668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06"/>
        <v>60.660660660660668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06"/>
        <v>68.243243243243242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06"/>
        <v>68.243243243243242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06"/>
        <v>42.462462462462462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06"/>
        <v>45.495495495495497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0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06"/>
        <v>41.35954135954136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06"/>
        <v>60.660660660660668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06"/>
        <v>41.35954135954136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0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06"/>
        <v>3.7912912912912917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06"/>
        <v>41.35954135954136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06"/>
        <v>21.409644939056705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06"/>
        <v>54.594594594594597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06"/>
        <v>16.543816543816547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06"/>
        <v>63.693693693693696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06"/>
        <v>56.869369369369373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49.631449631449634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07">F956*W103</f>
        <v>49.631449631449634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07"/>
        <v>49.631449631449634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07"/>
        <v>54.594594594594597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07"/>
        <v>63.693693693693696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07"/>
        <v>32.114467408585057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0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07"/>
        <v>24.815724815724817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07"/>
        <v>41.995841995842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07"/>
        <v>57.903357903357907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07"/>
        <v>48.995148995149002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07"/>
        <v>55.994455994456004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0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07"/>
        <v>41.995841995842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07"/>
        <v>77.992277992277991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07"/>
        <v>45.495495495495497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07"/>
        <v>48.995148995149002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07"/>
        <v>45.495495495495497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07"/>
        <v>54.594594594594597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45.495495495495497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08">F975*X103</f>
        <v>30.330330330330334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08"/>
        <v>45.495495495495497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08"/>
        <v>66.175266175266188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08"/>
        <v>57.903357903357907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0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08"/>
        <v>36.396396396396398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08"/>
        <v>30.330330330330334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08"/>
        <v>51.994851994851999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08"/>
        <v>60.660660660660668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08"/>
        <v>38.996138996139003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08"/>
        <v>19.498069498069501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08"/>
        <v>12.132132132132131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0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08"/>
        <v>47.473560517038777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08"/>
        <v>20.997920997921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08"/>
        <v>51.994851994851999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08"/>
        <v>41.995841995842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08"/>
        <v>49.631449631449634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84.924924924924923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09">F994*Y103</f>
        <v>97.057057057057051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09"/>
        <v>72.792792792792795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09"/>
        <v>69.993069993069994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0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09"/>
        <v>53.920587253920587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09"/>
        <v>51.994851994851999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09"/>
        <v>84.924924924924923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09"/>
        <v>76.623992413466098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09"/>
        <v>72.792792792792795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09"/>
        <v>57.467994310099577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09"/>
        <v>57.467994310099577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09"/>
        <v>25.997425997425999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09"/>
        <v>57.467994310099577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0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09"/>
        <v>64.228934817170114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09"/>
        <v>38.311996206733049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09"/>
        <v>64.228934817170114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09"/>
        <v>55.994455994456004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68.243243243243242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10">F1013*Z103</f>
        <v>45.495495495495497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10"/>
        <v>102.36486486486487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1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10"/>
        <v>25.997425997425999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10"/>
        <v>38.996138996139003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10"/>
        <v>49.631449631449634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10"/>
        <v>90.990990990990994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10"/>
        <v>72.792792792792795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10"/>
        <v>56.869369369369373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10"/>
        <v>54.594594594594597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10"/>
        <v>18.198198198198199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10"/>
        <v>33.087633087633094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10"/>
        <v>63.693693693693696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10"/>
        <v>48.528528528528525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1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10"/>
        <v>27.297297297297298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10"/>
        <v>60.660660660660668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10"/>
        <v>64.993564993565002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60.660660660660668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11">F1032*AA103</f>
        <v>60.660660660660668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1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11"/>
        <v>68.243243243243242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11"/>
        <v>34.121621621621621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11"/>
        <v>42.462462462462462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11"/>
        <v>30.330330330330334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11"/>
        <v>40.44044044044044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11"/>
        <v>66.175266175266188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11"/>
        <v>60.660660660660668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11"/>
        <v>66.175266175266188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11"/>
        <v>16.543816543816547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11"/>
        <v>60.660660660660668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11"/>
        <v>49.631449631449634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11"/>
        <v>64.228934817170114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11"/>
        <v>63.693693693693696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1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11"/>
        <v>18.198198198198199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11"/>
        <v>68.243243243243242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34.121621621621621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1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12"/>
        <v>68.243243243243242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12"/>
        <v>90.990990990990994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12"/>
        <v>25.997425997425999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12"/>
        <v>51.994851994851999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12"/>
        <v>57.903357903357907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12"/>
        <v>56.869369369369373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12"/>
        <v>54.594594594594597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12"/>
        <v>45.495495495495497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12"/>
        <v>54.594594594594597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12"/>
        <v>54.594594594594597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12"/>
        <v>66.175266175266188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12"/>
        <v>36.396396396396398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12"/>
        <v>12.132132132132131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12"/>
        <v>80.880880880880881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12"/>
        <v>45.495495495495497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1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12"/>
        <v>77.992277992278005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13">F1070*AC103</f>
        <v>90.990990990990994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13"/>
        <v>68.243243243243242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13"/>
        <v>38.996138996139003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13"/>
        <v>103.989703989704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13"/>
        <v>51.994851994851999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13"/>
        <v>41.35954135954136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13"/>
        <v>45.495495495495497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13"/>
        <v>45.495495495495497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13"/>
        <v>68.243243243243242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13"/>
        <v>72.792792792792795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13"/>
        <v>72.792792792792795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13"/>
        <v>49.631449631449634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13"/>
        <v>54.594594594594597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13"/>
        <v>48.528528528528525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13"/>
        <v>60.660660660660668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13"/>
        <v>72.792792792792795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13"/>
        <v>70.770770770770781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13"/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$V$30/(($K$29+Q30)/2)</f>
        <v>0.88513513513513509</v>
      </c>
      <c r="M5" s="112">
        <f>$V$30/(($K$29+Q31)/2)</f>
        <v>0.88513513513513509</v>
      </c>
      <c r="N5" s="112">
        <f>$V$30/(($K$29+Q32)/2)</f>
        <v>1.0115830115830116</v>
      </c>
      <c r="O5" s="112">
        <f>$V$30/(($K$29+Q33)/2)</f>
        <v>1.1801801801801801</v>
      </c>
      <c r="P5" s="112">
        <f>$V$30/(($K$29+Q34)/2)</f>
        <v>0.88513513513513509</v>
      </c>
      <c r="Q5" s="112">
        <f>$V$30/(($K$29+Q35)/2)</f>
        <v>1.0115830115830116</v>
      </c>
      <c r="R5" s="112">
        <f>$V$30/(($K$29+Q36)/2)</f>
        <v>1.0115830115830116</v>
      </c>
      <c r="S5" s="112">
        <f>$V$30/(($K$29+Q37)/2)</f>
        <v>1.1801801801801801</v>
      </c>
      <c r="T5" s="112">
        <f>$V$30/(($K$29+Q38)/2)</f>
        <v>1.4162162162162162</v>
      </c>
      <c r="U5" s="112">
        <f>$V$30/(($K$29+Q39)/2)</f>
        <v>1.1801801801801801</v>
      </c>
      <c r="V5" s="112">
        <f>$V$30/(($K$29+Q40)/2)</f>
        <v>1.1801801801801801</v>
      </c>
      <c r="W5" s="112">
        <f>$V$30/(($K$29+Q41)/2)</f>
        <v>1.4162162162162162</v>
      </c>
      <c r="X5" s="112">
        <f>$V$30/(($K$29+Q42)/2)</f>
        <v>1.0115830115830116</v>
      </c>
      <c r="Y5" s="112">
        <f>$V$30/(($K$29+Q43)/2)</f>
        <v>1.1801801801801801</v>
      </c>
      <c r="Z5" s="112">
        <f>$V$30/(($K$29+Q44)/2)</f>
        <v>1.4162162162162162</v>
      </c>
      <c r="AA5" s="112">
        <f>$V$30/(($K$29+Q45)/2)</f>
        <v>1.0893970893970892</v>
      </c>
      <c r="AB5" s="112">
        <f>$V$30/(($K$29+Q46)/2)</f>
        <v>0.88513513513513509</v>
      </c>
      <c r="AC5" s="62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39.339339339339332</v>
      </c>
      <c r="J6" s="1">
        <v>2</v>
      </c>
      <c r="K6" s="112">
        <f>$V$30/(($K$30+Q29)/2)</f>
        <v>0.78678678678678671</v>
      </c>
      <c r="L6" s="62">
        <v>1</v>
      </c>
      <c r="M6" s="112">
        <f>$V$30/(($K$30+Q31)/2)</f>
        <v>0.64373464373464373</v>
      </c>
      <c r="N6" s="112">
        <f>$V$30/(($K$30+Q32)/2)</f>
        <v>0.70810810810810809</v>
      </c>
      <c r="O6" s="112">
        <f>$V$30/(($K$30+Q33)/2)</f>
        <v>0.78678678678678671</v>
      </c>
      <c r="P6" s="112">
        <f>$V$30/(($K$30+Q34)/2)</f>
        <v>0.64373464373464373</v>
      </c>
      <c r="Q6" s="112">
        <f>$V$30/(($K$30+Q35)/2)</f>
        <v>0.70810810810810809</v>
      </c>
      <c r="R6" s="112">
        <f>$V$30/(($K$30+Q36)/2)</f>
        <v>0.70810810810810809</v>
      </c>
      <c r="S6" s="112">
        <f>$V$30/(($K$30+Q37)/2)</f>
        <v>0.78678678678678671</v>
      </c>
      <c r="T6" s="112">
        <f>$V$30/(($K$30+Q38)/2)</f>
        <v>0.88513513513513509</v>
      </c>
      <c r="U6" s="112">
        <f>$V$30/(($K$30+Q39)/2)</f>
        <v>0.78678678678678671</v>
      </c>
      <c r="V6" s="112">
        <f>$V$30/(($K$30+Q40)/2)</f>
        <v>0.78678678678678671</v>
      </c>
      <c r="W6" s="112">
        <f>$V$30/(($K$30+Q41)/2)</f>
        <v>0.88513513513513509</v>
      </c>
      <c r="X6" s="112">
        <f>$V$30/(($K$30+Q42)/2)</f>
        <v>0.70810810810810809</v>
      </c>
      <c r="Y6" s="112">
        <f>$V$30/(($K$30+Q43)/2)</f>
        <v>0.78678678678678671</v>
      </c>
      <c r="Z6" s="112">
        <f>$V$30/(($K$30+Q44)/2)</f>
        <v>0.88513513513513509</v>
      </c>
      <c r="AA6" s="112">
        <f>$V$30/(($K$30+Q45)/2)</f>
        <v>0.74537695590327169</v>
      </c>
      <c r="AB6" s="62">
        <v>1</v>
      </c>
      <c r="AC6" s="112">
        <f>$V$30/(($K$30+Q47)/2)</f>
        <v>0.78678678678678671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 t="shared" ref="G7:G23" si="0">F7*K7</f>
        <v>37.765765765765764</v>
      </c>
      <c r="J7" s="1">
        <v>3</v>
      </c>
      <c r="K7" s="112">
        <f>$V$30/(($K$31+Q29)/2)</f>
        <v>0.94414414414414405</v>
      </c>
      <c r="L7" s="112">
        <f>$V$30/(($K$31+Q30)/2)</f>
        <v>0.74537695590327169</v>
      </c>
      <c r="M7" s="62">
        <v>1</v>
      </c>
      <c r="N7" s="112">
        <f>$V$30/(($K$31+Q32)/2)</f>
        <v>0.83306836248012717</v>
      </c>
      <c r="O7" s="112">
        <f>$V$30/(($K$31+Q33)/2)</f>
        <v>0.94414414414414405</v>
      </c>
      <c r="P7" s="112">
        <f>$V$30/(($K$31+Q34)/2)</f>
        <v>0.74537695590327169</v>
      </c>
      <c r="Q7" s="112">
        <f>$V$30/(($K$31+Q35)/2)</f>
        <v>0.83306836248012717</v>
      </c>
      <c r="R7" s="112">
        <f>$V$30/(($K$31+Q36)/2)</f>
        <v>0.83306836248012717</v>
      </c>
      <c r="S7" s="112">
        <f>$V$30/(($K$31+Q37)/2)</f>
        <v>0.94414414414414405</v>
      </c>
      <c r="T7" s="112">
        <f>$V$30/(($K$31+Q38)/2)</f>
        <v>1.0893970893970892</v>
      </c>
      <c r="U7" s="112">
        <f>$V$30/(($K$31+Q39)/2)</f>
        <v>0.94414414414414405</v>
      </c>
      <c r="V7" s="112">
        <f>$V$30/(($K$31+Q40)/2)</f>
        <v>0.94414414414414405</v>
      </c>
      <c r="W7" s="112">
        <f>$V$30/(($K$31+Q41)/2)</f>
        <v>1.0893970893970892</v>
      </c>
      <c r="X7" s="112">
        <f>$V$30/(($K$31+Q42)/2)</f>
        <v>0.83306836248012717</v>
      </c>
      <c r="Y7" s="112">
        <f>$V$30/(($K31+$Q$43)/2)</f>
        <v>0.94414414414414405</v>
      </c>
      <c r="Z7" s="112">
        <f>$V$30/(($K$31+Q44)/2)</f>
        <v>1.0893970893970892</v>
      </c>
      <c r="AA7" s="62">
        <v>1</v>
      </c>
      <c r="AB7" s="112">
        <f>$V$30/(($K$31+Q46)/2)</f>
        <v>0.74537695590327169</v>
      </c>
      <c r="AC7" s="112">
        <f>$V$30/(($K$31+Q47)/2)</f>
        <v>0.94414414414414405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si="0"/>
        <v>30.347490347490346</v>
      </c>
      <c r="J8" s="1">
        <v>4</v>
      </c>
      <c r="K8" s="112">
        <f>$V$30/(($K$32+Q29)/2)</f>
        <v>1.0115830115830116</v>
      </c>
      <c r="L8" s="112">
        <f>$V$30/(($K$32+Q30)/2)</f>
        <v>0.78678678678678671</v>
      </c>
      <c r="M8" s="112">
        <f>$V$30/(($K$32+Q31)/2)</f>
        <v>0.78678678678678671</v>
      </c>
      <c r="N8">
        <v>1</v>
      </c>
      <c r="O8" s="112">
        <f>$V$30/(($K$32+Q33)/2)</f>
        <v>1.0115830115830116</v>
      </c>
      <c r="P8" s="112">
        <f>$V$30/(($K$32+Q34)/2)</f>
        <v>0.78678678678678671</v>
      </c>
      <c r="Q8" s="112">
        <f>$V$30/(($K$32+Q35)/2)</f>
        <v>0.88513513513513509</v>
      </c>
      <c r="R8" s="112">
        <f>$V$30/(($K$32+Q36)/2)</f>
        <v>0.88513513513513509</v>
      </c>
      <c r="S8" s="112">
        <f>$V$30/(($K$32+Q37)/2)</f>
        <v>1.0115830115830116</v>
      </c>
      <c r="T8" s="112">
        <f>$V$30/(($K$32+Q38)/2)</f>
        <v>1.1801801801801801</v>
      </c>
      <c r="U8" s="112">
        <f>$V$30/(($K$32+Q39)/2)</f>
        <v>1.0115830115830116</v>
      </c>
      <c r="V8" s="112">
        <f>$V$30/(($K$32+Q40)/2)</f>
        <v>1.0115830115830116</v>
      </c>
      <c r="W8" s="112">
        <f>$V$30/(($K$32+Q41)/2)</f>
        <v>1.1801801801801801</v>
      </c>
      <c r="X8" s="112">
        <f>$V$30/(($K$32+Q42)/2)</f>
        <v>0.88513513513513509</v>
      </c>
      <c r="Y8" s="112">
        <f>$V$30/(($K32+$Q$43)/2)</f>
        <v>1.0115830115830116</v>
      </c>
      <c r="Z8">
        <v>1</v>
      </c>
      <c r="AA8" s="112">
        <f>$V$30/(($K$32+Q45)/2)</f>
        <v>0.94414414414414405</v>
      </c>
      <c r="AB8" s="112">
        <f>$V$30/(($K$32+Q46)/2)</f>
        <v>0.78678678678678671</v>
      </c>
      <c r="AC8" s="112">
        <f>$V$30/(($K$32+Q47)/2)</f>
        <v>1.0115830115830116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0"/>
        <v>64.373464373464373</v>
      </c>
      <c r="J9" s="1">
        <v>5</v>
      </c>
      <c r="K9" s="112">
        <f>$V$30/(($K$33+$Q29)/2)</f>
        <v>1.2874692874692875</v>
      </c>
      <c r="L9" s="112">
        <f>$V$30/(($K$33+Q30)/2)</f>
        <v>0.94414414414414405</v>
      </c>
      <c r="M9" s="112">
        <f>$V$30/(($K$33+Q31)/2)</f>
        <v>0.94414414414414405</v>
      </c>
      <c r="N9" s="112">
        <f>$V$30/(($K$33+Q32)/2)</f>
        <v>1.0893970893970892</v>
      </c>
      <c r="O9">
        <v>1</v>
      </c>
      <c r="P9" s="112">
        <f>$V$30/(($K$33+Q34)/2)</f>
        <v>0.94414414414414405</v>
      </c>
      <c r="Q9" s="112">
        <f>$V$30/(($K$33+Q35)/2)</f>
        <v>1.0893970893970892</v>
      </c>
      <c r="R9" s="112">
        <f>$V$30/(($K$33+Q36)/2)</f>
        <v>1.0893970893970892</v>
      </c>
      <c r="S9" s="112">
        <f>$V$30/(($K$33+Q37)/2)</f>
        <v>1.2874692874692875</v>
      </c>
      <c r="T9" s="112">
        <f>$V$30/(($K$33+Q38)/2)</f>
        <v>1.5735735735735734</v>
      </c>
      <c r="U9" s="112">
        <f>$V$30/(($K$33+Q39)/2)</f>
        <v>1.2874692874692875</v>
      </c>
      <c r="V9" s="112">
        <f>$V$30/(($K$33+Q40)/2)</f>
        <v>1.2874692874692875</v>
      </c>
      <c r="W9" s="112">
        <f>$V$30/(($K$33+Q41)/2)</f>
        <v>1.5735735735735734</v>
      </c>
      <c r="X9" s="112">
        <f>$V$30/(($K$33+Q42)/2)</f>
        <v>1.0893970893970892</v>
      </c>
      <c r="Y9">
        <v>1</v>
      </c>
      <c r="Z9" s="112">
        <f>$V$30/(($K$33+Q44)/2)</f>
        <v>1.5735735735735734</v>
      </c>
      <c r="AA9" s="112">
        <f>$V$30/(($K$33+Q45)/2)</f>
        <v>1.1801801801801801</v>
      </c>
      <c r="AB9" s="112">
        <f>$V$30/(($K$33+Q46)/2)</f>
        <v>0.94414414414414405</v>
      </c>
      <c r="AC9" s="112">
        <f>$V$30/(($K$33+Q47)/2)</f>
        <v>1.2874692874692875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0"/>
        <v>60.694980694980693</v>
      </c>
      <c r="J10" s="1">
        <v>6</v>
      </c>
      <c r="K10" s="112">
        <f>$V$30/(($K$34+$Q29)/2)</f>
        <v>1.0115830115830116</v>
      </c>
      <c r="L10" s="112">
        <f>$V$30/(($K$34+Q30)/2)</f>
        <v>0.78678678678678671</v>
      </c>
      <c r="M10" s="112">
        <f>$V$30/(($K$34+Q31)/2)</f>
        <v>0.78678678678678671</v>
      </c>
      <c r="N10" s="112">
        <f>$V$30/(($K$34+Q32)/2)</f>
        <v>0.88513513513513509</v>
      </c>
      <c r="O10" s="112">
        <f>$V$30/(($K$34+Q33)/2)</f>
        <v>1.0115830115830116</v>
      </c>
      <c r="P10">
        <v>1</v>
      </c>
      <c r="Q10" s="112">
        <f>$V$30/(($K$34+Q35)/2)</f>
        <v>0.88513513513513509</v>
      </c>
      <c r="R10" s="112">
        <f>$V$30/(($K$34+Q36)/2)</f>
        <v>0.88513513513513509</v>
      </c>
      <c r="S10" s="112">
        <f>$V$30/(($K$34+Q37)/2)</f>
        <v>1.0115830115830116</v>
      </c>
      <c r="T10" s="112">
        <f>$V$30/(($K$34+Q38)/2)</f>
        <v>1.1801801801801801</v>
      </c>
      <c r="U10" s="112">
        <f>$V$30/(($K$34+Q39)/2)</f>
        <v>1.0115830115830116</v>
      </c>
      <c r="V10" s="112">
        <f>$V$30/(($K$34+Q40)/2)</f>
        <v>1.0115830115830116</v>
      </c>
      <c r="W10" s="112">
        <f>$V$30/(($K$34+Q41)/2)</f>
        <v>1.1801801801801801</v>
      </c>
      <c r="X10">
        <v>1</v>
      </c>
      <c r="Y10" s="112">
        <f>$V$30/(($K$34+Q43)/2)</f>
        <v>1.0115830115830116</v>
      </c>
      <c r="Z10" s="112">
        <f>$V$30/(($K$34+Q44)/2)</f>
        <v>1.1801801801801801</v>
      </c>
      <c r="AA10" s="112">
        <f>$V$30/(($K$34+Q45)/2)</f>
        <v>0.94414414414414405</v>
      </c>
      <c r="AB10" s="112">
        <f>$V$30/(($K$34+Q46)/2)</f>
        <v>0.78678678678678671</v>
      </c>
      <c r="AC10" s="112">
        <f>$V$30/(($K$34+Q47)/2)</f>
        <v>1.0115830115830116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0"/>
        <v>5.4469854469854457</v>
      </c>
      <c r="J11" s="1">
        <v>7</v>
      </c>
      <c r="K11" s="112">
        <f>$V$30/(($K$35+$Q29)/2)</f>
        <v>1.0893970893970892</v>
      </c>
      <c r="L11" s="112">
        <f>$V$30/(($K$35+Q30)/2)</f>
        <v>0.83306836248012717</v>
      </c>
      <c r="M11" s="112">
        <f>$V$30/(($K$35+Q31)/2)</f>
        <v>0.83306836248012717</v>
      </c>
      <c r="N11" s="112">
        <f>$V$30/(($K$35+Q32)/2)</f>
        <v>0.94414414414414405</v>
      </c>
      <c r="O11" s="112">
        <f>$V$30/(($K$35+Q33)/2)</f>
        <v>1.0893970893970892</v>
      </c>
      <c r="P11" s="112">
        <f>$V$30/(($K$35+Q34)/2)</f>
        <v>0.83306836248012717</v>
      </c>
      <c r="Q11">
        <v>1</v>
      </c>
      <c r="R11" s="112">
        <f>$V$30/(($K35+$Q$36)/2)</f>
        <v>0.94414414414414405</v>
      </c>
      <c r="S11" s="112">
        <f>$V$30/(($K$35+Q37)/2)</f>
        <v>1.0893970893970892</v>
      </c>
      <c r="T11" s="112">
        <f>$V$30/(($K$35+Q38)/2)</f>
        <v>1.2874692874692875</v>
      </c>
      <c r="U11" s="112">
        <f>$V$30/(($K$35+Q39)/2)</f>
        <v>1.0893970893970892</v>
      </c>
      <c r="V11" s="112">
        <f>$V$30/(($K35+$Q$40)/2)</f>
        <v>1.0893970893970892</v>
      </c>
      <c r="W11">
        <v>1</v>
      </c>
      <c r="X11" s="112">
        <f>$V$30/(($K$35+Q42)/2)</f>
        <v>0.94414414414414405</v>
      </c>
      <c r="Y11" s="112">
        <f>$V$30/(($K$35+Q43)/2)</f>
        <v>1.0893970893970892</v>
      </c>
      <c r="Z11" s="112">
        <f>$V$30/(($K$35+Q44)/2)</f>
        <v>1.2874692874692875</v>
      </c>
      <c r="AA11" s="112">
        <f>$V$30/(($K$35+Q45)/2)</f>
        <v>1.0115830115830116</v>
      </c>
      <c r="AB11" s="112">
        <f>$V$30/(($K$35+Q46)/2)</f>
        <v>0.83306836248012717</v>
      </c>
      <c r="AC11" s="112">
        <f>$V$30/(($K$35+Q47)/2)</f>
        <v>1.0893970893970892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0"/>
        <v>60.694980694980693</v>
      </c>
      <c r="J12" s="1">
        <v>8</v>
      </c>
      <c r="K12" s="112">
        <f t="shared" ref="K12:K22" si="1">$V$30/(($K36+$Q$29)/2)</f>
        <v>1.0115830115830116</v>
      </c>
      <c r="L12" s="112">
        <f t="shared" ref="L12:L21" si="2">$V$30/(($K36+$Q$30)/2)</f>
        <v>0.78678678678678671</v>
      </c>
      <c r="M12" s="112">
        <f t="shared" ref="M12:M20" si="3">$V$30/(($K36+$Q$31)/2)</f>
        <v>0.78678678678678671</v>
      </c>
      <c r="N12" s="112">
        <f>$V$30/(($K36+$Q$32)/2)</f>
        <v>0.88513513513513509</v>
      </c>
      <c r="O12" s="112">
        <f>$V$30/(($K36+$Q$33)/2)</f>
        <v>1.0115830115830116</v>
      </c>
      <c r="P12" s="112">
        <f t="shared" ref="P12:P17" si="4">$V$30/(($K36+$Q$34)/2)</f>
        <v>0.78678678678678671</v>
      </c>
      <c r="Q12" s="112">
        <f>$V$30/(($K36+$Q$35)/2)</f>
        <v>0.88513513513513509</v>
      </c>
      <c r="R12">
        <v>1</v>
      </c>
      <c r="S12" s="112">
        <f>$V$30/(($K36+$Q$37)/2)</f>
        <v>1.0115830115830116</v>
      </c>
      <c r="T12" s="112">
        <f>$V$30/(($K36+$Q$38)/2)</f>
        <v>1.1801801801801801</v>
      </c>
      <c r="U12" s="112">
        <f>$V$30/(($K36+$Q$39)/2)</f>
        <v>1.0115830115830116</v>
      </c>
      <c r="V12">
        <v>1</v>
      </c>
      <c r="W12" s="112">
        <f>$V$30/(($K36+$Q$41)/2)</f>
        <v>1.1801801801801801</v>
      </c>
      <c r="X12" s="112">
        <f>$V$30/(($K36+$Q$42)/2)</f>
        <v>0.88513513513513509</v>
      </c>
      <c r="Y12" s="112">
        <f t="shared" ref="Y12:Y18" si="5">$V$30/(($K36+$Q$43)/2)</f>
        <v>1.0115830115830116</v>
      </c>
      <c r="Z12" s="112">
        <f t="shared" ref="Z12:Z19" si="6">$V$30/(($K36+$Q$44)/2)</f>
        <v>1.1801801801801801</v>
      </c>
      <c r="AA12" s="112">
        <f t="shared" ref="AA12:AA20" si="7">$V$30/(($K36+$Q$45)/2)</f>
        <v>0.94414414414414405</v>
      </c>
      <c r="AB12" s="112">
        <f t="shared" ref="AB12:AB21" si="8">$V$30/(($K36+$Q$46)/2)</f>
        <v>0.78678678678678671</v>
      </c>
      <c r="AC12" s="112">
        <f>$V$30/(($K36+$Q$47)/2)</f>
        <v>1.0115830115830116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0"/>
        <v>70.810810810810807</v>
      </c>
      <c r="J13" s="1">
        <v>9</v>
      </c>
      <c r="K13" s="112">
        <f t="shared" si="1"/>
        <v>1.4162162162162162</v>
      </c>
      <c r="L13" s="112">
        <f t="shared" si="2"/>
        <v>1.0115830115830116</v>
      </c>
      <c r="M13" s="112">
        <f t="shared" si="3"/>
        <v>1.0115830115830116</v>
      </c>
      <c r="N13" s="112">
        <f>$V$30/(($K37+$Q$32)/2)</f>
        <v>1.1801801801801801</v>
      </c>
      <c r="O13" s="112">
        <f>$V$30/(($K37+$Q$33)/2)</f>
        <v>1.4162162162162162</v>
      </c>
      <c r="P13" s="112">
        <f t="shared" si="4"/>
        <v>1.0115830115830116</v>
      </c>
      <c r="Q13" s="112">
        <f>$V$30/(($K37+$Q$35)/2)</f>
        <v>1.1801801801801801</v>
      </c>
      <c r="R13" s="112">
        <f>$V$30/(($K37+$Q$36)/2)</f>
        <v>1.1801801801801801</v>
      </c>
      <c r="S13">
        <v>1</v>
      </c>
      <c r="T13" s="112">
        <f>$V$30/(($K37+$Q$38)/2)</f>
        <v>1.7702702702702702</v>
      </c>
      <c r="U13">
        <v>1</v>
      </c>
      <c r="V13" s="112">
        <f>$V$30/(($K37+$Q$40)/2)</f>
        <v>1.4162162162162162</v>
      </c>
      <c r="W13" s="112">
        <f>$V$30/(($K37+$Q$41)/2)</f>
        <v>1.7702702702702702</v>
      </c>
      <c r="X13" s="112">
        <f t="shared" ref="X13:X17" si="9">$V$30/(($K37+$Q$42)/2)</f>
        <v>1.1801801801801801</v>
      </c>
      <c r="Y13" s="112">
        <f t="shared" si="5"/>
        <v>1.4162162162162162</v>
      </c>
      <c r="Z13" s="112">
        <f t="shared" si="6"/>
        <v>1.7702702702702702</v>
      </c>
      <c r="AA13" s="112">
        <f t="shared" si="7"/>
        <v>1.2874692874692875</v>
      </c>
      <c r="AB13" s="112">
        <f t="shared" si="8"/>
        <v>1.0115830115830116</v>
      </c>
      <c r="AC13" s="112">
        <f t="shared" ref="AC13:AC22" si="10">$V$30/(($K37+$Q$47)/2)</f>
        <v>1.4162162162162162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0"/>
        <v>28.324324324324323</v>
      </c>
      <c r="J14" s="1">
        <v>10</v>
      </c>
      <c r="K14" s="112">
        <f t="shared" si="1"/>
        <v>1.4162162162162162</v>
      </c>
      <c r="L14" s="112">
        <f t="shared" si="2"/>
        <v>1.0115830115830116</v>
      </c>
      <c r="M14" s="112">
        <f t="shared" si="3"/>
        <v>1.0115830115830116</v>
      </c>
      <c r="N14" s="112">
        <f t="shared" ref="N14" si="11">$V$30/(($K38+$Q$32)/2)</f>
        <v>1.1801801801801801</v>
      </c>
      <c r="O14" s="112">
        <f t="shared" ref="O14:O23" si="12">$V$30/(($K38+$Q$33)/2)</f>
        <v>1.4162162162162162</v>
      </c>
      <c r="P14" s="112">
        <f t="shared" si="4"/>
        <v>1.0115830115830116</v>
      </c>
      <c r="Q14" s="112">
        <f>$V$30/(($K38+$Q$35)/2)</f>
        <v>1.1801801801801801</v>
      </c>
      <c r="R14" s="112">
        <f>$V$30/(($K38+$Q$36)/2)</f>
        <v>1.1801801801801801</v>
      </c>
      <c r="S14" s="112">
        <f>$V$30/(($K38+$Q$37)/2)</f>
        <v>1.4162162162162162</v>
      </c>
      <c r="T14">
        <v>1</v>
      </c>
      <c r="U14" s="112">
        <f>$V$30/(($K38+$Q$39)/2)</f>
        <v>1.4162162162162162</v>
      </c>
      <c r="V14" s="112">
        <f t="shared" ref="V14:V15" si="13">$V$30/(($K38+$Q$40)/2)</f>
        <v>1.4162162162162162</v>
      </c>
      <c r="W14" s="112">
        <f>$V$30/(($K38+$Q$41)/2)</f>
        <v>1.7702702702702702</v>
      </c>
      <c r="X14" s="112">
        <f t="shared" si="9"/>
        <v>1.1801801801801801</v>
      </c>
      <c r="Y14" s="112">
        <f t="shared" si="5"/>
        <v>1.4162162162162162</v>
      </c>
      <c r="Z14" s="112">
        <f t="shared" si="6"/>
        <v>1.7702702702702702</v>
      </c>
      <c r="AA14" s="112">
        <f t="shared" si="7"/>
        <v>1.2874692874692875</v>
      </c>
      <c r="AB14" s="112">
        <f t="shared" si="8"/>
        <v>1.0115830115830116</v>
      </c>
      <c r="AC14" s="112">
        <f t="shared" si="10"/>
        <v>1.4162162162162162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0"/>
        <v>40.463320463320464</v>
      </c>
      <c r="J15" s="1">
        <v>11</v>
      </c>
      <c r="K15" s="112">
        <f t="shared" si="1"/>
        <v>1.0115830115830116</v>
      </c>
      <c r="L15" s="112">
        <f t="shared" si="2"/>
        <v>0.78678678678678671</v>
      </c>
      <c r="M15" s="112">
        <f t="shared" si="3"/>
        <v>0.78678678678678671</v>
      </c>
      <c r="N15" s="112">
        <f>$V$30/(($K39+$Q$32)/2)</f>
        <v>0.88513513513513509</v>
      </c>
      <c r="O15" s="112">
        <f t="shared" si="12"/>
        <v>1.0115830115830116</v>
      </c>
      <c r="P15" s="112">
        <f t="shared" si="4"/>
        <v>0.78678678678678671</v>
      </c>
      <c r="Q15" s="112">
        <f>$V$30/(($K39+$Q$35)/2)</f>
        <v>0.88513513513513509</v>
      </c>
      <c r="R15" s="112">
        <f>$V$30/(($K39+$Q$36)/2)</f>
        <v>0.88513513513513509</v>
      </c>
      <c r="S15">
        <v>1</v>
      </c>
      <c r="T15" s="112">
        <f t="shared" ref="T15:T23" si="14">$V$30/(($K39+$Q$38)/2)</f>
        <v>1.1801801801801801</v>
      </c>
      <c r="U15">
        <v>1</v>
      </c>
      <c r="V15" s="112">
        <f t="shared" si="13"/>
        <v>1.0115830115830116</v>
      </c>
      <c r="W15" s="112">
        <f>$V$30/(($K39+$Q$41)/2)</f>
        <v>1.1801801801801801</v>
      </c>
      <c r="X15" s="112">
        <f t="shared" si="9"/>
        <v>0.88513513513513509</v>
      </c>
      <c r="Y15" s="112">
        <f t="shared" si="5"/>
        <v>1.0115830115830116</v>
      </c>
      <c r="Z15" s="112">
        <f t="shared" si="6"/>
        <v>1.1801801801801801</v>
      </c>
      <c r="AA15" s="112">
        <f t="shared" si="7"/>
        <v>0.94414414414414405</v>
      </c>
      <c r="AB15" s="112">
        <f t="shared" si="8"/>
        <v>0.78678678678678671</v>
      </c>
      <c r="AC15" s="112">
        <f t="shared" si="10"/>
        <v>1.0115830115830116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0"/>
        <v>70.810810810810807</v>
      </c>
      <c r="J16" s="1">
        <v>12</v>
      </c>
      <c r="K16" s="112">
        <f t="shared" si="1"/>
        <v>1.1801801801801801</v>
      </c>
      <c r="L16" s="112">
        <f t="shared" si="2"/>
        <v>0.88513513513513509</v>
      </c>
      <c r="M16" s="112">
        <f t="shared" si="3"/>
        <v>0.88513513513513509</v>
      </c>
      <c r="N16" s="112">
        <f>$V$30/(($K40+$Q$32)/2)</f>
        <v>1.0115830115830116</v>
      </c>
      <c r="O16" s="112">
        <f t="shared" si="12"/>
        <v>1.1801801801801801</v>
      </c>
      <c r="P16" s="112">
        <f t="shared" si="4"/>
        <v>0.88513513513513509</v>
      </c>
      <c r="Q16" s="112">
        <f>$V$30/(($K40+$Q$35)/2)</f>
        <v>1.0115830115830116</v>
      </c>
      <c r="R16">
        <v>1</v>
      </c>
      <c r="S16" s="112">
        <f t="shared" ref="S16:S23" si="15">$V$30/(($K40+$Q$37)/2)</f>
        <v>1.1801801801801801</v>
      </c>
      <c r="T16" s="112">
        <f>$V$30/(($K40+$Q$38)/2)</f>
        <v>1.4162162162162162</v>
      </c>
      <c r="U16" s="112">
        <f t="shared" ref="U16:U23" si="16">$V$30/(($K40+$Q$39)/2)</f>
        <v>1.1801801801801801</v>
      </c>
      <c r="V16">
        <v>1</v>
      </c>
      <c r="W16" s="112">
        <f>$V$30/(($K40+$Q$41)/2)</f>
        <v>1.4162162162162162</v>
      </c>
      <c r="X16" s="112">
        <f t="shared" si="9"/>
        <v>1.0115830115830116</v>
      </c>
      <c r="Y16" s="112">
        <f t="shared" si="5"/>
        <v>1.1801801801801801</v>
      </c>
      <c r="Z16" s="112">
        <f t="shared" si="6"/>
        <v>1.4162162162162162</v>
      </c>
      <c r="AA16" s="112">
        <f t="shared" si="7"/>
        <v>1.0893970893970892</v>
      </c>
      <c r="AB16" s="112">
        <f t="shared" si="8"/>
        <v>0.88513513513513509</v>
      </c>
      <c r="AC16" s="112">
        <f t="shared" si="10"/>
        <v>1.1801801801801801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0"/>
        <v>25.749385749385748</v>
      </c>
      <c r="J17" s="1">
        <v>13</v>
      </c>
      <c r="K17" s="112">
        <f t="shared" si="1"/>
        <v>1.2874692874692875</v>
      </c>
      <c r="L17" s="112">
        <f t="shared" si="2"/>
        <v>0.94414414414414405</v>
      </c>
      <c r="M17" s="112">
        <f t="shared" si="3"/>
        <v>0.94414414414414405</v>
      </c>
      <c r="N17" s="112">
        <f>$V$30/(($K41+$Q$32)/2)</f>
        <v>1.0893970893970892</v>
      </c>
      <c r="O17" s="112">
        <f t="shared" si="12"/>
        <v>1.2874692874692875</v>
      </c>
      <c r="P17" s="112">
        <f t="shared" si="4"/>
        <v>0.94414414414414405</v>
      </c>
      <c r="Q17">
        <v>1</v>
      </c>
      <c r="R17" s="112">
        <f t="shared" ref="R17:R22" si="17">$V$30/(($K41+$Q$36)/2)</f>
        <v>1.0893970893970892</v>
      </c>
      <c r="S17" s="112">
        <f t="shared" si="15"/>
        <v>1.2874692874692875</v>
      </c>
      <c r="T17" s="112">
        <f t="shared" si="14"/>
        <v>1.5735735735735734</v>
      </c>
      <c r="U17" s="112">
        <f t="shared" si="16"/>
        <v>1.2874692874692875</v>
      </c>
      <c r="V17" s="112">
        <f t="shared" ref="V17:V23" si="18">$V$30/(($K41+$Q$40)/2)</f>
        <v>1.2874692874692875</v>
      </c>
      <c r="W17">
        <v>1</v>
      </c>
      <c r="X17" s="112">
        <f t="shared" si="9"/>
        <v>1.0893970893970892</v>
      </c>
      <c r="Y17" s="112">
        <f t="shared" si="5"/>
        <v>1.2874692874692875</v>
      </c>
      <c r="Z17" s="112">
        <f t="shared" si="6"/>
        <v>1.5735735735735734</v>
      </c>
      <c r="AA17" s="112">
        <f t="shared" si="7"/>
        <v>1.1801801801801801</v>
      </c>
      <c r="AB17" s="112">
        <f t="shared" si="8"/>
        <v>0.94414414414414405</v>
      </c>
      <c r="AC17" s="112">
        <f t="shared" si="10"/>
        <v>1.2874692874692875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0"/>
        <v>70.810810810810807</v>
      </c>
      <c r="J18" s="1">
        <v>14</v>
      </c>
      <c r="K18" s="112">
        <f t="shared" si="1"/>
        <v>0.88513513513513509</v>
      </c>
      <c r="L18" s="112">
        <f t="shared" si="2"/>
        <v>0.70810810810810809</v>
      </c>
      <c r="M18" s="112">
        <f t="shared" si="3"/>
        <v>0.70810810810810809</v>
      </c>
      <c r="N18" s="112">
        <f>$V$30/(($K42+$Q$32)/2)</f>
        <v>0.78678678678678671</v>
      </c>
      <c r="O18" s="112">
        <f t="shared" si="12"/>
        <v>0.88513513513513509</v>
      </c>
      <c r="P18">
        <v>1</v>
      </c>
      <c r="Q18" s="112">
        <f t="shared" ref="Q18:Q23" si="19">$V$30/(($K42+$Q$35)/2)</f>
        <v>0.78678678678678671</v>
      </c>
      <c r="R18" s="112">
        <f t="shared" si="17"/>
        <v>0.78678678678678671</v>
      </c>
      <c r="S18" s="112">
        <f t="shared" si="15"/>
        <v>0.88513513513513509</v>
      </c>
      <c r="T18" s="112">
        <f t="shared" si="14"/>
        <v>1.0115830115830116</v>
      </c>
      <c r="U18" s="112">
        <f t="shared" si="16"/>
        <v>0.88513513513513509</v>
      </c>
      <c r="V18" s="112">
        <f t="shared" si="18"/>
        <v>0.88513513513513509</v>
      </c>
      <c r="W18" s="112">
        <f t="shared" ref="W18:W23" si="20">$V$30/(($K42+$Q$41)/2)</f>
        <v>1.0115830115830116</v>
      </c>
      <c r="X18">
        <v>1</v>
      </c>
      <c r="Y18" s="112">
        <f t="shared" si="5"/>
        <v>0.88513513513513509</v>
      </c>
      <c r="Z18" s="112">
        <f t="shared" si="6"/>
        <v>1.0115830115830116</v>
      </c>
      <c r="AA18" s="112">
        <f t="shared" si="7"/>
        <v>0.83306836248012717</v>
      </c>
      <c r="AB18" s="112">
        <f t="shared" si="8"/>
        <v>0.70810810810810809</v>
      </c>
      <c r="AC18" s="112">
        <f t="shared" si="10"/>
        <v>0.88513513513513509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0"/>
        <v>43.575883575883566</v>
      </c>
      <c r="J19" s="1">
        <v>15</v>
      </c>
      <c r="K19" s="112">
        <f t="shared" si="1"/>
        <v>1.0893970893970892</v>
      </c>
      <c r="L19" s="112">
        <f t="shared" si="2"/>
        <v>0.83306836248012717</v>
      </c>
      <c r="M19" s="112">
        <f t="shared" si="3"/>
        <v>0.83306836248012717</v>
      </c>
      <c r="N19" s="112">
        <f>$V$30/(($K43+$Q$32)/2)</f>
        <v>0.94414414414414405</v>
      </c>
      <c r="O19">
        <v>1</v>
      </c>
      <c r="P19" s="112">
        <f>$V$30/(($K43+$Q$34)/2)</f>
        <v>0.83306836248012717</v>
      </c>
      <c r="Q19" s="112">
        <f t="shared" si="19"/>
        <v>0.94414414414414405</v>
      </c>
      <c r="R19" s="112">
        <f t="shared" si="17"/>
        <v>0.94414414414414405</v>
      </c>
      <c r="S19" s="112">
        <f t="shared" si="15"/>
        <v>1.0893970893970892</v>
      </c>
      <c r="T19" s="112">
        <f t="shared" si="14"/>
        <v>1.2874692874692875</v>
      </c>
      <c r="U19" s="112">
        <f t="shared" si="16"/>
        <v>1.0893970893970892</v>
      </c>
      <c r="V19" s="112">
        <f t="shared" si="18"/>
        <v>1.0893970893970892</v>
      </c>
      <c r="W19" s="112">
        <f t="shared" si="20"/>
        <v>1.2874692874692875</v>
      </c>
      <c r="X19" s="112">
        <f>$V$30/(($K43+$Q$42)/2)</f>
        <v>0.94414414414414405</v>
      </c>
      <c r="Y19">
        <v>1</v>
      </c>
      <c r="Z19" s="112">
        <f t="shared" si="6"/>
        <v>1.2874692874692875</v>
      </c>
      <c r="AA19" s="112">
        <f t="shared" si="7"/>
        <v>1.0115830115830116</v>
      </c>
      <c r="AB19" s="112">
        <f t="shared" si="8"/>
        <v>0.83306836248012717</v>
      </c>
      <c r="AC19" s="112">
        <f t="shared" si="10"/>
        <v>1.0893970893970892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0"/>
        <v>56.648648648648646</v>
      </c>
      <c r="J20" s="1">
        <v>16</v>
      </c>
      <c r="K20" s="112">
        <f t="shared" si="1"/>
        <v>1.4162162162162162</v>
      </c>
      <c r="L20" s="112">
        <f t="shared" si="2"/>
        <v>1.0115830115830116</v>
      </c>
      <c r="M20" s="112">
        <f t="shared" si="3"/>
        <v>1.0115830115830116</v>
      </c>
      <c r="N20">
        <v>1</v>
      </c>
      <c r="O20" s="112">
        <f t="shared" si="12"/>
        <v>1.4162162162162162</v>
      </c>
      <c r="P20" s="112">
        <f>$V$30/(($K44+$Q$34)/2)</f>
        <v>1.0115830115830116</v>
      </c>
      <c r="Q20" s="112">
        <f t="shared" si="19"/>
        <v>1.1801801801801801</v>
      </c>
      <c r="R20" s="112">
        <f t="shared" si="17"/>
        <v>1.1801801801801801</v>
      </c>
      <c r="S20" s="112">
        <f t="shared" si="15"/>
        <v>1.4162162162162162</v>
      </c>
      <c r="T20" s="112">
        <f t="shared" si="14"/>
        <v>1.7702702702702702</v>
      </c>
      <c r="U20" s="112">
        <f t="shared" si="16"/>
        <v>1.4162162162162162</v>
      </c>
      <c r="V20" s="112">
        <f t="shared" si="18"/>
        <v>1.4162162162162162</v>
      </c>
      <c r="W20" s="112">
        <f t="shared" si="20"/>
        <v>1.7702702702702702</v>
      </c>
      <c r="X20" s="112">
        <f t="shared" ref="X20:X23" si="21">$V$30/(($K44+$Q$42)/2)</f>
        <v>1.1801801801801801</v>
      </c>
      <c r="Y20" s="112">
        <f>$V$30/(($K44+$Q$43)/2)</f>
        <v>1.4162162162162162</v>
      </c>
      <c r="Z20">
        <v>1</v>
      </c>
      <c r="AA20" s="112">
        <f t="shared" si="7"/>
        <v>1.2874692874692875</v>
      </c>
      <c r="AB20" s="112">
        <f t="shared" si="8"/>
        <v>1.0115830115830116</v>
      </c>
      <c r="AC20" s="112">
        <f t="shared" si="10"/>
        <v>1.4162162162162162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0"/>
        <v>60.694980694980693</v>
      </c>
      <c r="J21" s="1">
        <v>17</v>
      </c>
      <c r="K21" s="112">
        <f t="shared" si="1"/>
        <v>1.0115830115830116</v>
      </c>
      <c r="L21" s="112">
        <f t="shared" si="2"/>
        <v>0.78678678678678671</v>
      </c>
      <c r="M21">
        <v>1</v>
      </c>
      <c r="N21" s="112">
        <f>$V$30/(($K45+$Q$32)/2)</f>
        <v>0.88513513513513509</v>
      </c>
      <c r="O21" s="112">
        <f t="shared" si="12"/>
        <v>1.0115830115830116</v>
      </c>
      <c r="P21" s="112">
        <f>$V$30/(($K45+$Q$34)/2)</f>
        <v>0.78678678678678671</v>
      </c>
      <c r="Q21" s="112">
        <f t="shared" si="19"/>
        <v>0.88513513513513509</v>
      </c>
      <c r="R21" s="112">
        <f t="shared" si="17"/>
        <v>0.88513513513513509</v>
      </c>
      <c r="S21" s="112">
        <f t="shared" si="15"/>
        <v>1.0115830115830116</v>
      </c>
      <c r="T21" s="112">
        <f t="shared" si="14"/>
        <v>1.1801801801801801</v>
      </c>
      <c r="U21" s="112">
        <f t="shared" si="16"/>
        <v>1.0115830115830116</v>
      </c>
      <c r="V21" s="112">
        <f t="shared" si="18"/>
        <v>1.0115830115830116</v>
      </c>
      <c r="W21" s="112">
        <f t="shared" si="20"/>
        <v>1.1801801801801801</v>
      </c>
      <c r="X21" s="112">
        <f t="shared" si="21"/>
        <v>0.88513513513513509</v>
      </c>
      <c r="Y21" s="112">
        <f>$V$30/(($K45+$Q$43)/2)</f>
        <v>1.0115830115830116</v>
      </c>
      <c r="Z21" s="112">
        <f>$V$30/(($K45+$Q$44)/2)</f>
        <v>1.1801801801801801</v>
      </c>
      <c r="AA21">
        <v>1</v>
      </c>
      <c r="AB21" s="112">
        <f t="shared" si="8"/>
        <v>0.78678678678678671</v>
      </c>
      <c r="AC21" s="112">
        <f t="shared" si="10"/>
        <v>1.0115830115830116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0"/>
        <v>40.463320463320464</v>
      </c>
      <c r="J22" s="1">
        <v>18</v>
      </c>
      <c r="K22" s="112">
        <f t="shared" si="1"/>
        <v>1.0115830115830116</v>
      </c>
      <c r="L22">
        <v>1</v>
      </c>
      <c r="M22" s="112">
        <f>$V$30/(($K46+$Q$31)/2)</f>
        <v>0.78678678678678671</v>
      </c>
      <c r="N22" s="112">
        <f t="shared" ref="N22:N23" si="22">$V$30/(($K46+$Q$32)/2)</f>
        <v>0.88513513513513509</v>
      </c>
      <c r="O22" s="112">
        <f t="shared" si="12"/>
        <v>1.0115830115830116</v>
      </c>
      <c r="P22" s="112">
        <f>$V$30/(($K46+$Q$34)/2)</f>
        <v>0.78678678678678671</v>
      </c>
      <c r="Q22" s="112">
        <f t="shared" si="19"/>
        <v>0.88513513513513509</v>
      </c>
      <c r="R22" s="112">
        <f t="shared" si="17"/>
        <v>0.88513513513513509</v>
      </c>
      <c r="S22" s="112">
        <f t="shared" si="15"/>
        <v>1.0115830115830116</v>
      </c>
      <c r="T22" s="112">
        <f t="shared" si="14"/>
        <v>1.1801801801801801</v>
      </c>
      <c r="U22" s="112">
        <f t="shared" si="16"/>
        <v>1.0115830115830116</v>
      </c>
      <c r="V22" s="112">
        <f t="shared" si="18"/>
        <v>1.0115830115830116</v>
      </c>
      <c r="W22" s="112">
        <f t="shared" si="20"/>
        <v>1.1801801801801801</v>
      </c>
      <c r="X22" s="112">
        <f t="shared" si="21"/>
        <v>0.88513513513513509</v>
      </c>
      <c r="Y22" s="112">
        <f>$V$30/(($K46+$Q$43)/2)</f>
        <v>1.0115830115830116</v>
      </c>
      <c r="Z22" s="112">
        <f>$V$30/(($K46+$Q$44)/2)</f>
        <v>1.1801801801801801</v>
      </c>
      <c r="AA22" s="112">
        <f>$V$30/(($K46+$Q$45)/2)</f>
        <v>0.94414414414414405</v>
      </c>
      <c r="AB22">
        <v>1</v>
      </c>
      <c r="AC22" s="112">
        <f t="shared" si="10"/>
        <v>1.0115830115830116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0"/>
        <v>20</v>
      </c>
      <c r="J23" s="1">
        <v>19</v>
      </c>
      <c r="K23">
        <v>1</v>
      </c>
      <c r="L23" s="112">
        <f>$V$30/(($K47+$Q$30)/2)</f>
        <v>0.88513513513513509</v>
      </c>
      <c r="M23" s="112">
        <f>$V$30/(($K47+$Q$31)/2)</f>
        <v>0.88513513513513509</v>
      </c>
      <c r="N23" s="112">
        <f t="shared" si="22"/>
        <v>1.0115830115830116</v>
      </c>
      <c r="O23" s="112">
        <f t="shared" si="12"/>
        <v>1.1801801801801801</v>
      </c>
      <c r="P23" s="112">
        <f>$V$30/(($K47+$Q$34)/2)</f>
        <v>0.88513513513513509</v>
      </c>
      <c r="Q23" s="112">
        <f t="shared" si="19"/>
        <v>1.0115830115830116</v>
      </c>
      <c r="R23" s="112">
        <f>$V$30/(($K47+$Q$36)/2)</f>
        <v>1.0115830115830116</v>
      </c>
      <c r="S23" s="112">
        <f t="shared" si="15"/>
        <v>1.1801801801801801</v>
      </c>
      <c r="T23" s="112">
        <f t="shared" si="14"/>
        <v>1.4162162162162162</v>
      </c>
      <c r="U23" s="112">
        <f t="shared" si="16"/>
        <v>1.1801801801801801</v>
      </c>
      <c r="V23" s="112">
        <f t="shared" si="18"/>
        <v>1.1801801801801801</v>
      </c>
      <c r="W23" s="112">
        <f t="shared" si="20"/>
        <v>1.4162162162162162</v>
      </c>
      <c r="X23" s="112">
        <f t="shared" si="21"/>
        <v>1.0115830115830116</v>
      </c>
      <c r="Y23" s="112">
        <f>$V$30/(($K47+$Q$43)/2)</f>
        <v>1.1801801801801801</v>
      </c>
      <c r="Z23" s="112">
        <f>$V$30/(($K47+$Q$44)/2)</f>
        <v>1.4162162162162162</v>
      </c>
      <c r="AA23" s="112">
        <f>$V$30/(($K47+$Q$45)/2)</f>
        <v>1.0893970893970892</v>
      </c>
      <c r="AB23" s="112">
        <f>$V$30/(($K47+$Q$46)/2)</f>
        <v>0.88513513513513509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61.959459459459453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3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3"/>
        <v>37.268847795163587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3"/>
        <v>31.471471471471467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3"/>
        <v>56.648648648648646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3"/>
        <v>47.207207207207205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14.45045045045045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3"/>
        <v>49.984101748807632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3"/>
        <v>31.471471471471467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3"/>
        <v>50.579150579150578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3"/>
        <v>20.231660231660232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3"/>
        <v>47.207207207207205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3"/>
        <v>44.256756756756758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3"/>
        <v>56.648648648648646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3"/>
        <v>28.324324324324323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3"/>
        <v>66.645468998410166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3"/>
        <v>70.810810810810807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3"/>
        <v>31.471471471471467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3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3"/>
        <v>17.702702702702702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53.108108108108105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4">F44*M6</f>
        <v>38.624078624078621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4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4"/>
        <v>15.735735735735734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4"/>
        <v>56.648648648648646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4"/>
        <v>55.07507507507507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4"/>
        <v>66.645468998410166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4"/>
        <v>31.471471471471467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4"/>
        <v>40.463320463320464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4"/>
        <v>20.231660231660232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4"/>
        <v>47.207207207207205</v>
      </c>
      <c r="I53">
        <v>1</v>
      </c>
      <c r="J53" s="1">
        <v>1</v>
      </c>
      <c r="K53" s="62">
        <v>1</v>
      </c>
      <c r="L53" s="112">
        <f>$V$78/(($K78+$Q$79)/2)</f>
        <v>1.1111111111111112</v>
      </c>
      <c r="M53" s="112">
        <f>$V$78/(($K78+$Q$80)/2)</f>
        <v>1.3333333333333333</v>
      </c>
      <c r="N53" s="112">
        <f>$V$78/(($K78+$Q$81)/2)</f>
        <v>1.4285714285714286</v>
      </c>
      <c r="O53" s="112">
        <f>$V$78/(($K78+$Q$82)/2)</f>
        <v>1.25</v>
      </c>
      <c r="P53" s="112">
        <f>$V$78/(($K78+$Q$83)/2)</f>
        <v>1.4285714285714286</v>
      </c>
      <c r="Q53" s="112">
        <f>$V$78/(($K78+$Q$84)/2)</f>
        <v>1.25</v>
      </c>
      <c r="R53" s="112">
        <f>$V$78/(($K78+$Q$85)/2)</f>
        <v>1.1111111111111112</v>
      </c>
      <c r="S53" s="112">
        <f>$V$78/(($K78+$Q$86)/2)</f>
        <v>1.3333333333333333</v>
      </c>
      <c r="T53" s="112">
        <f>$V$78/(($K78+$Q$87)/2)</f>
        <v>1.4285714285714286</v>
      </c>
      <c r="U53" s="112">
        <f>$V$78/(($K78+$Q$88)/2)</f>
        <v>1</v>
      </c>
      <c r="V53" s="112">
        <f>$V$78/(($K78+$Q$89)/2)</f>
        <v>1.1111111111111112</v>
      </c>
      <c r="W53" s="112">
        <f>$V$78/(($K78+$Q$90)/2)</f>
        <v>1.1111111111111112</v>
      </c>
      <c r="X53" s="112">
        <f>$V$78/(($K78+$Q$91)/2)</f>
        <v>1.25</v>
      </c>
      <c r="Y53" s="112">
        <f>$V$78/(($K78+$Q$92)/2)</f>
        <v>1.1111111111111112</v>
      </c>
      <c r="Z53" s="112">
        <f>$V$78/(($K78+$Q$93)/2)</f>
        <v>1.4285714285714286</v>
      </c>
      <c r="AA53" s="112">
        <f>$V$78/(($K78+$Q$94)/2)</f>
        <v>1.4285714285714286</v>
      </c>
      <c r="AB53" s="112">
        <f>$V$78/(($K78+$Q$95)/2)</f>
        <v>1</v>
      </c>
      <c r="AC53" s="62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61.959459459459453</v>
      </c>
      <c r="J54" s="1">
        <v>2</v>
      </c>
      <c r="K54" s="112">
        <f>$V$78/(($K79+$Q$78)/2)</f>
        <v>0.95238095238095233</v>
      </c>
      <c r="L54" s="62">
        <v>1</v>
      </c>
      <c r="M54" s="112">
        <f>$V$78/(($K79+$Q$80)/2)</f>
        <v>0.8</v>
      </c>
      <c r="N54" s="112">
        <f>$V$78/(($K79+$Q$81)/2)</f>
        <v>0.83333333333333337</v>
      </c>
      <c r="O54" s="112">
        <f>$V$78/(($K79+$Q$82)/2)</f>
        <v>0.76923076923076927</v>
      </c>
      <c r="P54" s="112">
        <f>$V$78/(($K79+$Q$83)/2)</f>
        <v>0.83333333333333337</v>
      </c>
      <c r="Q54" s="112">
        <f>$V$78/(($K79+$Q$84)/2)</f>
        <v>0.76923076923076927</v>
      </c>
      <c r="R54" s="112">
        <f>$V$78/(($K79+$Q$85)/2)</f>
        <v>0.7142857142857143</v>
      </c>
      <c r="S54" s="112">
        <f>$V$78/(($K79+$Q$86)/2)</f>
        <v>0.8</v>
      </c>
      <c r="T54" s="112">
        <f>$V$78/(($K79+$Q$87)/2)</f>
        <v>0.83333333333333337</v>
      </c>
      <c r="U54" s="112">
        <f>$V$78/(($K79+$Q$88)/2)</f>
        <v>0.66666666666666663</v>
      </c>
      <c r="V54" s="112">
        <f>$V$78/(($K79+$Q$89)/2)</f>
        <v>0.7142857142857143</v>
      </c>
      <c r="W54" s="112">
        <f>$V$78/(($K79+$Q$90)/2)</f>
        <v>0.7142857142857143</v>
      </c>
      <c r="X54" s="112">
        <f>$V$78/(($K79+$Q$91)/2)</f>
        <v>0.76923076923076927</v>
      </c>
      <c r="Y54" s="112">
        <f>$V$78/(($K79+$Q$92)/2)</f>
        <v>0.7142857142857143</v>
      </c>
      <c r="Z54" s="112">
        <f>$V$78/(($K79+$Q$93)/2)</f>
        <v>0.83333333333333337</v>
      </c>
      <c r="AA54" s="112">
        <f>$V$78/(($K79+$Q$94)/2)</f>
        <v>0.83333333333333337</v>
      </c>
      <c r="AB54" s="62">
        <v>1</v>
      </c>
      <c r="AC54" s="112">
        <f>$V$78/(($K79+$Q$96)/2)</f>
        <v>0.83333333333333337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4"/>
        <v>37.765765765765764</v>
      </c>
      <c r="J55" s="1">
        <v>3</v>
      </c>
      <c r="K55" s="112">
        <f t="shared" ref="K55:K70" si="25">$V$78/(($K80+$Q$78)/2)</f>
        <v>1.4285714285714286</v>
      </c>
      <c r="L55" s="112">
        <f>$V$78/(($K80+$Q$79)/2)</f>
        <v>0.95238095238095233</v>
      </c>
      <c r="M55" s="62">
        <v>1</v>
      </c>
      <c r="N55" s="112">
        <f>$V$78/(($K80+$Q$81)/2)</f>
        <v>1.1764705882352942</v>
      </c>
      <c r="O55" s="112">
        <f>$V$78/(($K80+$Q$82)/2)</f>
        <v>1.0526315789473684</v>
      </c>
      <c r="P55" s="112">
        <f t="shared" ref="P55:P57" si="26">$V$78/(($K80+$Q$83)/2)</f>
        <v>1.1764705882352942</v>
      </c>
      <c r="Q55" s="112">
        <f t="shared" ref="Q55:Q58" si="27">$V$78/(($K80+$Q$84)/2)</f>
        <v>1.0526315789473684</v>
      </c>
      <c r="R55" s="112">
        <f t="shared" ref="R55:R59" si="28">$V$78/(($K80+$Q$85)/2)</f>
        <v>0.95238095238095233</v>
      </c>
      <c r="S55" s="112">
        <f t="shared" ref="S55:S60" si="29">$V$78/(($K80+$Q$86)/2)</f>
        <v>1.1111111111111112</v>
      </c>
      <c r="T55" s="112">
        <f t="shared" ref="T55:T61" si="30">$V$78/(($K80+$Q$87)/2)</f>
        <v>1.1764705882352942</v>
      </c>
      <c r="U55" s="112">
        <f t="shared" ref="U55:U60" si="31">$V$78/(($K80+$Q$88)/2)</f>
        <v>0.86956521739130432</v>
      </c>
      <c r="V55" s="112">
        <f t="shared" ref="V55:V59" si="32">$V$78/(($K80+$Q$89)/2)</f>
        <v>0.95238095238095233</v>
      </c>
      <c r="W55" s="112">
        <f t="shared" ref="W55:W58" si="33">$V$78/(($K80+$Q$90)/2)</f>
        <v>0.95238095238095233</v>
      </c>
      <c r="X55" s="112">
        <f t="shared" ref="X55:X57" si="34">$V$78/(($K80+$Q$91)/2)</f>
        <v>1.0526315789473684</v>
      </c>
      <c r="Y55" s="112">
        <f>$V$78/(($K80+$Q$92)/2)</f>
        <v>0.95238095238095233</v>
      </c>
      <c r="Z55" s="112">
        <f>$V$78/(($K80+$Q$93)/2)</f>
        <v>1.1764705882352942</v>
      </c>
      <c r="AA55" s="62">
        <v>1</v>
      </c>
      <c r="AB55" s="112">
        <f>$V$78/(($K80+$Q$95)/2)</f>
        <v>0.86956521739130432</v>
      </c>
      <c r="AC55" s="112">
        <f t="shared" ref="AC55:AC70" si="35">$V$78/(($K80+$Q$96)/2)</f>
        <v>1.1764705882352942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4"/>
        <v>42.486486486486484</v>
      </c>
      <c r="J56" s="1">
        <v>4</v>
      </c>
      <c r="K56" s="112">
        <f t="shared" si="25"/>
        <v>1.5384615384615385</v>
      </c>
      <c r="L56" s="112">
        <f t="shared" ref="L56:L68" si="36">$V$78/(($K81+$Q$79)/2)</f>
        <v>1</v>
      </c>
      <c r="M56" s="112">
        <f>$V$78/(($K81+$Q$80)/2)</f>
        <v>1.1764705882352942</v>
      </c>
      <c r="N56">
        <v>1</v>
      </c>
      <c r="O56" s="112">
        <f>$V$78/(($K81+$Q$82)/2)</f>
        <v>1.1111111111111112</v>
      </c>
      <c r="P56" s="112">
        <f t="shared" si="26"/>
        <v>1.25</v>
      </c>
      <c r="Q56" s="112">
        <f t="shared" si="27"/>
        <v>1.1111111111111112</v>
      </c>
      <c r="R56" s="112">
        <f t="shared" si="28"/>
        <v>1</v>
      </c>
      <c r="S56" s="112">
        <f t="shared" si="29"/>
        <v>1.1764705882352942</v>
      </c>
      <c r="T56" s="112">
        <f t="shared" si="30"/>
        <v>1.25</v>
      </c>
      <c r="U56" s="112">
        <f t="shared" si="31"/>
        <v>0.90909090909090906</v>
      </c>
      <c r="V56" s="112">
        <f t="shared" si="32"/>
        <v>1</v>
      </c>
      <c r="W56" s="112">
        <f t="shared" si="33"/>
        <v>1</v>
      </c>
      <c r="X56" s="112">
        <f t="shared" si="34"/>
        <v>1.1111111111111112</v>
      </c>
      <c r="Y56" s="112">
        <f>$V$78/(($K81+$Q$92)/2)</f>
        <v>1</v>
      </c>
      <c r="Z56">
        <v>1</v>
      </c>
      <c r="AA56" s="112">
        <f>$V$78/(($K81+$Q$94)/2)</f>
        <v>1.25</v>
      </c>
      <c r="AB56" s="112">
        <f t="shared" ref="AB56:AB68" si="37">$V$78/(($K81+$Q$95)/2)</f>
        <v>0.90909090909090906</v>
      </c>
      <c r="AC56" s="112">
        <f t="shared" si="35"/>
        <v>1.25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4"/>
        <v>66.645468998410166</v>
      </c>
      <c r="J57" s="1">
        <v>5</v>
      </c>
      <c r="K57" s="112">
        <f t="shared" si="25"/>
        <v>1.1764705882352942</v>
      </c>
      <c r="L57" s="112">
        <f t="shared" si="36"/>
        <v>0.83333333333333337</v>
      </c>
      <c r="M57" s="112">
        <f>$V$78/(($K82+$Q$80)/2)</f>
        <v>0.95238095238095233</v>
      </c>
      <c r="N57" s="112">
        <f>$V$78/(($K82+$Q$81)/2)</f>
        <v>1</v>
      </c>
      <c r="O57">
        <v>1</v>
      </c>
      <c r="P57" s="112">
        <f t="shared" si="26"/>
        <v>1</v>
      </c>
      <c r="Q57" s="112">
        <f t="shared" si="27"/>
        <v>0.90909090909090906</v>
      </c>
      <c r="R57" s="112">
        <f t="shared" si="28"/>
        <v>0.83333333333333337</v>
      </c>
      <c r="S57" s="112">
        <f t="shared" si="29"/>
        <v>0.95238095238095233</v>
      </c>
      <c r="T57" s="112">
        <f t="shared" si="30"/>
        <v>1</v>
      </c>
      <c r="U57" s="112">
        <f t="shared" si="31"/>
        <v>0.76923076923076927</v>
      </c>
      <c r="V57" s="112">
        <f t="shared" si="32"/>
        <v>0.83333333333333337</v>
      </c>
      <c r="W57" s="112">
        <f t="shared" si="33"/>
        <v>0.83333333333333337</v>
      </c>
      <c r="X57" s="112">
        <f t="shared" si="34"/>
        <v>0.90909090909090906</v>
      </c>
      <c r="Y57">
        <v>1</v>
      </c>
      <c r="Z57" s="112">
        <f>$V$78/(($K82+$Q$93)/2)</f>
        <v>1</v>
      </c>
      <c r="AA57" s="112">
        <f>$V$78/(($K82+$Q$94)/2)</f>
        <v>1</v>
      </c>
      <c r="AB57" s="112">
        <f t="shared" si="37"/>
        <v>0.76923076923076927</v>
      </c>
      <c r="AC57" s="112">
        <f t="shared" si="35"/>
        <v>1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4"/>
        <v>40.463320463320464</v>
      </c>
      <c r="J58" s="1">
        <v>6</v>
      </c>
      <c r="K58" s="112">
        <f t="shared" si="25"/>
        <v>1.5384615384615385</v>
      </c>
      <c r="L58" s="112">
        <f t="shared" si="36"/>
        <v>1</v>
      </c>
      <c r="M58" s="112">
        <f t="shared" ref="M58:M68" si="38">$V$78/(($K83+$Q$80)/2)</f>
        <v>1.1764705882352942</v>
      </c>
      <c r="N58" s="112">
        <f>$V$78/(($K83+$Q$81)/2)</f>
        <v>1.25</v>
      </c>
      <c r="O58" s="112">
        <f>$V$78/(($K83+$Q$82)/2)</f>
        <v>1.1111111111111112</v>
      </c>
      <c r="P58">
        <v>1</v>
      </c>
      <c r="Q58" s="112">
        <f t="shared" si="27"/>
        <v>1.1111111111111112</v>
      </c>
      <c r="R58" s="112">
        <f t="shared" si="28"/>
        <v>1</v>
      </c>
      <c r="S58" s="112">
        <f t="shared" si="29"/>
        <v>1.1764705882352942</v>
      </c>
      <c r="T58" s="112">
        <f t="shared" si="30"/>
        <v>1.25</v>
      </c>
      <c r="U58" s="112">
        <f t="shared" si="31"/>
        <v>0.90909090909090906</v>
      </c>
      <c r="V58" s="112">
        <f t="shared" si="32"/>
        <v>1</v>
      </c>
      <c r="W58" s="112">
        <f t="shared" si="33"/>
        <v>1</v>
      </c>
      <c r="X58">
        <v>1</v>
      </c>
      <c r="Y58" s="112">
        <f t="shared" ref="Y58:Y66" si="39">$V$78/(($K83+$Q$92)/2)</f>
        <v>1</v>
      </c>
      <c r="Z58" s="112">
        <f>$V$78/(($K83+$Q$93)/2)</f>
        <v>1.25</v>
      </c>
      <c r="AA58" s="112">
        <f t="shared" ref="AA58:AA68" si="40">$V$78/(($K83+$Q$94)/2)</f>
        <v>1.25</v>
      </c>
      <c r="AB58" s="112">
        <f t="shared" si="37"/>
        <v>0.90909090909090906</v>
      </c>
      <c r="AC58" s="112">
        <f t="shared" si="35"/>
        <v>1.25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4"/>
        <v>20</v>
      </c>
      <c r="J59" s="1">
        <v>7</v>
      </c>
      <c r="K59" s="112">
        <f t="shared" si="25"/>
        <v>1.0526315789473684</v>
      </c>
      <c r="L59" s="112">
        <f t="shared" si="36"/>
        <v>0.76923076923076927</v>
      </c>
      <c r="M59" s="112">
        <f t="shared" si="38"/>
        <v>0.86956521739130432</v>
      </c>
      <c r="N59" s="112">
        <f>$V$78/(($K84+$Q$81)/2)</f>
        <v>0.90909090909090906</v>
      </c>
      <c r="O59" s="112">
        <f>$V$78/(($K84+$Q$82)/2)</f>
        <v>0.83333333333333337</v>
      </c>
      <c r="P59" s="112">
        <f>$V$78/(($K84+$Q$83)/2)</f>
        <v>0.90909090909090906</v>
      </c>
      <c r="Q59">
        <v>1</v>
      </c>
      <c r="R59" s="112">
        <f t="shared" si="28"/>
        <v>0.76923076923076927</v>
      </c>
      <c r="S59" s="112">
        <f t="shared" si="29"/>
        <v>0.86956521739130432</v>
      </c>
      <c r="T59" s="112">
        <f t="shared" si="30"/>
        <v>0.90909090909090906</v>
      </c>
      <c r="U59" s="112">
        <f t="shared" si="31"/>
        <v>0.7142857142857143</v>
      </c>
      <c r="V59" s="112">
        <f t="shared" si="32"/>
        <v>0.76923076923076927</v>
      </c>
      <c r="W59">
        <v>1</v>
      </c>
      <c r="X59" s="112">
        <f>$V$78/(($K84+$Q$91)/2)</f>
        <v>0.83333333333333337</v>
      </c>
      <c r="Y59" s="112">
        <f t="shared" si="39"/>
        <v>0.76923076923076927</v>
      </c>
      <c r="Z59" s="112">
        <f>$V$78/(($K84+$Q$93)/2)</f>
        <v>0.90909090909090906</v>
      </c>
      <c r="AA59" s="112">
        <f t="shared" si="40"/>
        <v>0.90909090909090906</v>
      </c>
      <c r="AB59" s="112">
        <f t="shared" si="37"/>
        <v>0.7142857142857143</v>
      </c>
      <c r="AC59" s="112">
        <f t="shared" si="35"/>
        <v>0.90909090909090906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4"/>
        <v>47.207207207207205</v>
      </c>
      <c r="J60" s="1">
        <v>8</v>
      </c>
      <c r="K60" s="112">
        <f t="shared" si="25"/>
        <v>1.3333333333333333</v>
      </c>
      <c r="L60" s="112">
        <f t="shared" si="36"/>
        <v>0.90909090909090906</v>
      </c>
      <c r="M60" s="112">
        <f t="shared" si="38"/>
        <v>1.0526315789473684</v>
      </c>
      <c r="N60" s="112">
        <f t="shared" ref="N60:N67" si="41">$V$78/(($K85+$Q$81)/2)</f>
        <v>1.1111111111111112</v>
      </c>
      <c r="O60" s="112">
        <f>$V$78/(($K85+$Q$82)/2)</f>
        <v>1</v>
      </c>
      <c r="P60" s="112">
        <f>$V$78/(($K85+$Q$83)/2)</f>
        <v>1.1111111111111112</v>
      </c>
      <c r="Q60" s="112">
        <f>$V$78/(($K85+$Q$84)/2)</f>
        <v>1</v>
      </c>
      <c r="R60">
        <v>1</v>
      </c>
      <c r="S60" s="112">
        <f t="shared" si="29"/>
        <v>1.0526315789473684</v>
      </c>
      <c r="T60" s="112">
        <f t="shared" si="30"/>
        <v>1.1111111111111112</v>
      </c>
      <c r="U60" s="112">
        <f t="shared" si="31"/>
        <v>0.83333333333333337</v>
      </c>
      <c r="V60">
        <v>1</v>
      </c>
      <c r="W60" s="112">
        <f>$V$78/(($K85+$Q$90)/2)</f>
        <v>0.90909090909090906</v>
      </c>
      <c r="X60" s="112">
        <f>$V$78/(($K85+$Q$91)/2)</f>
        <v>1</v>
      </c>
      <c r="Y60" s="112">
        <f t="shared" si="39"/>
        <v>0.90909090909090906</v>
      </c>
      <c r="Z60" s="112">
        <f t="shared" ref="Z60:Z67" si="42">$V$78/(($K85+$Q$93)/2)</f>
        <v>1.1111111111111112</v>
      </c>
      <c r="AA60" s="112">
        <f t="shared" si="40"/>
        <v>1.1111111111111112</v>
      </c>
      <c r="AB60" s="112">
        <f t="shared" si="37"/>
        <v>0.83333333333333337</v>
      </c>
      <c r="AC60" s="112">
        <f t="shared" si="35"/>
        <v>1.1111111111111112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4"/>
        <v>26.554054054054053</v>
      </c>
      <c r="J61" s="1">
        <v>9</v>
      </c>
      <c r="K61" s="112">
        <f t="shared" si="25"/>
        <v>1.0526315789473684</v>
      </c>
      <c r="L61" s="112">
        <f t="shared" si="36"/>
        <v>0.76923076923076927</v>
      </c>
      <c r="M61" s="112">
        <f t="shared" si="38"/>
        <v>0.86956521739130432</v>
      </c>
      <c r="N61" s="112">
        <f t="shared" si="41"/>
        <v>0.90909090909090906</v>
      </c>
      <c r="O61" s="112">
        <f>$V$78/(($K86+$Q$82)/2)</f>
        <v>0.83333333333333337</v>
      </c>
      <c r="P61" s="112">
        <f t="shared" ref="P61:P63" si="43">$V$78/(($K86+$Q$83)/2)</f>
        <v>0.90909090909090906</v>
      </c>
      <c r="Q61" s="112">
        <f>$V$78/(($K86+$Q$84)/2)</f>
        <v>0.83333333333333337</v>
      </c>
      <c r="R61" s="112">
        <f>$V$78/(($K86+$Q$85)/2)</f>
        <v>0.76923076923076927</v>
      </c>
      <c r="S61">
        <v>1</v>
      </c>
      <c r="T61" s="112">
        <f t="shared" si="30"/>
        <v>0.90909090909090906</v>
      </c>
      <c r="U61">
        <v>1</v>
      </c>
      <c r="V61" s="112">
        <f>$V$78/(($K86+$Q$89)/2)</f>
        <v>0.76923076923076927</v>
      </c>
      <c r="W61" s="112">
        <f>$V$78/(($K86+$Q$90)/2)</f>
        <v>0.76923076923076927</v>
      </c>
      <c r="X61" s="112">
        <f t="shared" ref="X61:X63" si="44">$V$78/(($K86+$Q$91)/2)</f>
        <v>0.83333333333333337</v>
      </c>
      <c r="Y61" s="112">
        <f t="shared" si="39"/>
        <v>0.76923076923076927</v>
      </c>
      <c r="Z61" s="112">
        <f t="shared" si="42"/>
        <v>0.90909090909090906</v>
      </c>
      <c r="AA61" s="112">
        <f t="shared" si="40"/>
        <v>0.90909090909090906</v>
      </c>
      <c r="AB61" s="112">
        <f t="shared" si="37"/>
        <v>0.7142857142857143</v>
      </c>
      <c r="AC61" s="112">
        <f t="shared" si="35"/>
        <v>0.90909090909090906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50.579150579150578</v>
      </c>
      <c r="J62" s="1">
        <v>10</v>
      </c>
      <c r="K62" s="112">
        <f t="shared" si="25"/>
        <v>1.5384615384615385</v>
      </c>
      <c r="L62" s="112">
        <f t="shared" si="36"/>
        <v>1</v>
      </c>
      <c r="M62" s="112">
        <f t="shared" si="38"/>
        <v>1.1764705882352942</v>
      </c>
      <c r="N62" s="112">
        <f t="shared" si="41"/>
        <v>1.25</v>
      </c>
      <c r="O62" s="112">
        <f t="shared" ref="O62:O66" si="45">$V$78/(($K87+$Q$82)/2)</f>
        <v>1.1111111111111112</v>
      </c>
      <c r="P62" s="112">
        <f t="shared" si="43"/>
        <v>1.25</v>
      </c>
      <c r="Q62" s="112">
        <f t="shared" ref="Q62:Q64" si="46">$V$78/(($K87+$Q$84)/2)</f>
        <v>1.1111111111111112</v>
      </c>
      <c r="R62" s="112">
        <f>$V$78/(($K87+$Q$85)/2)</f>
        <v>1</v>
      </c>
      <c r="S62" s="112">
        <f>$V$78/(($K87+$Q$86)/2)</f>
        <v>1.1764705882352942</v>
      </c>
      <c r="T62">
        <v>1</v>
      </c>
      <c r="U62" s="112">
        <f>$V$78/(($K87+$Q$88)/2)</f>
        <v>0.90909090909090906</v>
      </c>
      <c r="V62" s="112">
        <f>$V$78/(($K87+$Q$89)/2)</f>
        <v>1</v>
      </c>
      <c r="W62" s="112">
        <f>$V$78/(($K87+$Q$90)/2)</f>
        <v>1</v>
      </c>
      <c r="X62" s="112">
        <f t="shared" si="44"/>
        <v>1.1111111111111112</v>
      </c>
      <c r="Y62" s="112">
        <f t="shared" si="39"/>
        <v>1</v>
      </c>
      <c r="Z62" s="112">
        <f t="shared" si="42"/>
        <v>1.25</v>
      </c>
      <c r="AA62" s="112">
        <f t="shared" si="40"/>
        <v>1.25</v>
      </c>
      <c r="AB62" s="112">
        <f t="shared" si="37"/>
        <v>0.90909090909090906</v>
      </c>
      <c r="AC62" s="112">
        <f t="shared" si="35"/>
        <v>1.25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7">F63*N6</f>
        <v>42.486486486486484</v>
      </c>
      <c r="J63" s="1">
        <v>11</v>
      </c>
      <c r="K63" s="112">
        <f t="shared" si="25"/>
        <v>1.4285714285714286</v>
      </c>
      <c r="L63" s="112">
        <f t="shared" si="36"/>
        <v>0.95238095238095233</v>
      </c>
      <c r="M63" s="112">
        <f>$V$78/(($K88+$Q$80)/2)</f>
        <v>1.1111111111111112</v>
      </c>
      <c r="N63" s="112">
        <f t="shared" si="41"/>
        <v>1.1764705882352942</v>
      </c>
      <c r="O63" s="112">
        <f t="shared" si="45"/>
        <v>1.0526315789473684</v>
      </c>
      <c r="P63" s="112">
        <f t="shared" si="43"/>
        <v>1.1764705882352942</v>
      </c>
      <c r="Q63" s="112">
        <f t="shared" si="46"/>
        <v>1.0526315789473684</v>
      </c>
      <c r="R63" s="112">
        <f t="shared" ref="R63" si="48">$V$78/(($K88+$Q$85)/2)</f>
        <v>0.95238095238095233</v>
      </c>
      <c r="S63">
        <v>1</v>
      </c>
      <c r="T63" s="112">
        <f>$V$78/(($K88+$Q$87)/2)</f>
        <v>1.1764705882352942</v>
      </c>
      <c r="U63">
        <v>1</v>
      </c>
      <c r="V63" s="112">
        <f t="shared" ref="V63" si="49">$V$78/(($K88+$Q$89)/2)</f>
        <v>0.95238095238095233</v>
      </c>
      <c r="W63" s="112">
        <f t="shared" ref="W63:W64" si="50">$V$78/(($K88+$Q$90)/2)</f>
        <v>0.95238095238095233</v>
      </c>
      <c r="X63" s="112">
        <f t="shared" si="44"/>
        <v>1.0526315789473684</v>
      </c>
      <c r="Y63" s="112">
        <f t="shared" si="39"/>
        <v>0.95238095238095233</v>
      </c>
      <c r="Z63" s="112">
        <f t="shared" si="42"/>
        <v>1.1764705882352942</v>
      </c>
      <c r="AA63" s="112">
        <f t="shared" si="40"/>
        <v>1.1764705882352942</v>
      </c>
      <c r="AB63" s="112">
        <f t="shared" si="37"/>
        <v>0.86956521739130432</v>
      </c>
      <c r="AC63" s="112">
        <f t="shared" si="35"/>
        <v>1.1764705882352942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7"/>
        <v>33.322734499205083</v>
      </c>
      <c r="J64" s="1">
        <v>12</v>
      </c>
      <c r="K64" s="112">
        <f t="shared" si="25"/>
        <v>1.0526315789473684</v>
      </c>
      <c r="L64" s="112">
        <f t="shared" si="36"/>
        <v>0.76923076923076927</v>
      </c>
      <c r="M64" s="112">
        <f t="shared" si="38"/>
        <v>0.86956521739130432</v>
      </c>
      <c r="N64" s="112">
        <f t="shared" si="41"/>
        <v>0.90909090909090906</v>
      </c>
      <c r="O64" s="112">
        <f t="shared" si="45"/>
        <v>0.83333333333333337</v>
      </c>
      <c r="P64" s="112">
        <f>$V$78/(($K89+$Q$83)/2)</f>
        <v>0.90909090909090906</v>
      </c>
      <c r="Q64" s="112">
        <f t="shared" si="46"/>
        <v>0.83333333333333337</v>
      </c>
      <c r="R64">
        <v>1</v>
      </c>
      <c r="S64" s="112">
        <f>$V$78/(($K89+$Q$86)/2)</f>
        <v>0.86956521739130432</v>
      </c>
      <c r="T64" s="112">
        <f>$V$78/(($K89+$Q$87)/2)</f>
        <v>0.90909090909090906</v>
      </c>
      <c r="U64" s="112">
        <f>$V$78/(($K89+$Q$88)/2)</f>
        <v>0.7142857142857143</v>
      </c>
      <c r="V64">
        <v>1</v>
      </c>
      <c r="W64" s="112">
        <f t="shared" si="50"/>
        <v>0.76923076923076927</v>
      </c>
      <c r="X64" s="112">
        <f>$V$78/(($K89+$Q$91)/2)</f>
        <v>0.83333333333333337</v>
      </c>
      <c r="Y64" s="112">
        <f t="shared" si="39"/>
        <v>0.76923076923076927</v>
      </c>
      <c r="Z64" s="112">
        <f t="shared" si="42"/>
        <v>0.90909090909090906</v>
      </c>
      <c r="AA64" s="112">
        <f t="shared" si="40"/>
        <v>0.90909090909090906</v>
      </c>
      <c r="AB64" s="112">
        <f t="shared" si="37"/>
        <v>0.7142857142857143</v>
      </c>
      <c r="AC64" s="112">
        <f t="shared" si="35"/>
        <v>0.90909090909090906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7"/>
        <v>30</v>
      </c>
      <c r="J65" s="1">
        <v>13</v>
      </c>
      <c r="K65" s="112">
        <f t="shared" si="25"/>
        <v>1.5384615384615385</v>
      </c>
      <c r="L65" s="112">
        <f t="shared" si="36"/>
        <v>1</v>
      </c>
      <c r="M65" s="112">
        <f t="shared" si="38"/>
        <v>1.1764705882352942</v>
      </c>
      <c r="N65" s="112">
        <f t="shared" si="41"/>
        <v>1.25</v>
      </c>
      <c r="O65" s="112">
        <f t="shared" si="45"/>
        <v>1.1111111111111112</v>
      </c>
      <c r="P65" s="112">
        <f>$V$78/(($K90+$Q$83)/2)</f>
        <v>1.25</v>
      </c>
      <c r="Q65">
        <v>1</v>
      </c>
      <c r="R65" s="112">
        <f>$V$78/(($K90+$Q$85)/2)</f>
        <v>1</v>
      </c>
      <c r="S65" s="112">
        <f>$V$78/(($K90+$Q$86)/2)</f>
        <v>1.1764705882352942</v>
      </c>
      <c r="T65" s="112">
        <f t="shared" ref="T65:T71" si="51">$V$78/(($K90+$Q$87)/2)</f>
        <v>1.25</v>
      </c>
      <c r="U65" s="112">
        <f>$V$78/(($K90+$Q$88)/2)</f>
        <v>0.90909090909090906</v>
      </c>
      <c r="V65" s="112">
        <f>$V$78/(($K90+$Q$89)/2)</f>
        <v>1</v>
      </c>
      <c r="W65" s="118">
        <v>1</v>
      </c>
      <c r="X65" s="112">
        <f>$V$78/(($K90+$Q$91)/2)</f>
        <v>1.1111111111111112</v>
      </c>
      <c r="Y65" s="112">
        <f t="shared" si="39"/>
        <v>1</v>
      </c>
      <c r="Z65" s="112">
        <f>$V$78/(($K90+$Q$93)/2)</f>
        <v>1.25</v>
      </c>
      <c r="AA65" s="112">
        <f t="shared" si="40"/>
        <v>1.25</v>
      </c>
      <c r="AB65" s="112">
        <f t="shared" si="37"/>
        <v>0.90909090909090906</v>
      </c>
      <c r="AC65" s="112">
        <f>$V$78/(($K90+$Q$96)/2)</f>
        <v>1.25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7"/>
        <v>76.257796257796244</v>
      </c>
      <c r="J66" s="1">
        <v>14</v>
      </c>
      <c r="K66" s="112">
        <f>$V$78/(($K91+$Q$78)/2)</f>
        <v>1.3333333333333333</v>
      </c>
      <c r="L66" s="112">
        <f t="shared" si="36"/>
        <v>0.90909090909090906</v>
      </c>
      <c r="M66" s="112">
        <f t="shared" si="38"/>
        <v>1.0526315789473684</v>
      </c>
      <c r="N66" s="112">
        <f t="shared" si="41"/>
        <v>1.1111111111111112</v>
      </c>
      <c r="O66" s="112">
        <f t="shared" si="45"/>
        <v>1</v>
      </c>
      <c r="P66">
        <v>1</v>
      </c>
      <c r="Q66" s="112">
        <f>$V$78/(($K91+$Q$84)/2)</f>
        <v>1</v>
      </c>
      <c r="R66" s="112">
        <f>$V$78/(($K91+$Q$85)/2)</f>
        <v>0.90909090909090906</v>
      </c>
      <c r="S66" s="112">
        <f t="shared" ref="S66:S71" si="52">$V$78/(($K91+$Q$86)/2)</f>
        <v>1.0526315789473684</v>
      </c>
      <c r="T66" s="112">
        <f t="shared" si="51"/>
        <v>1.1111111111111112</v>
      </c>
      <c r="U66" s="112">
        <f t="shared" ref="U66:U70" si="53">$V$78/(($K91+$Q$88)/2)</f>
        <v>0.83333333333333337</v>
      </c>
      <c r="V66" s="112">
        <f>$V$78/(($K91+$Q$89)/2)</f>
        <v>0.90909090909090906</v>
      </c>
      <c r="W66" s="112">
        <f>$V$78/(($K91+$Q$90)/2)</f>
        <v>0.90909090909090906</v>
      </c>
      <c r="X66">
        <v>1</v>
      </c>
      <c r="Y66" s="112">
        <f t="shared" si="39"/>
        <v>0.90909090909090906</v>
      </c>
      <c r="Z66" s="112">
        <f t="shared" si="42"/>
        <v>1.1111111111111112</v>
      </c>
      <c r="AA66" s="112">
        <f t="shared" si="40"/>
        <v>1.1111111111111112</v>
      </c>
      <c r="AB66" s="112">
        <f t="shared" si="37"/>
        <v>0.83333333333333337</v>
      </c>
      <c r="AC66" s="112">
        <f t="shared" si="35"/>
        <v>1.1111111111111112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7"/>
        <v>35.405405405405403</v>
      </c>
      <c r="J67" s="1">
        <v>15</v>
      </c>
      <c r="K67" s="112">
        <f>$V$78/(($K92+$Q$78)/2)</f>
        <v>1.3333333333333333</v>
      </c>
      <c r="L67" s="112">
        <f t="shared" si="36"/>
        <v>0.90909090909090906</v>
      </c>
      <c r="M67" s="112">
        <f t="shared" si="38"/>
        <v>1.0526315789473684</v>
      </c>
      <c r="N67" s="112">
        <f t="shared" si="41"/>
        <v>1.1111111111111112</v>
      </c>
      <c r="O67">
        <v>1</v>
      </c>
      <c r="P67" s="112">
        <f>$V$78/(($K92+$Q$83)/2)</f>
        <v>1.1111111111111112</v>
      </c>
      <c r="Q67" s="112">
        <f>$V$78/(($K92+$Q$84)/2)</f>
        <v>1</v>
      </c>
      <c r="R67" s="112">
        <f t="shared" ref="R67:R71" si="54">$V$78/(($K92+$Q$85)/2)</f>
        <v>0.90909090909090906</v>
      </c>
      <c r="S67" s="112">
        <f t="shared" si="52"/>
        <v>1.0526315789473684</v>
      </c>
      <c r="T67" s="112">
        <f>$V$78/(($K92+$Q$87)/2)</f>
        <v>1.1111111111111112</v>
      </c>
      <c r="U67" s="112">
        <f t="shared" si="53"/>
        <v>0.83333333333333337</v>
      </c>
      <c r="V67" s="112">
        <f t="shared" ref="V67:V71" si="55">$V$78/(($K92+$Q$89)/2)</f>
        <v>0.90909090909090906</v>
      </c>
      <c r="W67" s="112">
        <f>$V$78/(($K92+$Q$90)/2)</f>
        <v>0.90909090909090906</v>
      </c>
      <c r="X67" s="112">
        <f>$V$78/(($K92+$Q$91)/2)</f>
        <v>1</v>
      </c>
      <c r="Y67">
        <v>1</v>
      </c>
      <c r="Z67" s="112">
        <f t="shared" si="42"/>
        <v>1.1111111111111112</v>
      </c>
      <c r="AA67" s="112">
        <f t="shared" si="40"/>
        <v>1.1111111111111112</v>
      </c>
      <c r="AB67" s="112">
        <f t="shared" si="37"/>
        <v>0.83333333333333337</v>
      </c>
      <c r="AC67" s="112">
        <f t="shared" si="35"/>
        <v>1.1111111111111112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7"/>
        <v>9.4414414414414409</v>
      </c>
      <c r="J68" s="1">
        <v>16</v>
      </c>
      <c r="K68" s="112">
        <f t="shared" si="25"/>
        <v>1.5384615384615385</v>
      </c>
      <c r="L68" s="112">
        <f t="shared" si="36"/>
        <v>1</v>
      </c>
      <c r="M68" s="112">
        <f t="shared" si="38"/>
        <v>1.1764705882352942</v>
      </c>
      <c r="N68">
        <v>1</v>
      </c>
      <c r="O68" s="112">
        <f>$V$78/(($K93+$Q$82)/2)</f>
        <v>1.1111111111111112</v>
      </c>
      <c r="P68" s="112">
        <f>$V$78/(($K93+$Q$83)/2)</f>
        <v>1.25</v>
      </c>
      <c r="Q68" s="112">
        <f t="shared" ref="Q68:Q71" si="56">$V$78/(($K93+$Q$84)/2)</f>
        <v>1.1111111111111112</v>
      </c>
      <c r="R68" s="112">
        <f t="shared" si="54"/>
        <v>1</v>
      </c>
      <c r="S68" s="112">
        <f t="shared" si="52"/>
        <v>1.1764705882352942</v>
      </c>
      <c r="T68" s="112">
        <f t="shared" si="51"/>
        <v>1.25</v>
      </c>
      <c r="U68" s="112">
        <f t="shared" si="53"/>
        <v>0.90909090909090906</v>
      </c>
      <c r="V68" s="112">
        <f t="shared" si="55"/>
        <v>1</v>
      </c>
      <c r="W68" s="112">
        <f t="shared" ref="W68:W70" si="57">$V$78/(($K93+$Q$90)/2)</f>
        <v>1</v>
      </c>
      <c r="X68" s="112">
        <f>$V$78/(($K93+$Q$91)/2)</f>
        <v>1.1111111111111112</v>
      </c>
      <c r="Y68" s="112">
        <f>$V$78/(($K93+$Q$92)/2)</f>
        <v>1</v>
      </c>
      <c r="Z68">
        <v>1</v>
      </c>
      <c r="AA68" s="112">
        <f t="shared" si="40"/>
        <v>1.25</v>
      </c>
      <c r="AB68" s="112">
        <f t="shared" si="37"/>
        <v>0.90909090909090906</v>
      </c>
      <c r="AC68" s="112">
        <f t="shared" si="35"/>
        <v>1.25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7"/>
        <v>17.702702702702702</v>
      </c>
      <c r="J69" s="1">
        <v>17</v>
      </c>
      <c r="K69" s="112">
        <f t="shared" si="25"/>
        <v>1.5384615384615385</v>
      </c>
      <c r="L69" s="112">
        <f>$V$78/(($K94+$Q$79)/2)</f>
        <v>1</v>
      </c>
      <c r="M69">
        <v>1</v>
      </c>
      <c r="N69" s="112">
        <f>$V$78/(($K94+$Q$81)/2)</f>
        <v>1.25</v>
      </c>
      <c r="O69" s="112">
        <f>$V$78/(($K94+$Q$82)/2)</f>
        <v>1.1111111111111112</v>
      </c>
      <c r="P69" s="112">
        <f t="shared" ref="P69:P71" si="58">$V$78/(($K94+$Q$83)/2)</f>
        <v>1.25</v>
      </c>
      <c r="Q69" s="112">
        <f t="shared" si="56"/>
        <v>1.1111111111111112</v>
      </c>
      <c r="R69" s="112">
        <f t="shared" si="54"/>
        <v>1</v>
      </c>
      <c r="S69" s="112">
        <f t="shared" si="52"/>
        <v>1.1764705882352942</v>
      </c>
      <c r="T69" s="112">
        <f t="shared" si="51"/>
        <v>1.25</v>
      </c>
      <c r="U69" s="112">
        <f t="shared" si="53"/>
        <v>0.90909090909090906</v>
      </c>
      <c r="V69" s="112">
        <f t="shared" si="55"/>
        <v>1</v>
      </c>
      <c r="W69" s="112">
        <f t="shared" si="57"/>
        <v>1</v>
      </c>
      <c r="X69" s="112">
        <f t="shared" ref="X69:X71" si="59">$V$78/(($K94+$Q$91)/2)</f>
        <v>1.1111111111111112</v>
      </c>
      <c r="Y69" s="112">
        <f>$V$78/(($K94+$Q$92)/2)</f>
        <v>1</v>
      </c>
      <c r="Z69" s="112">
        <f>$V$78/(($K94+$Q$93)/2)</f>
        <v>1.25</v>
      </c>
      <c r="AA69">
        <v>1</v>
      </c>
      <c r="AB69" s="112">
        <f>$V$78/(($K94+$Q$95)/2)</f>
        <v>0.90909090909090906</v>
      </c>
      <c r="AC69" s="112">
        <f t="shared" si="35"/>
        <v>1.25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7"/>
        <v>47.207207207207205</v>
      </c>
      <c r="J70" s="1">
        <v>18</v>
      </c>
      <c r="K70" s="112">
        <f t="shared" si="25"/>
        <v>1.3333333333333333</v>
      </c>
      <c r="L70">
        <v>1</v>
      </c>
      <c r="M70" s="112">
        <f>$V$78/(($K95+$Q$80)/2)</f>
        <v>1.0526315789473684</v>
      </c>
      <c r="N70" s="112">
        <f>$V$78/(($K95+$Q$81)/2)</f>
        <v>1.1111111111111112</v>
      </c>
      <c r="O70" s="112">
        <f>$V$78/(($K95+$Q$82)/2)</f>
        <v>1</v>
      </c>
      <c r="P70" s="112">
        <f t="shared" si="58"/>
        <v>1.1111111111111112</v>
      </c>
      <c r="Q70" s="112">
        <f t="shared" si="56"/>
        <v>1</v>
      </c>
      <c r="R70" s="112">
        <f t="shared" si="54"/>
        <v>0.90909090909090906</v>
      </c>
      <c r="S70" s="112">
        <f t="shared" si="52"/>
        <v>1.0526315789473684</v>
      </c>
      <c r="T70" s="112">
        <f t="shared" si="51"/>
        <v>1.1111111111111112</v>
      </c>
      <c r="U70" s="112">
        <f t="shared" si="53"/>
        <v>0.83333333333333337</v>
      </c>
      <c r="V70" s="112">
        <f t="shared" si="55"/>
        <v>0.90909090909090906</v>
      </c>
      <c r="W70" s="112">
        <f t="shared" si="57"/>
        <v>0.90909090909090906</v>
      </c>
      <c r="X70" s="112">
        <f t="shared" si="59"/>
        <v>1</v>
      </c>
      <c r="Y70" s="112">
        <f>$V$78/(($K95+$Q$92)/2)</f>
        <v>0.90909090909090906</v>
      </c>
      <c r="Z70" s="112">
        <f>$V$78/(($K95+$Q$93)/2)</f>
        <v>1.1111111111111112</v>
      </c>
      <c r="AA70" s="112">
        <f>$V$78/(($K95+$Q$94)/2)</f>
        <v>1.1111111111111112</v>
      </c>
      <c r="AB70">
        <v>1</v>
      </c>
      <c r="AC70" s="112">
        <f t="shared" si="35"/>
        <v>1.1111111111111112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7"/>
        <v>23.603603603603602</v>
      </c>
      <c r="J71" s="1">
        <v>19</v>
      </c>
      <c r="K71">
        <v>1</v>
      </c>
      <c r="L71" s="112">
        <f>$V$78/(($K96+$Q$79)/2)</f>
        <v>1.0526315789473684</v>
      </c>
      <c r="M71" s="112">
        <f>$V$78/(($K96+$Q$80)/2)</f>
        <v>1.25</v>
      </c>
      <c r="N71" s="112">
        <f>$V$78/(($K96+$Q$81)/2)</f>
        <v>1.3333333333333333</v>
      </c>
      <c r="O71" s="112">
        <f>$V$78/(($K96+$Q$82)/2)</f>
        <v>1.1764705882352942</v>
      </c>
      <c r="P71" s="112">
        <f t="shared" si="58"/>
        <v>1.3333333333333333</v>
      </c>
      <c r="Q71" s="112">
        <f t="shared" si="56"/>
        <v>1.1764705882352942</v>
      </c>
      <c r="R71" s="112">
        <f t="shared" si="54"/>
        <v>1.0526315789473684</v>
      </c>
      <c r="S71" s="112">
        <f t="shared" si="52"/>
        <v>1.25</v>
      </c>
      <c r="T71" s="112">
        <f t="shared" si="51"/>
        <v>1.3333333333333333</v>
      </c>
      <c r="U71" s="112">
        <f>$V$78/(($K96+$Q$88)/2)</f>
        <v>0.95238095238095233</v>
      </c>
      <c r="V71" s="112">
        <f t="shared" si="55"/>
        <v>1.0526315789473684</v>
      </c>
      <c r="W71" s="112">
        <f>$V$78/(($K96+$Q$90)/2)</f>
        <v>1.0526315789473684</v>
      </c>
      <c r="X71" s="112">
        <f t="shared" si="59"/>
        <v>1.1764705882352942</v>
      </c>
      <c r="Y71" s="112">
        <f>$V$78/(($K96+$Q$92)/2)</f>
        <v>1.0526315789473684</v>
      </c>
      <c r="Z71" s="112">
        <f>$V$78/(($K96+$Q$93)/2)</f>
        <v>1.3333333333333333</v>
      </c>
      <c r="AA71" s="112">
        <f>$V$78/(($K96+$Q$94)/2)</f>
        <v>1.3333333333333333</v>
      </c>
      <c r="AB71" s="112">
        <f>$V$78/(($K96+$Q$95)/2)</f>
        <v>0.95238095238095233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7"/>
        <v>26.554054054054053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7"/>
        <v>40.463320463320464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7"/>
        <v>43.575883575883566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7"/>
        <v>47.207207207207205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7"/>
        <v>37.765765765765764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7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7"/>
        <v>17.702702702702702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7"/>
        <v>35.405405405405403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7"/>
        <v>60.694980694980693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70.810810810810807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60">F82*O6</f>
        <v>39.339339339339332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60"/>
        <v>56.648648648648646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60"/>
        <v>5.057915057915058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60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60"/>
        <v>60.694980694980693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60"/>
        <v>21.787941787941783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60"/>
        <v>40.463320463320464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60"/>
        <v>14.162162162162161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60"/>
        <v>56.648648648648646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60"/>
        <v>80.926640926640928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60"/>
        <v>70.810810810810807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60"/>
        <v>51.498771498771497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60"/>
        <v>53.108108108108105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60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60"/>
        <v>28.324324324324323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60"/>
        <v>40.463320463320464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60"/>
        <v>20.231660231660232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60"/>
        <v>47.207207207207205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35.405405405405403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61">F101*P6</f>
        <v>38.624078624078621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61"/>
        <v>29.815078236130866</v>
      </c>
      <c r="I102">
        <v>1</v>
      </c>
      <c r="J102" s="1">
        <v>1</v>
      </c>
      <c r="K102" s="62">
        <v>1</v>
      </c>
      <c r="L102" s="112">
        <f>$V$127/(($K127+$Q$128)/2)</f>
        <v>1.1351351351351351</v>
      </c>
      <c r="M102" s="112">
        <f>$V$127/(($K127+$Q$129)/2)</f>
        <v>1.1351351351351351</v>
      </c>
      <c r="N102" s="112">
        <f>$V$127/(($K127+$Q$130)/2)</f>
        <v>1.277027027027027</v>
      </c>
      <c r="O102" s="112">
        <f>$V$127/(($K127+$Q$131)/2)</f>
        <v>1.4594594594594594</v>
      </c>
      <c r="P102" s="112">
        <f>$V$127/(($K127+$Q$132)/2)</f>
        <v>0.85135135135135132</v>
      </c>
      <c r="Q102" s="112">
        <f>$V$127/(($K127+$Q$133)/2)</f>
        <v>0.92874692874692877</v>
      </c>
      <c r="R102" s="112">
        <f>$V$127/(($K127+$Q$134)/2)</f>
        <v>1.1351351351351351</v>
      </c>
      <c r="S102" s="112">
        <f>$V$127/(($K127+$Q$135)/2)</f>
        <v>0.92874692874692877</v>
      </c>
      <c r="T102" s="112">
        <f>$V$127/(($K127+$Q$136)/2)</f>
        <v>1.277027027027027</v>
      </c>
      <c r="U102" s="112">
        <f>$V$127/(($K127+$Q$137)/2)</f>
        <v>1.1351351351351351</v>
      </c>
      <c r="V102" s="112">
        <f>$V$127/(($K127+$Q$138)/2)</f>
        <v>1.1351351351351351</v>
      </c>
      <c r="W102" s="112">
        <f>$V$127/(($K127+$Q$139)/2)</f>
        <v>0.92874692874692877</v>
      </c>
      <c r="X102" s="112">
        <f>$V$127/(($K127+$Q$140)/2)</f>
        <v>0.85135135135135132</v>
      </c>
      <c r="Y102" s="112">
        <f>$V$127/(($K127+$Q$141)/2)</f>
        <v>1.3621621621621622</v>
      </c>
      <c r="Z102" s="112">
        <f>$V$127/(($K127+$Q$142)/2)</f>
        <v>1.277027027027027</v>
      </c>
      <c r="AA102" s="112">
        <f>$V$127/(($K127+$Q$143)/2)</f>
        <v>1.1351351351351351</v>
      </c>
      <c r="AB102" s="112">
        <f>$V$127/(($K127+$Q$144)/2)</f>
        <v>1.277027027027027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61"/>
        <v>7.8678678678678668</v>
      </c>
      <c r="J103" s="1">
        <v>2</v>
      </c>
      <c r="K103" s="112">
        <f>$V$127/(($K128+$Q$127)/2)</f>
        <v>1.4594594594594594</v>
      </c>
      <c r="L103" s="62">
        <v>1</v>
      </c>
      <c r="M103" s="112">
        <f>$V$127/(($K128+$Q$129)/2)</f>
        <v>1.1351351351351351</v>
      </c>
      <c r="N103" s="112">
        <f>$V$127/(($K128+$Q$130)/2)</f>
        <v>1.277027027027027</v>
      </c>
      <c r="O103" s="112">
        <f>$V$127/(($K128+$Q$131)/2)</f>
        <v>1.4594594594594594</v>
      </c>
      <c r="P103" s="112">
        <f>$V$127/(($K128+$Q$132)/2)</f>
        <v>0.85135135135135132</v>
      </c>
      <c r="Q103" s="112">
        <f>$V$127/(($K128+$Q$133)/2)</f>
        <v>0.92874692874692877</v>
      </c>
      <c r="R103" s="112">
        <f>$V$127/(($K128+$Q$134)/2)</f>
        <v>1.1351351351351351</v>
      </c>
      <c r="S103" s="112">
        <f>$V$127/(($K128+$Q$135)/2)</f>
        <v>0.92874692874692877</v>
      </c>
      <c r="T103" s="112">
        <f>$V$127/(($K128+$Q$136)/2)</f>
        <v>1.277027027027027</v>
      </c>
      <c r="U103" s="112">
        <f>$V$127/(($K128+$Q$137)/2)</f>
        <v>1.1351351351351351</v>
      </c>
      <c r="V103" s="112">
        <f>$V$127/(($K128+$Q$138)/2)</f>
        <v>1.1351351351351351</v>
      </c>
      <c r="W103" s="112">
        <f>$V$127/(($K128+$Q$139)/2)</f>
        <v>0.92874692874692877</v>
      </c>
      <c r="X103" s="112">
        <f>$V$127/(($K128+$Q$140)/2)</f>
        <v>0.85135135135135132</v>
      </c>
      <c r="Y103" s="112">
        <f>$V$127/(($K128+$Q$141)/2)</f>
        <v>1.3621621621621622</v>
      </c>
      <c r="Z103" s="112">
        <f>$V$127/(($K128+$Q$142)/2)</f>
        <v>1.277027027027027</v>
      </c>
      <c r="AA103" s="112">
        <f>$V$127/(($K128+$Q$143)/2)</f>
        <v>1.1351351351351351</v>
      </c>
      <c r="AB103" s="62">
        <v>1</v>
      </c>
      <c r="AC103" s="112">
        <f>$V$127/(($K128+$Q$145)/2)</f>
        <v>1.277027027027027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61"/>
        <v>56.648648648648646</v>
      </c>
      <c r="J104" s="1">
        <v>3</v>
      </c>
      <c r="K104" s="112">
        <f t="shared" ref="K104:K119" si="62">$V$127/(($K129+$Q$127)/2)</f>
        <v>1.4594594594594594</v>
      </c>
      <c r="L104" s="112">
        <f>$V$127/(($K129+$Q$128)/2)</f>
        <v>1.1351351351351351</v>
      </c>
      <c r="M104" s="62">
        <v>1</v>
      </c>
      <c r="N104" s="112">
        <f>$V$127/(($K129+$Q$130)/2)</f>
        <v>1.277027027027027</v>
      </c>
      <c r="O104" s="112">
        <f>$V$127/(($K129+$Q$131)/2)</f>
        <v>1.4594594594594594</v>
      </c>
      <c r="P104" s="112">
        <f t="shared" ref="P104:P106" si="63">$V$127/(($K129+$Q$132)/2)</f>
        <v>0.85135135135135132</v>
      </c>
      <c r="Q104" s="112">
        <f t="shared" ref="Q104:Q107" si="64">$V$127/(($K129+$Q$133)/2)</f>
        <v>0.92874692874692877</v>
      </c>
      <c r="R104" s="112">
        <f t="shared" ref="R104:R108" si="65">$V$127/(($K129+$Q$134)/2)</f>
        <v>1.1351351351351351</v>
      </c>
      <c r="S104" s="112">
        <f t="shared" ref="S104:S109" si="66">$V$127/(($K129+$Q$135)/2)</f>
        <v>0.92874692874692877</v>
      </c>
      <c r="T104" s="112">
        <f t="shared" ref="T104:T110" si="67">$V$127/(($K129+$Q$136)/2)</f>
        <v>1.277027027027027</v>
      </c>
      <c r="U104" s="112">
        <f t="shared" ref="U104:U109" si="68">$V$127/(($K129+$Q$137)/2)</f>
        <v>1.1351351351351351</v>
      </c>
      <c r="V104" s="112">
        <f t="shared" ref="V104:V108" si="69">$V$127/(($K129+$Q$138)/2)</f>
        <v>1.1351351351351351</v>
      </c>
      <c r="W104" s="112">
        <f t="shared" ref="W104:W107" si="70">$V$127/(($K129+$Q$139)/2)</f>
        <v>0.92874692874692877</v>
      </c>
      <c r="X104" s="112">
        <f>$V$30/(($K$31+Q139)/2)</f>
        <v>0.61574618096357225</v>
      </c>
      <c r="Y104" s="112">
        <f>$V$127/(($K129+$Q$141)/2)</f>
        <v>1.3621621621621622</v>
      </c>
      <c r="Z104" s="112">
        <f>$V$127/(($K129+$Q$142)/2)</f>
        <v>1.277027027027027</v>
      </c>
      <c r="AA104" s="62">
        <v>1</v>
      </c>
      <c r="AB104" s="112">
        <f>$V$127/(($K129+$Q$144)/2)</f>
        <v>1.277027027027027</v>
      </c>
      <c r="AC104" s="112">
        <f t="shared" ref="AC104:AC119" si="71">$V$127/(($K129+$Q$145)/2)</f>
        <v>1.277027027027027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61"/>
        <v>20</v>
      </c>
      <c r="J105" s="1">
        <v>4</v>
      </c>
      <c r="K105" s="112">
        <f t="shared" si="62"/>
        <v>1.7027027027027026</v>
      </c>
      <c r="L105" s="112">
        <f t="shared" ref="L105:L118" si="72">$V$127/(($K130+$Q$128)/2)</f>
        <v>1.277027027027027</v>
      </c>
      <c r="M105" s="112">
        <f>$V$127/(($K130+$Q$129)/2)</f>
        <v>1.277027027027027</v>
      </c>
      <c r="N105">
        <v>1</v>
      </c>
      <c r="O105" s="112">
        <f>$V$127/(($K130+$Q$131)/2)</f>
        <v>1.7027027027027026</v>
      </c>
      <c r="P105" s="112">
        <f t="shared" si="63"/>
        <v>0.92874692874692877</v>
      </c>
      <c r="Q105" s="112">
        <f t="shared" si="64"/>
        <v>1.0216216216216216</v>
      </c>
      <c r="R105" s="112">
        <f t="shared" si="65"/>
        <v>1.277027027027027</v>
      </c>
      <c r="S105" s="112">
        <f t="shared" si="66"/>
        <v>1.0216216216216216</v>
      </c>
      <c r="T105" s="112">
        <f t="shared" si="67"/>
        <v>1.4594594594594594</v>
      </c>
      <c r="U105" s="112">
        <f t="shared" si="68"/>
        <v>1.277027027027027</v>
      </c>
      <c r="V105" s="112">
        <f t="shared" si="69"/>
        <v>1.277027027027027</v>
      </c>
      <c r="W105" s="112">
        <f t="shared" si="70"/>
        <v>1.0216216216216216</v>
      </c>
      <c r="X105" s="112">
        <f>$V$30/(($K$32+Q139)/2)</f>
        <v>0.64373464373464373</v>
      </c>
      <c r="Y105" s="112">
        <f>$V$127/(($K130+$Q$141)/2)</f>
        <v>1.5717255717255718</v>
      </c>
      <c r="Z105">
        <v>1</v>
      </c>
      <c r="AA105" s="112">
        <f>$V$127/(($K130+$Q$143)/2)</f>
        <v>1.277027027027027</v>
      </c>
      <c r="AB105" s="112">
        <f t="shared" ref="AB105:AB118" si="73">$V$127/(($K130+$Q$144)/2)</f>
        <v>1.4594594594594594</v>
      </c>
      <c r="AC105" s="112">
        <f t="shared" si="71"/>
        <v>1.4594594594594594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61"/>
        <v>49.984101748807632</v>
      </c>
      <c r="J106" s="1">
        <v>5</v>
      </c>
      <c r="K106" s="112">
        <f t="shared" si="62"/>
        <v>1.7027027027027026</v>
      </c>
      <c r="L106" s="112">
        <f>$V$127/(($K131+$Q$128)/2)</f>
        <v>1.277027027027027</v>
      </c>
      <c r="M106" s="112">
        <f>$V$127/(($K131+$Q$129)/2)</f>
        <v>1.277027027027027</v>
      </c>
      <c r="N106" s="112">
        <f>$V$127/(($K131+$Q$130)/2)</f>
        <v>1.4594594594594594</v>
      </c>
      <c r="O106">
        <v>1</v>
      </c>
      <c r="P106" s="112">
        <f t="shared" si="63"/>
        <v>0.92874692874692877</v>
      </c>
      <c r="Q106" s="112">
        <f t="shared" si="64"/>
        <v>1.0216216216216216</v>
      </c>
      <c r="R106" s="112">
        <f t="shared" si="65"/>
        <v>1.277027027027027</v>
      </c>
      <c r="S106" s="112">
        <f t="shared" si="66"/>
        <v>1.0216216216216216</v>
      </c>
      <c r="T106" s="112">
        <f t="shared" si="67"/>
        <v>1.4594594594594594</v>
      </c>
      <c r="U106" s="112">
        <f t="shared" si="68"/>
        <v>1.277027027027027</v>
      </c>
      <c r="V106" s="112">
        <f t="shared" si="69"/>
        <v>1.277027027027027</v>
      </c>
      <c r="W106" s="112">
        <f t="shared" si="70"/>
        <v>1.0216216216216216</v>
      </c>
      <c r="X106" s="112">
        <f>$V$30/(($K$33+Q139)/2)</f>
        <v>0.74537695590327169</v>
      </c>
      <c r="Y106">
        <v>1</v>
      </c>
      <c r="Z106" s="112">
        <f>$V$127/(($K131+$Q$142)/2)</f>
        <v>1.4594594594594594</v>
      </c>
      <c r="AA106" s="112">
        <f>$V$127/(($K131+$Q$143)/2)</f>
        <v>1.277027027027027</v>
      </c>
      <c r="AB106" s="112">
        <f t="shared" si="73"/>
        <v>1.4594594594594594</v>
      </c>
      <c r="AC106" s="112">
        <f t="shared" si="71"/>
        <v>1.4594594594594594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61"/>
        <v>31.471471471471467</v>
      </c>
      <c r="J107" s="1">
        <v>6</v>
      </c>
      <c r="K107" s="112">
        <f t="shared" si="62"/>
        <v>0.78586278586278591</v>
      </c>
      <c r="L107" s="112">
        <f t="shared" si="72"/>
        <v>0.68108108108108112</v>
      </c>
      <c r="M107" s="112">
        <f t="shared" ref="M107:M117" si="74">$V$127/(($K132+$Q$129)/2)</f>
        <v>0.68108108108108112</v>
      </c>
      <c r="N107" s="112">
        <f>$V$127/(($K132+$Q$130)/2)</f>
        <v>0.72972972972972971</v>
      </c>
      <c r="O107" s="112">
        <f>$V$127/(($K132+$Q$131)/2)</f>
        <v>0.78586278586278591</v>
      </c>
      <c r="P107">
        <v>1</v>
      </c>
      <c r="Q107" s="112">
        <f t="shared" si="64"/>
        <v>0.60095389507154218</v>
      </c>
      <c r="R107" s="112">
        <f t="shared" si="65"/>
        <v>0.68108108108108112</v>
      </c>
      <c r="S107" s="112">
        <f t="shared" si="66"/>
        <v>0.60095389507154218</v>
      </c>
      <c r="T107" s="112">
        <f t="shared" si="67"/>
        <v>0.72972972972972971</v>
      </c>
      <c r="U107" s="112">
        <f t="shared" si="68"/>
        <v>0.68108108108108112</v>
      </c>
      <c r="V107" s="112">
        <f t="shared" si="69"/>
        <v>0.68108108108108112</v>
      </c>
      <c r="W107" s="112">
        <f t="shared" si="70"/>
        <v>0.60095389507154218</v>
      </c>
      <c r="X107">
        <v>1</v>
      </c>
      <c r="Y107" s="112">
        <f>$V$127/(($K132+$Q$141)/2)</f>
        <v>0.7567567567567568</v>
      </c>
      <c r="Z107" s="112">
        <f>$V$127/(($K132+$Q$142)/2)</f>
        <v>0.72972972972972971</v>
      </c>
      <c r="AA107" s="112">
        <f t="shared" ref="AA107:AA117" si="75">$V$127/(($K132+$Q$143)/2)</f>
        <v>0.68108108108108112</v>
      </c>
      <c r="AB107" s="112">
        <f t="shared" si="73"/>
        <v>0.72972972972972971</v>
      </c>
      <c r="AC107" s="112">
        <f t="shared" si="71"/>
        <v>0.72972972972972971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61"/>
        <v>20.231660231660232</v>
      </c>
      <c r="J108" s="1">
        <v>7</v>
      </c>
      <c r="K108" s="112">
        <f t="shared" si="62"/>
        <v>1.0216216216216216</v>
      </c>
      <c r="L108" s="112">
        <f>$V$127/(($K133+$Q$128)/2)</f>
        <v>0.85135135135135132</v>
      </c>
      <c r="M108" s="112">
        <f t="shared" si="74"/>
        <v>0.85135135135135132</v>
      </c>
      <c r="N108" s="112">
        <f>$V$127/(($K133+$Q$130)/2)</f>
        <v>0.92874692874692877</v>
      </c>
      <c r="O108" s="112">
        <f>$V$127/(($K133+$Q$131)/2)</f>
        <v>1.0216216216216216</v>
      </c>
      <c r="P108" s="112">
        <f>$V$127/(($K133+$Q$132)/2)</f>
        <v>0.68108108108108112</v>
      </c>
      <c r="Q108">
        <v>1</v>
      </c>
      <c r="R108" s="112">
        <f t="shared" si="65"/>
        <v>0.85135135135135132</v>
      </c>
      <c r="S108" s="112">
        <f t="shared" si="66"/>
        <v>0.72972972972972971</v>
      </c>
      <c r="T108" s="112">
        <f t="shared" si="67"/>
        <v>0.92874692874692877</v>
      </c>
      <c r="U108" s="112">
        <f t="shared" si="68"/>
        <v>0.85135135135135132</v>
      </c>
      <c r="V108" s="112">
        <f t="shared" si="69"/>
        <v>0.85135135135135132</v>
      </c>
      <c r="W108">
        <v>1</v>
      </c>
      <c r="X108" s="112">
        <f>$V$127/(($K133+$Q$140)/2)</f>
        <v>0.68108108108108112</v>
      </c>
      <c r="Y108" s="112">
        <f>$V$127/(($K133+$Q$141)/2)</f>
        <v>0.97297297297297292</v>
      </c>
      <c r="Z108" s="112">
        <f>$V$127/(($K133+$Q$142)/2)</f>
        <v>0.92874692874692877</v>
      </c>
      <c r="AA108" s="112">
        <f t="shared" si="75"/>
        <v>0.85135135135135132</v>
      </c>
      <c r="AB108" s="112">
        <f t="shared" si="73"/>
        <v>0.92874692874692877</v>
      </c>
      <c r="AC108" s="112">
        <f t="shared" si="71"/>
        <v>0.92874692874692877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61"/>
        <v>40.463320463320464</v>
      </c>
      <c r="J109" s="1">
        <v>8</v>
      </c>
      <c r="K109" s="112">
        <f t="shared" si="62"/>
        <v>1.4594594594594594</v>
      </c>
      <c r="L109" s="112">
        <f t="shared" si="72"/>
        <v>1.1351351351351351</v>
      </c>
      <c r="M109" s="112">
        <f t="shared" si="74"/>
        <v>1.1351351351351351</v>
      </c>
      <c r="N109" s="112">
        <f t="shared" ref="N109:N116" si="76">$V$127/(($K134+$Q$130)/2)</f>
        <v>1.277027027027027</v>
      </c>
      <c r="O109" s="112">
        <f>$V$127/(($K134+$Q$131)/2)</f>
        <v>1.4594594594594594</v>
      </c>
      <c r="P109" s="112">
        <f>$V$127/(($K134+$Q$132)/2)</f>
        <v>0.85135135135135132</v>
      </c>
      <c r="Q109" s="112">
        <f>$V$127/(($K134+$Q$133)/2)</f>
        <v>0.92874692874692877</v>
      </c>
      <c r="R109">
        <v>1</v>
      </c>
      <c r="S109" s="112">
        <f t="shared" si="66"/>
        <v>0.92874692874692877</v>
      </c>
      <c r="T109" s="112">
        <f t="shared" si="67"/>
        <v>1.277027027027027</v>
      </c>
      <c r="U109" s="112">
        <f t="shared" si="68"/>
        <v>1.1351351351351351</v>
      </c>
      <c r="V109">
        <v>1</v>
      </c>
      <c r="W109" s="112">
        <f>$V$127/(($K134+$Q$139)/2)</f>
        <v>0.92874692874692877</v>
      </c>
      <c r="X109" s="112">
        <f>$V$127/(($K134+$Q$140)/2)</f>
        <v>0.85135135135135132</v>
      </c>
      <c r="Y109" s="112">
        <f>$V$127/(($K134+$Q$141)/2)</f>
        <v>1.3621621621621622</v>
      </c>
      <c r="Z109" s="112">
        <f t="shared" ref="Z109:Z116" si="77">$V$127/(($K134+$Q$142)/2)</f>
        <v>1.277027027027027</v>
      </c>
      <c r="AA109" s="112">
        <f t="shared" si="75"/>
        <v>1.1351351351351351</v>
      </c>
      <c r="AB109" s="112">
        <f t="shared" si="73"/>
        <v>1.277027027027027</v>
      </c>
      <c r="AC109" s="112">
        <f t="shared" si="71"/>
        <v>1.277027027027027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61"/>
        <v>47.207207207207205</v>
      </c>
      <c r="J110" s="1">
        <v>9</v>
      </c>
      <c r="K110" s="112">
        <f t="shared" si="62"/>
        <v>1.1351351351351351</v>
      </c>
      <c r="L110" s="112">
        <f t="shared" si="72"/>
        <v>0.92874692874692877</v>
      </c>
      <c r="M110" s="112">
        <f t="shared" si="74"/>
        <v>0.92874692874692877</v>
      </c>
      <c r="N110" s="112">
        <f t="shared" si="76"/>
        <v>1.0216216216216216</v>
      </c>
      <c r="O110" s="112">
        <f>$V$127/(($K135+$Q$131)/2)</f>
        <v>1.1351351351351351</v>
      </c>
      <c r="P110" s="112">
        <f t="shared" ref="P110:P112" si="78">$V$127/(($K135+$Q$132)/2)</f>
        <v>0.72972972972972971</v>
      </c>
      <c r="Q110" s="112">
        <f>$V$127/(($K135+$Q$133)/2)</f>
        <v>0.78586278586278591</v>
      </c>
      <c r="R110" s="112">
        <f>$V$127/(($K135+$Q$134)/2)</f>
        <v>0.92874692874692877</v>
      </c>
      <c r="S110">
        <v>1</v>
      </c>
      <c r="T110" s="112">
        <f t="shared" si="67"/>
        <v>1.0216216216216216</v>
      </c>
      <c r="U110">
        <v>1</v>
      </c>
      <c r="V110" s="112">
        <f>$V$127/(($K135+$Q$138)/2)</f>
        <v>0.92874692874692877</v>
      </c>
      <c r="W110" s="112">
        <f>$V$127/(($K135+$Q$139)/2)</f>
        <v>0.78586278586278591</v>
      </c>
      <c r="X110" s="112">
        <f>$V$30/(($K$31+Q145)/2)</f>
        <v>0.83306836248012717</v>
      </c>
      <c r="Y110" s="112">
        <f>$V$127/(($K135+$Q$141)/2)</f>
        <v>1.0753911806543386</v>
      </c>
      <c r="Z110" s="112">
        <f t="shared" si="77"/>
        <v>1.0216216216216216</v>
      </c>
      <c r="AA110" s="112">
        <f t="shared" si="75"/>
        <v>0.92874692874692877</v>
      </c>
      <c r="AB110" s="112">
        <f t="shared" si="73"/>
        <v>1.0216216216216216</v>
      </c>
      <c r="AC110" s="112">
        <f t="shared" si="71"/>
        <v>1.0216216216216216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61"/>
        <v>70.810810810810807</v>
      </c>
      <c r="J111" s="1">
        <v>10</v>
      </c>
      <c r="K111" s="112">
        <f t="shared" si="62"/>
        <v>1.4594594594594594</v>
      </c>
      <c r="L111" s="112">
        <f t="shared" si="72"/>
        <v>1.1351351351351351</v>
      </c>
      <c r="M111" s="112">
        <f t="shared" si="74"/>
        <v>1.1351351351351351</v>
      </c>
      <c r="N111" s="112">
        <f t="shared" si="76"/>
        <v>1.277027027027027</v>
      </c>
      <c r="O111" s="112">
        <f t="shared" ref="O111:O115" si="79">$V$127/(($K136+$Q$131)/2)</f>
        <v>1.4594594594594594</v>
      </c>
      <c r="P111" s="112">
        <f t="shared" si="78"/>
        <v>0.85135135135135132</v>
      </c>
      <c r="Q111" s="112">
        <f t="shared" ref="Q111:Q113" si="80">$V$127/(($K136+$Q$133)/2)</f>
        <v>0.92874692874692877</v>
      </c>
      <c r="R111" s="112">
        <f>$V$127/(($K136+$Q$134)/2)</f>
        <v>1.1351351351351351</v>
      </c>
      <c r="S111" s="112">
        <f>$V$127/(($K136+$Q$135)/2)</f>
        <v>0.92874692874692877</v>
      </c>
      <c r="T111">
        <v>1</v>
      </c>
      <c r="U111" s="112">
        <f>$V$127/(($K136+$Q$137)/2)</f>
        <v>1.1351351351351351</v>
      </c>
      <c r="V111" s="112">
        <f>$V$127/(($K136+$Q$138)/2)</f>
        <v>1.1351351351351351</v>
      </c>
      <c r="W111" s="112">
        <f t="shared" ref="W111:W113" si="81">$V$127/(($K136+$Q$139)/2)</f>
        <v>0.92874692874692877</v>
      </c>
      <c r="X111" s="112">
        <f>$V$30/(($K$32+Q145)/2)</f>
        <v>0.88513513513513509</v>
      </c>
      <c r="Y111" s="112">
        <f t="shared" ref="Y111:Y115" si="82">$V$127/(($K136+$Q$141)/2)</f>
        <v>1.3621621621621622</v>
      </c>
      <c r="Z111" s="112">
        <f t="shared" si="77"/>
        <v>1.277027027027027</v>
      </c>
      <c r="AA111" s="112">
        <f t="shared" si="75"/>
        <v>1.1351351351351351</v>
      </c>
      <c r="AB111" s="112">
        <f t="shared" si="73"/>
        <v>1.277027027027027</v>
      </c>
      <c r="AC111" s="112">
        <f t="shared" si="71"/>
        <v>1.277027027027027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61"/>
        <v>47.207207207207205</v>
      </c>
      <c r="J112" s="1">
        <v>11</v>
      </c>
      <c r="K112" s="112">
        <f t="shared" si="62"/>
        <v>1.1351351351351351</v>
      </c>
      <c r="L112" s="112">
        <f t="shared" si="72"/>
        <v>0.92874692874692877</v>
      </c>
      <c r="M112" s="112">
        <f t="shared" si="74"/>
        <v>0.92874692874692877</v>
      </c>
      <c r="N112" s="112">
        <f t="shared" si="76"/>
        <v>1.0216216216216216</v>
      </c>
      <c r="O112" s="112">
        <f t="shared" si="79"/>
        <v>1.1351351351351351</v>
      </c>
      <c r="P112" s="112">
        <f t="shared" si="78"/>
        <v>0.72972972972972971</v>
      </c>
      <c r="Q112" s="112">
        <f t="shared" si="80"/>
        <v>0.78586278586278591</v>
      </c>
      <c r="R112" s="112">
        <f t="shared" ref="R112" si="83">$V$127/(($K137+$Q$134)/2)</f>
        <v>0.92874692874692877</v>
      </c>
      <c r="S112">
        <v>1</v>
      </c>
      <c r="T112" s="112">
        <f>$V$127/(($K137+$Q$136)/2)</f>
        <v>1.0216216216216216</v>
      </c>
      <c r="U112">
        <v>1</v>
      </c>
      <c r="V112" s="112">
        <f t="shared" ref="V112" si="84">$V$127/(($K137+$Q$138)/2)</f>
        <v>0.92874692874692877</v>
      </c>
      <c r="W112" s="112">
        <f t="shared" si="81"/>
        <v>0.78586278586278591</v>
      </c>
      <c r="X112" s="112">
        <f>$V$30/(($K$33+Q145)/2)</f>
        <v>1.0893970893970892</v>
      </c>
      <c r="Y112" s="112">
        <f t="shared" si="82"/>
        <v>1.0753911806543386</v>
      </c>
      <c r="Z112" s="112">
        <f t="shared" si="77"/>
        <v>1.0216216216216216</v>
      </c>
      <c r="AA112" s="112">
        <f t="shared" si="75"/>
        <v>0.92874692874692877</v>
      </c>
      <c r="AB112" s="112">
        <f t="shared" si="73"/>
        <v>1.0216216216216216</v>
      </c>
      <c r="AC112" s="112">
        <f t="shared" si="71"/>
        <v>1.0216216216216216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61"/>
        <v>30</v>
      </c>
      <c r="J113" s="1">
        <v>12</v>
      </c>
      <c r="K113" s="112">
        <f t="shared" si="62"/>
        <v>1.1351351351351351</v>
      </c>
      <c r="L113" s="112">
        <f t="shared" si="72"/>
        <v>0.92874692874692877</v>
      </c>
      <c r="M113" s="112">
        <f t="shared" si="74"/>
        <v>0.92874692874692877</v>
      </c>
      <c r="N113" s="112">
        <f t="shared" si="76"/>
        <v>1.0216216216216216</v>
      </c>
      <c r="O113" s="112">
        <f t="shared" si="79"/>
        <v>1.1351351351351351</v>
      </c>
      <c r="P113" s="112">
        <f>$V$127/(($K138+$Q$132)/2)</f>
        <v>0.72972972972972971</v>
      </c>
      <c r="Q113" s="112">
        <f t="shared" si="80"/>
        <v>0.78586278586278591</v>
      </c>
      <c r="R113">
        <v>1</v>
      </c>
      <c r="S113" s="112">
        <f>$V$127/(($K138+$Q$135)/2)</f>
        <v>0.78586278586278591</v>
      </c>
      <c r="T113" s="112">
        <f>$V$127/(($K138+$Q$136)/2)</f>
        <v>1.0216216216216216</v>
      </c>
      <c r="U113" s="112">
        <f>$V$127/(($K138+$Q$137)/2)</f>
        <v>0.92874692874692877</v>
      </c>
      <c r="V113">
        <v>1</v>
      </c>
      <c r="W113" s="112">
        <f t="shared" si="81"/>
        <v>0.78586278586278591</v>
      </c>
      <c r="X113" s="112">
        <f>$V$127/(($K138+$Q$140)/2)</f>
        <v>0.72972972972972971</v>
      </c>
      <c r="Y113" s="112">
        <f t="shared" si="82"/>
        <v>1.0753911806543386</v>
      </c>
      <c r="Z113" s="112">
        <f t="shared" si="77"/>
        <v>1.0216216216216216</v>
      </c>
      <c r="AA113" s="112">
        <f t="shared" si="75"/>
        <v>0.92874692874692877</v>
      </c>
      <c r="AB113" s="112">
        <f t="shared" si="73"/>
        <v>1.0216216216216216</v>
      </c>
      <c r="AC113" s="112">
        <f t="shared" si="71"/>
        <v>1.0216216216216216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61"/>
        <v>33.322734499205083</v>
      </c>
      <c r="J114" s="1">
        <v>13</v>
      </c>
      <c r="K114" s="112">
        <f t="shared" si="62"/>
        <v>1.0216216216216216</v>
      </c>
      <c r="L114" s="112">
        <f t="shared" si="72"/>
        <v>0.85135135135135132</v>
      </c>
      <c r="M114" s="112">
        <f t="shared" si="74"/>
        <v>0.85135135135135132</v>
      </c>
      <c r="N114" s="112">
        <f>$V$127/(($K139+$Q$130)/2)</f>
        <v>0.92874692874692877</v>
      </c>
      <c r="O114" s="112">
        <f t="shared" si="79"/>
        <v>1.0216216216216216</v>
      </c>
      <c r="P114" s="112">
        <f>$V$127/(($K139+$Q$132)/2)</f>
        <v>0.68108108108108112</v>
      </c>
      <c r="Q114">
        <v>1</v>
      </c>
      <c r="R114" s="112">
        <f>$V$127/(($K139+$Q$134)/2)</f>
        <v>0.85135135135135132</v>
      </c>
      <c r="S114" s="112">
        <f>$V$127/(($K139+$Q$135)/2)</f>
        <v>0.72972972972972971</v>
      </c>
      <c r="T114" s="112">
        <f t="shared" ref="T114:T120" si="85">$V$127/(($K139+$Q$136)/2)</f>
        <v>0.92874692874692877</v>
      </c>
      <c r="U114" s="112">
        <f>$V$127/(($K139+$Q$137)/2)</f>
        <v>0.85135135135135132</v>
      </c>
      <c r="V114" s="112">
        <f>$V$127/(($K139+$Q$138)/2)</f>
        <v>0.85135135135135132</v>
      </c>
      <c r="W114">
        <v>1</v>
      </c>
      <c r="X114" s="112">
        <f>$V$127/(($K139+$Q$140)/2)</f>
        <v>0.68108108108108112</v>
      </c>
      <c r="Y114" s="112">
        <f t="shared" si="82"/>
        <v>0.97297297297297292</v>
      </c>
      <c r="Z114" s="112">
        <f t="shared" si="77"/>
        <v>0.92874692874692877</v>
      </c>
      <c r="AA114" s="112">
        <f t="shared" si="75"/>
        <v>0.85135135135135132</v>
      </c>
      <c r="AB114" s="112">
        <f t="shared" si="73"/>
        <v>0.92874692874692877</v>
      </c>
      <c r="AC114" s="112">
        <f t="shared" si="71"/>
        <v>0.92874692874692877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61"/>
        <v>60.694980694980693</v>
      </c>
      <c r="J115" s="1">
        <v>14</v>
      </c>
      <c r="K115" s="112">
        <f t="shared" si="62"/>
        <v>1.1351351351351351</v>
      </c>
      <c r="L115" s="112">
        <f t="shared" si="72"/>
        <v>0.92874692874692877</v>
      </c>
      <c r="M115" s="112">
        <f t="shared" si="74"/>
        <v>0.92874692874692877</v>
      </c>
      <c r="N115" s="112">
        <f t="shared" si="76"/>
        <v>1.0216216216216216</v>
      </c>
      <c r="O115" s="112">
        <f t="shared" si="79"/>
        <v>1.1351351351351351</v>
      </c>
      <c r="P115">
        <v>1</v>
      </c>
      <c r="Q115" s="112">
        <f>$V$127/(($K140+$Q$133)/2)</f>
        <v>0.78586278586278591</v>
      </c>
      <c r="R115" s="112">
        <f>$V$127/(($K140+$Q$134)/2)</f>
        <v>0.92874692874692877</v>
      </c>
      <c r="S115" s="112">
        <f t="shared" ref="S115:S120" si="86">$V$127/(($K140+$Q$135)/2)</f>
        <v>0.78586278586278591</v>
      </c>
      <c r="T115" s="112">
        <f t="shared" si="85"/>
        <v>1.0216216216216216</v>
      </c>
      <c r="U115" s="112">
        <f t="shared" ref="U115:U120" si="87">$V$127/(($K140+$Q$137)/2)</f>
        <v>0.92874692874692877</v>
      </c>
      <c r="V115" s="112">
        <f>$V$127/(($K140+$Q$138)/2)</f>
        <v>0.92874692874692877</v>
      </c>
      <c r="W115" s="112">
        <f>$V$127/(($K140+$Q$139)/2)</f>
        <v>0.78586278586278591</v>
      </c>
      <c r="X115">
        <v>1</v>
      </c>
      <c r="Y115" s="112">
        <f t="shared" si="82"/>
        <v>1.0753911806543386</v>
      </c>
      <c r="Z115" s="112">
        <f t="shared" si="77"/>
        <v>1.0216216216216216</v>
      </c>
      <c r="AA115" s="112">
        <f t="shared" si="75"/>
        <v>0.92874692874692877</v>
      </c>
      <c r="AB115" s="112">
        <f t="shared" si="73"/>
        <v>1.0216216216216216</v>
      </c>
      <c r="AC115" s="112">
        <f t="shared" si="71"/>
        <v>1.0216216216216216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61"/>
        <v>55.07507507507507</v>
      </c>
      <c r="J116" s="1">
        <v>15</v>
      </c>
      <c r="K116" s="112">
        <f t="shared" si="62"/>
        <v>1.5717255717255718</v>
      </c>
      <c r="L116" s="112">
        <f t="shared" si="72"/>
        <v>1.2019077901430844</v>
      </c>
      <c r="M116" s="112">
        <f t="shared" si="74"/>
        <v>1.2019077901430844</v>
      </c>
      <c r="N116" s="112">
        <f t="shared" si="76"/>
        <v>1.3621621621621622</v>
      </c>
      <c r="O116">
        <v>1</v>
      </c>
      <c r="P116" s="112">
        <f>$V$127/(($K141+$Q$132)/2)</f>
        <v>0.8883666274970623</v>
      </c>
      <c r="Q116" s="112">
        <f>$V$127/(($K141+$Q$133)/2)</f>
        <v>0.97297297297297292</v>
      </c>
      <c r="R116" s="112">
        <f t="shared" ref="R116:R120" si="88">$V$127/(($K141+$Q$134)/2)</f>
        <v>1.2019077901430844</v>
      </c>
      <c r="S116" s="112">
        <f t="shared" si="86"/>
        <v>0.97297297297297292</v>
      </c>
      <c r="T116" s="112">
        <f t="shared" si="85"/>
        <v>1.3621621621621622</v>
      </c>
      <c r="U116" s="112">
        <f t="shared" si="87"/>
        <v>1.2019077901430844</v>
      </c>
      <c r="V116" s="112">
        <f t="shared" ref="V116:V120" si="89">$V$127/(($K141+$Q$138)/2)</f>
        <v>1.2019077901430844</v>
      </c>
      <c r="W116" s="112">
        <f>$V$127/(($K141+$Q$139)/2)</f>
        <v>0.97297297297297292</v>
      </c>
      <c r="X116" s="112">
        <f>$V$127/(($K141+$Q$140)/2)</f>
        <v>0.8883666274970623</v>
      </c>
      <c r="Y116">
        <v>1</v>
      </c>
      <c r="Z116" s="112">
        <f t="shared" si="77"/>
        <v>1.3621621621621622</v>
      </c>
      <c r="AA116" s="112">
        <f t="shared" si="75"/>
        <v>1.2019077901430844</v>
      </c>
      <c r="AB116" s="112">
        <f t="shared" si="73"/>
        <v>1.3621621621621622</v>
      </c>
      <c r="AC116" s="112">
        <f t="shared" si="71"/>
        <v>1.3621621621621622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31.471471471471467</v>
      </c>
      <c r="J117" s="1">
        <v>16</v>
      </c>
      <c r="K117" s="112">
        <f t="shared" si="62"/>
        <v>1.277027027027027</v>
      </c>
      <c r="L117" s="112">
        <f t="shared" si="72"/>
        <v>1.0216216216216216</v>
      </c>
      <c r="M117" s="112">
        <f t="shared" si="74"/>
        <v>1.0216216216216216</v>
      </c>
      <c r="N117">
        <v>1</v>
      </c>
      <c r="O117" s="112">
        <f>$V$127/(($K142+$Q$131)/2)</f>
        <v>1.277027027027027</v>
      </c>
      <c r="P117" s="112">
        <f>$V$127/(($K142+$Q$132)/2)</f>
        <v>0.78586278586278591</v>
      </c>
      <c r="Q117" s="112">
        <f t="shared" ref="Q117:Q120" si="90">$V$127/(($K142+$Q$133)/2)</f>
        <v>0.85135135135135132</v>
      </c>
      <c r="R117" s="112">
        <f t="shared" si="88"/>
        <v>1.0216216216216216</v>
      </c>
      <c r="S117" s="112">
        <f t="shared" si="86"/>
        <v>0.85135135135135132</v>
      </c>
      <c r="T117" s="112">
        <f t="shared" si="85"/>
        <v>1.1351351351351351</v>
      </c>
      <c r="U117" s="112">
        <f t="shared" si="87"/>
        <v>1.0216216216216216</v>
      </c>
      <c r="V117" s="112">
        <f t="shared" si="89"/>
        <v>1.0216216216216216</v>
      </c>
      <c r="W117" s="112">
        <f t="shared" ref="W117:W120" si="91">$V$127/(($K142+$Q$139)/2)</f>
        <v>0.85135135135135132</v>
      </c>
      <c r="X117" s="112">
        <f>$V$127/(($K142+$Q$140)/2)</f>
        <v>0.78586278586278591</v>
      </c>
      <c r="Y117" s="112">
        <f>$V$127/(($K142+$Q$141)/2)</f>
        <v>1.2019077901430844</v>
      </c>
      <c r="Z117">
        <v>1</v>
      </c>
      <c r="AA117" s="112">
        <f t="shared" si="75"/>
        <v>1.0216216216216216</v>
      </c>
      <c r="AB117" s="112">
        <f t="shared" si="73"/>
        <v>1.1351351351351351</v>
      </c>
      <c r="AC117" s="112">
        <f t="shared" si="71"/>
        <v>1.1351351351351351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61"/>
        <v>8.8513513513513509</v>
      </c>
      <c r="J118" s="1">
        <v>17</v>
      </c>
      <c r="K118" s="112">
        <f t="shared" si="62"/>
        <v>1.1351351351351351</v>
      </c>
      <c r="L118" s="112">
        <f t="shared" si="72"/>
        <v>0.92874692874692877</v>
      </c>
      <c r="M118">
        <v>1</v>
      </c>
      <c r="N118" s="112">
        <f>$V$127/(($K143+$Q$130)/2)</f>
        <v>1.0216216216216216</v>
      </c>
      <c r="O118" s="112">
        <f>$V$127/(($K143+$Q$131)/2)</f>
        <v>1.1351351351351351</v>
      </c>
      <c r="P118" s="112">
        <f t="shared" ref="P118:P120" si="92">$V$127/(($K143+$Q$132)/2)</f>
        <v>0.72972972972972971</v>
      </c>
      <c r="Q118" s="112">
        <f t="shared" si="90"/>
        <v>0.78586278586278591</v>
      </c>
      <c r="R118" s="112">
        <f t="shared" si="88"/>
        <v>0.92874692874692877</v>
      </c>
      <c r="S118" s="112">
        <f t="shared" si="86"/>
        <v>0.78586278586278591</v>
      </c>
      <c r="T118" s="112">
        <f t="shared" si="85"/>
        <v>1.0216216216216216</v>
      </c>
      <c r="U118" s="112">
        <f t="shared" si="87"/>
        <v>0.92874692874692877</v>
      </c>
      <c r="V118" s="112">
        <f t="shared" si="89"/>
        <v>0.92874692874692877</v>
      </c>
      <c r="W118" s="112">
        <f t="shared" si="91"/>
        <v>0.78586278586278591</v>
      </c>
      <c r="X118" s="112">
        <f>$V$30/(($K$31+Q153)/2)</f>
        <v>1.5735735735735734</v>
      </c>
      <c r="Y118" s="112">
        <f>$V$127/(($K143+$Q$141)/2)</f>
        <v>1.0753911806543386</v>
      </c>
      <c r="Z118" s="112">
        <f>$V$127/(($K143+$Q$142)/2)</f>
        <v>1.0216216216216216</v>
      </c>
      <c r="AA118">
        <v>1</v>
      </c>
      <c r="AB118" s="112">
        <f t="shared" si="73"/>
        <v>1.0216216216216216</v>
      </c>
      <c r="AC118" s="112">
        <f t="shared" si="71"/>
        <v>1.0216216216216216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30.347490347490346</v>
      </c>
      <c r="J119" s="1">
        <v>18</v>
      </c>
      <c r="K119" s="112">
        <f t="shared" si="62"/>
        <v>1.277027027027027</v>
      </c>
      <c r="L119">
        <v>1</v>
      </c>
      <c r="M119" s="112">
        <f>$V$127/(($K144+$Q$129)/2)</f>
        <v>1.0216216216216216</v>
      </c>
      <c r="N119" s="112">
        <f>$V$127/(($K144+$Q$130)/2)</f>
        <v>1.1351351351351351</v>
      </c>
      <c r="O119" s="112">
        <f>$V$127/(($K144+$Q$131)/2)</f>
        <v>1.277027027027027</v>
      </c>
      <c r="P119" s="112">
        <f t="shared" si="92"/>
        <v>0.78586278586278591</v>
      </c>
      <c r="Q119" s="112">
        <f t="shared" si="90"/>
        <v>0.85135135135135132</v>
      </c>
      <c r="R119" s="112">
        <f t="shared" si="88"/>
        <v>1.0216216216216216</v>
      </c>
      <c r="S119" s="112">
        <f t="shared" si="86"/>
        <v>0.85135135135135132</v>
      </c>
      <c r="T119" s="112">
        <f t="shared" si="85"/>
        <v>1.1351351351351351</v>
      </c>
      <c r="U119" s="112">
        <f t="shared" si="87"/>
        <v>1.0216216216216216</v>
      </c>
      <c r="V119" s="112">
        <f t="shared" si="89"/>
        <v>1.0216216216216216</v>
      </c>
      <c r="W119" s="112">
        <f t="shared" si="91"/>
        <v>0.85135135135135132</v>
      </c>
      <c r="X119" s="112">
        <f>$V$30/(($K$32+Q153)/2)</f>
        <v>1.7702702702702702</v>
      </c>
      <c r="Y119" s="112">
        <f>$V$127/(($K144+$Q$141)/2)</f>
        <v>1.2019077901430844</v>
      </c>
      <c r="Z119" s="112">
        <f>$V$127/(($K144+$Q$142)/2)</f>
        <v>1.1351351351351351</v>
      </c>
      <c r="AA119" s="112">
        <f>$V$127/(($K144+$Q$143)/2)</f>
        <v>1.0216216216216216</v>
      </c>
      <c r="AB119">
        <v>1</v>
      </c>
      <c r="AC119" s="112">
        <f t="shared" si="71"/>
        <v>1.1351351351351351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93">F120*Q6</f>
        <v>42.486486486486484</v>
      </c>
      <c r="J120" s="1">
        <v>19</v>
      </c>
      <c r="K120">
        <v>1</v>
      </c>
      <c r="L120" s="112">
        <f>$V$127/(($K145+$Q$128)/2)</f>
        <v>1.277027027027027</v>
      </c>
      <c r="M120" s="112">
        <f>$V$127/(($K145+$Q$129)/2)</f>
        <v>1.277027027027027</v>
      </c>
      <c r="N120" s="112">
        <f>$V$127/(($K145+$Q$130)/2)</f>
        <v>1.4594594594594594</v>
      </c>
      <c r="O120" s="112">
        <f>$V$127/(($K145+$Q$131)/2)</f>
        <v>1.7027027027027026</v>
      </c>
      <c r="P120" s="112">
        <f t="shared" si="92"/>
        <v>0.92874692874692877</v>
      </c>
      <c r="Q120" s="112">
        <f t="shared" si="90"/>
        <v>1.0216216216216216</v>
      </c>
      <c r="R120" s="112">
        <f t="shared" si="88"/>
        <v>1.277027027027027</v>
      </c>
      <c r="S120" s="112">
        <f t="shared" si="86"/>
        <v>1.0216216216216216</v>
      </c>
      <c r="T120" s="112">
        <f t="shared" si="85"/>
        <v>1.4594594594594594</v>
      </c>
      <c r="U120" s="112">
        <f t="shared" si="87"/>
        <v>1.277027027027027</v>
      </c>
      <c r="V120" s="112">
        <f t="shared" si="89"/>
        <v>1.277027027027027</v>
      </c>
      <c r="W120" s="112">
        <f t="shared" si="91"/>
        <v>1.0216216216216216</v>
      </c>
      <c r="X120" s="112">
        <f>$V$30/(($K$33+Q153)/2)</f>
        <v>2.8324324324324324</v>
      </c>
      <c r="Y120" s="112">
        <f>$V$127/(($K145+$Q$141)/2)</f>
        <v>1.5717255717255718</v>
      </c>
      <c r="Z120" s="112">
        <f>$V$127/(($K145+$Q$142)/2)</f>
        <v>1.4594594594594594</v>
      </c>
      <c r="AA120" s="112">
        <f>$V$127/(($K145+$Q$143)/2)</f>
        <v>1.277027027027027</v>
      </c>
      <c r="AB120" s="112">
        <f>$V$127/(($K145+$Q$144)/2)</f>
        <v>1.4594594594594594</v>
      </c>
      <c r="AC120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93"/>
        <v>8.3306836248012708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93"/>
        <v>17.702702702702702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93"/>
        <v>10.893970893970891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93"/>
        <v>35.405405405405403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9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93"/>
        <v>53.108108108108105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93"/>
        <v>94.414414414414409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93"/>
        <v>23.603603603603602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93"/>
        <v>26.554054054054053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93"/>
        <v>70.810810810810807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9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93"/>
        <v>62.942942942942935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93"/>
        <v>56.648648648648646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93"/>
        <v>70.810810810810807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93"/>
        <v>35.405405405405403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93"/>
        <v>8.8513513513513509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93"/>
        <v>20.231660231660232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60.694980694980693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94">F139*R6</f>
        <v>42.486486486486484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94"/>
        <v>33.322734499205083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94"/>
        <v>17.702702702702702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94"/>
        <v>65.363825363825356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94"/>
        <v>17.702702702702702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94"/>
        <v>28.324324324324323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9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94"/>
        <v>47.207207207207205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94"/>
        <v>70.810810810810807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94"/>
        <v>35.405405405405403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9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94"/>
        <v>65.363825363825356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94"/>
        <v>39.339339339339332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94"/>
        <v>56.648648648648646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94"/>
        <v>23.603603603603602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94"/>
        <v>35.405405405405403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94"/>
        <v>53.108108108108105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94"/>
        <v>10.115830115830116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35.405405405405403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95">F158*S6</f>
        <v>47.207207207207205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95"/>
        <v>75.531531531531527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95"/>
        <v>5.057915057915058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95"/>
        <v>90.122850122850124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95"/>
        <v>80.926640926640928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95"/>
        <v>54.469854469854461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95"/>
        <v>40.463320463320464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9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95"/>
        <v>56.648648648648646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9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95"/>
        <v>38.624078624078621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95"/>
        <v>53.108108108108105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95"/>
        <v>65.363825363825356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95"/>
        <v>42.486486486486484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95"/>
        <v>20.231660231660232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95"/>
        <v>10.115830115830116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95"/>
        <v>23.603603603603602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28.324324324324323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96">F177*T6</f>
        <v>70.810810810810807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96"/>
        <v>21.787941787941783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96"/>
        <v>23.603603603603602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96"/>
        <v>110.15015015015014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96"/>
        <v>47.207207207207205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96"/>
        <v>102.99754299754299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96"/>
        <v>70.810810810810807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96"/>
        <v>17.702702702702702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9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96"/>
        <v>59.009009009009006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96"/>
        <v>99.13513513513513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96"/>
        <v>62.942942942942935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96"/>
        <v>30.347490347490346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96"/>
        <v>102.99754299754299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96"/>
        <v>123.91891891891891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96"/>
        <v>59.009009009009006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96"/>
        <v>47.207207207207205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96"/>
        <v>56.648648648648646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47.207207207207205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97">F196*U6</f>
        <v>47.207207207207205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97"/>
        <v>4.7207207207207205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97"/>
        <v>30.347490347490346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97"/>
        <v>51.498771498771497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97"/>
        <v>10.115830115830116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97"/>
        <v>43.575883575883566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97"/>
        <v>60.694980694980693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9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97"/>
        <v>28.324324324324323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9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97"/>
        <v>59.009009009009006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97"/>
        <v>102.99754299754299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97"/>
        <v>35.405405405405403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97"/>
        <v>5.4469854469854457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97"/>
        <v>56.648648648648646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97"/>
        <v>5.057915057915058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97"/>
        <v>40.463320463320464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97"/>
        <v>23.603603603603602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47.207207207207205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98">F215*V6</f>
        <v>62.942942942942935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98"/>
        <v>28.324324324324323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98"/>
        <v>10.115830115830116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98"/>
        <v>90.122850122850124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98"/>
        <v>15.173745173745173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98"/>
        <v>54.469854469854461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9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98"/>
        <v>56.648648648648646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98"/>
        <v>84.972972972972968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98"/>
        <v>40.463320463320464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9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98"/>
        <v>51.498771498771497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98"/>
        <v>44.256756756756758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98"/>
        <v>76.257796257796244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98"/>
        <v>56.648648648648646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98"/>
        <v>20.231660231660232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98"/>
        <v>40.463320463320464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98"/>
        <v>47.207207207207205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28.324324324324323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99">F234*W6</f>
        <v>70.810810810810807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99"/>
        <v>32.681912681912678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99"/>
        <v>23.603603603603602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99"/>
        <v>94.414414414414409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99"/>
        <v>59.009009009009006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9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99"/>
        <v>35.405405405405403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99"/>
        <v>70.810810810810807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99"/>
        <v>88.513513513513516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99"/>
        <v>47.207207207207205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99"/>
        <v>56.648648648648646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9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99"/>
        <v>20.231660231660232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99"/>
        <v>51.498771498771497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99"/>
        <v>106.21621621621621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99"/>
        <v>47.207207207207205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99"/>
        <v>47.207207207207205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99"/>
        <v>113.29729729729729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60.694980694980693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100">F253*X6</f>
        <v>14.162162162162161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100"/>
        <v>66.645468998410166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100"/>
        <v>26.554054054054053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100"/>
        <v>43.575883575883566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10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100"/>
        <v>18.882882882882882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100"/>
        <v>70.810810810810807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100"/>
        <v>94.414414414414409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100"/>
        <v>47.207207207207205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100"/>
        <v>44.256756756756758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100"/>
        <v>60.694980694980693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100"/>
        <v>87.151767151767132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10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100"/>
        <v>18.882882882882882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100"/>
        <v>47.207207207207205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100"/>
        <v>35.405405405405403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100"/>
        <v>17.702702702702702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100"/>
        <v>60.694980694980693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47.207207207207205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101">F272*Y6</f>
        <v>39.339339339339332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101"/>
        <v>56.648648648648646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30.347490347490346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10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101"/>
        <v>60.694980694980693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101"/>
        <v>21.787941787941783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101"/>
        <v>60.694980694980693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101"/>
        <v>28.324324324324323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101"/>
        <v>42.486486486486484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101"/>
        <v>60.694980694980693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101"/>
        <v>70.810810810810807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101"/>
        <v>90.122850122850124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101"/>
        <v>35.405405405405403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10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101"/>
        <v>84.972972972972968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101"/>
        <v>40.463320463320464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101"/>
        <v>30.347490347490346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101"/>
        <v>82.612612612612608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84.972972972972968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102">F291*Z6</f>
        <v>70.810810810810807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102"/>
        <v>21.787941787941783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10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102"/>
        <v>94.414414414414409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102"/>
        <v>47.207207207207205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102"/>
        <v>64.373464373464373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102"/>
        <v>47.207207207207205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102"/>
        <v>70.810810810810807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102"/>
        <v>70.810810810810807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102"/>
        <v>94.414414414414409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102"/>
        <v>56.648648648648646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102"/>
        <v>125.88588588588587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102"/>
        <v>70.810810810810807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102"/>
        <v>51.498771498771497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10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102"/>
        <v>70.810810810810807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102"/>
        <v>23.603603603603602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102"/>
        <v>14.162162162162161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43.575883575883566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103">F310*AA6</f>
        <v>59.630156472261731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10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103"/>
        <v>4.7207207207207205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103"/>
        <v>35.405405405405403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103"/>
        <v>37.765765765765764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103"/>
        <v>80.926640926640928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103"/>
        <v>28.324324324324323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103"/>
        <v>64.373464373464373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103"/>
        <v>77.248157248157241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103"/>
        <v>75.531531531531527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103"/>
        <v>43.575883575883566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103"/>
        <v>82.612612612612608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103"/>
        <v>58.314785373608899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103"/>
        <v>20.231660231660232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103"/>
        <v>38.624078624078621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10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103"/>
        <v>14.162162162162161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103"/>
        <v>21.787941787941783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17.702702702702702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10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104"/>
        <v>37.268847795163587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104"/>
        <v>31.471471471471467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104"/>
        <v>37.765765765765764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104"/>
        <v>47.207207207207205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104"/>
        <v>66.645468998410166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104"/>
        <v>15.735735735735734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104"/>
        <v>60.694980694980693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104"/>
        <v>20.231660231660232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104"/>
        <v>62.942942942942935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104"/>
        <v>35.405405405405403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104"/>
        <v>9.4414414414414409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104"/>
        <v>3.5405405405405403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104"/>
        <v>16.661367249602542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104"/>
        <v>40.463320463320464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104"/>
        <v>62.942942942942935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10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104"/>
        <v>35.405405405405403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105">F348*AC6</f>
        <v>47.207207207207205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105"/>
        <v>9.4414414414414409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105"/>
        <v>40.463320463320464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105"/>
        <v>77.248157248157241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105"/>
        <v>20.231660231660232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105"/>
        <v>21.787941787941783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105"/>
        <v>40.463320463320464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105"/>
        <v>84.972972972972968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105"/>
        <v>35.405405405405403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105"/>
        <v>40.463320463320464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105"/>
        <v>47.207207207207205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105"/>
        <v>77.248157248157241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105"/>
        <v>35.405405405405403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105"/>
        <v>21.787941787941783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105"/>
        <v>14.162162162162161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105"/>
        <v>20.231660231660232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105"/>
        <v>5.057915057915058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10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106">F367*K54</f>
        <v>57.142857142857139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106"/>
        <v>57.142857142857146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106"/>
        <v>92.307692307692307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106"/>
        <v>82.352941176470594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106"/>
        <v>92.307692307692307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106"/>
        <v>21.052631578947366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106"/>
        <v>53.333333333333329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106"/>
        <v>63.157894736842103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106"/>
        <v>107.69230769230769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106"/>
        <v>100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106"/>
        <v>31.578947368421051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106"/>
        <v>123.07692307692308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106"/>
        <v>106.66666666666666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106"/>
        <v>40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106"/>
        <v>61.53846153846154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106"/>
        <v>46.153846153846153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106"/>
        <v>53.333333333333329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10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66.666666666666671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10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107"/>
        <v>38.095238095238095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107"/>
        <v>60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107"/>
        <v>33.333333333333336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107"/>
        <v>60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107"/>
        <v>30.76923076923077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107"/>
        <v>54.545454545454547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107"/>
        <v>61.53846153846154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107"/>
        <v>60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107"/>
        <v>38.095238095238095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107"/>
        <v>46.153846153846153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107"/>
        <v>60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107"/>
        <v>18.18181818181818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107"/>
        <v>18.18181818181818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107"/>
        <v>60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107"/>
        <v>30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10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107"/>
        <v>42.105263157894733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93.333333333333329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108">F405*M54</f>
        <v>24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10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108"/>
        <v>47.058823529411768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108"/>
        <v>38.095238095238095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108"/>
        <v>94.117647058823536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108"/>
        <v>60.869565217391305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108"/>
        <v>63.157894736842103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108"/>
        <v>60.869565217391305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10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108"/>
        <v>44.444444444444443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108"/>
        <v>52.173913043478258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108"/>
        <v>35.294117647058826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108"/>
        <v>84.210526315789465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108"/>
        <v>21.052631578947366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108"/>
        <v>29.411764705882355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10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108"/>
        <v>84.210526315789465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108"/>
        <v>75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57.142857142857146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109">F424*N54</f>
        <v>66.666666666666671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109"/>
        <v>47.058823529411768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10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109"/>
        <v>80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109"/>
        <v>50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109"/>
        <v>54.545454545454547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109"/>
        <v>44.444444444444443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109"/>
        <v>54.545454545454547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109"/>
        <v>75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109"/>
        <v>82.352941176470594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109"/>
        <v>72.72727272727272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109"/>
        <v>75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109"/>
        <v>66.666666666666671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109"/>
        <v>66.666666666666671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10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109"/>
        <v>50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109"/>
        <v>22.222222222222221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109"/>
        <v>53.333333333333329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75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110">F443*O54</f>
        <v>30.76923076923077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110"/>
        <v>21.052631578947366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110"/>
        <v>66.666666666666671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11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110"/>
        <v>44.444444444444443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110"/>
        <v>58.333333333333336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110"/>
        <v>60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110"/>
        <v>33.333333333333336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110"/>
        <v>88.888888888888886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110"/>
        <v>63.157894736842103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110"/>
        <v>66.666666666666671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110"/>
        <v>66.666666666666671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110"/>
        <v>90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11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110"/>
        <v>22.222222222222221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110"/>
        <v>44.444444444444443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110"/>
        <v>50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110"/>
        <v>70.588235294117652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85.714285714285722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111">F462*P54</f>
        <v>58.333333333333336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111"/>
        <v>23.529411764705884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111"/>
        <v>37.5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111"/>
        <v>60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11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111"/>
        <v>54.545454545454547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111"/>
        <v>88.888888888888886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111"/>
        <v>63.636363636363633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111"/>
        <v>100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111"/>
        <v>82.352941176470594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111"/>
        <v>27.272727272727273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111"/>
        <v>25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11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111"/>
        <v>66.666666666666671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111"/>
        <v>75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111"/>
        <v>100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111"/>
        <v>33.333333333333336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111"/>
        <v>40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62.5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112">F481*Q54</f>
        <v>61.53846153846154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112"/>
        <v>63.157894736842103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112"/>
        <v>66.666666666666671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112"/>
        <v>63.636363636363633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112"/>
        <v>55.555555555555557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11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112"/>
        <v>90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112"/>
        <v>33.333333333333336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112"/>
        <v>77.777777777777786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112"/>
        <v>73.68421052631578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112"/>
        <v>58.333333333333336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11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112"/>
        <v>60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112"/>
        <v>60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112"/>
        <v>44.444444444444443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112"/>
        <v>44.444444444444443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112"/>
        <v>60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112"/>
        <v>47.058823529411768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44.444444444444443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113">F500*R54</f>
        <v>42.857142857142861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113"/>
        <v>57.142857142857139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113"/>
        <v>30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113"/>
        <v>50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113"/>
        <v>80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113"/>
        <v>46.153846153846153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11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113"/>
        <v>46.153846153846153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113"/>
        <v>40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113"/>
        <v>57.142857142857139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11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113"/>
        <v>60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113"/>
        <v>81.818181818181813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113"/>
        <v>54.545454545454547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113"/>
        <v>70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113"/>
        <v>60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113"/>
        <v>18.18181818181818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113"/>
        <v>42.105263157894733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40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114">F519*S54</f>
        <v>48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114"/>
        <v>44.444444444444443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114"/>
        <v>70.588235294117652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114"/>
        <v>57.142857142857139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114"/>
        <v>82.352941176470594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114"/>
        <v>34.782608695652172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114"/>
        <v>52.631578947368418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11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114"/>
        <v>70.588235294117652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11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114"/>
        <v>17.391304347826086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114"/>
        <v>47.058823529411768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114"/>
        <v>84.210526315789465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114"/>
        <v>42.105263157894733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114"/>
        <v>47.058823529411768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114"/>
        <v>70.588235294117652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114"/>
        <v>31.578947368421051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114"/>
        <v>25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71.428571428571431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115">F538*T54</f>
        <v>50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115"/>
        <v>70.588235294117652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115"/>
        <v>25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115"/>
        <v>80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115"/>
        <v>75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115"/>
        <v>36.36363636363636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115"/>
        <v>88.888888888888886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115"/>
        <v>54.545454545454547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11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115"/>
        <v>47.058823529411768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115"/>
        <v>36.36363636363636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115"/>
        <v>25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115"/>
        <v>22.222222222222221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115"/>
        <v>33.333333333333336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115"/>
        <v>25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115"/>
        <v>100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115"/>
        <v>66.666666666666671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115"/>
        <v>53.333333333333329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70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116">F557*U54</f>
        <v>46.666666666666664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116"/>
        <v>26.086956521739129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116"/>
        <v>18.18181818181818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116"/>
        <v>30.76923076923077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116"/>
        <v>54.545454545454547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116"/>
        <v>28.571428571428573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116"/>
        <v>41.666666666666671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11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116"/>
        <v>36.36363636363636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11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116"/>
        <v>42.857142857142861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116"/>
        <v>36.36363636363636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116"/>
        <v>50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116"/>
        <v>50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116"/>
        <v>36.36363636363636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116"/>
        <v>54.545454545454547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116"/>
        <v>16.666666666666668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116"/>
        <v>28.571428571428569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22.222222222222221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117">F576*V54</f>
        <v>50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117"/>
        <v>76.19047619047619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117"/>
        <v>50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117"/>
        <v>50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117"/>
        <v>60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117"/>
        <v>30.76923076923077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11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117"/>
        <v>30.76923076923077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117"/>
        <v>60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117"/>
        <v>47.619047619047613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11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117"/>
        <v>60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117"/>
        <v>36.36363636363636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117"/>
        <v>54.545454545454547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117"/>
        <v>80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117"/>
        <v>50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117"/>
        <v>54.545454545454547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117"/>
        <v>21.052631578947366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66.666666666666671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118">F595*W54</f>
        <v>50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118"/>
        <v>38.095238095238095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118"/>
        <v>20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118"/>
        <v>41.666666666666671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118"/>
        <v>10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11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118"/>
        <v>54.545454545454547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118"/>
        <v>46.153846153846153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118"/>
        <v>50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118"/>
        <v>57.142857142857139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118"/>
        <v>46.153846153846153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11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118"/>
        <v>54.545454545454547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118"/>
        <v>45.454545454545453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118"/>
        <v>30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118"/>
        <v>40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118"/>
        <v>36.36363636363636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118"/>
        <v>31.578947368421051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50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119">F614*X54</f>
        <v>53.846153846153847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119"/>
        <v>73.68421052631578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119"/>
        <v>44.444444444444443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119"/>
        <v>54.545454545454547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11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119"/>
        <v>50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119"/>
        <v>60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119"/>
        <v>33.333333333333336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119"/>
        <v>44.444444444444443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119"/>
        <v>63.157894736842103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119"/>
        <v>50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119"/>
        <v>44.444444444444443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11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119"/>
        <v>80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119"/>
        <v>44.444444444444443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119"/>
        <v>66.666666666666671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119"/>
        <v>50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119"/>
        <v>47.058823529411768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44.444444444444443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120">F633*Y54</f>
        <v>50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120"/>
        <v>47.619047619047613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120"/>
        <v>40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12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120"/>
        <v>40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120"/>
        <v>46.153846153846153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120"/>
        <v>36.36363636363636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120"/>
        <v>53.846153846153847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120"/>
        <v>70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120"/>
        <v>66.666666666666657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120"/>
        <v>61.53846153846154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120"/>
        <v>40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120"/>
        <v>36.36363636363636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12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120"/>
        <v>60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120"/>
        <v>60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120"/>
        <v>45.454545454545453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120"/>
        <v>52.631578947368418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71.428571428571431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121">F652*Z54</f>
        <v>66.666666666666671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121"/>
        <v>82.352941176470594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12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121"/>
        <v>80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121"/>
        <v>75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121"/>
        <v>54.545454545454547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121"/>
        <v>55.555555555555557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121"/>
        <v>72.72727272727272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121"/>
        <v>50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121"/>
        <v>70.588235294117652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121"/>
        <v>18.18181818181818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121"/>
        <v>75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121"/>
        <v>66.666666666666671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121"/>
        <v>66.666666666666671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12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121"/>
        <v>62.5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121"/>
        <v>44.444444444444443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121"/>
        <v>80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28.571428571428573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122">F671*AA54</f>
        <v>41.666666666666671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12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122"/>
        <v>75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122"/>
        <v>60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122"/>
        <v>50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122"/>
        <v>72.72727272727272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122"/>
        <v>66.666666666666671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122"/>
        <v>27.272727272727273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122"/>
        <v>75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122"/>
        <v>70.588235294117652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122"/>
        <v>54.545454545454547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122"/>
        <v>50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122"/>
        <v>66.666666666666671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122"/>
        <v>66.666666666666671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122"/>
        <v>62.5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12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122"/>
        <v>66.666666666666671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122"/>
        <v>53.333333333333329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60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12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123"/>
        <v>43.478260869565219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123"/>
        <v>54.545454545454547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123"/>
        <v>30.76923076923077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123"/>
        <v>63.636363636363633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123"/>
        <v>57.142857142857146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123"/>
        <v>58.333333333333336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123"/>
        <v>50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123"/>
        <v>45.454545454545453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123"/>
        <v>69.565217391304344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123"/>
        <v>42.857142857142861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123"/>
        <v>27.272727272727273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123"/>
        <v>41.666666666666671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123"/>
        <v>50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123"/>
        <v>63.636363636363633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123"/>
        <v>36.36363636363636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12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123"/>
        <v>57.142857142857139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124">F709*AC54</f>
        <v>41.666666666666671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124"/>
        <v>35.294117647058826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124"/>
        <v>50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124"/>
        <v>40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124"/>
        <v>18.75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124"/>
        <v>54.545454545454547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124"/>
        <v>66.666666666666671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124"/>
        <v>72.72727272727272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124"/>
        <v>12.5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124"/>
        <v>70.588235294117652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124"/>
        <v>27.272727272727273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124"/>
        <v>37.5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124"/>
        <v>77.777777777777786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124"/>
        <v>55.555555555555557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124"/>
        <v>75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124"/>
        <v>75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124"/>
        <v>88.888888888888886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12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125">F728*K103</f>
        <v>87.567567567567565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125"/>
        <v>58.378378378378379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125"/>
        <v>102.16216216216216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125"/>
        <v>68.108108108108098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125"/>
        <v>7.8586278586278588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125"/>
        <v>40.864864864864863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125"/>
        <v>102.16216216216216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125"/>
        <v>45.405405405405403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125"/>
        <v>87.567567567567565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125"/>
        <v>68.108108108108098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125"/>
        <v>45.405405405405403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125"/>
        <v>20.432432432432432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125"/>
        <v>45.405405405405403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125"/>
        <v>47.151767151767153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125"/>
        <v>51.081081081081081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125"/>
        <v>56.756756756756758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125"/>
        <v>51.081081081081081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12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45.405405405405403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12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126"/>
        <v>68.108108108108098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126"/>
        <v>51.081081081081081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126"/>
        <v>76.621621621621614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126"/>
        <v>40.86486486486487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126"/>
        <v>68.108108108108098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126"/>
        <v>68.108108108108098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126"/>
        <v>55.724815724815727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126"/>
        <v>68.108108108108098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126"/>
        <v>27.862407862407863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126"/>
        <v>74.299754299754298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126"/>
        <v>17.027027027027025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126"/>
        <v>18.574938574938574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126"/>
        <v>6.009538950715422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126"/>
        <v>61.297297297297298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126"/>
        <v>37.149877149877149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12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126"/>
        <v>25.54054054054054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79.459459459459453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127">F766*M103</f>
        <v>68.108108108108098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12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127"/>
        <v>51.081081081081081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127"/>
        <v>76.621621621621614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127"/>
        <v>40.86486486486487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127"/>
        <v>34.054054054054049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127"/>
        <v>68.108108108108098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127"/>
        <v>55.724815724815727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127"/>
        <v>90.810810810810807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127"/>
        <v>74.299754299754298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127"/>
        <v>55.724815724815727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127"/>
        <v>51.081081081081081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127"/>
        <v>55.724815724815727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127"/>
        <v>48.076311605723376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127"/>
        <v>61.297297297297298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12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127"/>
        <v>61.297297297297298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127"/>
        <v>102.16216216216216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51.081081081081081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128">F785*N103</f>
        <v>76.621621621621614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128"/>
        <v>76.621621621621614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12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128"/>
        <v>43.783783783783782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128"/>
        <v>58.378378378378379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128"/>
        <v>55.724815724815727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128"/>
        <v>63.851351351351347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128"/>
        <v>61.297297297297298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128"/>
        <v>25.54054054054054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128"/>
        <v>40.864864864864863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128"/>
        <v>61.297297297297298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128"/>
        <v>18.574938574938574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128"/>
        <v>61.297297297297298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128"/>
        <v>68.108108108108112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12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128"/>
        <v>61.297297297297298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128"/>
        <v>56.756756756756758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128"/>
        <v>29.189189189189189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87.567567567567565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129">F804*O103</f>
        <v>43.783783783783782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129"/>
        <v>72.972972972972968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129"/>
        <v>34.054054054054049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12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129"/>
        <v>23.575883575883577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129"/>
        <v>61.297297297297298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129"/>
        <v>58.378378378378379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129"/>
        <v>68.108108108108098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129"/>
        <v>87.567567567567565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129"/>
        <v>79.459459459459453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129"/>
        <v>56.756756756756758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129"/>
        <v>61.297297297297298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129"/>
        <v>68.108108108108098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12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129"/>
        <v>51.081081081081081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129"/>
        <v>68.108108108108098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129"/>
        <v>76.621621621621614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129"/>
        <v>34.054054054054049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59.594594594594589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30">F823*P103</f>
        <v>34.054054054054049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30"/>
        <v>59.594594594594589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30"/>
        <v>55.724815724815727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30"/>
        <v>65.01228501228502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3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30"/>
        <v>47.675675675675677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30"/>
        <v>68.108108108108098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30"/>
        <v>58.378378378378379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30"/>
        <v>59.594594594594589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30"/>
        <v>14.594594594594595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30"/>
        <v>58.378378378378379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30"/>
        <v>54.486486486486491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3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30"/>
        <v>53.30199764982374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30"/>
        <v>47.151767151767153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30"/>
        <v>29.189189189189189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30"/>
        <v>47.151767151767153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30"/>
        <v>46.437346437346442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55.724815724815727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31">F842*Q103</f>
        <v>55.724815724815727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31"/>
        <v>55.724815724815727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31"/>
        <v>61.297297297297298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31"/>
        <v>40.864864864864863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31"/>
        <v>48.076311605723376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3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31"/>
        <v>74.299754299754298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31"/>
        <v>47.151767151767153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31"/>
        <v>55.724815724815727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31"/>
        <v>62.869022869022871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31"/>
        <v>23.575883575883577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3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31"/>
        <v>23.575883575883577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31"/>
        <v>68.108108108108098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31"/>
        <v>68.108108108108098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31"/>
        <v>47.151767151767153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31"/>
        <v>51.081081081081081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31"/>
        <v>40.864864864864863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68.108108108108098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32">F861*R103</f>
        <v>68.108108108108098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32"/>
        <v>22.702702702702702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32"/>
        <v>76.621621621621614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32"/>
        <v>102.16216216216216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32"/>
        <v>27.243243243243246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32"/>
        <v>51.081081081081081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3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32"/>
        <v>37.149877149877149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32"/>
        <v>68.108108108108098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32"/>
        <v>55.724815724815727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3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32"/>
        <v>51.081081081081081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32"/>
        <v>37.149877149877149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32"/>
        <v>48.076311605723376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32"/>
        <v>61.297297297297298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32"/>
        <v>37.149877149877149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32"/>
        <v>40.864864864864863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32"/>
        <v>63.851351351351347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37.149877149877149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33">F880*S103</f>
        <v>37.149877149877149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33"/>
        <v>65.01228501228502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33"/>
        <v>81.729729729729726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33"/>
        <v>61.297297297297298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33"/>
        <v>30.047694753577108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33"/>
        <v>58.378378378378379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33"/>
        <v>74.299754299754298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3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33"/>
        <v>18.574938574938574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3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33"/>
        <v>47.151767151767153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33"/>
        <v>36.486486486486484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33"/>
        <v>39.293139293139298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33"/>
        <v>38.918918918918919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33"/>
        <v>68.108108108108098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33"/>
        <v>47.151767151767153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33"/>
        <v>51.081081081081081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33"/>
        <v>61.297297297297298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76.621621621621614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3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34"/>
        <v>63.851351351351347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34"/>
        <v>58.378378378378379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34"/>
        <v>102.16216216216216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34"/>
        <v>43.783783783783782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34"/>
        <v>18.574938574938574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34"/>
        <v>38.310810810810807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34"/>
        <v>61.297297297297298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3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34"/>
        <v>61.297297297297298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34"/>
        <v>20.432432432432432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34"/>
        <v>74.299754299754298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34"/>
        <v>40.864864864864863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34"/>
        <v>95.351351351351354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34"/>
        <v>45.405405405405403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34"/>
        <v>40.864864864864863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34"/>
        <v>68.108108108108098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34"/>
        <v>58.378378378378379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68.108108108108098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35">F918*U103</f>
        <v>90.810810810810807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35"/>
        <v>56.756756756756758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35"/>
        <v>102.16216216216216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35"/>
        <v>89.391891891891888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35"/>
        <v>47.675675675675677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35"/>
        <v>17.027027027027025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35"/>
        <v>45.405405405405403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3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35"/>
        <v>90.810810810810807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3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35"/>
        <v>74.299754299754298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35"/>
        <v>59.594594594594589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35"/>
        <v>13.931203931203932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35"/>
        <v>48.076311605723376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35"/>
        <v>61.297297297297298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35"/>
        <v>27.862407862407863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35"/>
        <v>40.864864864864863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35"/>
        <v>76.621621621621614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68.108108108108098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36">F937*V103</f>
        <v>68.108108108108098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36"/>
        <v>68.108108108108098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36"/>
        <v>76.621621621621614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36"/>
        <v>76.621621621621614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36"/>
        <v>47.675675675675677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36"/>
        <v>51.081081081081081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3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36"/>
        <v>46.437346437346442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36"/>
        <v>68.108108108108098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36"/>
        <v>46.437346437346442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3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36"/>
        <v>4.2567567567567561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36"/>
        <v>46.437346437346442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36"/>
        <v>24.038155802861688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36"/>
        <v>61.297297297297298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36"/>
        <v>18.574938574938574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36"/>
        <v>71.513513513513516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36"/>
        <v>63.851351351351347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55.724815724815727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37">F956*W103</f>
        <v>55.724815724815727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37"/>
        <v>55.724815724815727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37"/>
        <v>61.297297297297298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37"/>
        <v>71.513513513513516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37"/>
        <v>36.057233704292528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3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37"/>
        <v>27.862407862407863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37"/>
        <v>47.151767151767153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37"/>
        <v>65.01228501228502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37"/>
        <v>55.010395010395015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37"/>
        <v>62.869022869022871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3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37"/>
        <v>47.151767151767153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37"/>
        <v>87.567567567567565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37"/>
        <v>51.081081081081081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37"/>
        <v>55.010395010395015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37"/>
        <v>51.081081081081081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37"/>
        <v>61.297297297297298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51.081081081081081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38">F975*X103</f>
        <v>34.054054054054049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38"/>
        <v>36.944770857814333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38"/>
        <v>51.498771498771497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38"/>
        <v>52.176386913229017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3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38"/>
        <v>40.86486486486487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38"/>
        <v>34.054054054054049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38"/>
        <v>66.645468998410166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38"/>
        <v>70.810810810810807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38"/>
        <v>65.363825363825356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38"/>
        <v>21.891891891891891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38"/>
        <v>13.621621621621623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3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38"/>
        <v>53.30199764982374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38"/>
        <v>23.575883575883577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38"/>
        <v>125.88588588588587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38"/>
        <v>106.21621621621621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38"/>
        <v>169.94594594594594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95.351351351351354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39">F994*Y103</f>
        <v>108.97297297297298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39"/>
        <v>81.72972972972974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39"/>
        <v>78.586278586278596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3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39"/>
        <v>60.540540540540547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39"/>
        <v>58.378378378378372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39"/>
        <v>95.351351351351354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39"/>
        <v>86.031294452347083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39"/>
        <v>81.72972972972974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39"/>
        <v>64.523470839260312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39"/>
        <v>64.523470839260312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39"/>
        <v>29.189189189189186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39"/>
        <v>64.523470839260312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3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39"/>
        <v>72.114467408585057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39"/>
        <v>43.015647226173542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39"/>
        <v>72.114467408585057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39"/>
        <v>62.869022869022871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76.621621621621614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40">F1013*Z103</f>
        <v>51.081081081081081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40"/>
        <v>114.93243243243242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4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40"/>
        <v>29.189189189189189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40"/>
        <v>43.783783783783782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40"/>
        <v>55.724815724815727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40"/>
        <v>102.16216216216216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40"/>
        <v>81.729729729729726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40"/>
        <v>63.851351351351347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40"/>
        <v>61.297297297297298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40"/>
        <v>20.432432432432432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40"/>
        <v>37.149877149877149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40"/>
        <v>71.513513513513516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40"/>
        <v>54.486486486486491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4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40"/>
        <v>30.648648648648649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40"/>
        <v>68.108108108108098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40"/>
        <v>72.972972972972968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68.108108108108098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41">F1032*AA103</f>
        <v>68.108108108108098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4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41"/>
        <v>76.621621621621614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41"/>
        <v>38.310810810810807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41"/>
        <v>47.675675675675677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41"/>
        <v>34.054054054054049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41"/>
        <v>45.405405405405403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41"/>
        <v>74.299754299754298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41"/>
        <v>68.108108108108098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41"/>
        <v>74.299754299754298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41"/>
        <v>18.574938574938574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41"/>
        <v>68.108108108108098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41"/>
        <v>55.724815724815727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41"/>
        <v>72.114467408585057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41"/>
        <v>71.513513513513516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4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41"/>
        <v>20.432432432432432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41"/>
        <v>76.621621621621614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38.310810810810807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4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42"/>
        <v>76.621621621621614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42"/>
        <v>102.16216216216216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42"/>
        <v>29.189189189189189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42"/>
        <v>58.378378378378379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42"/>
        <v>65.01228501228502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42"/>
        <v>63.851351351351347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42"/>
        <v>61.297297297297298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42"/>
        <v>51.081081081081081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42"/>
        <v>61.297297297297298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42"/>
        <v>61.297297297297298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42"/>
        <v>74.299754299754298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42"/>
        <v>40.864864864864863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42"/>
        <v>13.621621621621623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42"/>
        <v>90.810810810810807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42"/>
        <v>51.081081081081081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4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42"/>
        <v>87.567567567567565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43">F1070*AC103</f>
        <v>102.16216216216216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43"/>
        <v>76.621621621621614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43"/>
        <v>43.783783783783782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43"/>
        <v>116.75675675675676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43"/>
        <v>58.378378378378379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43"/>
        <v>46.437346437346442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43"/>
        <v>51.081081081081081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43"/>
        <v>51.081081081081081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43"/>
        <v>76.621621621621614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43"/>
        <v>81.729729729729726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43"/>
        <v>81.729729729729726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43"/>
        <v>55.724815724815727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43"/>
        <v>61.297297297297298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43"/>
        <v>54.486486486486491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43"/>
        <v>68.108108108108098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43"/>
        <v>81.729729729729726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43"/>
        <v>79.459459459459453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43"/>
        <v>20</v>
      </c>
    </row>
  </sheetData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1204"/>
  <sheetViews>
    <sheetView topLeftCell="A2" workbookViewId="0">
      <selection activeCell="H976" sqref="H5:H976"/>
    </sheetView>
  </sheetViews>
  <sheetFormatPr baseColWidth="10" defaultRowHeight="14.4" x14ac:dyDescent="0.3"/>
  <cols>
    <col min="4" max="4" width="17.33203125" style="161" bestFit="1" customWidth="1"/>
    <col min="5" max="5" width="11.44140625" style="129"/>
    <col min="6" max="6" width="11.44140625" style="130"/>
    <col min="7" max="7" width="11.44140625" style="113"/>
    <col min="8" max="8" width="11.44140625" style="127"/>
    <col min="10" max="11" width="13.5546875" bestFit="1" customWidth="1"/>
    <col min="12" max="12" width="14.33203125" bestFit="1" customWidth="1"/>
    <col min="13" max="13" width="14.33203125" customWidth="1"/>
    <col min="14" max="14" width="17.33203125" bestFit="1" customWidth="1"/>
  </cols>
  <sheetData>
    <row r="1" spans="1:53" ht="16.2" thickBot="1" x14ac:dyDescent="0.35">
      <c r="AT1" s="133" t="s">
        <v>561</v>
      </c>
      <c r="AU1" s="132" t="s">
        <v>771</v>
      </c>
      <c r="AV1" t="s">
        <v>801</v>
      </c>
      <c r="AW1" t="s">
        <v>802</v>
      </c>
      <c r="AX1" t="s">
        <v>803</v>
      </c>
      <c r="AZ1" t="s">
        <v>814</v>
      </c>
    </row>
    <row r="2" spans="1:53" ht="15.6" x14ac:dyDescent="0.3">
      <c r="AT2">
        <v>117</v>
      </c>
      <c r="AU2" s="132">
        <v>9.8794475265063486</v>
      </c>
      <c r="AV2">
        <f>(2/PI())*ASIN((SQRT(AU2/100)))</f>
        <v>0.20355021461970438</v>
      </c>
      <c r="AW2">
        <f>AV2*100</f>
        <v>20.355021461970438</v>
      </c>
      <c r="AX2">
        <f>SQRT(AW2)*10</f>
        <v>45.116539607964654</v>
      </c>
      <c r="AZ2" s="162" t="s">
        <v>805</v>
      </c>
      <c r="BA2">
        <f>COUNT(AU2)</f>
        <v>1</v>
      </c>
    </row>
    <row r="3" spans="1:53" ht="15.6" x14ac:dyDescent="0.3">
      <c r="E3" s="172" t="s">
        <v>761</v>
      </c>
      <c r="F3" s="172"/>
      <c r="G3" s="172" t="s">
        <v>762</v>
      </c>
      <c r="H3" s="172"/>
      <c r="I3" s="132" t="s">
        <v>763</v>
      </c>
      <c r="J3" s="132" t="s">
        <v>767</v>
      </c>
      <c r="K3" s="132" t="s">
        <v>770</v>
      </c>
      <c r="L3" s="132" t="s">
        <v>771</v>
      </c>
      <c r="M3" s="132"/>
      <c r="AT3">
        <v>183</v>
      </c>
      <c r="AU3" s="132">
        <v>12.803844568550451</v>
      </c>
      <c r="AV3">
        <f t="shared" ref="AV3:AV66" si="0">(2/PI())*ASIN((SQRT(AU3/100)))</f>
        <v>0.23296285933008723</v>
      </c>
      <c r="AW3">
        <f t="shared" ref="AW3:AW66" si="1">AV3*100</f>
        <v>23.296285933008722</v>
      </c>
      <c r="AX3">
        <f t="shared" ref="AX3:AX66" si="2">SQRT(AW3)*10</f>
        <v>48.266226217727777</v>
      </c>
      <c r="AZ3" s="163" t="s">
        <v>804</v>
      </c>
      <c r="BA3">
        <f>COUNT(AU3:AU9)</f>
        <v>7</v>
      </c>
    </row>
    <row r="4" spans="1:53" ht="15.6" x14ac:dyDescent="0.3">
      <c r="A4" s="34" t="s">
        <v>560</v>
      </c>
      <c r="B4" s="34" t="s">
        <v>18</v>
      </c>
      <c r="C4" s="34" t="s">
        <v>559</v>
      </c>
      <c r="D4" s="159" t="s">
        <v>561</v>
      </c>
      <c r="E4" s="82" t="s">
        <v>757</v>
      </c>
      <c r="F4" s="128" t="s">
        <v>760</v>
      </c>
      <c r="G4" s="82" t="s">
        <v>765</v>
      </c>
      <c r="H4" s="128" t="s">
        <v>766</v>
      </c>
      <c r="I4" s="133" t="s">
        <v>764</v>
      </c>
      <c r="J4" s="133" t="s">
        <v>768</v>
      </c>
      <c r="K4" s="133" t="s">
        <v>769</v>
      </c>
      <c r="L4" s="133" t="s">
        <v>772</v>
      </c>
      <c r="M4" s="133"/>
      <c r="N4" s="35"/>
      <c r="O4" s="133" t="s">
        <v>561</v>
      </c>
      <c r="P4" s="132" t="s">
        <v>763</v>
      </c>
      <c r="Q4" s="132" t="s">
        <v>767</v>
      </c>
      <c r="R4" s="132" t="s">
        <v>770</v>
      </c>
      <c r="S4" s="132" t="s">
        <v>771</v>
      </c>
      <c r="U4" s="133" t="s">
        <v>773</v>
      </c>
      <c r="V4" s="133" t="s">
        <v>774</v>
      </c>
      <c r="W4" s="133" t="s">
        <v>775</v>
      </c>
      <c r="X4" s="133" t="s">
        <v>776</v>
      </c>
      <c r="Y4" s="133" t="s">
        <v>777</v>
      </c>
      <c r="Z4" s="133" t="s">
        <v>727</v>
      </c>
      <c r="AT4">
        <v>107</v>
      </c>
      <c r="AU4" s="132">
        <v>14.216001716001719</v>
      </c>
      <c r="AV4">
        <f t="shared" si="0"/>
        <v>0.24611693021359965</v>
      </c>
      <c r="AW4">
        <f t="shared" si="1"/>
        <v>24.611693021359965</v>
      </c>
      <c r="AX4">
        <f t="shared" si="2"/>
        <v>49.61017337337168</v>
      </c>
      <c r="AZ4" s="163" t="s">
        <v>806</v>
      </c>
      <c r="BA4">
        <f>COUNT(AU10:AU27)</f>
        <v>18</v>
      </c>
    </row>
    <row r="5" spans="1:53" ht="15.6" x14ac:dyDescent="0.3">
      <c r="A5" s="34">
        <v>1</v>
      </c>
      <c r="B5" s="34">
        <v>15</v>
      </c>
      <c r="C5" s="34">
        <v>4</v>
      </c>
      <c r="D5" s="159">
        <v>1</v>
      </c>
      <c r="E5" s="129">
        <v>40</v>
      </c>
      <c r="F5" s="130">
        <v>37.765765765765764</v>
      </c>
      <c r="G5" s="113">
        <v>40</v>
      </c>
      <c r="H5" s="127">
        <v>37.765765765765764</v>
      </c>
      <c r="N5" s="136">
        <v>1994</v>
      </c>
      <c r="O5">
        <v>117</v>
      </c>
      <c r="P5" s="132">
        <v>10</v>
      </c>
      <c r="Q5" s="132">
        <v>9.8794475265063486</v>
      </c>
      <c r="R5" s="132">
        <v>10</v>
      </c>
      <c r="S5" s="132">
        <v>9.8794475265063486</v>
      </c>
      <c r="T5" s="135" t="s">
        <v>763</v>
      </c>
      <c r="U5">
        <v>8</v>
      </c>
      <c r="V5" s="132">
        <v>72</v>
      </c>
      <c r="W5" s="132">
        <v>152</v>
      </c>
      <c r="X5" s="132">
        <v>79</v>
      </c>
      <c r="Y5" s="132">
        <v>12</v>
      </c>
      <c r="Z5">
        <f>SUM(U5:Y5)</f>
        <v>323</v>
      </c>
      <c r="AT5">
        <v>269</v>
      </c>
      <c r="AU5" s="132">
        <v>16.482922482922483</v>
      </c>
      <c r="AV5">
        <f t="shared" si="0"/>
        <v>0.2661476039158549</v>
      </c>
      <c r="AW5">
        <f t="shared" si="1"/>
        <v>26.614760391585492</v>
      </c>
      <c r="AX5">
        <f t="shared" si="2"/>
        <v>51.589495434231083</v>
      </c>
      <c r="AZ5" s="163" t="s">
        <v>807</v>
      </c>
      <c r="BA5">
        <f>COUNT(AU28:AU76)</f>
        <v>49</v>
      </c>
    </row>
    <row r="6" spans="1:53" ht="15.6" x14ac:dyDescent="0.3">
      <c r="A6" s="34">
        <v>2</v>
      </c>
      <c r="B6" s="34">
        <v>7</v>
      </c>
      <c r="C6" s="34">
        <v>1</v>
      </c>
      <c r="D6" s="160">
        <v>1</v>
      </c>
      <c r="E6" s="129">
        <v>20</v>
      </c>
      <c r="F6" s="130">
        <v>21.052631578947366</v>
      </c>
      <c r="G6" s="113">
        <v>20</v>
      </c>
      <c r="H6" s="127">
        <v>21.052631578947366</v>
      </c>
      <c r="I6" s="132">
        <f>AVERAGE(E5:E7)</f>
        <v>33.333333333333336</v>
      </c>
      <c r="J6" s="132">
        <f t="shared" ref="J6:L6" si="3">AVERAGE(F5:F7)</f>
        <v>33.227754069859337</v>
      </c>
      <c r="K6" s="132">
        <f t="shared" si="3"/>
        <v>33.333333333333336</v>
      </c>
      <c r="L6" s="132">
        <f t="shared" si="3"/>
        <v>33.227754069859337</v>
      </c>
      <c r="M6" s="132"/>
      <c r="N6" s="136">
        <v>496</v>
      </c>
      <c r="O6">
        <v>25</v>
      </c>
      <c r="P6" s="132">
        <v>13.333333333333334</v>
      </c>
      <c r="Q6" s="132">
        <v>17.268339768339768</v>
      </c>
      <c r="R6" s="132">
        <v>16.666666666666668</v>
      </c>
      <c r="S6" s="132">
        <v>21.037644787644791</v>
      </c>
      <c r="T6" s="135" t="s">
        <v>767</v>
      </c>
      <c r="U6" s="132">
        <v>10</v>
      </c>
      <c r="V6" s="132">
        <v>76</v>
      </c>
      <c r="W6" s="132">
        <v>149</v>
      </c>
      <c r="X6" s="132">
        <v>78</v>
      </c>
      <c r="Y6" s="132">
        <v>10</v>
      </c>
      <c r="Z6">
        <f>SUM(U6:Y6)</f>
        <v>323</v>
      </c>
      <c r="AT6">
        <v>27</v>
      </c>
      <c r="AU6" s="132">
        <v>16.5020475020475</v>
      </c>
      <c r="AV6">
        <f t="shared" si="0"/>
        <v>0.2663116425683415</v>
      </c>
      <c r="AW6">
        <f t="shared" si="1"/>
        <v>26.63116425683415</v>
      </c>
      <c r="AX6">
        <f t="shared" si="2"/>
        <v>51.605391440075472</v>
      </c>
      <c r="AZ6" s="163" t="s">
        <v>808</v>
      </c>
      <c r="BA6">
        <f>COUNT(AU77:AU147)</f>
        <v>71</v>
      </c>
    </row>
    <row r="7" spans="1:53" ht="15.6" x14ac:dyDescent="0.3">
      <c r="A7" s="34">
        <v>3</v>
      </c>
      <c r="B7" s="34">
        <v>17</v>
      </c>
      <c r="C7" s="34">
        <v>10</v>
      </c>
      <c r="D7" s="160">
        <v>1</v>
      </c>
      <c r="E7" s="129">
        <v>40</v>
      </c>
      <c r="F7" s="130">
        <v>40.864864864864863</v>
      </c>
      <c r="G7" s="113">
        <v>40</v>
      </c>
      <c r="H7" s="127">
        <v>40.864864864864863</v>
      </c>
      <c r="I7" s="133">
        <f>_xlfn.STDEV.P(E5:E7)/SQRT(3)</f>
        <v>5.4433105395181745</v>
      </c>
      <c r="J7" s="133">
        <f t="shared" ref="J7:L7" si="4">_xlfn.STDEV.P(F5:F7)/SQRT(3)</f>
        <v>5.0238610551832661</v>
      </c>
      <c r="K7" s="133">
        <f t="shared" si="4"/>
        <v>5.4433105395181745</v>
      </c>
      <c r="L7" s="133">
        <f t="shared" si="4"/>
        <v>5.0238610551832661</v>
      </c>
      <c r="M7" s="133"/>
      <c r="N7" s="136" t="s">
        <v>134</v>
      </c>
      <c r="O7">
        <v>107</v>
      </c>
      <c r="P7" s="132">
        <v>13.333333333333334</v>
      </c>
      <c r="Q7" s="132">
        <v>14.216001716001719</v>
      </c>
      <c r="R7" s="132">
        <v>13.333333333333334</v>
      </c>
      <c r="S7" s="132">
        <v>14.216001716001719</v>
      </c>
      <c r="T7" s="135" t="s">
        <v>770</v>
      </c>
      <c r="U7" s="132">
        <v>7</v>
      </c>
      <c r="V7" s="132">
        <v>66</v>
      </c>
      <c r="W7" s="132">
        <v>149</v>
      </c>
      <c r="X7" s="132">
        <v>88</v>
      </c>
      <c r="Y7" s="132">
        <v>13</v>
      </c>
      <c r="Z7">
        <f t="shared" ref="Z7:Z8" si="5">SUM(U7:Y7)</f>
        <v>323</v>
      </c>
      <c r="AT7">
        <v>71</v>
      </c>
      <c r="AU7" s="132">
        <v>16.840513682618944</v>
      </c>
      <c r="AV7">
        <f t="shared" si="0"/>
        <v>0.26920224687631633</v>
      </c>
      <c r="AW7">
        <f t="shared" si="1"/>
        <v>26.920224687631634</v>
      </c>
      <c r="AX7">
        <f t="shared" si="2"/>
        <v>51.884703610632329</v>
      </c>
      <c r="AZ7" s="163" t="s">
        <v>809</v>
      </c>
      <c r="BA7">
        <f>COUNT(AU148:AU227)</f>
        <v>80</v>
      </c>
    </row>
    <row r="8" spans="1:53" ht="15.6" x14ac:dyDescent="0.3">
      <c r="A8" s="34">
        <v>1</v>
      </c>
      <c r="B8" s="34">
        <v>15</v>
      </c>
      <c r="C8" s="34">
        <v>10</v>
      </c>
      <c r="D8" s="159">
        <v>2</v>
      </c>
      <c r="E8" s="129">
        <v>80</v>
      </c>
      <c r="F8" s="134">
        <v>100</v>
      </c>
      <c r="G8" s="113">
        <v>80</v>
      </c>
      <c r="H8" s="134">
        <v>100</v>
      </c>
      <c r="N8" s="136">
        <v>2617</v>
      </c>
      <c r="O8">
        <v>183</v>
      </c>
      <c r="P8" s="132">
        <v>13.333333333333334</v>
      </c>
      <c r="Q8" s="132">
        <v>12.803844568550451</v>
      </c>
      <c r="R8" s="132">
        <v>13.333333333333334</v>
      </c>
      <c r="S8" s="132">
        <v>12.803844568550451</v>
      </c>
      <c r="T8" s="135" t="s">
        <v>771</v>
      </c>
      <c r="U8" s="132">
        <v>8</v>
      </c>
      <c r="V8" s="132">
        <v>67</v>
      </c>
      <c r="W8" s="132">
        <v>151</v>
      </c>
      <c r="X8" s="132">
        <v>87</v>
      </c>
      <c r="Y8" s="132">
        <v>10</v>
      </c>
      <c r="Z8">
        <f t="shared" si="5"/>
        <v>323</v>
      </c>
      <c r="AT8">
        <v>129</v>
      </c>
      <c r="AU8" s="132">
        <v>18.129717129717132</v>
      </c>
      <c r="AV8">
        <f t="shared" si="0"/>
        <v>0.28000757327489489</v>
      </c>
      <c r="AW8">
        <f t="shared" si="1"/>
        <v>28.000757327489488</v>
      </c>
      <c r="AX8">
        <f t="shared" si="2"/>
        <v>52.9157418236667</v>
      </c>
      <c r="AZ8" s="163" t="s">
        <v>810</v>
      </c>
      <c r="BA8">
        <f>COUNT(AU228:AU276)</f>
        <v>49</v>
      </c>
    </row>
    <row r="9" spans="1:53" ht="15.6" x14ac:dyDescent="0.3">
      <c r="A9" s="34">
        <v>2</v>
      </c>
      <c r="B9" s="34">
        <v>11</v>
      </c>
      <c r="C9" s="34">
        <v>15</v>
      </c>
      <c r="D9" s="160">
        <v>2</v>
      </c>
      <c r="E9" s="129">
        <v>70</v>
      </c>
      <c r="F9" s="130">
        <v>66.666666666666657</v>
      </c>
      <c r="G9" s="113">
        <v>70</v>
      </c>
      <c r="H9" s="127">
        <v>66.666666666666657</v>
      </c>
      <c r="I9" s="132">
        <f>AVERAGE(E8:E10)</f>
        <v>76.666666666666671</v>
      </c>
      <c r="J9" s="132">
        <f t="shared" ref="J9" si="6">AVERAGE(F8:F10)</f>
        <v>75.01501501501501</v>
      </c>
      <c r="K9" s="132">
        <f t="shared" ref="K9" si="7">AVERAGE(G8:G10)</f>
        <v>76.666666666666671</v>
      </c>
      <c r="L9" s="132">
        <f t="shared" ref="L9" si="8">AVERAGE(H8:H10)</f>
        <v>75.01501501501501</v>
      </c>
      <c r="M9" s="132"/>
      <c r="N9" s="136">
        <v>701</v>
      </c>
      <c r="O9">
        <v>27</v>
      </c>
      <c r="P9" s="132">
        <v>16.666666666666668</v>
      </c>
      <c r="Q9" s="132">
        <v>16.5020475020475</v>
      </c>
      <c r="R9" s="132">
        <v>16.666666666666668</v>
      </c>
      <c r="S9" s="132">
        <v>16.5020475020475</v>
      </c>
      <c r="AT9">
        <v>263</v>
      </c>
      <c r="AU9" s="132">
        <v>19.346846846846848</v>
      </c>
      <c r="AV9">
        <f t="shared" si="0"/>
        <v>0.28993714759712608</v>
      </c>
      <c r="AW9">
        <f t="shared" si="1"/>
        <v>28.993714759712606</v>
      </c>
      <c r="AX9">
        <f t="shared" si="2"/>
        <v>53.845812056011013</v>
      </c>
      <c r="AZ9" s="163" t="s">
        <v>811</v>
      </c>
      <c r="BA9">
        <f>COUNT(AU277:AU314)</f>
        <v>38</v>
      </c>
    </row>
    <row r="10" spans="1:53" ht="15.6" x14ac:dyDescent="0.3">
      <c r="A10" s="34">
        <v>3</v>
      </c>
      <c r="B10" s="34">
        <v>12</v>
      </c>
      <c r="C10" s="34">
        <v>6</v>
      </c>
      <c r="D10" s="160">
        <v>2</v>
      </c>
      <c r="E10" s="129">
        <v>80</v>
      </c>
      <c r="F10" s="130">
        <v>58.378378378378379</v>
      </c>
      <c r="G10" s="113">
        <v>80</v>
      </c>
      <c r="H10" s="127">
        <v>58.378378378378379</v>
      </c>
      <c r="I10" s="133">
        <f>_xlfn.STDEV.P(E8:E10)/SQRT(3)</f>
        <v>2.7216552697590863</v>
      </c>
      <c r="J10" s="133">
        <f t="shared" ref="J10" si="9">_xlfn.STDEV.P(F8:F10)/SQRT(3)</f>
        <v>10.385471012828852</v>
      </c>
      <c r="K10" s="133">
        <f t="shared" ref="K10" si="10">_xlfn.STDEV.P(G8:G10)/SQRT(3)</f>
        <v>2.7216552697590863</v>
      </c>
      <c r="L10" s="133">
        <f t="shared" ref="L10" si="11">_xlfn.STDEV.P(H8:H10)/SQRT(3)</f>
        <v>10.385471012828852</v>
      </c>
      <c r="M10" s="133"/>
      <c r="N10" s="136">
        <v>1144</v>
      </c>
      <c r="O10">
        <v>71</v>
      </c>
      <c r="P10" s="132">
        <v>16.666666666666668</v>
      </c>
      <c r="Q10" s="132">
        <v>16.840513682618944</v>
      </c>
      <c r="R10" s="132">
        <v>16.666666666666668</v>
      </c>
      <c r="S10" s="132">
        <v>16.840513682618944</v>
      </c>
      <c r="AT10">
        <v>316</v>
      </c>
      <c r="AU10" s="132">
        <v>20.017472017472016</v>
      </c>
      <c r="AV10">
        <f t="shared" si="0"/>
        <v>0.29530625043563508</v>
      </c>
      <c r="AW10">
        <f t="shared" si="1"/>
        <v>29.530625043563507</v>
      </c>
      <c r="AX10">
        <f t="shared" si="2"/>
        <v>54.342087780617618</v>
      </c>
      <c r="AZ10" s="163" t="s">
        <v>812</v>
      </c>
      <c r="BA10">
        <f>COUNT(AU315:AU323)</f>
        <v>9</v>
      </c>
    </row>
    <row r="11" spans="1:53" ht="15.6" x14ac:dyDescent="0.3">
      <c r="A11" s="34">
        <v>1</v>
      </c>
      <c r="B11" s="34">
        <v>16</v>
      </c>
      <c r="C11" s="34">
        <v>7</v>
      </c>
      <c r="D11" s="159">
        <v>3</v>
      </c>
      <c r="E11" s="129">
        <v>60</v>
      </c>
      <c r="F11" s="130">
        <v>70.810810810810807</v>
      </c>
      <c r="G11" s="113">
        <v>60</v>
      </c>
      <c r="H11" s="127">
        <v>70.810810810810807</v>
      </c>
      <c r="N11" s="136" t="s">
        <v>366</v>
      </c>
      <c r="O11">
        <v>252</v>
      </c>
      <c r="P11" s="132">
        <v>16.666666666666668</v>
      </c>
      <c r="Q11" s="132">
        <v>18.6964955386008</v>
      </c>
      <c r="R11" s="132">
        <v>23.333333333333332</v>
      </c>
      <c r="S11" s="132">
        <v>25.301090564248458</v>
      </c>
      <c r="AT11">
        <v>25</v>
      </c>
      <c r="AU11" s="132">
        <v>21.037644787644791</v>
      </c>
      <c r="AV11">
        <f t="shared" si="0"/>
        <v>0.30334663683082441</v>
      </c>
      <c r="AW11">
        <f t="shared" si="1"/>
        <v>30.334663683082439</v>
      </c>
      <c r="AX11">
        <f t="shared" si="2"/>
        <v>55.076913206063423</v>
      </c>
      <c r="AZ11" s="163" t="s">
        <v>813</v>
      </c>
      <c r="BA11">
        <v>1</v>
      </c>
    </row>
    <row r="12" spans="1:53" ht="15.6" x14ac:dyDescent="0.3">
      <c r="A12" s="34">
        <v>2</v>
      </c>
      <c r="B12" s="34">
        <v>10</v>
      </c>
      <c r="C12" s="34">
        <v>15</v>
      </c>
      <c r="D12" s="160">
        <v>3</v>
      </c>
      <c r="E12" s="129">
        <v>70</v>
      </c>
      <c r="F12" s="130">
        <v>70</v>
      </c>
      <c r="G12" s="113">
        <v>70</v>
      </c>
      <c r="H12" s="127">
        <v>70</v>
      </c>
      <c r="I12" s="132">
        <f>AVERAGE(E11:E13)</f>
        <v>70</v>
      </c>
      <c r="J12" s="132">
        <f t="shared" ref="J12" si="12">AVERAGE(F11:F13)</f>
        <v>66.396396396396398</v>
      </c>
      <c r="K12" s="132">
        <f t="shared" ref="K12" si="13">AVERAGE(G11:G13)</f>
        <v>70</v>
      </c>
      <c r="L12" s="132">
        <f t="shared" ref="L12" si="14">AVERAGE(H11:H13)</f>
        <v>66.396396396396398</v>
      </c>
      <c r="M12" s="132"/>
      <c r="N12" s="136" t="s">
        <v>388</v>
      </c>
      <c r="O12">
        <v>263</v>
      </c>
      <c r="P12" s="132">
        <v>16.666666666666668</v>
      </c>
      <c r="Q12" s="132">
        <v>19.346846846846848</v>
      </c>
      <c r="R12" s="132">
        <v>16.666666666666668</v>
      </c>
      <c r="S12" s="132">
        <v>19.346846846846848</v>
      </c>
      <c r="AT12">
        <v>253</v>
      </c>
      <c r="AU12" s="132">
        <v>23.134660976766238</v>
      </c>
      <c r="AV12">
        <f t="shared" si="0"/>
        <v>0.31944173756116695</v>
      </c>
      <c r="AW12">
        <f t="shared" si="1"/>
        <v>31.944173756116694</v>
      </c>
      <c r="AX12">
        <f t="shared" si="2"/>
        <v>56.519177060637304</v>
      </c>
    </row>
    <row r="13" spans="1:53" ht="15.6" x14ac:dyDescent="0.3">
      <c r="A13" s="34">
        <v>3</v>
      </c>
      <c r="B13" s="34">
        <v>6</v>
      </c>
      <c r="C13" s="34">
        <v>18</v>
      </c>
      <c r="D13" s="160">
        <v>3</v>
      </c>
      <c r="E13" s="129">
        <v>80</v>
      </c>
      <c r="F13" s="130">
        <v>58.378378378378379</v>
      </c>
      <c r="G13" s="113">
        <v>80</v>
      </c>
      <c r="H13" s="127">
        <v>58.378378378378379</v>
      </c>
      <c r="I13" s="133">
        <f>_xlfn.STDEV.P(E11:E13)/SQRT(3)</f>
        <v>4.714045207910317</v>
      </c>
      <c r="J13" s="133">
        <f t="shared" ref="J13" si="15">_xlfn.STDEV.P(F11:F13)/SQRT(3)</f>
        <v>3.2789162588228611</v>
      </c>
      <c r="K13" s="133">
        <f t="shared" ref="K13" si="16">_xlfn.STDEV.P(G11:G13)/SQRT(3)</f>
        <v>4.714045207910317</v>
      </c>
      <c r="L13" s="133">
        <f t="shared" ref="L13" si="17">_xlfn.STDEV.P(H11:H13)/SQRT(3)</f>
        <v>3.2789162588228611</v>
      </c>
      <c r="M13" s="133"/>
      <c r="N13" s="136">
        <v>2605</v>
      </c>
      <c r="O13">
        <v>182</v>
      </c>
      <c r="P13" s="132">
        <v>20</v>
      </c>
      <c r="Q13" s="132">
        <v>23.291291291291291</v>
      </c>
      <c r="R13" s="132">
        <v>20</v>
      </c>
      <c r="S13" s="132">
        <v>23.291291291291291</v>
      </c>
      <c r="AT13">
        <v>182</v>
      </c>
      <c r="AU13" s="132">
        <v>23.291291291291291</v>
      </c>
      <c r="AV13">
        <f t="shared" si="0"/>
        <v>0.32062264855852474</v>
      </c>
      <c r="AW13">
        <f t="shared" si="1"/>
        <v>32.062264855852476</v>
      </c>
      <c r="AX13">
        <f t="shared" si="2"/>
        <v>56.623550626795272</v>
      </c>
    </row>
    <row r="14" spans="1:53" ht="15.6" x14ac:dyDescent="0.3">
      <c r="A14" s="34">
        <v>1</v>
      </c>
      <c r="B14" s="34">
        <v>15</v>
      </c>
      <c r="C14" s="34">
        <v>14</v>
      </c>
      <c r="D14" s="159">
        <v>4</v>
      </c>
      <c r="E14" s="129">
        <v>20</v>
      </c>
      <c r="F14" s="130">
        <v>18.882882882882882</v>
      </c>
      <c r="G14" s="113">
        <v>20</v>
      </c>
      <c r="H14" s="127">
        <v>18.882882882882882</v>
      </c>
      <c r="N14" s="136" t="s">
        <v>404</v>
      </c>
      <c r="O14">
        <v>271</v>
      </c>
      <c r="P14" s="132">
        <v>20</v>
      </c>
      <c r="Q14" s="132">
        <v>23.966420966420966</v>
      </c>
      <c r="R14" s="132">
        <v>20</v>
      </c>
      <c r="S14" s="132">
        <v>23.966420966420966</v>
      </c>
      <c r="AT14">
        <v>271</v>
      </c>
      <c r="AU14" s="132">
        <v>23.966420966420966</v>
      </c>
      <c r="AV14">
        <f t="shared" si="0"/>
        <v>0.32568160784040973</v>
      </c>
      <c r="AW14">
        <f t="shared" si="1"/>
        <v>32.56816078404097</v>
      </c>
      <c r="AX14">
        <f t="shared" si="2"/>
        <v>57.068520906048519</v>
      </c>
    </row>
    <row r="15" spans="1:53" ht="15.6" x14ac:dyDescent="0.3">
      <c r="A15" s="34">
        <v>2</v>
      </c>
      <c r="B15" s="34">
        <v>4</v>
      </c>
      <c r="C15" s="34">
        <v>14</v>
      </c>
      <c r="D15" s="160">
        <v>4</v>
      </c>
      <c r="E15" s="129">
        <v>40</v>
      </c>
      <c r="F15" s="130">
        <v>44.444444444444443</v>
      </c>
      <c r="G15" s="113">
        <v>40</v>
      </c>
      <c r="H15" s="127">
        <v>44.444444444444443</v>
      </c>
      <c r="I15" s="132">
        <f>AVERAGE(E14:E16)</f>
        <v>26.666666666666668</v>
      </c>
      <c r="J15" s="132">
        <f t="shared" ref="J15" si="18">AVERAGE(F14:F16)</f>
        <v>29.622622622622618</v>
      </c>
      <c r="K15" s="132">
        <f t="shared" ref="K15" si="19">AVERAGE(G14:G16)</f>
        <v>26.666666666666668</v>
      </c>
      <c r="L15" s="132">
        <f t="shared" ref="L15" si="20">AVERAGE(H14:H16)</f>
        <v>29.622622622622618</v>
      </c>
      <c r="M15" s="132"/>
      <c r="N15" s="136">
        <v>2065</v>
      </c>
      <c r="O15">
        <v>129</v>
      </c>
      <c r="P15" s="132">
        <v>21.666666666666668</v>
      </c>
      <c r="Q15" s="132">
        <v>18.129717129717132</v>
      </c>
      <c r="R15" s="132">
        <v>21.666666666666668</v>
      </c>
      <c r="S15" s="132">
        <v>18.129717129717132</v>
      </c>
      <c r="AT15">
        <v>323</v>
      </c>
      <c r="AU15" s="132">
        <v>24.035064035064035</v>
      </c>
      <c r="AV15">
        <f t="shared" si="0"/>
        <v>0.32619320709464933</v>
      </c>
      <c r="AW15">
        <f t="shared" si="1"/>
        <v>32.61932070946493</v>
      </c>
      <c r="AX15">
        <f t="shared" si="2"/>
        <v>57.113326561727192</v>
      </c>
    </row>
    <row r="16" spans="1:53" ht="15.6" x14ac:dyDescent="0.3">
      <c r="A16" s="34">
        <v>3</v>
      </c>
      <c r="B16" s="34">
        <v>10</v>
      </c>
      <c r="C16" s="34">
        <v>4</v>
      </c>
      <c r="D16" s="160">
        <v>4</v>
      </c>
      <c r="E16" s="129">
        <v>20</v>
      </c>
      <c r="F16" s="130">
        <v>25.54054054054054</v>
      </c>
      <c r="G16" s="113">
        <v>20</v>
      </c>
      <c r="H16" s="127">
        <v>25.54054054054054</v>
      </c>
      <c r="I16" s="133">
        <f>_xlfn.STDEV.P(E14:E16)/SQRT(3)</f>
        <v>5.4433105395181745</v>
      </c>
      <c r="J16" s="133">
        <f t="shared" ref="J16" si="21">_xlfn.STDEV.P(F14:F16)/SQRT(3)</f>
        <v>6.2511492802882458</v>
      </c>
      <c r="K16" s="133">
        <f t="shared" ref="K16" si="22">_xlfn.STDEV.P(G14:G16)/SQRT(3)</f>
        <v>5.4433105395181745</v>
      </c>
      <c r="L16" s="133">
        <f t="shared" ref="L16" si="23">_xlfn.STDEV.P(H14:H16)/SQRT(3)</f>
        <v>6.2511492802882458</v>
      </c>
      <c r="M16" s="133"/>
      <c r="N16" s="136" t="s">
        <v>398</v>
      </c>
      <c r="O16">
        <v>268</v>
      </c>
      <c r="P16" s="132">
        <v>21.666666666666668</v>
      </c>
      <c r="Q16" s="132">
        <v>27.443693693693692</v>
      </c>
      <c r="R16" s="132">
        <v>23.333333333333332</v>
      </c>
      <c r="S16" s="132">
        <v>29.527027027027028</v>
      </c>
      <c r="AT16">
        <v>101</v>
      </c>
      <c r="AU16" s="132">
        <v>25.222885222885221</v>
      </c>
      <c r="AV16">
        <f t="shared" si="0"/>
        <v>0.33496935401679923</v>
      </c>
      <c r="AW16">
        <f t="shared" si="1"/>
        <v>33.49693540167992</v>
      </c>
      <c r="AX16">
        <f t="shared" si="2"/>
        <v>57.876537043675931</v>
      </c>
    </row>
    <row r="17" spans="1:53" ht="16.2" thickBot="1" x14ac:dyDescent="0.35">
      <c r="A17" s="34">
        <v>1</v>
      </c>
      <c r="B17" s="34">
        <v>16</v>
      </c>
      <c r="C17" s="34">
        <v>9</v>
      </c>
      <c r="D17" s="159">
        <v>5</v>
      </c>
      <c r="E17" s="129">
        <v>10</v>
      </c>
      <c r="F17" s="130">
        <v>14.162162162162161</v>
      </c>
      <c r="G17" s="113">
        <v>30</v>
      </c>
      <c r="H17" s="127">
        <v>42.486486486486484</v>
      </c>
      <c r="N17" s="136" t="s">
        <v>400</v>
      </c>
      <c r="O17">
        <v>269</v>
      </c>
      <c r="P17" s="132">
        <v>21.666666666666668</v>
      </c>
      <c r="Q17" s="132">
        <v>16.482922482922483</v>
      </c>
      <c r="R17" s="132">
        <v>21.666666666666668</v>
      </c>
      <c r="S17" s="132">
        <v>16.482922482922483</v>
      </c>
      <c r="AT17">
        <v>252</v>
      </c>
      <c r="AU17" s="132">
        <v>25.301090564248458</v>
      </c>
      <c r="AV17">
        <f t="shared" si="0"/>
        <v>0.33554225837564178</v>
      </c>
      <c r="AW17">
        <f t="shared" si="1"/>
        <v>33.554225837564175</v>
      </c>
      <c r="AX17">
        <f t="shared" si="2"/>
        <v>57.926009561823065</v>
      </c>
      <c r="AZ17" t="s">
        <v>815</v>
      </c>
    </row>
    <row r="18" spans="1:53" ht="15.6" x14ac:dyDescent="0.3">
      <c r="A18" s="34">
        <v>2</v>
      </c>
      <c r="B18" s="34">
        <v>9</v>
      </c>
      <c r="C18" s="34">
        <v>13</v>
      </c>
      <c r="D18" s="160">
        <v>5</v>
      </c>
      <c r="E18" s="129">
        <v>60</v>
      </c>
      <c r="F18" s="130">
        <v>46.153846153846153</v>
      </c>
      <c r="G18" s="113">
        <v>60</v>
      </c>
      <c r="H18" s="127">
        <v>46.153846153846153</v>
      </c>
      <c r="I18" s="132">
        <f>AVERAGE(E17:E19)</f>
        <v>40</v>
      </c>
      <c r="J18" s="132">
        <f t="shared" ref="J18" si="24">AVERAGE(F17:F19)</f>
        <v>37.132363132363132</v>
      </c>
      <c r="K18" s="132">
        <f t="shared" ref="K18" si="25">AVERAGE(G17:G19)</f>
        <v>50</v>
      </c>
      <c r="L18" s="132">
        <f t="shared" ref="L18" si="26">AVERAGE(H17:H19)</f>
        <v>49.979209979209976</v>
      </c>
      <c r="M18" s="132"/>
      <c r="N18" s="136" t="s">
        <v>505</v>
      </c>
      <c r="O18">
        <v>316</v>
      </c>
      <c r="P18" s="132">
        <v>21.666666666666668</v>
      </c>
      <c r="Q18" s="132">
        <v>20.017472017472016</v>
      </c>
      <c r="R18" s="132">
        <v>21.666666666666668</v>
      </c>
      <c r="S18" s="132">
        <v>20.017472017472016</v>
      </c>
      <c r="AT18">
        <v>278</v>
      </c>
      <c r="AU18" s="132">
        <v>25.4976404976405</v>
      </c>
      <c r="AV18">
        <f t="shared" si="0"/>
        <v>0.33697953729591951</v>
      </c>
      <c r="AW18">
        <f t="shared" si="1"/>
        <v>33.697953729591951</v>
      </c>
      <c r="AX18">
        <f t="shared" si="2"/>
        <v>58.049938612880503</v>
      </c>
      <c r="AZ18" s="162" t="s">
        <v>805</v>
      </c>
      <c r="BA18">
        <v>0</v>
      </c>
    </row>
    <row r="19" spans="1:53" ht="15.6" x14ac:dyDescent="0.3">
      <c r="A19" s="34">
        <v>3</v>
      </c>
      <c r="B19" s="34">
        <v>9</v>
      </c>
      <c r="C19" s="34">
        <v>10</v>
      </c>
      <c r="D19" s="160">
        <v>5</v>
      </c>
      <c r="E19" s="129">
        <v>50</v>
      </c>
      <c r="F19" s="130">
        <v>51.081081081081081</v>
      </c>
      <c r="G19" s="113">
        <v>60</v>
      </c>
      <c r="H19" s="127">
        <v>61.297297297297298</v>
      </c>
      <c r="I19" s="133">
        <f>_xlfn.STDEV.P(E17:E19)/SQRT(3)</f>
        <v>12.472191289246471</v>
      </c>
      <c r="J19" s="133">
        <f t="shared" ref="J19" si="27">_xlfn.STDEV.P(F17:F19)/SQRT(3)</f>
        <v>9.4491858610571136</v>
      </c>
      <c r="K19" s="133">
        <f t="shared" ref="K19" si="28">_xlfn.STDEV.P(G17:G19)/SQRT(3)</f>
        <v>8.1649658092772608</v>
      </c>
      <c r="L19" s="133">
        <f t="shared" ref="L19" si="29">_xlfn.STDEV.P(H17:H19)/SQRT(3)</f>
        <v>4.7007495179511354</v>
      </c>
      <c r="M19" s="133"/>
      <c r="N19" s="136" t="s">
        <v>121</v>
      </c>
      <c r="O19">
        <v>101</v>
      </c>
      <c r="P19" s="132">
        <v>23.333333333333332</v>
      </c>
      <c r="Q19" s="132">
        <v>25.222885222885221</v>
      </c>
      <c r="R19" s="132">
        <v>23.333333333333332</v>
      </c>
      <c r="S19" s="132">
        <v>25.222885222885221</v>
      </c>
      <c r="AT19">
        <v>110</v>
      </c>
      <c r="AU19" s="132">
        <v>26.805511393746688</v>
      </c>
      <c r="AV19">
        <f t="shared" si="0"/>
        <v>0.34645336863155346</v>
      </c>
      <c r="AW19">
        <f t="shared" si="1"/>
        <v>34.645336863155343</v>
      </c>
      <c r="AX19">
        <f t="shared" si="2"/>
        <v>58.86028955344625</v>
      </c>
      <c r="AZ19" s="163" t="s">
        <v>804</v>
      </c>
      <c r="BA19">
        <v>0</v>
      </c>
    </row>
    <row r="20" spans="1:53" ht="15.6" x14ac:dyDescent="0.3">
      <c r="A20" s="34">
        <v>1</v>
      </c>
      <c r="B20" s="34">
        <v>15</v>
      </c>
      <c r="C20" s="34">
        <v>1</v>
      </c>
      <c r="D20" s="159">
        <v>6</v>
      </c>
      <c r="E20" s="129">
        <v>40</v>
      </c>
      <c r="F20" s="130">
        <v>43.575883575883566</v>
      </c>
      <c r="G20" s="113">
        <v>40</v>
      </c>
      <c r="H20" s="127">
        <v>43.575883575883566</v>
      </c>
      <c r="N20" s="136" t="s">
        <v>368</v>
      </c>
      <c r="O20">
        <v>253</v>
      </c>
      <c r="P20" s="132">
        <v>23.333333333333332</v>
      </c>
      <c r="Q20" s="132">
        <v>23.134660976766238</v>
      </c>
      <c r="R20" s="132">
        <v>23.333333333333332</v>
      </c>
      <c r="S20" s="132">
        <v>23.134660976766238</v>
      </c>
      <c r="AT20">
        <v>172</v>
      </c>
      <c r="AU20" s="132">
        <v>27.508662508662507</v>
      </c>
      <c r="AV20">
        <f t="shared" si="0"/>
        <v>0.35148572809218032</v>
      </c>
      <c r="AW20">
        <f t="shared" si="1"/>
        <v>35.148572809218031</v>
      </c>
      <c r="AX20">
        <f t="shared" si="2"/>
        <v>59.286231798975074</v>
      </c>
      <c r="AZ20" s="163" t="s">
        <v>806</v>
      </c>
      <c r="BA20">
        <v>0</v>
      </c>
    </row>
    <row r="21" spans="1:53" ht="15.6" x14ac:dyDescent="0.3">
      <c r="A21" s="34">
        <v>2</v>
      </c>
      <c r="B21" s="34">
        <v>17</v>
      </c>
      <c r="C21" s="34">
        <v>14</v>
      </c>
      <c r="D21" s="160">
        <v>6</v>
      </c>
      <c r="E21" s="129">
        <v>60</v>
      </c>
      <c r="F21" s="130">
        <v>66.666666666666671</v>
      </c>
      <c r="G21" s="113">
        <v>60</v>
      </c>
      <c r="H21" s="127">
        <v>66.666666666666671</v>
      </c>
      <c r="I21" s="132">
        <f>AVERAGE(E20:E22)</f>
        <v>53.333333333333336</v>
      </c>
      <c r="J21" s="132">
        <f t="shared" ref="J21" si="30">AVERAGE(F20:F22)</f>
        <v>62.288057288057281</v>
      </c>
      <c r="K21" s="132">
        <f t="shared" ref="K21" si="31">AVERAGE(G20:G22)</f>
        <v>53.333333333333336</v>
      </c>
      <c r="L21" s="132">
        <f t="shared" ref="L21" si="32">AVERAGE(H20:H22)</f>
        <v>62.288057288057281</v>
      </c>
      <c r="M21" s="132"/>
      <c r="N21" s="136" t="s">
        <v>374</v>
      </c>
      <c r="O21">
        <v>256</v>
      </c>
      <c r="P21" s="132">
        <v>23.333333333333332</v>
      </c>
      <c r="Q21" s="132">
        <v>28.732303732303734</v>
      </c>
      <c r="R21" s="132">
        <v>23.333333333333332</v>
      </c>
      <c r="S21" s="132">
        <v>28.732303732303734</v>
      </c>
      <c r="AT21">
        <v>108</v>
      </c>
      <c r="AU21" s="132">
        <v>27.688129305776368</v>
      </c>
      <c r="AV21">
        <f t="shared" si="0"/>
        <v>0.35276369243512634</v>
      </c>
      <c r="AW21">
        <f t="shared" si="1"/>
        <v>35.276369243512633</v>
      </c>
      <c r="AX21">
        <f t="shared" si="2"/>
        <v>59.393913192778129</v>
      </c>
      <c r="AZ21" s="163" t="s">
        <v>807</v>
      </c>
      <c r="BA21">
        <v>0</v>
      </c>
    </row>
    <row r="22" spans="1:53" ht="15.6" x14ac:dyDescent="0.3">
      <c r="A22" s="34">
        <v>3</v>
      </c>
      <c r="B22" s="34">
        <v>1</v>
      </c>
      <c r="C22" s="34">
        <v>10</v>
      </c>
      <c r="D22" s="160">
        <v>6</v>
      </c>
      <c r="E22" s="129">
        <v>60</v>
      </c>
      <c r="F22" s="130">
        <v>76.621621621621614</v>
      </c>
      <c r="G22" s="113">
        <v>60</v>
      </c>
      <c r="H22" s="127">
        <v>76.621621621621614</v>
      </c>
      <c r="I22" s="133">
        <f>_xlfn.STDEV.P(E20:E22)/SQRT(3)</f>
        <v>5.4433105395181745</v>
      </c>
      <c r="J22" s="133">
        <f t="shared" ref="J22" si="33">_xlfn.STDEV.P(F20:F22)/SQRT(3)</f>
        <v>7.9914449509003562</v>
      </c>
      <c r="K22" s="133">
        <f t="shared" ref="K22" si="34">_xlfn.STDEV.P(G20:G22)/SQRT(3)</f>
        <v>5.4433105395181745</v>
      </c>
      <c r="L22" s="133">
        <f t="shared" ref="L22" si="35">_xlfn.STDEV.P(H20:H22)/SQRT(3)</f>
        <v>7.9914449509003562</v>
      </c>
      <c r="M22" s="133"/>
      <c r="N22" s="136">
        <v>702</v>
      </c>
      <c r="O22">
        <v>28</v>
      </c>
      <c r="P22" s="132">
        <v>25</v>
      </c>
      <c r="Q22" s="132">
        <v>28.978978978978983</v>
      </c>
      <c r="R22" s="132">
        <v>26.666666666666668</v>
      </c>
      <c r="S22" s="132">
        <v>30.664950664950663</v>
      </c>
      <c r="AT22">
        <v>163</v>
      </c>
      <c r="AU22" s="132">
        <v>28.099979678927046</v>
      </c>
      <c r="AV22">
        <f t="shared" si="0"/>
        <v>0.35568684087013702</v>
      </c>
      <c r="AW22">
        <f t="shared" si="1"/>
        <v>35.5686840870137</v>
      </c>
      <c r="AX22">
        <f t="shared" si="2"/>
        <v>59.639486992271912</v>
      </c>
      <c r="AZ22" s="163" t="s">
        <v>808</v>
      </c>
      <c r="BA22">
        <f>COUNT(AX2:AX4)</f>
        <v>3</v>
      </c>
    </row>
    <row r="23" spans="1:53" ht="15.6" x14ac:dyDescent="0.3">
      <c r="A23" s="34">
        <v>1</v>
      </c>
      <c r="B23" s="34">
        <v>15</v>
      </c>
      <c r="C23" s="34">
        <v>17</v>
      </c>
      <c r="D23" s="159">
        <v>7</v>
      </c>
      <c r="E23" s="129">
        <v>20</v>
      </c>
      <c r="F23" s="130">
        <v>20.231660231660232</v>
      </c>
      <c r="G23" s="113">
        <v>20</v>
      </c>
      <c r="H23" s="127">
        <v>20.231660231660232</v>
      </c>
      <c r="N23" s="136">
        <v>1982</v>
      </c>
      <c r="O23">
        <v>110</v>
      </c>
      <c r="P23" s="132">
        <v>25</v>
      </c>
      <c r="Q23" s="132">
        <v>21.697403285638583</v>
      </c>
      <c r="R23" s="132">
        <v>30</v>
      </c>
      <c r="S23" s="132">
        <v>26.805511393746688</v>
      </c>
      <c r="AT23">
        <v>123</v>
      </c>
      <c r="AU23" s="132">
        <v>28.636636636636638</v>
      </c>
      <c r="AV23">
        <f t="shared" si="0"/>
        <v>0.35947634082129937</v>
      </c>
      <c r="AW23">
        <f t="shared" si="1"/>
        <v>35.947634082129937</v>
      </c>
      <c r="AX23">
        <f t="shared" si="2"/>
        <v>59.956345854404717</v>
      </c>
      <c r="AZ23" s="163" t="s">
        <v>809</v>
      </c>
      <c r="BA23">
        <f>COUNT(AX5:AX23)</f>
        <v>19</v>
      </c>
    </row>
    <row r="24" spans="1:53" ht="15.6" x14ac:dyDescent="0.3">
      <c r="A24" s="34">
        <v>2</v>
      </c>
      <c r="B24" s="34">
        <v>13</v>
      </c>
      <c r="C24" s="34">
        <v>9</v>
      </c>
      <c r="D24" s="160">
        <v>7</v>
      </c>
      <c r="E24" s="129">
        <v>40</v>
      </c>
      <c r="F24" s="130">
        <v>47.058823529411768</v>
      </c>
      <c r="G24" s="113">
        <v>40</v>
      </c>
      <c r="H24" s="127">
        <v>47.058823529411768</v>
      </c>
      <c r="I24" s="132">
        <f>AVERAGE(E23:E25)</f>
        <v>36.666666666666664</v>
      </c>
      <c r="J24" s="132">
        <f t="shared" ref="J24" si="36">AVERAGE(F23:F25)</f>
        <v>37.909276732806148</v>
      </c>
      <c r="K24" s="132">
        <f t="shared" ref="K24" si="37">AVERAGE(G23:G25)</f>
        <v>36.666666666666664</v>
      </c>
      <c r="L24" s="132">
        <f t="shared" ref="L24" si="38">AVERAGE(H23:H25)</f>
        <v>37.909276732806148</v>
      </c>
      <c r="M24" s="132"/>
      <c r="N24" s="136">
        <v>3033</v>
      </c>
      <c r="O24">
        <v>214</v>
      </c>
      <c r="P24" s="132">
        <v>25</v>
      </c>
      <c r="Q24" s="132">
        <v>28.858858858858856</v>
      </c>
      <c r="R24" s="132">
        <v>33.333333333333336</v>
      </c>
      <c r="S24" s="132">
        <v>38.278278278278279</v>
      </c>
      <c r="AT24">
        <v>256</v>
      </c>
      <c r="AU24" s="132">
        <v>28.732303732303734</v>
      </c>
      <c r="AV24">
        <f t="shared" si="0"/>
        <v>0.36014962340268047</v>
      </c>
      <c r="AW24">
        <f t="shared" si="1"/>
        <v>36.014962340268049</v>
      </c>
      <c r="AX24">
        <f t="shared" si="2"/>
        <v>60.012467321605811</v>
      </c>
      <c r="AZ24" s="163" t="s">
        <v>810</v>
      </c>
      <c r="BA24">
        <f>COUNT(AX24:AX130)</f>
        <v>107</v>
      </c>
    </row>
    <row r="25" spans="1:53" ht="15.6" x14ac:dyDescent="0.3">
      <c r="A25" s="34">
        <v>3</v>
      </c>
      <c r="B25" s="34">
        <v>19</v>
      </c>
      <c r="C25" s="34">
        <v>6</v>
      </c>
      <c r="D25" s="160">
        <v>7</v>
      </c>
      <c r="E25" s="129">
        <v>50</v>
      </c>
      <c r="F25" s="130">
        <v>46.437346437346442</v>
      </c>
      <c r="G25" s="113">
        <v>50</v>
      </c>
      <c r="H25" s="127">
        <v>46.437346437346442</v>
      </c>
      <c r="I25" s="133">
        <f>_xlfn.STDEV.P(E23:E25)/SQRT(3)</f>
        <v>7.2008229982309562</v>
      </c>
      <c r="J25" s="133">
        <f t="shared" ref="J25" si="39">_xlfn.STDEV.P(F23:F25)/SQRT(3)</f>
        <v>7.2183431819401829</v>
      </c>
      <c r="K25" s="133">
        <f t="shared" ref="K25" si="40">_xlfn.STDEV.P(G23:G25)/SQRT(3)</f>
        <v>7.2008229982309562</v>
      </c>
      <c r="L25" s="133">
        <f t="shared" ref="L25" si="41">_xlfn.STDEV.P(H23:H25)/SQRT(3)</f>
        <v>7.2183431819401829</v>
      </c>
      <c r="M25" s="133"/>
      <c r="N25" s="136">
        <v>22</v>
      </c>
      <c r="O25">
        <v>4</v>
      </c>
      <c r="P25" s="132">
        <v>26.666666666666668</v>
      </c>
      <c r="Q25" s="132">
        <v>29.622622622622618</v>
      </c>
      <c r="R25" s="132">
        <v>26.666666666666668</v>
      </c>
      <c r="S25" s="132">
        <v>29.622622622622618</v>
      </c>
      <c r="AT25">
        <v>268</v>
      </c>
      <c r="AU25" s="132">
        <v>29.527027027027028</v>
      </c>
      <c r="AV25">
        <f t="shared" si="0"/>
        <v>0.36571731436798055</v>
      </c>
      <c r="AW25">
        <f t="shared" si="1"/>
        <v>36.571731436798053</v>
      </c>
      <c r="AX25">
        <f t="shared" si="2"/>
        <v>60.474566089223039</v>
      </c>
      <c r="AZ25" s="163" t="s">
        <v>811</v>
      </c>
      <c r="BA25">
        <f>COUNT(AX131:AX278)</f>
        <v>148</v>
      </c>
    </row>
    <row r="26" spans="1:53" ht="15.6" x14ac:dyDescent="0.3">
      <c r="A26" s="34">
        <v>1</v>
      </c>
      <c r="B26" s="34">
        <v>15</v>
      </c>
      <c r="C26" s="34">
        <v>13</v>
      </c>
      <c r="D26" s="159">
        <v>8</v>
      </c>
      <c r="E26" s="129">
        <v>40</v>
      </c>
      <c r="F26" s="130">
        <v>51.498771498771497</v>
      </c>
      <c r="G26" s="113">
        <v>40</v>
      </c>
      <c r="H26" s="127">
        <v>51.498771498771497</v>
      </c>
      <c r="I26" s="133"/>
      <c r="J26" s="133"/>
      <c r="K26" s="133"/>
      <c r="L26" s="133"/>
      <c r="M26" s="133"/>
      <c r="N26" s="136">
        <v>1980</v>
      </c>
      <c r="O26">
        <v>108</v>
      </c>
      <c r="P26" s="132">
        <v>26.666666666666668</v>
      </c>
      <c r="Q26" s="132">
        <v>27.688129305776368</v>
      </c>
      <c r="R26" s="132">
        <v>26.666666666666668</v>
      </c>
      <c r="S26" s="132">
        <v>27.688129305776368</v>
      </c>
      <c r="AT26">
        <v>4</v>
      </c>
      <c r="AU26" s="132">
        <v>29.622622622622618</v>
      </c>
      <c r="AV26">
        <f t="shared" si="0"/>
        <v>0.36638406445239086</v>
      </c>
      <c r="AW26">
        <f t="shared" si="1"/>
        <v>36.638406445239085</v>
      </c>
      <c r="AX26">
        <f t="shared" si="2"/>
        <v>60.52966747408999</v>
      </c>
      <c r="AZ26" s="163" t="s">
        <v>812</v>
      </c>
      <c r="BA26">
        <f>COUNT(AX279:AX324)</f>
        <v>46</v>
      </c>
    </row>
    <row r="27" spans="1:53" ht="15.6" x14ac:dyDescent="0.3">
      <c r="A27" s="34">
        <v>2</v>
      </c>
      <c r="B27" s="34">
        <v>6</v>
      </c>
      <c r="C27" s="34">
        <v>4</v>
      </c>
      <c r="D27" s="160">
        <v>8</v>
      </c>
      <c r="E27" s="129">
        <v>40</v>
      </c>
      <c r="F27" s="130">
        <v>50</v>
      </c>
      <c r="G27" s="113">
        <v>40</v>
      </c>
      <c r="H27" s="127">
        <v>50</v>
      </c>
      <c r="I27" s="132">
        <f>AVERAGE(E26:E28)</f>
        <v>36.666666666666664</v>
      </c>
      <c r="J27" s="132">
        <f t="shared" ref="J27" si="42">AVERAGE(F26:F28)</f>
        <v>43.120393120393125</v>
      </c>
      <c r="K27" s="132">
        <f t="shared" ref="K27" si="43">AVERAGE(G26:G28)</f>
        <v>36.666666666666664</v>
      </c>
      <c r="L27" s="132">
        <f t="shared" ref="L27" si="44">AVERAGE(H26:H28)</f>
        <v>43.120393120393125</v>
      </c>
      <c r="M27" s="132"/>
      <c r="N27" s="136">
        <v>2024</v>
      </c>
      <c r="O27">
        <v>123</v>
      </c>
      <c r="P27" s="132">
        <v>26.666666666666668</v>
      </c>
      <c r="Q27" s="132">
        <v>28.636636636636638</v>
      </c>
      <c r="R27" s="132">
        <v>26.666666666666668</v>
      </c>
      <c r="S27" s="132">
        <v>28.636636636636638</v>
      </c>
      <c r="AT27">
        <v>229</v>
      </c>
      <c r="AU27" s="132">
        <v>29.679592636114375</v>
      </c>
      <c r="AV27">
        <f t="shared" si="0"/>
        <v>0.36678111646517247</v>
      </c>
      <c r="AW27">
        <f t="shared" si="1"/>
        <v>36.678111646517245</v>
      </c>
      <c r="AX27">
        <f t="shared" si="2"/>
        <v>60.562456725695377</v>
      </c>
      <c r="AZ27" s="163" t="s">
        <v>813</v>
      </c>
      <c r="BA27">
        <v>0</v>
      </c>
    </row>
    <row r="28" spans="1:53" ht="15.6" x14ac:dyDescent="0.3">
      <c r="A28" s="34">
        <v>3</v>
      </c>
      <c r="B28" s="34">
        <v>11</v>
      </c>
      <c r="C28" s="34">
        <v>2</v>
      </c>
      <c r="D28" s="160">
        <v>8</v>
      </c>
      <c r="E28" s="129">
        <v>30</v>
      </c>
      <c r="F28" s="130">
        <v>27.862407862407863</v>
      </c>
      <c r="G28" s="113">
        <v>30</v>
      </c>
      <c r="H28" s="127">
        <v>27.862407862407863</v>
      </c>
      <c r="I28" s="133">
        <f>_xlfn.STDEV.P(E26:E28)/SQRT(3)</f>
        <v>2.7216552697590872</v>
      </c>
      <c r="J28" s="133">
        <f t="shared" ref="J28" si="45">_xlfn.STDEV.P(F26:F28)/SQRT(3)</f>
        <v>6.2390555660123415</v>
      </c>
      <c r="K28" s="133">
        <f t="shared" ref="K28" si="46">_xlfn.STDEV.P(G26:G28)/SQRT(3)</f>
        <v>2.7216552697590872</v>
      </c>
      <c r="L28" s="133">
        <f t="shared" ref="L28" si="47">_xlfn.STDEV.P(H26:H28)/SQRT(3)</f>
        <v>6.2390555660123415</v>
      </c>
      <c r="M28" s="133"/>
      <c r="N28" s="136">
        <v>2240</v>
      </c>
      <c r="O28">
        <v>150</v>
      </c>
      <c r="P28" s="132">
        <v>26.666666666666668</v>
      </c>
      <c r="Q28" s="132">
        <v>33.425832249361662</v>
      </c>
      <c r="R28" s="132">
        <v>36.666666666666664</v>
      </c>
      <c r="S28" s="132">
        <v>48.020426843956251</v>
      </c>
      <c r="AT28">
        <v>28</v>
      </c>
      <c r="AU28" s="132">
        <v>30.664950664950663</v>
      </c>
      <c r="AV28">
        <f t="shared" si="0"/>
        <v>0.37361455408459188</v>
      </c>
      <c r="AW28">
        <f t="shared" si="1"/>
        <v>37.361455408459186</v>
      </c>
      <c r="AX28">
        <f t="shared" si="2"/>
        <v>61.12401770863822</v>
      </c>
    </row>
    <row r="29" spans="1:53" ht="15.6" x14ac:dyDescent="0.3">
      <c r="A29" s="34">
        <v>1</v>
      </c>
      <c r="B29" s="34">
        <v>15</v>
      </c>
      <c r="C29" s="34">
        <v>18</v>
      </c>
      <c r="D29" s="159">
        <v>9</v>
      </c>
      <c r="E29" s="129">
        <v>20</v>
      </c>
      <c r="F29" s="130">
        <v>16.661367249602542</v>
      </c>
      <c r="G29" s="113">
        <v>20</v>
      </c>
      <c r="H29" s="127">
        <v>16.661367249602542</v>
      </c>
      <c r="N29" s="136">
        <v>2354</v>
      </c>
      <c r="O29">
        <v>163</v>
      </c>
      <c r="P29" s="132">
        <v>26.666666666666668</v>
      </c>
      <c r="Q29" s="132">
        <v>28.099979678927046</v>
      </c>
      <c r="R29" s="132">
        <v>26.666666666666668</v>
      </c>
      <c r="S29" s="132">
        <v>28.099979678927046</v>
      </c>
      <c r="AT29">
        <v>177</v>
      </c>
      <c r="AU29" s="132">
        <v>31.319108582266477</v>
      </c>
      <c r="AV29">
        <f t="shared" si="0"/>
        <v>0.378117155969248</v>
      </c>
      <c r="AW29">
        <f t="shared" si="1"/>
        <v>37.811715596924799</v>
      </c>
      <c r="AX29">
        <f t="shared" si="2"/>
        <v>61.49123156753717</v>
      </c>
    </row>
    <row r="30" spans="1:53" ht="15.6" x14ac:dyDescent="0.3">
      <c r="A30" s="34">
        <v>2</v>
      </c>
      <c r="B30" s="34">
        <v>14</v>
      </c>
      <c r="C30" s="34">
        <v>16</v>
      </c>
      <c r="D30" s="160">
        <v>9</v>
      </c>
      <c r="E30" s="129">
        <v>60</v>
      </c>
      <c r="F30" s="130">
        <v>66.666666666666671</v>
      </c>
      <c r="G30" s="113">
        <v>60</v>
      </c>
      <c r="H30" s="127">
        <v>66.666666666666671</v>
      </c>
      <c r="I30" s="132">
        <f>AVERAGE(E29:E31)</f>
        <v>40</v>
      </c>
      <c r="J30" s="132">
        <f t="shared" ref="J30" si="48">AVERAGE(F29:F31)</f>
        <v>43.801448507330861</v>
      </c>
      <c r="K30" s="132">
        <f t="shared" ref="K30" si="49">AVERAGE(G29:G31)</f>
        <v>40</v>
      </c>
      <c r="L30" s="132">
        <f t="shared" ref="L30" si="50">AVERAGE(H29:H31)</f>
        <v>43.801448507330861</v>
      </c>
      <c r="M30" s="132"/>
      <c r="N30" s="136" t="s">
        <v>414</v>
      </c>
      <c r="O30">
        <v>276</v>
      </c>
      <c r="P30" s="132">
        <v>26.666666666666668</v>
      </c>
      <c r="Q30" s="132">
        <v>33.294723294723298</v>
      </c>
      <c r="R30" s="132">
        <v>26.666666666666668</v>
      </c>
      <c r="S30" s="132">
        <v>33.294723294723298</v>
      </c>
      <c r="AT30">
        <v>40</v>
      </c>
      <c r="AU30" s="132">
        <v>31.436891436891433</v>
      </c>
      <c r="AV30">
        <f t="shared" si="0"/>
        <v>0.37892511262130041</v>
      </c>
      <c r="AW30">
        <f t="shared" si="1"/>
        <v>37.892511262130043</v>
      </c>
      <c r="AX30">
        <f t="shared" si="2"/>
        <v>61.556893409373778</v>
      </c>
    </row>
    <row r="31" spans="1:53" ht="15.6" x14ac:dyDescent="0.3">
      <c r="A31" s="34">
        <v>3</v>
      </c>
      <c r="B31" s="34">
        <v>15</v>
      </c>
      <c r="C31" s="34">
        <v>11</v>
      </c>
      <c r="D31" s="160">
        <v>9</v>
      </c>
      <c r="E31" s="129">
        <v>40</v>
      </c>
      <c r="F31" s="130">
        <v>48.076311605723376</v>
      </c>
      <c r="G31" s="113">
        <v>40</v>
      </c>
      <c r="H31" s="127">
        <v>48.076311605723376</v>
      </c>
      <c r="I31" s="133">
        <f>_xlfn.STDEV.P(E29:E31)/SQRT(3)</f>
        <v>9.428090415820634</v>
      </c>
      <c r="J31" s="133">
        <f t="shared" ref="J31" si="51">_xlfn.STDEV.P(F29:F31)/SQRT(3)</f>
        <v>11.914867774060527</v>
      </c>
      <c r="K31" s="133">
        <f t="shared" ref="K31" si="52">_xlfn.STDEV.P(G29:G31)/SQRT(3)</f>
        <v>9.428090415820634</v>
      </c>
      <c r="L31" s="133">
        <f t="shared" ref="L31" si="53">_xlfn.STDEV.P(H29:H31)/SQRT(3)</f>
        <v>11.914867774060527</v>
      </c>
      <c r="M31" s="133"/>
      <c r="N31" s="136" t="s">
        <v>428</v>
      </c>
      <c r="O31">
        <v>282</v>
      </c>
      <c r="P31" s="132">
        <v>26.666666666666668</v>
      </c>
      <c r="Q31" s="132">
        <v>30.649740649740647</v>
      </c>
      <c r="R31" s="132">
        <v>30</v>
      </c>
      <c r="S31" s="132">
        <v>34.583674583674586</v>
      </c>
      <c r="AT31">
        <v>164</v>
      </c>
      <c r="AU31" s="132">
        <v>31.728685206946071</v>
      </c>
      <c r="AV31">
        <f t="shared" si="0"/>
        <v>0.38092322205969747</v>
      </c>
      <c r="AW31">
        <f t="shared" si="1"/>
        <v>38.092322205969751</v>
      </c>
      <c r="AX31">
        <f t="shared" si="2"/>
        <v>61.718977799352565</v>
      </c>
    </row>
    <row r="32" spans="1:53" ht="15.6" x14ac:dyDescent="0.3">
      <c r="A32" s="34">
        <v>1</v>
      </c>
      <c r="B32" s="34">
        <v>16</v>
      </c>
      <c r="C32" s="34">
        <v>5</v>
      </c>
      <c r="D32" s="159">
        <v>10</v>
      </c>
      <c r="E32" s="129">
        <v>20</v>
      </c>
      <c r="F32" s="130">
        <v>28.324324324324323</v>
      </c>
      <c r="G32" s="113">
        <v>20</v>
      </c>
      <c r="H32" s="127">
        <v>28.324324324324323</v>
      </c>
      <c r="N32" s="136" t="s">
        <v>515</v>
      </c>
      <c r="O32">
        <v>321</v>
      </c>
      <c r="P32" s="132">
        <v>26.666666666666668</v>
      </c>
      <c r="Q32" s="132">
        <v>29.247857483151606</v>
      </c>
      <c r="R32" s="132">
        <v>30</v>
      </c>
      <c r="S32" s="132">
        <v>32.343680578974698</v>
      </c>
      <c r="AT32">
        <v>321</v>
      </c>
      <c r="AU32" s="132">
        <v>32.343680578974698</v>
      </c>
      <c r="AV32">
        <f t="shared" si="0"/>
        <v>0.38511856292780128</v>
      </c>
      <c r="AW32">
        <f t="shared" si="1"/>
        <v>38.511856292780131</v>
      </c>
      <c r="AX32">
        <f t="shared" si="2"/>
        <v>62.057921567500252</v>
      </c>
    </row>
    <row r="33" spans="1:50" ht="15.6" x14ac:dyDescent="0.3">
      <c r="A33" s="34">
        <v>2</v>
      </c>
      <c r="B33" s="34">
        <v>16</v>
      </c>
      <c r="C33" s="34">
        <v>7</v>
      </c>
      <c r="D33" s="160">
        <v>10</v>
      </c>
      <c r="E33" s="129">
        <v>40</v>
      </c>
      <c r="F33" s="130">
        <v>44.444444444444443</v>
      </c>
      <c r="G33" s="113">
        <v>40</v>
      </c>
      <c r="H33" s="127">
        <v>44.444444444444443</v>
      </c>
      <c r="I33" s="132">
        <f>AVERAGE(E32:E34)</f>
        <v>40</v>
      </c>
      <c r="J33" s="132">
        <f t="shared" ref="J33" si="54">AVERAGE(F32:F34)</f>
        <v>46.958958958958952</v>
      </c>
      <c r="K33" s="132">
        <f t="shared" ref="K33" si="55">AVERAGE(G32:G34)</f>
        <v>40</v>
      </c>
      <c r="L33" s="132">
        <f t="shared" ref="L33" si="56">AVERAGE(H32:H34)</f>
        <v>46.958958958958952</v>
      </c>
      <c r="M33" s="132"/>
      <c r="N33" s="136" t="s">
        <v>516</v>
      </c>
      <c r="O33">
        <v>323</v>
      </c>
      <c r="P33" s="132">
        <v>26.666666666666668</v>
      </c>
      <c r="Q33" s="132">
        <v>24.035064035064035</v>
      </c>
      <c r="R33" s="132">
        <v>26.666666666666668</v>
      </c>
      <c r="S33" s="132">
        <v>24.035064035064035</v>
      </c>
      <c r="AT33">
        <v>47</v>
      </c>
      <c r="AU33" s="132">
        <v>32.393939393939398</v>
      </c>
      <c r="AV33">
        <f t="shared" si="0"/>
        <v>0.38546048372719938</v>
      </c>
      <c r="AW33">
        <f t="shared" si="1"/>
        <v>38.546048372719937</v>
      </c>
      <c r="AX33">
        <f t="shared" si="2"/>
        <v>62.085463977262776</v>
      </c>
    </row>
    <row r="34" spans="1:50" ht="15.6" x14ac:dyDescent="0.3">
      <c r="A34" s="34">
        <v>3</v>
      </c>
      <c r="B34" s="34">
        <v>2</v>
      </c>
      <c r="C34" s="34">
        <v>17</v>
      </c>
      <c r="D34" s="160">
        <v>10</v>
      </c>
      <c r="E34" s="129">
        <v>60</v>
      </c>
      <c r="F34" s="130">
        <v>68.108108108108098</v>
      </c>
      <c r="G34" s="113">
        <v>60</v>
      </c>
      <c r="H34" s="127">
        <v>68.108108108108098</v>
      </c>
      <c r="I34" s="133">
        <f>_xlfn.STDEV.P(E32:E34)/SQRT(3)</f>
        <v>9.428090415820634</v>
      </c>
      <c r="J34" s="133">
        <f t="shared" ref="J34" si="57">_xlfn.STDEV.P(F32:F34)/SQRT(3)</f>
        <v>9.433150180453957</v>
      </c>
      <c r="K34" s="133">
        <f t="shared" ref="K34" si="58">_xlfn.STDEV.P(G32:G34)/SQRT(3)</f>
        <v>9.428090415820634</v>
      </c>
      <c r="L34" s="133">
        <f t="shared" ref="L34" si="59">_xlfn.STDEV.P(H32:H34)/SQRT(3)</f>
        <v>9.433150180453957</v>
      </c>
      <c r="M34" s="133"/>
      <c r="N34" s="136" t="s">
        <v>503</v>
      </c>
      <c r="O34">
        <v>315</v>
      </c>
      <c r="P34" s="132">
        <v>28.333333333333332</v>
      </c>
      <c r="Q34" s="132">
        <v>23.174174174174173</v>
      </c>
      <c r="R34" s="132">
        <v>43.333333333333336</v>
      </c>
      <c r="S34" s="132">
        <v>42.696696696696698</v>
      </c>
      <c r="AT34">
        <v>313</v>
      </c>
      <c r="AU34" s="132">
        <v>32.601887601887604</v>
      </c>
      <c r="AV34">
        <f t="shared" si="0"/>
        <v>0.38687373530095909</v>
      </c>
      <c r="AW34">
        <f t="shared" si="1"/>
        <v>38.687373530095911</v>
      </c>
      <c r="AX34">
        <f t="shared" si="2"/>
        <v>62.199174857948009</v>
      </c>
    </row>
    <row r="35" spans="1:50" ht="15.6" x14ac:dyDescent="0.3">
      <c r="A35" s="34">
        <v>1</v>
      </c>
      <c r="B35" s="34">
        <v>15</v>
      </c>
      <c r="C35" s="34">
        <v>3</v>
      </c>
      <c r="D35" s="159">
        <v>11</v>
      </c>
      <c r="E35" s="129">
        <v>80</v>
      </c>
      <c r="F35" s="130">
        <v>66.645468998410166</v>
      </c>
      <c r="G35" s="113">
        <v>80</v>
      </c>
      <c r="H35" s="127">
        <v>66.645468998410166</v>
      </c>
      <c r="N35" s="136">
        <v>952</v>
      </c>
      <c r="O35">
        <v>43</v>
      </c>
      <c r="P35" s="132">
        <v>30</v>
      </c>
      <c r="Q35" s="132">
        <v>31.262353262353258</v>
      </c>
      <c r="R35" s="132">
        <v>33.333333333333336</v>
      </c>
      <c r="S35" s="132">
        <v>34.667758667758669</v>
      </c>
      <c r="AT35">
        <v>171</v>
      </c>
      <c r="AU35" s="132">
        <v>32.733439321674616</v>
      </c>
      <c r="AV35">
        <f t="shared" si="0"/>
        <v>0.38776658011180615</v>
      </c>
      <c r="AW35">
        <f t="shared" si="1"/>
        <v>38.776658011180615</v>
      </c>
      <c r="AX35">
        <f t="shared" si="2"/>
        <v>62.270906538431426</v>
      </c>
    </row>
    <row r="36" spans="1:50" ht="15.6" x14ac:dyDescent="0.3">
      <c r="A36" s="34">
        <v>2</v>
      </c>
      <c r="B36" s="34">
        <v>3</v>
      </c>
      <c r="C36" s="34">
        <v>18</v>
      </c>
      <c r="D36" s="160">
        <v>11</v>
      </c>
      <c r="E36" s="129">
        <v>50</v>
      </c>
      <c r="F36" s="130">
        <v>43.478260869565219</v>
      </c>
      <c r="G36" s="113">
        <v>50</v>
      </c>
      <c r="H36" s="127">
        <v>43.478260869565219</v>
      </c>
      <c r="I36" s="132">
        <f>AVERAGE(E35:E37)</f>
        <v>56.666666666666664</v>
      </c>
      <c r="J36" s="132">
        <f t="shared" ref="J36" si="60">AVERAGE(F35:F37)</f>
        <v>59.410612658694497</v>
      </c>
      <c r="K36" s="132">
        <f t="shared" ref="K36" si="61">AVERAGE(G35:G37)</f>
        <v>56.666666666666664</v>
      </c>
      <c r="L36" s="132">
        <f t="shared" ref="L36" si="62">AVERAGE(H35:H37)</f>
        <v>59.410612658694497</v>
      </c>
      <c r="M36" s="132"/>
      <c r="N36" s="136">
        <v>1258</v>
      </c>
      <c r="O36">
        <v>89</v>
      </c>
      <c r="P36" s="132">
        <v>30</v>
      </c>
      <c r="Q36" s="132">
        <v>36.02002002002002</v>
      </c>
      <c r="R36" s="132">
        <v>30</v>
      </c>
      <c r="S36" s="132">
        <v>36.02002002002002</v>
      </c>
      <c r="AT36">
        <v>216</v>
      </c>
      <c r="AU36" s="132">
        <v>32.946322946322944</v>
      </c>
      <c r="AV36">
        <f t="shared" si="0"/>
        <v>0.3892094806249275</v>
      </c>
      <c r="AW36">
        <f t="shared" si="1"/>
        <v>38.920948062492748</v>
      </c>
      <c r="AX36">
        <f t="shared" si="2"/>
        <v>62.386655674505221</v>
      </c>
    </row>
    <row r="37" spans="1:50" ht="15.6" x14ac:dyDescent="0.3">
      <c r="A37" s="34">
        <v>3</v>
      </c>
      <c r="B37" s="34">
        <v>5</v>
      </c>
      <c r="C37" s="34">
        <v>1</v>
      </c>
      <c r="D37" s="160">
        <v>11</v>
      </c>
      <c r="E37" s="129">
        <v>40</v>
      </c>
      <c r="F37" s="130">
        <v>68.108108108108098</v>
      </c>
      <c r="G37" s="113">
        <v>40</v>
      </c>
      <c r="H37" s="127">
        <v>68.108108108108098</v>
      </c>
      <c r="I37" s="133">
        <f>_xlfn.STDEV.P(E35:E37)/SQRT(3)</f>
        <v>9.8130676292531653</v>
      </c>
      <c r="J37" s="133">
        <f t="shared" ref="J37" si="63">_xlfn.STDEV.P(F35:F37)/SQRT(3)</f>
        <v>6.5134852155736276</v>
      </c>
      <c r="K37" s="133">
        <f t="shared" ref="K37" si="64">_xlfn.STDEV.P(G35:G37)/SQRT(3)</f>
        <v>9.8130676292531653</v>
      </c>
      <c r="L37" s="133">
        <f t="shared" ref="L37" si="65">_xlfn.STDEV.P(H35:H37)/SQRT(3)</f>
        <v>6.5134852155736276</v>
      </c>
      <c r="M37" s="133"/>
      <c r="N37" s="136">
        <v>2428</v>
      </c>
      <c r="O37">
        <v>171</v>
      </c>
      <c r="P37" s="132">
        <v>30</v>
      </c>
      <c r="Q37" s="132">
        <v>32.733439321674616</v>
      </c>
      <c r="R37" s="132">
        <v>30</v>
      </c>
      <c r="S37" s="132">
        <v>32.733439321674616</v>
      </c>
      <c r="AT37">
        <v>19</v>
      </c>
      <c r="AU37" s="132">
        <v>32.973420625594542</v>
      </c>
      <c r="AV37">
        <f t="shared" si="0"/>
        <v>0.38939297470560086</v>
      </c>
      <c r="AW37">
        <f t="shared" si="1"/>
        <v>38.939297470560085</v>
      </c>
      <c r="AX37">
        <f t="shared" si="2"/>
        <v>62.401360137868863</v>
      </c>
    </row>
    <row r="38" spans="1:50" ht="15.6" x14ac:dyDescent="0.3">
      <c r="A38" s="34">
        <v>1</v>
      </c>
      <c r="B38" s="34">
        <v>15</v>
      </c>
      <c r="C38" s="34">
        <v>2</v>
      </c>
      <c r="D38" s="159">
        <v>12</v>
      </c>
      <c r="E38" s="129">
        <v>80</v>
      </c>
      <c r="F38" s="130">
        <v>66.645468998410166</v>
      </c>
      <c r="G38" s="113">
        <v>80</v>
      </c>
      <c r="H38" s="127">
        <v>66.645468998410166</v>
      </c>
      <c r="N38" s="136">
        <v>2444</v>
      </c>
      <c r="O38">
        <v>172</v>
      </c>
      <c r="P38" s="132">
        <v>30</v>
      </c>
      <c r="Q38" s="132">
        <v>27.508662508662507</v>
      </c>
      <c r="R38" s="132">
        <v>30</v>
      </c>
      <c r="S38" s="132">
        <v>27.508662508662507</v>
      </c>
      <c r="AT38">
        <v>1</v>
      </c>
      <c r="AU38" s="132">
        <v>33.227754069859337</v>
      </c>
      <c r="AV38">
        <f t="shared" si="0"/>
        <v>0.39111335845103473</v>
      </c>
      <c r="AW38">
        <f t="shared" si="1"/>
        <v>39.111335845103476</v>
      </c>
      <c r="AX38">
        <f t="shared" si="2"/>
        <v>62.539056472818224</v>
      </c>
    </row>
    <row r="39" spans="1:50" ht="15.6" x14ac:dyDescent="0.3">
      <c r="A39" s="34">
        <v>2</v>
      </c>
      <c r="B39" s="34">
        <v>1</v>
      </c>
      <c r="C39" s="34">
        <v>6</v>
      </c>
      <c r="D39" s="160">
        <v>12</v>
      </c>
      <c r="E39" s="129">
        <v>60</v>
      </c>
      <c r="F39" s="130">
        <v>85.714285714285722</v>
      </c>
      <c r="G39" s="113">
        <v>60</v>
      </c>
      <c r="H39" s="127">
        <v>85.714285714285722</v>
      </c>
      <c r="I39" s="132">
        <f>AVERAGE(E38:E40)</f>
        <v>73.333333333333329</v>
      </c>
      <c r="J39" s="132">
        <f t="shared" ref="J39" si="66">AVERAGE(F38:F40)</f>
        <v>78.0298281474752</v>
      </c>
      <c r="K39" s="132">
        <f t="shared" ref="K39" si="67">AVERAGE(G38:G40)</f>
        <v>73.333333333333329</v>
      </c>
      <c r="L39" s="132">
        <f t="shared" ref="L39" si="68">AVERAGE(H38:H40)</f>
        <v>78.0298281474752</v>
      </c>
      <c r="M39" s="132"/>
      <c r="N39" s="136">
        <v>2486</v>
      </c>
      <c r="O39">
        <v>177</v>
      </c>
      <c r="P39" s="132">
        <v>30</v>
      </c>
      <c r="Q39" s="132">
        <v>31.319108582266477</v>
      </c>
      <c r="R39" s="132">
        <v>30</v>
      </c>
      <c r="S39" s="132">
        <v>31.319108582266477</v>
      </c>
      <c r="AT39">
        <v>276</v>
      </c>
      <c r="AU39" s="132">
        <v>33.294723294723298</v>
      </c>
      <c r="AV39">
        <f t="shared" si="0"/>
        <v>0.39156580488505044</v>
      </c>
      <c r="AW39">
        <f t="shared" si="1"/>
        <v>39.156580488505043</v>
      </c>
      <c r="AX39">
        <f t="shared" si="2"/>
        <v>62.575219127466937</v>
      </c>
    </row>
    <row r="40" spans="1:50" ht="15.6" x14ac:dyDescent="0.3">
      <c r="A40" s="34">
        <v>3</v>
      </c>
      <c r="B40" s="34">
        <v>4</v>
      </c>
      <c r="C40" s="34">
        <v>9</v>
      </c>
      <c r="D40" s="160">
        <v>12</v>
      </c>
      <c r="E40" s="129">
        <v>80</v>
      </c>
      <c r="F40" s="130">
        <v>81.729729729729726</v>
      </c>
      <c r="G40" s="113">
        <v>80</v>
      </c>
      <c r="H40" s="127">
        <v>81.729729729729726</v>
      </c>
      <c r="I40" s="133">
        <f>_xlfn.STDEV.P(E38:E40)/SQRT(3)</f>
        <v>5.4433105395181745</v>
      </c>
      <c r="J40" s="133">
        <f t="shared" ref="J40" si="69">_xlfn.STDEV.P(F38:F40)/SQRT(3)</f>
        <v>4.7415866197037415</v>
      </c>
      <c r="K40" s="133">
        <f t="shared" ref="K40" si="70">_xlfn.STDEV.P(G38:G40)/SQRT(3)</f>
        <v>5.4433105395181745</v>
      </c>
      <c r="L40" s="133">
        <f t="shared" ref="L40" si="71">_xlfn.STDEV.P(H38:H40)/SQRT(3)</f>
        <v>4.7415866197037415</v>
      </c>
      <c r="M40" s="133"/>
      <c r="N40" s="136" t="s">
        <v>419</v>
      </c>
      <c r="O40">
        <v>278</v>
      </c>
      <c r="P40" s="132">
        <v>30</v>
      </c>
      <c r="Q40" s="132">
        <v>25.4976404976405</v>
      </c>
      <c r="R40" s="132">
        <v>30</v>
      </c>
      <c r="S40" s="132">
        <v>25.4976404976405</v>
      </c>
      <c r="AT40">
        <v>245</v>
      </c>
      <c r="AU40" s="132">
        <v>33.435435435435437</v>
      </c>
      <c r="AV40">
        <f t="shared" si="0"/>
        <v>0.39251572021245545</v>
      </c>
      <c r="AW40">
        <f t="shared" si="1"/>
        <v>39.251572021245543</v>
      </c>
      <c r="AX40">
        <f t="shared" si="2"/>
        <v>62.651075027684513</v>
      </c>
    </row>
    <row r="41" spans="1:50" ht="15.6" x14ac:dyDescent="0.3">
      <c r="A41" s="34">
        <v>1</v>
      </c>
      <c r="B41" s="34">
        <v>15</v>
      </c>
      <c r="C41" s="34">
        <v>19</v>
      </c>
      <c r="D41" s="159">
        <v>13</v>
      </c>
      <c r="E41" s="129">
        <v>20</v>
      </c>
      <c r="F41" s="130">
        <v>21.787941787941783</v>
      </c>
      <c r="G41" s="113">
        <v>20</v>
      </c>
      <c r="H41" s="127">
        <v>21.787941787941783</v>
      </c>
      <c r="N41" s="136" t="s">
        <v>473</v>
      </c>
      <c r="O41">
        <v>304</v>
      </c>
      <c r="P41" s="132">
        <v>30</v>
      </c>
      <c r="Q41" s="132">
        <v>35.318747318747313</v>
      </c>
      <c r="R41" s="132">
        <v>36.666666666666664</v>
      </c>
      <c r="S41" s="132">
        <v>41.667953667953661</v>
      </c>
      <c r="AT41">
        <v>305</v>
      </c>
      <c r="AU41" s="132">
        <v>34.558558558558559</v>
      </c>
      <c r="AV41">
        <f t="shared" si="0"/>
        <v>0.40006297525739298</v>
      </c>
      <c r="AW41">
        <f t="shared" si="1"/>
        <v>40.006297525739299</v>
      </c>
      <c r="AX41">
        <f t="shared" si="2"/>
        <v>63.250531638666331</v>
      </c>
    </row>
    <row r="42" spans="1:50" ht="15.6" x14ac:dyDescent="0.3">
      <c r="A42" s="34">
        <v>2</v>
      </c>
      <c r="B42" s="34">
        <v>19</v>
      </c>
      <c r="C42" s="34">
        <v>7</v>
      </c>
      <c r="D42" s="160">
        <v>13</v>
      </c>
      <c r="E42" s="129">
        <v>40</v>
      </c>
      <c r="F42" s="130">
        <v>47.058823529411768</v>
      </c>
      <c r="G42" s="113">
        <v>40</v>
      </c>
      <c r="H42" s="127">
        <v>47.058823529411768</v>
      </c>
      <c r="I42" s="132">
        <f>AVERAGE(E41:E43)</f>
        <v>40</v>
      </c>
      <c r="J42" s="132">
        <f t="shared" ref="J42" si="72">AVERAGE(F41:F43)</f>
        <v>41.523860347389757</v>
      </c>
      <c r="K42" s="132">
        <f t="shared" ref="K42" si="73">AVERAGE(G41:G43)</f>
        <v>40</v>
      </c>
      <c r="L42" s="132">
        <f t="shared" ref="L42" si="74">AVERAGE(H41:H43)</f>
        <v>41.523860347389757</v>
      </c>
      <c r="M42" s="132"/>
      <c r="N42" s="136" t="s">
        <v>475</v>
      </c>
      <c r="O42">
        <v>305</v>
      </c>
      <c r="P42" s="132">
        <v>30</v>
      </c>
      <c r="Q42" s="132">
        <v>34.558558558558559</v>
      </c>
      <c r="R42" s="132">
        <v>30</v>
      </c>
      <c r="S42" s="132">
        <v>34.558558558558559</v>
      </c>
      <c r="AT42">
        <v>282</v>
      </c>
      <c r="AU42" s="132">
        <v>34.583674583674586</v>
      </c>
      <c r="AV42">
        <f t="shared" si="0"/>
        <v>0.40023107211114928</v>
      </c>
      <c r="AW42">
        <f t="shared" si="1"/>
        <v>40.023107211114926</v>
      </c>
      <c r="AX42">
        <f t="shared" si="2"/>
        <v>63.263818420258929</v>
      </c>
    </row>
    <row r="43" spans="1:50" ht="15.6" x14ac:dyDescent="0.3">
      <c r="A43" s="34">
        <v>3</v>
      </c>
      <c r="B43" s="34">
        <v>3</v>
      </c>
      <c r="C43" s="34">
        <v>13</v>
      </c>
      <c r="D43" s="160">
        <v>13</v>
      </c>
      <c r="E43" s="129">
        <v>60</v>
      </c>
      <c r="F43" s="130">
        <v>55.724815724815727</v>
      </c>
      <c r="G43" s="113">
        <v>60</v>
      </c>
      <c r="H43" s="127">
        <v>55.724815724815727</v>
      </c>
      <c r="I43" s="133">
        <f>_xlfn.STDEV.P(E41:E43)/SQRT(3)</f>
        <v>9.428090415820634</v>
      </c>
      <c r="J43" s="133">
        <f t="shared" ref="J43" si="75">_xlfn.STDEV.P(F41:F43)/SQRT(3)</f>
        <v>8.3120356675201741</v>
      </c>
      <c r="K43" s="133">
        <f t="shared" ref="K43" si="76">_xlfn.STDEV.P(G41:G43)/SQRT(3)</f>
        <v>9.428090415820634</v>
      </c>
      <c r="L43" s="133">
        <f t="shared" ref="L43" si="77">_xlfn.STDEV.P(H41:H43)/SQRT(3)</f>
        <v>8.3120356675201741</v>
      </c>
      <c r="M43" s="133"/>
      <c r="N43" s="136">
        <v>3044</v>
      </c>
      <c r="O43">
        <v>216</v>
      </c>
      <c r="P43" s="132">
        <v>31.666666666666668</v>
      </c>
      <c r="Q43" s="132">
        <v>32.946322946322944</v>
      </c>
      <c r="R43" s="132">
        <v>31.666666666666668</v>
      </c>
      <c r="S43" s="132">
        <v>32.946322946322944</v>
      </c>
      <c r="AT43">
        <v>43</v>
      </c>
      <c r="AU43" s="132">
        <v>34.667758667758669</v>
      </c>
      <c r="AV43">
        <f t="shared" si="0"/>
        <v>0.40079362212993291</v>
      </c>
      <c r="AW43">
        <f t="shared" si="1"/>
        <v>40.079362212993288</v>
      </c>
      <c r="AX43">
        <f t="shared" si="2"/>
        <v>63.308263451932788</v>
      </c>
    </row>
    <row r="44" spans="1:50" ht="15.6" x14ac:dyDescent="0.3">
      <c r="A44" s="34">
        <v>1</v>
      </c>
      <c r="B44" s="34">
        <v>15</v>
      </c>
      <c r="C44" s="34">
        <v>12</v>
      </c>
      <c r="D44" s="159">
        <v>14</v>
      </c>
      <c r="E44" s="129">
        <v>70</v>
      </c>
      <c r="F44" s="130">
        <v>76.257796257796244</v>
      </c>
      <c r="G44" s="113">
        <v>70</v>
      </c>
      <c r="H44" s="127">
        <v>76.257796257796244</v>
      </c>
      <c r="N44" s="136">
        <v>1</v>
      </c>
      <c r="O44">
        <v>1</v>
      </c>
      <c r="P44" s="132">
        <v>33.333333333333336</v>
      </c>
      <c r="Q44" s="132">
        <v>33.227754069859337</v>
      </c>
      <c r="R44" s="132">
        <v>33.333333333333336</v>
      </c>
      <c r="S44" s="132">
        <v>33.227754069859337</v>
      </c>
      <c r="AT44">
        <v>187</v>
      </c>
      <c r="AU44" s="132">
        <v>34.77315777315777</v>
      </c>
      <c r="AV44">
        <f t="shared" si="0"/>
        <v>0.40149832476496194</v>
      </c>
      <c r="AW44">
        <f t="shared" si="1"/>
        <v>40.149832476496194</v>
      </c>
      <c r="AX44">
        <f t="shared" si="2"/>
        <v>63.36389545829406</v>
      </c>
    </row>
    <row r="45" spans="1:50" ht="15.6" x14ac:dyDescent="0.3">
      <c r="A45" s="34">
        <v>2</v>
      </c>
      <c r="B45" s="34">
        <v>19</v>
      </c>
      <c r="C45" s="34">
        <v>18</v>
      </c>
      <c r="D45" s="160">
        <v>14</v>
      </c>
      <c r="E45" s="129">
        <v>60</v>
      </c>
      <c r="F45" s="130">
        <v>57.142857142857139</v>
      </c>
      <c r="G45" s="113">
        <v>60</v>
      </c>
      <c r="H45" s="127">
        <v>57.142857142857139</v>
      </c>
      <c r="I45" s="132">
        <f>AVERAGE(E44:E46)</f>
        <v>63.333333333333336</v>
      </c>
      <c r="J45" s="132">
        <f t="shared" ref="J45" si="78">AVERAGE(F44:F46)</f>
        <v>64.899316899316887</v>
      </c>
      <c r="K45" s="132">
        <f t="shared" ref="K45" si="79">AVERAGE(G44:G46)</f>
        <v>66.666666666666671</v>
      </c>
      <c r="L45" s="132">
        <f t="shared" ref="L45" si="80">AVERAGE(H44:H46)</f>
        <v>68.30472230472229</v>
      </c>
      <c r="M45" s="132"/>
      <c r="N45" s="136">
        <v>223</v>
      </c>
      <c r="O45">
        <v>19</v>
      </c>
      <c r="P45" s="132">
        <v>33.333333333333336</v>
      </c>
      <c r="Q45" s="132">
        <v>32.973420625594542</v>
      </c>
      <c r="R45" s="132">
        <v>33.333333333333336</v>
      </c>
      <c r="S45" s="132">
        <v>32.973420625594542</v>
      </c>
      <c r="AT45">
        <v>132</v>
      </c>
      <c r="AU45" s="132">
        <v>34.898772398772401</v>
      </c>
      <c r="AV45">
        <f t="shared" si="0"/>
        <v>0.40233753851799192</v>
      </c>
      <c r="AW45">
        <f t="shared" si="1"/>
        <v>40.233753851799193</v>
      </c>
      <c r="AX45">
        <f t="shared" si="2"/>
        <v>63.430082651529943</v>
      </c>
    </row>
    <row r="46" spans="1:50" ht="15.6" x14ac:dyDescent="0.3">
      <c r="A46" s="34">
        <v>3</v>
      </c>
      <c r="B46" s="34">
        <v>16</v>
      </c>
      <c r="C46" s="34">
        <v>17</v>
      </c>
      <c r="D46" s="160">
        <v>14</v>
      </c>
      <c r="E46" s="129">
        <v>60</v>
      </c>
      <c r="F46" s="130">
        <v>61.297297297297298</v>
      </c>
      <c r="G46" s="113">
        <v>70</v>
      </c>
      <c r="H46" s="127">
        <v>71.513513513513516</v>
      </c>
      <c r="I46" s="133">
        <f>_xlfn.STDEV.P(E44:E46)/SQRT(3)</f>
        <v>2.7216552697590872</v>
      </c>
      <c r="J46" s="133">
        <f t="shared" ref="J46" si="81">_xlfn.STDEV.P(F44:F46)/SQRT(3)</f>
        <v>4.7393420371270718</v>
      </c>
      <c r="K46" s="133">
        <f t="shared" ref="K46" si="82">_xlfn.STDEV.P(G44:G46)/SQRT(3)</f>
        <v>2.7216552697590863</v>
      </c>
      <c r="L46" s="133">
        <f t="shared" ref="L46" si="83">_xlfn.STDEV.P(H44:H46)/SQRT(3)</f>
        <v>4.6920140216748614</v>
      </c>
      <c r="M46" s="133"/>
      <c r="N46" s="136">
        <v>906</v>
      </c>
      <c r="O46">
        <v>40</v>
      </c>
      <c r="P46" s="132">
        <v>33.333333333333336</v>
      </c>
      <c r="Q46" s="132">
        <v>31.436891436891433</v>
      </c>
      <c r="R46" s="132">
        <v>33.333333333333336</v>
      </c>
      <c r="S46" s="132">
        <v>31.436891436891433</v>
      </c>
      <c r="AT46">
        <v>191</v>
      </c>
      <c r="AU46" s="132">
        <v>35.184432684432686</v>
      </c>
      <c r="AV46">
        <f t="shared" si="0"/>
        <v>0.40424339942854381</v>
      </c>
      <c r="AW46">
        <f t="shared" si="1"/>
        <v>40.424339942854381</v>
      </c>
      <c r="AX46">
        <f t="shared" si="2"/>
        <v>63.580138363214012</v>
      </c>
    </row>
    <row r="47" spans="1:50" ht="15.6" x14ac:dyDescent="0.3">
      <c r="A47" s="34">
        <v>1</v>
      </c>
      <c r="B47" s="34">
        <v>16</v>
      </c>
      <c r="C47" s="34">
        <v>6</v>
      </c>
      <c r="D47" s="159">
        <v>15</v>
      </c>
      <c r="E47" s="129">
        <v>60</v>
      </c>
      <c r="F47" s="130">
        <v>60.694980694980693</v>
      </c>
      <c r="G47" s="113">
        <v>60</v>
      </c>
      <c r="H47" s="127">
        <v>60.694980694980693</v>
      </c>
      <c r="N47" s="136">
        <v>1052</v>
      </c>
      <c r="O47">
        <v>47</v>
      </c>
      <c r="P47" s="132">
        <v>33.333333333333336</v>
      </c>
      <c r="Q47" s="132">
        <v>32.393939393939398</v>
      </c>
      <c r="R47" s="132">
        <v>33.333333333333336</v>
      </c>
      <c r="S47" s="132">
        <v>32.393939393939398</v>
      </c>
      <c r="AT47">
        <v>307</v>
      </c>
      <c r="AU47" s="132">
        <v>35.379665379665376</v>
      </c>
      <c r="AV47">
        <f t="shared" si="0"/>
        <v>0.4055439096990251</v>
      </c>
      <c r="AW47">
        <f t="shared" si="1"/>
        <v>40.554390969902506</v>
      </c>
      <c r="AX47">
        <f t="shared" si="2"/>
        <v>63.682329550592371</v>
      </c>
    </row>
    <row r="48" spans="1:50" ht="15.6" x14ac:dyDescent="0.3">
      <c r="A48" s="34">
        <v>2</v>
      </c>
      <c r="B48" s="34">
        <v>8</v>
      </c>
      <c r="C48" s="34">
        <v>3</v>
      </c>
      <c r="D48" s="160">
        <v>15</v>
      </c>
      <c r="E48" s="129">
        <v>60</v>
      </c>
      <c r="F48" s="130">
        <v>63.157894736842103</v>
      </c>
      <c r="G48" s="113">
        <v>60</v>
      </c>
      <c r="H48" s="127">
        <v>63.157894736842103</v>
      </c>
      <c r="I48" s="132">
        <f>AVERAGE(E47:E49)</f>
        <v>60</v>
      </c>
      <c r="J48" s="132">
        <f t="shared" ref="J48" si="84">AVERAGE(F47:F49)</f>
        <v>54.905913432229227</v>
      </c>
      <c r="K48" s="132">
        <f t="shared" ref="K48" si="85">AVERAGE(G47:G49)</f>
        <v>60</v>
      </c>
      <c r="L48" s="132">
        <f t="shared" ref="L48" si="86">AVERAGE(H47:H49)</f>
        <v>54.905913432229227</v>
      </c>
      <c r="M48" s="132"/>
      <c r="N48" s="136">
        <v>2343</v>
      </c>
      <c r="O48">
        <v>161</v>
      </c>
      <c r="P48" s="132">
        <v>33.333333333333336</v>
      </c>
      <c r="Q48" s="132">
        <v>40.324324324324323</v>
      </c>
      <c r="R48" s="132">
        <v>33.333333333333336</v>
      </c>
      <c r="S48" s="132">
        <v>40.324324324324323</v>
      </c>
      <c r="AT48">
        <v>50</v>
      </c>
      <c r="AU48" s="132">
        <v>35.38148906569959</v>
      </c>
      <c r="AV48">
        <f t="shared" si="0"/>
        <v>0.40555605018874297</v>
      </c>
      <c r="AW48">
        <f t="shared" si="1"/>
        <v>40.555605018874296</v>
      </c>
      <c r="AX48">
        <f t="shared" si="2"/>
        <v>63.683282750557304</v>
      </c>
    </row>
    <row r="49" spans="1:50" ht="15.6" x14ac:dyDescent="0.3">
      <c r="A49" s="34">
        <v>3</v>
      </c>
      <c r="B49" s="34">
        <v>7</v>
      </c>
      <c r="C49" s="34">
        <v>14</v>
      </c>
      <c r="D49" s="160">
        <v>15</v>
      </c>
      <c r="E49" s="129">
        <v>60</v>
      </c>
      <c r="F49" s="130">
        <v>40.86486486486487</v>
      </c>
      <c r="G49" s="113">
        <v>60</v>
      </c>
      <c r="H49" s="127">
        <v>40.86486486486487</v>
      </c>
      <c r="I49" s="133">
        <f>_xlfn.STDEV.P(E47:E49)/SQRT(3)</f>
        <v>0</v>
      </c>
      <c r="J49" s="133">
        <f t="shared" ref="J49" si="87">_xlfn.STDEV.P(F47:F49)/SQRT(3)</f>
        <v>5.7615539965401092</v>
      </c>
      <c r="K49" s="133">
        <f t="shared" ref="K49" si="88">_xlfn.STDEV.P(G47:G49)/SQRT(3)</f>
        <v>0</v>
      </c>
      <c r="L49" s="133">
        <f t="shared" ref="L49" si="89">_xlfn.STDEV.P(H47:H49)/SQRT(3)</f>
        <v>5.7615539965401092</v>
      </c>
      <c r="M49" s="133"/>
      <c r="N49" s="136">
        <v>2360</v>
      </c>
      <c r="O49">
        <v>164</v>
      </c>
      <c r="P49" s="132">
        <v>33.333333333333336</v>
      </c>
      <c r="Q49" s="132">
        <v>31.728685206946071</v>
      </c>
      <c r="R49" s="132">
        <v>33.333333333333336</v>
      </c>
      <c r="S49" s="132">
        <v>31.728685206946071</v>
      </c>
      <c r="AT49">
        <v>18</v>
      </c>
      <c r="AU49" s="132">
        <v>35.581427581427583</v>
      </c>
      <c r="AV49">
        <f t="shared" si="0"/>
        <v>0.40688621052142576</v>
      </c>
      <c r="AW49">
        <f t="shared" si="1"/>
        <v>40.68862105214258</v>
      </c>
      <c r="AX49">
        <f t="shared" si="2"/>
        <v>63.787632854764709</v>
      </c>
    </row>
    <row r="50" spans="1:50" ht="15.6" x14ac:dyDescent="0.3">
      <c r="A50" s="34">
        <v>1</v>
      </c>
      <c r="B50" s="34">
        <v>15</v>
      </c>
      <c r="C50" s="34">
        <v>16</v>
      </c>
      <c r="D50" s="159">
        <v>16</v>
      </c>
      <c r="E50" s="129">
        <v>40</v>
      </c>
      <c r="F50" s="130">
        <v>51.498771498771497</v>
      </c>
      <c r="G50" s="113">
        <v>40</v>
      </c>
      <c r="H50" s="127">
        <v>51.498771498771497</v>
      </c>
      <c r="N50" s="136">
        <v>2383</v>
      </c>
      <c r="O50">
        <v>169</v>
      </c>
      <c r="P50" s="132">
        <v>33.333333333333336</v>
      </c>
      <c r="Q50" s="132">
        <v>41.901901901901901</v>
      </c>
      <c r="R50" s="132">
        <v>33.333333333333336</v>
      </c>
      <c r="S50" s="132">
        <v>41.901901901901901</v>
      </c>
      <c r="AT50">
        <v>162</v>
      </c>
      <c r="AU50" s="132">
        <v>35.679833679833678</v>
      </c>
      <c r="AV50">
        <f t="shared" si="0"/>
        <v>0.40754027544000415</v>
      </c>
      <c r="AW50">
        <f t="shared" si="1"/>
        <v>40.754027544000415</v>
      </c>
      <c r="AX50">
        <f t="shared" si="2"/>
        <v>63.838881212001525</v>
      </c>
    </row>
    <row r="51" spans="1:50" ht="15.6" x14ac:dyDescent="0.3">
      <c r="A51" s="34">
        <v>2</v>
      </c>
      <c r="B51" s="34">
        <v>17</v>
      </c>
      <c r="C51" s="34">
        <v>6</v>
      </c>
      <c r="D51" s="160">
        <v>16</v>
      </c>
      <c r="E51" s="129">
        <v>80</v>
      </c>
      <c r="F51" s="130">
        <v>100</v>
      </c>
      <c r="G51" s="113">
        <v>80</v>
      </c>
      <c r="H51" s="127">
        <v>100</v>
      </c>
      <c r="I51" s="132">
        <f>AVERAGE(E50:E52)</f>
        <v>66.666666666666671</v>
      </c>
      <c r="J51" s="132">
        <f t="shared" ref="J51" si="90">AVERAGE(F50:F52)</f>
        <v>83.832923832923839</v>
      </c>
      <c r="K51" s="132">
        <f t="shared" ref="K51" si="91">AVERAGE(G50:G52)</f>
        <v>66.666666666666671</v>
      </c>
      <c r="L51" s="132">
        <f t="shared" ref="L51" si="92">AVERAGE(H50:H52)</f>
        <v>83.832923832923839</v>
      </c>
      <c r="M51" s="132"/>
      <c r="N51" s="136">
        <v>2646</v>
      </c>
      <c r="O51">
        <v>186</v>
      </c>
      <c r="P51" s="132">
        <v>33.333333333333336</v>
      </c>
      <c r="Q51" s="132">
        <v>39.36243936243936</v>
      </c>
      <c r="R51" s="132">
        <v>33.333333333333336</v>
      </c>
      <c r="S51" s="132">
        <v>39.36243936243936</v>
      </c>
      <c r="AT51">
        <v>175</v>
      </c>
      <c r="AU51" s="132">
        <v>35.869065996943235</v>
      </c>
      <c r="AV51">
        <f t="shared" si="0"/>
        <v>0.40879689956366005</v>
      </c>
      <c r="AW51">
        <f t="shared" si="1"/>
        <v>40.879689956366008</v>
      </c>
      <c r="AX51">
        <f t="shared" si="2"/>
        <v>63.93722699364276</v>
      </c>
    </row>
    <row r="52" spans="1:50" ht="15.6" x14ac:dyDescent="0.3">
      <c r="A52" s="34">
        <v>3</v>
      </c>
      <c r="B52" s="34">
        <v>8</v>
      </c>
      <c r="C52" s="34">
        <v>16</v>
      </c>
      <c r="D52" s="160">
        <v>16</v>
      </c>
      <c r="E52" s="129">
        <v>80</v>
      </c>
      <c r="F52" s="134">
        <v>100</v>
      </c>
      <c r="G52" s="113">
        <v>80</v>
      </c>
      <c r="H52" s="134">
        <v>100</v>
      </c>
      <c r="I52" s="133">
        <f>_xlfn.STDEV.P(E50:E52)/SQRT(3)</f>
        <v>10.886621079036349</v>
      </c>
      <c r="J52" s="133">
        <f t="shared" ref="J52" si="93">_xlfn.STDEV.P(F50:F52)/SQRT(3)</f>
        <v>13.200362414015819</v>
      </c>
      <c r="K52" s="133">
        <f t="shared" ref="K52" si="94">_xlfn.STDEV.P(G50:G52)/SQRT(3)</f>
        <v>10.886621079036349</v>
      </c>
      <c r="L52" s="133">
        <f t="shared" ref="L52" si="95">_xlfn.STDEV.P(H50:H52)/SQRT(3)</f>
        <v>13.200362414015819</v>
      </c>
      <c r="M52" s="133"/>
      <c r="N52" s="136">
        <v>2776</v>
      </c>
      <c r="O52">
        <v>191</v>
      </c>
      <c r="P52" s="132">
        <v>33.333333333333336</v>
      </c>
      <c r="Q52" s="132">
        <v>35.184432684432686</v>
      </c>
      <c r="R52" s="132">
        <v>33.333333333333336</v>
      </c>
      <c r="S52" s="132">
        <v>35.184432684432686</v>
      </c>
      <c r="AT52">
        <v>264</v>
      </c>
      <c r="AU52" s="132">
        <v>35.95023595023595</v>
      </c>
      <c r="AV52">
        <f t="shared" si="0"/>
        <v>0.40933547132463693</v>
      </c>
      <c r="AW52">
        <f t="shared" si="1"/>
        <v>40.933547132463694</v>
      </c>
      <c r="AX52">
        <f t="shared" si="2"/>
        <v>63.979330359471327</v>
      </c>
    </row>
    <row r="53" spans="1:50" ht="15.6" x14ac:dyDescent="0.3">
      <c r="A53" s="34">
        <v>1</v>
      </c>
      <c r="B53" s="34">
        <v>16</v>
      </c>
      <c r="C53" s="34">
        <v>8</v>
      </c>
      <c r="D53" s="159">
        <v>17</v>
      </c>
      <c r="E53" s="129">
        <v>20</v>
      </c>
      <c r="F53" s="130">
        <v>23.603603603603602</v>
      </c>
      <c r="G53" s="113">
        <v>20</v>
      </c>
      <c r="H53" s="127">
        <v>23.603603603603602</v>
      </c>
      <c r="N53" s="136">
        <v>2907</v>
      </c>
      <c r="O53">
        <v>198</v>
      </c>
      <c r="P53" s="132">
        <v>33.333333333333336</v>
      </c>
      <c r="Q53" s="132">
        <v>32.024402674557471</v>
      </c>
      <c r="R53" s="132">
        <v>40</v>
      </c>
      <c r="S53" s="132">
        <v>37.539295557871412</v>
      </c>
      <c r="AT53">
        <v>89</v>
      </c>
      <c r="AU53" s="132">
        <v>36.02002002002002</v>
      </c>
      <c r="AV53">
        <f t="shared" si="0"/>
        <v>0.40979828320901823</v>
      </c>
      <c r="AW53">
        <f t="shared" si="1"/>
        <v>40.979828320901824</v>
      </c>
      <c r="AX53">
        <f t="shared" si="2"/>
        <v>64.015489001414196</v>
      </c>
    </row>
    <row r="54" spans="1:50" ht="15.6" x14ac:dyDescent="0.3">
      <c r="A54" s="34">
        <v>2</v>
      </c>
      <c r="B54" s="34">
        <v>5</v>
      </c>
      <c r="C54" s="34">
        <v>17</v>
      </c>
      <c r="D54" s="160">
        <v>17</v>
      </c>
      <c r="E54" s="129">
        <v>60</v>
      </c>
      <c r="F54" s="130">
        <v>60</v>
      </c>
      <c r="G54" s="113">
        <v>60</v>
      </c>
      <c r="H54" s="127">
        <v>60</v>
      </c>
      <c r="I54" s="132">
        <f>AVERAGE(E53:E55)</f>
        <v>40</v>
      </c>
      <c r="J54" s="132">
        <f t="shared" ref="J54" si="96">AVERAGE(F53:F55)</f>
        <v>40.25116025116025</v>
      </c>
      <c r="K54" s="132">
        <f t="shared" ref="K54" si="97">AVERAGE(G53:G55)</f>
        <v>40</v>
      </c>
      <c r="L54" s="132">
        <f t="shared" ref="L54" si="98">AVERAGE(H53:H55)</f>
        <v>40.25116025116025</v>
      </c>
      <c r="M54" s="132"/>
      <c r="N54" s="136">
        <v>3093</v>
      </c>
      <c r="O54">
        <v>229</v>
      </c>
      <c r="P54" s="132">
        <v>33.333333333333336</v>
      </c>
      <c r="Q54" s="132">
        <v>29.679592636114375</v>
      </c>
      <c r="R54" s="132">
        <v>33.333333333333336</v>
      </c>
      <c r="S54" s="132">
        <v>29.679592636114375</v>
      </c>
      <c r="AT54">
        <v>128</v>
      </c>
      <c r="AU54" s="132">
        <v>36.175266175266174</v>
      </c>
      <c r="AV54">
        <f t="shared" si="0"/>
        <v>0.41082718365568555</v>
      </c>
      <c r="AW54">
        <f t="shared" si="1"/>
        <v>41.082718365568553</v>
      </c>
      <c r="AX54">
        <f t="shared" si="2"/>
        <v>64.095802019764562</v>
      </c>
    </row>
    <row r="55" spans="1:50" ht="15.6" x14ac:dyDescent="0.3">
      <c r="A55" s="34">
        <v>3</v>
      </c>
      <c r="B55" s="34">
        <v>14</v>
      </c>
      <c r="C55" s="34">
        <v>8</v>
      </c>
      <c r="D55" s="160">
        <v>17</v>
      </c>
      <c r="E55" s="129">
        <v>40</v>
      </c>
      <c r="F55" s="130">
        <v>37.149877149877149</v>
      </c>
      <c r="G55" s="113">
        <v>40</v>
      </c>
      <c r="H55" s="127">
        <v>37.149877149877149</v>
      </c>
      <c r="I55" s="133">
        <f>_xlfn.STDEV.P(E53:E55)/SQRT(3)</f>
        <v>9.428090415820634</v>
      </c>
      <c r="J55" s="133">
        <f t="shared" ref="J55" si="99">_xlfn.STDEV.P(F53:F55)/SQRT(3)</f>
        <v>8.6716381294505496</v>
      </c>
      <c r="K55" s="133">
        <f t="shared" ref="K55" si="100">_xlfn.STDEV.P(G53:G55)/SQRT(3)</f>
        <v>9.428090415820634</v>
      </c>
      <c r="L55" s="133">
        <f t="shared" ref="L55" si="101">_xlfn.STDEV.P(H53:H55)/SQRT(3)</f>
        <v>8.6716381294505496</v>
      </c>
      <c r="M55" s="133"/>
      <c r="N55" s="136" t="s">
        <v>352</v>
      </c>
      <c r="O55">
        <v>245</v>
      </c>
      <c r="P55" s="132">
        <v>33.333333333333336</v>
      </c>
      <c r="Q55" s="132">
        <v>33.435435435435437</v>
      </c>
      <c r="R55" s="132">
        <v>33.333333333333336</v>
      </c>
      <c r="S55" s="132">
        <v>33.435435435435437</v>
      </c>
      <c r="AT55">
        <v>309</v>
      </c>
      <c r="AU55" s="132">
        <v>36.19619619619619</v>
      </c>
      <c r="AV55">
        <f t="shared" si="0"/>
        <v>0.41096582482710403</v>
      </c>
      <c r="AW55">
        <f t="shared" si="1"/>
        <v>41.096582482710403</v>
      </c>
      <c r="AX55">
        <f t="shared" si="2"/>
        <v>64.10661625972034</v>
      </c>
    </row>
    <row r="56" spans="1:50" ht="15.6" x14ac:dyDescent="0.3">
      <c r="A56" s="34">
        <v>1</v>
      </c>
      <c r="B56" s="34">
        <v>15</v>
      </c>
      <c r="C56" s="34">
        <v>11</v>
      </c>
      <c r="D56" s="159">
        <v>18</v>
      </c>
      <c r="E56" s="129">
        <v>5</v>
      </c>
      <c r="F56" s="130">
        <v>5.4469854469854457</v>
      </c>
      <c r="G56" s="113">
        <v>5</v>
      </c>
      <c r="H56" s="127">
        <v>5.4469854469854457</v>
      </c>
      <c r="I56" s="133"/>
      <c r="J56" s="133"/>
      <c r="K56" s="133"/>
      <c r="L56" s="133"/>
      <c r="M56" s="133"/>
      <c r="N56" s="136" t="s">
        <v>370</v>
      </c>
      <c r="O56">
        <v>254</v>
      </c>
      <c r="P56" s="132">
        <v>33.333333333333336</v>
      </c>
      <c r="Q56" s="132">
        <v>37.709024814287972</v>
      </c>
      <c r="R56" s="132">
        <v>33.333333333333336</v>
      </c>
      <c r="S56" s="132">
        <v>37.709024814287972</v>
      </c>
      <c r="AT56">
        <v>324</v>
      </c>
      <c r="AU56" s="132">
        <v>36.362076362076358</v>
      </c>
      <c r="AV56">
        <f t="shared" si="0"/>
        <v>0.4120640099596618</v>
      </c>
      <c r="AW56">
        <f t="shared" si="1"/>
        <v>41.206400995966177</v>
      </c>
      <c r="AX56">
        <f t="shared" si="2"/>
        <v>64.192212141323012</v>
      </c>
    </row>
    <row r="57" spans="1:50" ht="15.6" x14ac:dyDescent="0.3">
      <c r="A57" s="34">
        <v>2</v>
      </c>
      <c r="B57" s="34">
        <v>13</v>
      </c>
      <c r="C57" s="34">
        <v>15</v>
      </c>
      <c r="D57" s="160">
        <v>18</v>
      </c>
      <c r="E57" s="129">
        <v>40</v>
      </c>
      <c r="F57" s="130">
        <v>40</v>
      </c>
      <c r="G57" s="113">
        <v>40</v>
      </c>
      <c r="H57" s="127">
        <v>40</v>
      </c>
      <c r="I57" s="132">
        <f>AVERAGE(E56:E58)</f>
        <v>35</v>
      </c>
      <c r="J57" s="132">
        <f t="shared" ref="J57" si="102">AVERAGE(F56:F58)</f>
        <v>35.581427581427583</v>
      </c>
      <c r="K57" s="132">
        <f t="shared" ref="K57" si="103">AVERAGE(G56:G58)</f>
        <v>35</v>
      </c>
      <c r="L57" s="132">
        <f t="shared" ref="L57" si="104">AVERAGE(H56:H58)</f>
        <v>35.581427581427583</v>
      </c>
      <c r="M57" s="132"/>
      <c r="N57" s="136" t="s">
        <v>390</v>
      </c>
      <c r="O57">
        <v>264</v>
      </c>
      <c r="P57" s="132">
        <v>33.333333333333336</v>
      </c>
      <c r="Q57" s="132">
        <v>35.95023595023595</v>
      </c>
      <c r="R57" s="132">
        <v>33.333333333333336</v>
      </c>
      <c r="S57" s="132">
        <v>35.95023595023595</v>
      </c>
      <c r="AT57">
        <v>20</v>
      </c>
      <c r="AU57" s="132">
        <v>37.113883113883112</v>
      </c>
      <c r="AV57">
        <f t="shared" si="0"/>
        <v>0.41702801924781835</v>
      </c>
      <c r="AW57">
        <f t="shared" si="1"/>
        <v>41.702801924781838</v>
      </c>
      <c r="AX57">
        <f t="shared" si="2"/>
        <v>64.57770662138897</v>
      </c>
    </row>
    <row r="58" spans="1:50" ht="15.6" x14ac:dyDescent="0.3">
      <c r="A58" s="34">
        <v>3</v>
      </c>
      <c r="B58" s="34">
        <v>14</v>
      </c>
      <c r="C58" s="34">
        <v>4</v>
      </c>
      <c r="D58" s="160">
        <v>18</v>
      </c>
      <c r="E58" s="129">
        <v>60</v>
      </c>
      <c r="F58" s="130">
        <v>61.297297297297298</v>
      </c>
      <c r="G58" s="113">
        <v>60</v>
      </c>
      <c r="H58" s="127">
        <v>61.297297297297298</v>
      </c>
      <c r="I58" s="133">
        <f>_xlfn.STDEV.P(E56:E58)/SQRT(3)</f>
        <v>13.123346456686352</v>
      </c>
      <c r="J58" s="133">
        <f t="shared" ref="J58" si="105">_xlfn.STDEV.P(F56:F58)/SQRT(3)</f>
        <v>13.287062798141474</v>
      </c>
      <c r="K58" s="133">
        <f t="shared" ref="K58" si="106">_xlfn.STDEV.P(G56:G58)/SQRT(3)</f>
        <v>13.123346456686352</v>
      </c>
      <c r="L58" s="133">
        <f t="shared" ref="L58" si="107">_xlfn.STDEV.P(H56:H58)/SQRT(3)</f>
        <v>13.287062798141474</v>
      </c>
      <c r="M58" s="133"/>
      <c r="N58" s="136" t="s">
        <v>417</v>
      </c>
      <c r="O58">
        <v>277</v>
      </c>
      <c r="P58" s="132">
        <v>33.333333333333336</v>
      </c>
      <c r="Q58" s="132">
        <v>38.14328614328614</v>
      </c>
      <c r="R58" s="132">
        <v>33.333333333333336</v>
      </c>
      <c r="S58" s="132">
        <v>38.14328614328614</v>
      </c>
      <c r="AT58">
        <v>312</v>
      </c>
      <c r="AU58" s="132">
        <v>37.33181233181233</v>
      </c>
      <c r="AV58">
        <f t="shared" si="0"/>
        <v>0.4184630474265032</v>
      </c>
      <c r="AW58">
        <f t="shared" si="1"/>
        <v>41.846304742650318</v>
      </c>
      <c r="AX58">
        <f t="shared" si="2"/>
        <v>64.688719837890062</v>
      </c>
    </row>
    <row r="59" spans="1:50" ht="15.6" x14ac:dyDescent="0.3">
      <c r="A59" s="34">
        <v>1</v>
      </c>
      <c r="B59" s="34">
        <v>6</v>
      </c>
      <c r="C59" s="34">
        <v>19</v>
      </c>
      <c r="D59" s="159">
        <v>19</v>
      </c>
      <c r="E59" s="129">
        <v>20</v>
      </c>
      <c r="F59" s="130">
        <v>20.231660231660232</v>
      </c>
      <c r="G59" s="113">
        <v>20</v>
      </c>
      <c r="H59" s="127">
        <v>20.231660231660232</v>
      </c>
      <c r="N59" s="136" t="s">
        <v>426</v>
      </c>
      <c r="O59">
        <v>281</v>
      </c>
      <c r="P59" s="132">
        <v>33.333333333333336</v>
      </c>
      <c r="Q59" s="132">
        <v>46.084056907586323</v>
      </c>
      <c r="R59" s="132">
        <v>33.333333333333336</v>
      </c>
      <c r="S59" s="132">
        <v>46.084056907586323</v>
      </c>
      <c r="AT59">
        <v>273</v>
      </c>
      <c r="AU59" s="132">
        <v>37.516339869281047</v>
      </c>
      <c r="AV59">
        <f t="shared" si="0"/>
        <v>0.41967680639180921</v>
      </c>
      <c r="AW59">
        <f t="shared" si="1"/>
        <v>41.967680639180919</v>
      </c>
      <c r="AX59">
        <f t="shared" si="2"/>
        <v>64.782467257106632</v>
      </c>
    </row>
    <row r="60" spans="1:50" ht="15.6" x14ac:dyDescent="0.3">
      <c r="A60" s="34">
        <v>2</v>
      </c>
      <c r="B60" s="34">
        <v>12</v>
      </c>
      <c r="C60" s="34">
        <v>9</v>
      </c>
      <c r="D60" s="160">
        <v>19</v>
      </c>
      <c r="E60" s="129">
        <v>20</v>
      </c>
      <c r="F60" s="130">
        <v>17.391304347826086</v>
      </c>
      <c r="G60" s="113">
        <v>20</v>
      </c>
      <c r="H60" s="127">
        <v>17.391304347826086</v>
      </c>
      <c r="I60" s="132">
        <f>AVERAGE(E59:E61)</f>
        <v>33.333333333333336</v>
      </c>
      <c r="J60" s="132">
        <f t="shared" ref="J60" si="108">AVERAGE(F59:F61)</f>
        <v>32.973420625594542</v>
      </c>
      <c r="K60" s="132">
        <f t="shared" ref="K60" si="109">AVERAGE(G59:G61)</f>
        <v>33.333333333333336</v>
      </c>
      <c r="L60" s="132">
        <f t="shared" ref="L60" si="110">AVERAGE(H59:H61)</f>
        <v>32.973420625594542</v>
      </c>
      <c r="M60" s="132"/>
      <c r="N60" s="136" t="s">
        <v>430</v>
      </c>
      <c r="O60">
        <v>283</v>
      </c>
      <c r="P60" s="132">
        <v>33.333333333333336</v>
      </c>
      <c r="Q60" s="132">
        <v>33.59548989983773</v>
      </c>
      <c r="R60" s="132">
        <v>43.333333333333336</v>
      </c>
      <c r="S60" s="132">
        <v>46.365760170107997</v>
      </c>
      <c r="AT60">
        <v>198</v>
      </c>
      <c r="AU60" s="132">
        <v>37.539295557871412</v>
      </c>
      <c r="AV60">
        <f t="shared" si="0"/>
        <v>0.41982771724104662</v>
      </c>
      <c r="AW60">
        <f t="shared" si="1"/>
        <v>41.982771724104659</v>
      </c>
      <c r="AX60">
        <f t="shared" si="2"/>
        <v>64.794113717300476</v>
      </c>
    </row>
    <row r="61" spans="1:50" ht="15.6" x14ac:dyDescent="0.3">
      <c r="A61" s="34">
        <v>3</v>
      </c>
      <c r="B61" s="34">
        <v>18</v>
      </c>
      <c r="C61" s="34">
        <v>3</v>
      </c>
      <c r="D61" s="160">
        <v>19</v>
      </c>
      <c r="E61" s="129">
        <v>60</v>
      </c>
      <c r="F61" s="130">
        <v>61.297297297297298</v>
      </c>
      <c r="G61" s="113">
        <v>60</v>
      </c>
      <c r="H61" s="127">
        <v>61.297297297297298</v>
      </c>
      <c r="I61" s="133">
        <f>_xlfn.STDEV.P(E59:E61)/SQRT(3)</f>
        <v>10.886621079036349</v>
      </c>
      <c r="J61" s="133">
        <f t="shared" ref="J61" si="111">_xlfn.STDEV.P(F59:F61)/SQRT(3)</f>
        <v>11.582538559516392</v>
      </c>
      <c r="K61" s="133">
        <f t="shared" ref="K61" si="112">_xlfn.STDEV.P(G59:G61)/SQRT(3)</f>
        <v>10.886621079036349</v>
      </c>
      <c r="L61" s="133">
        <f t="shared" ref="L61" si="113">_xlfn.STDEV.P(H59:H61)/SQRT(3)</f>
        <v>11.582538559516392</v>
      </c>
      <c r="M61" s="133"/>
      <c r="N61" s="136" t="s">
        <v>437</v>
      </c>
      <c r="O61">
        <v>286</v>
      </c>
      <c r="P61" s="132">
        <v>33.333333333333336</v>
      </c>
      <c r="Q61" s="132">
        <v>42.891072891072895</v>
      </c>
      <c r="R61" s="132">
        <v>33.333333333333336</v>
      </c>
      <c r="S61" s="132">
        <v>42.891072891072895</v>
      </c>
      <c r="AT61">
        <v>258</v>
      </c>
      <c r="AU61" s="132">
        <v>37.679833679833678</v>
      </c>
      <c r="AV61">
        <f t="shared" si="0"/>
        <v>0.42075121595310938</v>
      </c>
      <c r="AW61">
        <f t="shared" si="1"/>
        <v>42.075121595310939</v>
      </c>
      <c r="AX61">
        <f t="shared" si="2"/>
        <v>64.865338660420903</v>
      </c>
    </row>
    <row r="62" spans="1:50" ht="15.6" x14ac:dyDescent="0.3">
      <c r="A62" s="34">
        <v>1</v>
      </c>
      <c r="B62" s="34">
        <v>6</v>
      </c>
      <c r="C62" s="34">
        <v>17</v>
      </c>
      <c r="D62" s="159">
        <v>20</v>
      </c>
      <c r="E62" s="129">
        <v>40</v>
      </c>
      <c r="F62" s="130">
        <v>37.765765765765764</v>
      </c>
      <c r="G62" s="113">
        <v>40</v>
      </c>
      <c r="H62" s="127">
        <v>37.765765765765764</v>
      </c>
      <c r="N62" s="136" t="s">
        <v>388</v>
      </c>
      <c r="O62">
        <v>322</v>
      </c>
      <c r="P62" s="132">
        <v>33.333333333333336</v>
      </c>
      <c r="Q62" s="132">
        <v>36.14221364221364</v>
      </c>
      <c r="R62" s="132">
        <v>36.666666666666664</v>
      </c>
      <c r="S62" s="132">
        <v>40.398970398970398</v>
      </c>
      <c r="AT62">
        <v>254</v>
      </c>
      <c r="AU62" s="132">
        <v>37.709024814287972</v>
      </c>
      <c r="AV62">
        <f t="shared" si="0"/>
        <v>0.42094294993123105</v>
      </c>
      <c r="AW62">
        <f t="shared" si="1"/>
        <v>42.094294993123107</v>
      </c>
      <c r="AX62">
        <f t="shared" si="2"/>
        <v>64.880116363276585</v>
      </c>
    </row>
    <row r="63" spans="1:50" ht="15.6" x14ac:dyDescent="0.3">
      <c r="A63" s="34">
        <v>2</v>
      </c>
      <c r="B63" s="34">
        <v>10</v>
      </c>
      <c r="C63" s="34">
        <v>13</v>
      </c>
      <c r="D63" s="160">
        <v>20</v>
      </c>
      <c r="E63" s="129">
        <v>50</v>
      </c>
      <c r="F63" s="130">
        <v>50</v>
      </c>
      <c r="G63" s="113">
        <v>50</v>
      </c>
      <c r="H63" s="127">
        <v>50</v>
      </c>
      <c r="I63" s="132">
        <f>AVERAGE(E62:E64)</f>
        <v>40</v>
      </c>
      <c r="J63" s="132">
        <f t="shared" ref="J63" si="114">AVERAGE(F62:F64)</f>
        <v>37.113883113883112</v>
      </c>
      <c r="K63" s="132">
        <f t="shared" ref="K63" si="115">AVERAGE(G62:G64)</f>
        <v>40</v>
      </c>
      <c r="L63" s="132">
        <f t="shared" ref="L63" si="116">AVERAGE(H62:H64)</f>
        <v>37.113883113883112</v>
      </c>
      <c r="M63" s="132"/>
      <c r="N63" s="136">
        <v>64</v>
      </c>
      <c r="O63">
        <v>18</v>
      </c>
      <c r="P63" s="132">
        <v>35</v>
      </c>
      <c r="Q63" s="132">
        <v>35.581427581427583</v>
      </c>
      <c r="R63" s="132">
        <v>35</v>
      </c>
      <c r="S63" s="132">
        <v>35.581427581427583</v>
      </c>
      <c r="AT63">
        <v>320</v>
      </c>
      <c r="AU63" s="132">
        <v>37.798889798889796</v>
      </c>
      <c r="AV63">
        <f t="shared" si="0"/>
        <v>0.42153302000902043</v>
      </c>
      <c r="AW63">
        <f t="shared" si="1"/>
        <v>42.153302000902045</v>
      </c>
      <c r="AX63">
        <f t="shared" si="2"/>
        <v>64.925574314673597</v>
      </c>
    </row>
    <row r="64" spans="1:50" ht="15.6" x14ac:dyDescent="0.3">
      <c r="A64" s="34">
        <v>3</v>
      </c>
      <c r="B64" s="34">
        <v>12</v>
      </c>
      <c r="C64" s="34">
        <v>7</v>
      </c>
      <c r="D64" s="160">
        <v>20</v>
      </c>
      <c r="E64" s="129">
        <v>30</v>
      </c>
      <c r="F64" s="130">
        <v>23.575883575883577</v>
      </c>
      <c r="G64" s="113">
        <v>30</v>
      </c>
      <c r="H64" s="127">
        <v>23.575883575883577</v>
      </c>
      <c r="I64" s="133">
        <f>_xlfn.STDEV.P(E62:E64)/SQRT(3)</f>
        <v>4.714045207910317</v>
      </c>
      <c r="J64" s="133">
        <f t="shared" ref="J64" si="117">_xlfn.STDEV.P(F62:F64)/SQRT(3)</f>
        <v>6.2339072007259633</v>
      </c>
      <c r="K64" s="133">
        <f t="shared" ref="K64" si="118">_xlfn.STDEV.P(G62:G64)/SQRT(3)</f>
        <v>4.714045207910317</v>
      </c>
      <c r="L64" s="133">
        <f t="shared" ref="L64" si="119">_xlfn.STDEV.P(H62:H64)/SQRT(3)</f>
        <v>6.2339072007259633</v>
      </c>
      <c r="M64" s="133"/>
      <c r="N64" s="136">
        <v>2458</v>
      </c>
      <c r="O64">
        <v>175</v>
      </c>
      <c r="P64" s="132">
        <v>35</v>
      </c>
      <c r="Q64" s="132">
        <v>29.968165096042338</v>
      </c>
      <c r="R64" s="132">
        <v>40</v>
      </c>
      <c r="S64" s="132">
        <v>35.869065996943235</v>
      </c>
      <c r="AT64">
        <v>81</v>
      </c>
      <c r="AU64" s="132">
        <v>37.845757845757845</v>
      </c>
      <c r="AV64">
        <f t="shared" si="0"/>
        <v>0.4218406549460802</v>
      </c>
      <c r="AW64">
        <f t="shared" si="1"/>
        <v>42.184065494608021</v>
      </c>
      <c r="AX64">
        <f t="shared" si="2"/>
        <v>64.949261346537284</v>
      </c>
    </row>
    <row r="65" spans="1:50" ht="15.6" x14ac:dyDescent="0.3">
      <c r="A65" s="34">
        <v>1</v>
      </c>
      <c r="B65" s="34">
        <v>6</v>
      </c>
      <c r="C65" s="34">
        <v>1</v>
      </c>
      <c r="D65" s="159">
        <v>21</v>
      </c>
      <c r="E65" s="129">
        <v>60</v>
      </c>
      <c r="F65" s="130">
        <v>60.694980694980693</v>
      </c>
      <c r="G65" s="113">
        <v>60</v>
      </c>
      <c r="H65" s="127">
        <v>60.694980694980693</v>
      </c>
      <c r="N65" s="136" t="s">
        <v>481</v>
      </c>
      <c r="O65">
        <v>307</v>
      </c>
      <c r="P65" s="132">
        <v>35</v>
      </c>
      <c r="Q65" s="132">
        <v>35.379665379665376</v>
      </c>
      <c r="R65" s="132">
        <v>35</v>
      </c>
      <c r="S65" s="132">
        <v>35.379665379665376</v>
      </c>
      <c r="AT65">
        <v>7</v>
      </c>
      <c r="AU65" s="132">
        <v>37.909276732806148</v>
      </c>
      <c r="AV65">
        <f t="shared" si="0"/>
        <v>0.42225746471546649</v>
      </c>
      <c r="AW65">
        <f t="shared" si="1"/>
        <v>42.22574647154665</v>
      </c>
      <c r="AX65">
        <f t="shared" si="2"/>
        <v>64.981340761442169</v>
      </c>
    </row>
    <row r="66" spans="1:50" ht="15.6" x14ac:dyDescent="0.3">
      <c r="A66" s="34">
        <v>2</v>
      </c>
      <c r="B66" s="34">
        <v>7</v>
      </c>
      <c r="C66" s="34">
        <v>17</v>
      </c>
      <c r="D66" s="160">
        <v>21</v>
      </c>
      <c r="E66" s="129">
        <v>70</v>
      </c>
      <c r="F66" s="130">
        <v>63.636363636363633</v>
      </c>
      <c r="G66" s="113">
        <v>80</v>
      </c>
      <c r="H66" s="127">
        <v>72.72727272727272</v>
      </c>
      <c r="I66" s="132">
        <f>AVERAGE(E65:E67)</f>
        <v>70</v>
      </c>
      <c r="J66" s="132">
        <f t="shared" ref="J66" si="120">AVERAGE(F65:F67)</f>
        <v>57.469218645689239</v>
      </c>
      <c r="K66" s="132">
        <f t="shared" ref="K66" si="121">AVERAGE(G65:G67)</f>
        <v>73.333333333333329</v>
      </c>
      <c r="L66" s="132">
        <f t="shared" ref="L66" si="122">AVERAGE(H65:H67)</f>
        <v>60.499521675992263</v>
      </c>
      <c r="M66" s="132"/>
      <c r="N66" s="136" t="s">
        <v>490</v>
      </c>
      <c r="O66">
        <v>310</v>
      </c>
      <c r="P66" s="132">
        <v>35</v>
      </c>
      <c r="Q66" s="132">
        <v>46.987987987987992</v>
      </c>
      <c r="R66" s="132">
        <v>40</v>
      </c>
      <c r="S66" s="132">
        <v>52.888888888888893</v>
      </c>
      <c r="AT66">
        <v>277</v>
      </c>
      <c r="AU66" s="132">
        <v>38.14328614328614</v>
      </c>
      <c r="AV66">
        <f t="shared" si="0"/>
        <v>0.42379186348019676</v>
      </c>
      <c r="AW66">
        <f t="shared" si="1"/>
        <v>42.37918634801968</v>
      </c>
      <c r="AX66">
        <f t="shared" si="2"/>
        <v>65.099298266586317</v>
      </c>
    </row>
    <row r="67" spans="1:50" ht="15.6" x14ac:dyDescent="0.3">
      <c r="A67" s="34">
        <v>3</v>
      </c>
      <c r="B67" s="34">
        <v>6</v>
      </c>
      <c r="C67" s="34">
        <v>7</v>
      </c>
      <c r="D67" s="160">
        <v>21</v>
      </c>
      <c r="E67" s="129">
        <v>80</v>
      </c>
      <c r="F67" s="130">
        <v>48.076311605723376</v>
      </c>
      <c r="G67" s="113">
        <v>80</v>
      </c>
      <c r="H67" s="127">
        <v>48.076311605723376</v>
      </c>
      <c r="I67" s="133">
        <f>_xlfn.STDEV.P(E65:E67)/SQRT(3)</f>
        <v>4.714045207910317</v>
      </c>
      <c r="J67" s="133">
        <f t="shared" ref="J67" si="123">_xlfn.STDEV.P(F65:F67)/SQRT(3)</f>
        <v>3.8968066812040325</v>
      </c>
      <c r="K67" s="133">
        <f t="shared" ref="K67" si="124">_xlfn.STDEV.P(G65:G67)/SQRT(3)</f>
        <v>5.4433105395181745</v>
      </c>
      <c r="L67" s="133">
        <f t="shared" ref="L67" si="125">_xlfn.STDEV.P(H65:H67)/SQRT(3)</f>
        <v>5.8108351708991357</v>
      </c>
      <c r="M67" s="133"/>
      <c r="N67" s="136" t="s">
        <v>24</v>
      </c>
      <c r="O67">
        <v>7</v>
      </c>
      <c r="P67" s="132">
        <v>36.666666666666664</v>
      </c>
      <c r="Q67" s="132">
        <v>37.909276732806148</v>
      </c>
      <c r="R67" s="132">
        <v>36.666666666666664</v>
      </c>
      <c r="S67" s="132">
        <v>37.909276732806148</v>
      </c>
      <c r="AT67">
        <v>213</v>
      </c>
      <c r="AU67" s="132">
        <v>38.198198198198199</v>
      </c>
      <c r="AV67">
        <f t="shared" ref="AV67:AV130" si="126">(2/PI())*ASIN((SQRT(AU67/100)))</f>
        <v>0.42415165881827888</v>
      </c>
      <c r="AW67">
        <f t="shared" ref="AW67:AW130" si="127">AV67*100</f>
        <v>42.415165881827889</v>
      </c>
      <c r="AX67">
        <f t="shared" ref="AX67:AX130" si="128">SQRT(AW67)*10</f>
        <v>65.126926752172096</v>
      </c>
    </row>
    <row r="68" spans="1:50" ht="15.6" x14ac:dyDescent="0.3">
      <c r="A68" s="34">
        <v>1</v>
      </c>
      <c r="B68" s="34">
        <v>6</v>
      </c>
      <c r="C68" s="34">
        <v>9</v>
      </c>
      <c r="D68" s="159">
        <v>22</v>
      </c>
      <c r="E68" s="129">
        <v>80</v>
      </c>
      <c r="F68" s="130">
        <v>80.926640926640928</v>
      </c>
      <c r="G68" s="113">
        <v>80</v>
      </c>
      <c r="H68" s="127">
        <v>80.926640926640928</v>
      </c>
      <c r="N68" s="136">
        <v>25</v>
      </c>
      <c r="O68">
        <v>8</v>
      </c>
      <c r="P68" s="132">
        <v>36.666666666666664</v>
      </c>
      <c r="Q68" s="132">
        <v>43.120393120393125</v>
      </c>
      <c r="R68" s="132">
        <v>36.666666666666664</v>
      </c>
      <c r="S68" s="132">
        <v>43.120393120393125</v>
      </c>
      <c r="AT68">
        <v>214</v>
      </c>
      <c r="AU68" s="132">
        <v>38.278278278278279</v>
      </c>
      <c r="AV68">
        <f t="shared" si="126"/>
        <v>0.42467618347546277</v>
      </c>
      <c r="AW68">
        <f t="shared" si="127"/>
        <v>42.467618347546278</v>
      </c>
      <c r="AX68">
        <f t="shared" si="128"/>
        <v>65.16718372581883</v>
      </c>
    </row>
    <row r="69" spans="1:50" ht="15.6" x14ac:dyDescent="0.3">
      <c r="A69" s="34">
        <v>2</v>
      </c>
      <c r="B69" s="34">
        <v>9</v>
      </c>
      <c r="C69" s="34">
        <v>4</v>
      </c>
      <c r="D69" s="160">
        <v>22</v>
      </c>
      <c r="E69" s="129">
        <v>60</v>
      </c>
      <c r="F69" s="130">
        <v>54.545454545454547</v>
      </c>
      <c r="G69" s="113">
        <v>60</v>
      </c>
      <c r="H69" s="127">
        <v>54.545454545454547</v>
      </c>
      <c r="I69" s="132">
        <f>AVERAGE(E68:E70)</f>
        <v>66.666666666666671</v>
      </c>
      <c r="J69" s="132">
        <f t="shared" ref="J69" si="129">AVERAGE(F68:F70)</f>
        <v>67.860067860067858</v>
      </c>
      <c r="K69" s="132">
        <f t="shared" ref="K69" si="130">AVERAGE(G68:G70)</f>
        <v>66.666666666666671</v>
      </c>
      <c r="L69" s="132">
        <f t="shared" ref="L69" si="131">AVERAGE(H68:H70)</f>
        <v>67.860067860067858</v>
      </c>
      <c r="M69" s="132"/>
      <c r="N69" s="136" t="s">
        <v>69</v>
      </c>
      <c r="O69">
        <v>50</v>
      </c>
      <c r="P69" s="132">
        <v>36.666666666666664</v>
      </c>
      <c r="Q69" s="132">
        <v>35.38148906569959</v>
      </c>
      <c r="R69" s="132">
        <v>36.666666666666664</v>
      </c>
      <c r="S69" s="132">
        <v>35.38148906569959</v>
      </c>
      <c r="AT69">
        <v>140</v>
      </c>
      <c r="AU69" s="132">
        <v>38.305685364508889</v>
      </c>
      <c r="AV69">
        <f t="shared" si="126"/>
        <v>0.4248556519944125</v>
      </c>
      <c r="AW69">
        <f t="shared" si="127"/>
        <v>42.485565199441247</v>
      </c>
      <c r="AX69">
        <f t="shared" si="128"/>
        <v>65.180952125173235</v>
      </c>
    </row>
    <row r="70" spans="1:50" ht="15.6" x14ac:dyDescent="0.3">
      <c r="A70" s="34">
        <v>3</v>
      </c>
      <c r="B70" s="34">
        <v>10</v>
      </c>
      <c r="C70" s="34">
        <v>8</v>
      </c>
      <c r="D70" s="160">
        <v>22</v>
      </c>
      <c r="E70" s="129">
        <v>60</v>
      </c>
      <c r="F70" s="130">
        <v>68.108108108108098</v>
      </c>
      <c r="G70" s="113">
        <v>60</v>
      </c>
      <c r="H70" s="127">
        <v>68.108108108108098</v>
      </c>
      <c r="I70" s="133">
        <f>_xlfn.STDEV.P(E68:E70)/SQRT(3)</f>
        <v>5.4433105395181745</v>
      </c>
      <c r="J70" s="133">
        <f t="shared" ref="J70" si="132">_xlfn.STDEV.P(F68:F70)/SQRT(3)</f>
        <v>6.2189297345230923</v>
      </c>
      <c r="K70" s="133">
        <f t="shared" ref="K70" si="133">_xlfn.STDEV.P(G68:G70)/SQRT(3)</f>
        <v>5.4433105395181745</v>
      </c>
      <c r="L70" s="133">
        <f t="shared" ref="L70" si="134">_xlfn.STDEV.P(H68:H70)/SQRT(3)</f>
        <v>6.2189297345230923</v>
      </c>
      <c r="M70" s="133"/>
      <c r="N70" s="136">
        <v>1174</v>
      </c>
      <c r="O70">
        <v>81</v>
      </c>
      <c r="P70" s="132">
        <v>36.666666666666664</v>
      </c>
      <c r="Q70" s="132">
        <v>37.845757845757845</v>
      </c>
      <c r="R70" s="132">
        <v>36.666666666666664</v>
      </c>
      <c r="S70" s="132">
        <v>37.845757845757845</v>
      </c>
      <c r="AT70">
        <v>114</v>
      </c>
      <c r="AU70" s="132">
        <v>38.388752388752387</v>
      </c>
      <c r="AV70">
        <f t="shared" si="126"/>
        <v>0.42539944744475705</v>
      </c>
      <c r="AW70">
        <f t="shared" si="127"/>
        <v>42.539944744475704</v>
      </c>
      <c r="AX70">
        <f t="shared" si="128"/>
        <v>65.222653077343992</v>
      </c>
    </row>
    <row r="71" spans="1:50" ht="15.6" x14ac:dyDescent="0.3">
      <c r="A71" s="34">
        <v>1</v>
      </c>
      <c r="B71" s="34">
        <v>6</v>
      </c>
      <c r="C71" s="34">
        <v>16</v>
      </c>
      <c r="D71" s="159">
        <v>23</v>
      </c>
      <c r="E71" s="129">
        <v>40</v>
      </c>
      <c r="F71" s="130">
        <v>47.207207207207205</v>
      </c>
      <c r="G71" s="113">
        <v>40</v>
      </c>
      <c r="H71" s="127">
        <v>47.207207207207205</v>
      </c>
      <c r="N71" s="136">
        <v>1199</v>
      </c>
      <c r="O71">
        <v>88</v>
      </c>
      <c r="P71" s="132">
        <v>36.666666666666664</v>
      </c>
      <c r="Q71" s="132">
        <v>42.614694526459232</v>
      </c>
      <c r="R71" s="132">
        <v>36.666666666666664</v>
      </c>
      <c r="S71" s="132">
        <v>42.614694526459232</v>
      </c>
      <c r="AT71">
        <v>190</v>
      </c>
      <c r="AU71" s="132">
        <v>39.196131196131198</v>
      </c>
      <c r="AV71">
        <f t="shared" si="126"/>
        <v>0.43067365411602848</v>
      </c>
      <c r="AW71">
        <f t="shared" si="127"/>
        <v>43.06736541160285</v>
      </c>
      <c r="AX71">
        <f t="shared" si="128"/>
        <v>65.625730785723718</v>
      </c>
    </row>
    <row r="72" spans="1:50" ht="15.6" x14ac:dyDescent="0.3">
      <c r="A72" s="34">
        <v>2</v>
      </c>
      <c r="B72" s="34">
        <v>18</v>
      </c>
      <c r="C72" s="34">
        <v>6</v>
      </c>
      <c r="D72" s="160">
        <v>23</v>
      </c>
      <c r="E72" s="129">
        <v>30</v>
      </c>
      <c r="F72" s="130">
        <v>33.333333333333336</v>
      </c>
      <c r="G72" s="113">
        <v>30</v>
      </c>
      <c r="H72" s="127">
        <v>33.333333333333336</v>
      </c>
      <c r="I72" s="132">
        <f>AVERAGE(E71:E73)</f>
        <v>40</v>
      </c>
      <c r="J72" s="132">
        <f t="shared" ref="J72" si="135">AVERAGE(F71:F73)</f>
        <v>43.873873873873869</v>
      </c>
      <c r="K72" s="132">
        <f t="shared" ref="K72" si="136">AVERAGE(G71:G73)</f>
        <v>40</v>
      </c>
      <c r="L72" s="132">
        <f t="shared" ref="L72" si="137">AVERAGE(H71:H73)</f>
        <v>43.873873873873869</v>
      </c>
      <c r="M72" s="132"/>
      <c r="N72" s="136">
        <v>1990</v>
      </c>
      <c r="O72">
        <v>114</v>
      </c>
      <c r="P72" s="132">
        <v>36.666666666666664</v>
      </c>
      <c r="Q72" s="132">
        <v>38.388752388752387</v>
      </c>
      <c r="R72" s="132">
        <v>36.666666666666664</v>
      </c>
      <c r="S72" s="132">
        <v>38.388752388752387</v>
      </c>
      <c r="AT72">
        <v>186</v>
      </c>
      <c r="AU72" s="132">
        <v>39.36243936243936</v>
      </c>
      <c r="AV72">
        <f t="shared" si="126"/>
        <v>0.43175761526537026</v>
      </c>
      <c r="AW72">
        <f t="shared" si="127"/>
        <v>43.175761526537023</v>
      </c>
      <c r="AX72">
        <f t="shared" si="128"/>
        <v>65.708265482005402</v>
      </c>
    </row>
    <row r="73" spans="1:50" ht="15.6" x14ac:dyDescent="0.3">
      <c r="A73" s="34">
        <v>3</v>
      </c>
      <c r="B73" s="34">
        <v>9</v>
      </c>
      <c r="C73" s="34">
        <v>19</v>
      </c>
      <c r="D73" s="160">
        <v>23</v>
      </c>
      <c r="E73" s="129">
        <v>50</v>
      </c>
      <c r="F73" s="130">
        <v>51.081081081081081</v>
      </c>
      <c r="G73" s="113">
        <v>50</v>
      </c>
      <c r="H73" s="127">
        <v>51.081081081081081</v>
      </c>
      <c r="I73" s="133">
        <f>_xlfn.STDEV.P(E71:E73)/SQRT(3)</f>
        <v>4.714045207910317</v>
      </c>
      <c r="J73" s="133">
        <f t="shared" ref="J73" si="138">_xlfn.STDEV.P(F71:F73)/SQRT(3)</f>
        <v>4.3989637886604118</v>
      </c>
      <c r="K73" s="133">
        <f t="shared" ref="K73" si="139">_xlfn.STDEV.P(G71:G73)/SQRT(3)</f>
        <v>4.714045207910317</v>
      </c>
      <c r="L73" s="133">
        <f t="shared" ref="L73" si="140">_xlfn.STDEV.P(H71:H73)/SQRT(3)</f>
        <v>4.3989637886604118</v>
      </c>
      <c r="M73" s="133"/>
      <c r="N73" s="136">
        <v>2079</v>
      </c>
      <c r="O73">
        <v>132</v>
      </c>
      <c r="P73" s="132">
        <v>36.666666666666664</v>
      </c>
      <c r="Q73" s="132">
        <v>34.898772398772401</v>
      </c>
      <c r="R73" s="132">
        <v>36.666666666666664</v>
      </c>
      <c r="S73" s="132">
        <v>34.898772398772401</v>
      </c>
      <c r="AT73">
        <v>160</v>
      </c>
      <c r="AU73" s="132">
        <v>39.416776916776911</v>
      </c>
      <c r="AV73">
        <f t="shared" si="126"/>
        <v>0.43211160108447383</v>
      </c>
      <c r="AW73">
        <f t="shared" si="127"/>
        <v>43.21116010844738</v>
      </c>
      <c r="AX73">
        <f t="shared" si="128"/>
        <v>65.735196134527044</v>
      </c>
    </row>
    <row r="74" spans="1:50" ht="15.6" x14ac:dyDescent="0.3">
      <c r="A74" s="34">
        <v>1</v>
      </c>
      <c r="B74" s="34">
        <v>6</v>
      </c>
      <c r="C74" s="34">
        <v>2</v>
      </c>
      <c r="D74" s="159">
        <v>24</v>
      </c>
      <c r="E74" s="129">
        <v>60</v>
      </c>
      <c r="F74" s="130">
        <v>47.207207207207205</v>
      </c>
      <c r="G74" s="113">
        <v>60</v>
      </c>
      <c r="H74" s="127">
        <v>47.207207207207205</v>
      </c>
      <c r="N74" s="136">
        <v>2301</v>
      </c>
      <c r="O74">
        <v>153</v>
      </c>
      <c r="P74" s="132">
        <v>36.666666666666664</v>
      </c>
      <c r="Q74" s="132">
        <v>46.135954135954137</v>
      </c>
      <c r="R74" s="132">
        <v>36.666666666666664</v>
      </c>
      <c r="S74" s="132">
        <v>46.135954135954137</v>
      </c>
      <c r="AT74">
        <v>127</v>
      </c>
      <c r="AU74" s="132">
        <v>39.607789607789606</v>
      </c>
      <c r="AV74">
        <f t="shared" si="126"/>
        <v>0.43335529355706082</v>
      </c>
      <c r="AW74">
        <f t="shared" si="127"/>
        <v>43.335529355706079</v>
      </c>
      <c r="AX74">
        <f t="shared" si="128"/>
        <v>65.829726838037303</v>
      </c>
    </row>
    <row r="75" spans="1:50" ht="15.6" x14ac:dyDescent="0.3">
      <c r="A75" s="34">
        <v>2</v>
      </c>
      <c r="B75" s="34">
        <v>4</v>
      </c>
      <c r="C75" s="34">
        <v>6</v>
      </c>
      <c r="D75" s="160">
        <v>24</v>
      </c>
      <c r="E75" s="129">
        <v>30</v>
      </c>
      <c r="F75" s="130">
        <v>37.5</v>
      </c>
      <c r="G75" s="113">
        <v>30</v>
      </c>
      <c r="H75" s="127">
        <v>37.5</v>
      </c>
      <c r="I75" s="132">
        <f>AVERAGE(E74:E76)</f>
        <v>53.333333333333336</v>
      </c>
      <c r="J75" s="132">
        <f t="shared" ref="J75" si="141">AVERAGE(F74:F76)</f>
        <v>60.01951951951952</v>
      </c>
      <c r="K75" s="132">
        <f t="shared" ref="K75" si="142">AVERAGE(G74:G76)</f>
        <v>53.333333333333336</v>
      </c>
      <c r="L75" s="132">
        <f t="shared" ref="L75" si="143">AVERAGE(H74:H76)</f>
        <v>60.01951951951952</v>
      </c>
      <c r="M75" s="132"/>
      <c r="N75" s="136">
        <v>2342</v>
      </c>
      <c r="O75">
        <v>160</v>
      </c>
      <c r="P75" s="132">
        <v>36.666666666666664</v>
      </c>
      <c r="Q75" s="132">
        <v>39.416776916776911</v>
      </c>
      <c r="R75" s="132">
        <v>36.666666666666664</v>
      </c>
      <c r="S75" s="132">
        <v>39.416776916776911</v>
      </c>
      <c r="AT75">
        <v>308</v>
      </c>
      <c r="AU75" s="132">
        <v>39.638729638729636</v>
      </c>
      <c r="AV75">
        <f t="shared" si="126"/>
        <v>0.4335566478752676</v>
      </c>
      <c r="AW75">
        <f t="shared" si="127"/>
        <v>43.355664787526763</v>
      </c>
      <c r="AX75">
        <f t="shared" si="128"/>
        <v>65.845018632791621</v>
      </c>
    </row>
    <row r="76" spans="1:50" ht="15.6" x14ac:dyDescent="0.3">
      <c r="A76" s="34">
        <v>3</v>
      </c>
      <c r="B76" s="34">
        <v>1</v>
      </c>
      <c r="C76" s="34">
        <v>15</v>
      </c>
      <c r="D76" s="160">
        <v>24</v>
      </c>
      <c r="E76" s="129">
        <v>70</v>
      </c>
      <c r="F76" s="130">
        <v>95.351351351351354</v>
      </c>
      <c r="G76" s="113">
        <v>70</v>
      </c>
      <c r="H76" s="127">
        <v>95.351351351351354</v>
      </c>
      <c r="I76" s="133">
        <f>_xlfn.STDEV.P(E74:E76)/SQRT(3)</f>
        <v>9.8130676292531653</v>
      </c>
      <c r="J76" s="133">
        <f t="shared" ref="J76" si="144">_xlfn.STDEV.P(F74:F76)/SQRT(3)</f>
        <v>14.604498723837322</v>
      </c>
      <c r="K76" s="133">
        <f t="shared" ref="K76" si="145">_xlfn.STDEV.P(G74:G76)/SQRT(3)</f>
        <v>9.8130676292531653</v>
      </c>
      <c r="L76" s="133">
        <f t="shared" ref="L76" si="146">_xlfn.STDEV.P(H74:H76)/SQRT(3)</f>
        <v>14.604498723837322</v>
      </c>
      <c r="M76" s="133"/>
      <c r="N76" s="136">
        <v>2653</v>
      </c>
      <c r="O76">
        <v>187</v>
      </c>
      <c r="P76" s="132">
        <v>36.666666666666664</v>
      </c>
      <c r="Q76" s="132">
        <v>34.77315777315777</v>
      </c>
      <c r="R76" s="132">
        <v>36.666666666666664</v>
      </c>
      <c r="S76" s="132">
        <v>34.77315777315777</v>
      </c>
      <c r="AT76">
        <v>291</v>
      </c>
      <c r="AU76" s="132">
        <v>39.709731709731706</v>
      </c>
      <c r="AV76">
        <f t="shared" si="126"/>
        <v>0.43401861970669969</v>
      </c>
      <c r="AW76">
        <f t="shared" si="127"/>
        <v>43.40186197066997</v>
      </c>
      <c r="AX76">
        <f t="shared" si="128"/>
        <v>65.880089534448857</v>
      </c>
    </row>
    <row r="77" spans="1:50" ht="15.6" x14ac:dyDescent="0.3">
      <c r="A77" s="34">
        <v>1</v>
      </c>
      <c r="B77" s="34">
        <v>6</v>
      </c>
      <c r="C77" s="34">
        <v>12</v>
      </c>
      <c r="D77" s="159">
        <v>25</v>
      </c>
      <c r="E77" s="129">
        <v>10</v>
      </c>
      <c r="F77" s="130">
        <v>10.115830115830116</v>
      </c>
      <c r="G77" s="113">
        <v>15</v>
      </c>
      <c r="H77" s="127">
        <v>15.173745173745173</v>
      </c>
      <c r="N77" s="136">
        <v>2905</v>
      </c>
      <c r="O77">
        <v>196</v>
      </c>
      <c r="P77" s="132">
        <v>36.666666666666664</v>
      </c>
      <c r="Q77" s="132">
        <v>49.383229383229377</v>
      </c>
      <c r="R77" s="132">
        <v>40</v>
      </c>
      <c r="S77" s="132">
        <v>53.16701316701316</v>
      </c>
      <c r="AT77">
        <v>143</v>
      </c>
      <c r="AU77" s="132">
        <v>40.006552006552006</v>
      </c>
      <c r="AV77">
        <f t="shared" si="126"/>
        <v>0.43594835405798527</v>
      </c>
      <c r="AW77">
        <f t="shared" si="127"/>
        <v>43.594835405798527</v>
      </c>
      <c r="AX77">
        <f t="shared" si="128"/>
        <v>66.026385184862676</v>
      </c>
    </row>
    <row r="78" spans="1:50" ht="15.6" x14ac:dyDescent="0.3">
      <c r="A78" s="34">
        <v>2</v>
      </c>
      <c r="B78" s="34">
        <v>6</v>
      </c>
      <c r="C78" s="34">
        <v>19</v>
      </c>
      <c r="D78" s="160">
        <v>25</v>
      </c>
      <c r="E78" s="129">
        <v>10</v>
      </c>
      <c r="F78" s="130">
        <v>12.5</v>
      </c>
      <c r="G78" s="113">
        <v>15</v>
      </c>
      <c r="H78" s="127">
        <v>18.75</v>
      </c>
      <c r="I78" s="132">
        <f>AVERAGE(E77:E79)</f>
        <v>13.333333333333334</v>
      </c>
      <c r="J78" s="132">
        <f t="shared" ref="J78" si="147">AVERAGE(F77:F79)</f>
        <v>17.268339768339768</v>
      </c>
      <c r="K78" s="132">
        <f t="shared" ref="K78" si="148">AVERAGE(G77:G79)</f>
        <v>16.666666666666668</v>
      </c>
      <c r="L78" s="132">
        <f t="shared" ref="L78" si="149">AVERAGE(H77:H79)</f>
        <v>21.037644787644791</v>
      </c>
      <c r="M78" s="132"/>
      <c r="N78" s="136" t="s">
        <v>386</v>
      </c>
      <c r="O78">
        <v>262</v>
      </c>
      <c r="P78" s="132">
        <v>36.666666666666664</v>
      </c>
      <c r="Q78" s="132">
        <v>40.052552552552548</v>
      </c>
      <c r="R78" s="132">
        <v>36.666666666666664</v>
      </c>
      <c r="S78" s="132">
        <v>40.052552552552548</v>
      </c>
      <c r="AT78">
        <v>262</v>
      </c>
      <c r="AU78" s="132">
        <v>40.052552552552548</v>
      </c>
      <c r="AV78">
        <f t="shared" si="126"/>
        <v>0.43624720464957228</v>
      </c>
      <c r="AW78">
        <f t="shared" si="127"/>
        <v>43.624720464957228</v>
      </c>
      <c r="AX78">
        <f t="shared" si="128"/>
        <v>66.049012456627409</v>
      </c>
    </row>
    <row r="79" spans="1:50" ht="15.6" x14ac:dyDescent="0.3">
      <c r="A79" s="34">
        <v>3</v>
      </c>
      <c r="B79" s="34">
        <v>19</v>
      </c>
      <c r="C79" s="34">
        <v>4</v>
      </c>
      <c r="D79" s="160">
        <v>25</v>
      </c>
      <c r="E79" s="129">
        <v>20</v>
      </c>
      <c r="F79" s="130">
        <v>29.189189189189189</v>
      </c>
      <c r="G79" s="113">
        <v>20</v>
      </c>
      <c r="H79" s="127">
        <v>29.189189189189189</v>
      </c>
      <c r="I79" s="133">
        <f>_xlfn.STDEV.P(E77:E79)/SQRT(3)</f>
        <v>2.7216552697590872</v>
      </c>
      <c r="J79" s="133">
        <f t="shared" ref="J79" si="150">_xlfn.STDEV.P(F77:F79)/SQRT(3)</f>
        <v>4.8990034064779211</v>
      </c>
      <c r="K79" s="133">
        <f t="shared" ref="K79" si="151">_xlfn.STDEV.P(G77:G79)/SQRT(3)</f>
        <v>1.3608276348795436</v>
      </c>
      <c r="L79" s="133">
        <f t="shared" ref="L79" si="152">_xlfn.STDEV.P(H77:H79)/SQRT(3)</f>
        <v>3.4329500350230058</v>
      </c>
      <c r="M79" s="133"/>
      <c r="N79" s="136" t="s">
        <v>447</v>
      </c>
      <c r="O79">
        <v>291</v>
      </c>
      <c r="P79" s="132">
        <v>36.666666666666664</v>
      </c>
      <c r="Q79" s="132">
        <v>39.709731709731706</v>
      </c>
      <c r="R79" s="132">
        <v>36.666666666666664</v>
      </c>
      <c r="S79" s="132">
        <v>39.709731709731706</v>
      </c>
      <c r="AT79">
        <v>17</v>
      </c>
      <c r="AU79" s="132">
        <v>40.25116025116025</v>
      </c>
      <c r="AV79">
        <f t="shared" si="126"/>
        <v>0.437536844316252</v>
      </c>
      <c r="AW79">
        <f t="shared" si="127"/>
        <v>43.753684431625203</v>
      </c>
      <c r="AX79">
        <f t="shared" si="128"/>
        <v>66.146567886493713</v>
      </c>
    </row>
    <row r="80" spans="1:50" ht="15.6" x14ac:dyDescent="0.3">
      <c r="A80" s="34">
        <v>1</v>
      </c>
      <c r="B80" s="34">
        <v>6</v>
      </c>
      <c r="C80" s="34">
        <v>18</v>
      </c>
      <c r="D80" s="159">
        <v>26</v>
      </c>
      <c r="E80" s="129">
        <v>60</v>
      </c>
      <c r="F80" s="130">
        <v>47.207207207207205</v>
      </c>
      <c r="G80" s="113">
        <v>60</v>
      </c>
      <c r="H80" s="127">
        <v>47.207207207207205</v>
      </c>
      <c r="N80" s="136" t="s">
        <v>467</v>
      </c>
      <c r="O80">
        <v>301</v>
      </c>
      <c r="P80" s="132">
        <v>36.666666666666664</v>
      </c>
      <c r="Q80" s="132">
        <v>43.02874302874303</v>
      </c>
      <c r="R80" s="132">
        <v>40</v>
      </c>
      <c r="S80" s="132">
        <v>47.8936078936079</v>
      </c>
      <c r="AT80">
        <v>161</v>
      </c>
      <c r="AU80" s="132">
        <v>40.324324324324323</v>
      </c>
      <c r="AV80">
        <f t="shared" si="126"/>
        <v>0.43801166522672319</v>
      </c>
      <c r="AW80">
        <f t="shared" si="127"/>
        <v>43.801166522672318</v>
      </c>
      <c r="AX80">
        <f t="shared" si="128"/>
        <v>66.182449730024587</v>
      </c>
    </row>
    <row r="81" spans="1:50" ht="15.6" x14ac:dyDescent="0.3">
      <c r="A81" s="34">
        <v>2</v>
      </c>
      <c r="B81" s="34">
        <v>14</v>
      </c>
      <c r="C81" s="34">
        <v>19</v>
      </c>
      <c r="D81" s="160">
        <v>26</v>
      </c>
      <c r="E81" s="129">
        <v>70</v>
      </c>
      <c r="F81" s="130">
        <v>77.777777777777786</v>
      </c>
      <c r="G81" s="113">
        <v>70</v>
      </c>
      <c r="H81" s="127">
        <v>77.777777777777786</v>
      </c>
      <c r="I81" s="132">
        <f>AVERAGE(E80:E82)</f>
        <v>66.666666666666671</v>
      </c>
      <c r="J81" s="132">
        <f t="shared" ref="J81" si="153">AVERAGE(F80:F82)</f>
        <v>68.148148148148152</v>
      </c>
      <c r="K81" s="132">
        <f t="shared" ref="K81" si="154">AVERAGE(G80:G82)</f>
        <v>66.666666666666671</v>
      </c>
      <c r="L81" s="132">
        <f t="shared" ref="L81" si="155">AVERAGE(H80:H82)</f>
        <v>68.148148148148152</v>
      </c>
      <c r="M81" s="132"/>
      <c r="N81" s="136" t="s">
        <v>493</v>
      </c>
      <c r="O81">
        <v>311</v>
      </c>
      <c r="P81" s="132">
        <v>36.666666666666664</v>
      </c>
      <c r="Q81" s="132">
        <v>41.956241956241954</v>
      </c>
      <c r="R81" s="132">
        <v>36.666666666666664</v>
      </c>
      <c r="S81" s="132">
        <v>41.956241956241954</v>
      </c>
      <c r="AT81">
        <v>322</v>
      </c>
      <c r="AU81" s="132">
        <v>40.398970398970398</v>
      </c>
      <c r="AV81">
        <f t="shared" si="126"/>
        <v>0.43849596011784658</v>
      </c>
      <c r="AW81">
        <f t="shared" si="127"/>
        <v>43.849596011784655</v>
      </c>
      <c r="AX81">
        <f t="shared" si="128"/>
        <v>66.219027485900654</v>
      </c>
    </row>
    <row r="82" spans="1:50" ht="15.6" x14ac:dyDescent="0.3">
      <c r="A82" s="34">
        <v>3</v>
      </c>
      <c r="B82" s="34">
        <v>11</v>
      </c>
      <c r="C82" s="34">
        <v>5</v>
      </c>
      <c r="D82" s="160">
        <v>26</v>
      </c>
      <c r="E82" s="129">
        <v>70</v>
      </c>
      <c r="F82" s="130">
        <v>79.459459459459453</v>
      </c>
      <c r="G82" s="113">
        <v>70</v>
      </c>
      <c r="H82" s="127">
        <v>79.459459459459453</v>
      </c>
      <c r="I82" s="133">
        <f>_xlfn.STDEV.P(E80:E82)/SQRT(3)</f>
        <v>2.7216552697590863</v>
      </c>
      <c r="J82" s="133">
        <f t="shared" ref="J82" si="156">_xlfn.STDEV.P(F80:F82)/SQRT(3)</f>
        <v>8.5582873278686566</v>
      </c>
      <c r="K82" s="133">
        <f t="shared" ref="K82" si="157">_xlfn.STDEV.P(G80:G82)/SQRT(3)</f>
        <v>2.7216552697590863</v>
      </c>
      <c r="L82" s="133">
        <f t="shared" ref="L82" si="158">_xlfn.STDEV.P(H80:H82)/SQRT(3)</f>
        <v>8.5582873278686566</v>
      </c>
      <c r="M82" s="133"/>
      <c r="N82" s="136" t="s">
        <v>517</v>
      </c>
      <c r="O82">
        <v>324</v>
      </c>
      <c r="P82" s="132">
        <v>36.666666666666664</v>
      </c>
      <c r="Q82" s="132">
        <v>36.362076362076358</v>
      </c>
      <c r="R82" s="132">
        <v>36.666666666666664</v>
      </c>
      <c r="S82" s="132">
        <v>36.362076362076358</v>
      </c>
      <c r="AT82">
        <v>102</v>
      </c>
      <c r="AU82" s="132">
        <v>40.437580437580436</v>
      </c>
      <c r="AV82">
        <f t="shared" si="126"/>
        <v>0.43874640084230981</v>
      </c>
      <c r="AW82">
        <f t="shared" si="127"/>
        <v>43.874640084230982</v>
      </c>
      <c r="AX82">
        <f t="shared" si="128"/>
        <v>66.237934813995352</v>
      </c>
    </row>
    <row r="83" spans="1:50" ht="15.6" x14ac:dyDescent="0.3">
      <c r="A83" s="34">
        <v>1</v>
      </c>
      <c r="B83" s="34">
        <v>6</v>
      </c>
      <c r="C83" s="34">
        <v>8</v>
      </c>
      <c r="D83" s="159">
        <v>27</v>
      </c>
      <c r="E83" s="129">
        <v>20</v>
      </c>
      <c r="F83" s="130">
        <v>17.702702702702702</v>
      </c>
      <c r="G83" s="113">
        <v>20</v>
      </c>
      <c r="H83" s="127">
        <v>17.702702702702702</v>
      </c>
      <c r="N83" s="136" t="s">
        <v>378</v>
      </c>
      <c r="O83">
        <v>258</v>
      </c>
      <c r="P83" s="132">
        <v>38.333333333333336</v>
      </c>
      <c r="Q83" s="132">
        <v>37.679833679833678</v>
      </c>
      <c r="R83" s="132">
        <v>38.333333333333336</v>
      </c>
      <c r="S83" s="132">
        <v>37.679833679833678</v>
      </c>
      <c r="AT83">
        <v>33</v>
      </c>
      <c r="AU83" s="132">
        <v>40.940940940940941</v>
      </c>
      <c r="AV83">
        <f t="shared" si="126"/>
        <v>0.44200795653638469</v>
      </c>
      <c r="AW83">
        <f t="shared" si="127"/>
        <v>44.200795653638473</v>
      </c>
      <c r="AX83">
        <f t="shared" si="128"/>
        <v>66.483678939750675</v>
      </c>
    </row>
    <row r="84" spans="1:50" ht="15.6" x14ac:dyDescent="0.3">
      <c r="A84" s="34">
        <v>2</v>
      </c>
      <c r="B84" s="34">
        <v>12</v>
      </c>
      <c r="C84" s="34">
        <v>16</v>
      </c>
      <c r="D84" s="160">
        <v>27</v>
      </c>
      <c r="E84" s="129">
        <v>20</v>
      </c>
      <c r="F84" s="130">
        <v>18.18181818181818</v>
      </c>
      <c r="G84" s="113">
        <v>20</v>
      </c>
      <c r="H84" s="127">
        <v>18.18181818181818</v>
      </c>
      <c r="I84" s="132">
        <f>AVERAGE(E83:E85)</f>
        <v>16.666666666666668</v>
      </c>
      <c r="J84" s="132">
        <f t="shared" ref="J84" si="159">AVERAGE(F83:F85)</f>
        <v>16.5020475020475</v>
      </c>
      <c r="K84" s="132">
        <f t="shared" ref="K84" si="160">AVERAGE(G83:G85)</f>
        <v>16.666666666666668</v>
      </c>
      <c r="L84" s="132">
        <f t="shared" ref="L84" si="161">AVERAGE(H83:H85)</f>
        <v>16.5020475020475</v>
      </c>
      <c r="M84" s="132"/>
      <c r="N84" s="136" t="s">
        <v>498</v>
      </c>
      <c r="O84">
        <v>313</v>
      </c>
      <c r="P84" s="132">
        <v>38.333333333333336</v>
      </c>
      <c r="Q84" s="132">
        <v>32.601887601887604</v>
      </c>
      <c r="R84" s="132">
        <v>38.333333333333336</v>
      </c>
      <c r="S84" s="132">
        <v>32.601887601887604</v>
      </c>
      <c r="AT84">
        <v>13</v>
      </c>
      <c r="AU84" s="132">
        <v>41.523860347389757</v>
      </c>
      <c r="AV84">
        <f t="shared" si="126"/>
        <v>0.44577736442155913</v>
      </c>
      <c r="AW84">
        <f t="shared" si="127"/>
        <v>44.57773644215591</v>
      </c>
      <c r="AX84">
        <f t="shared" si="128"/>
        <v>66.766560823630797</v>
      </c>
    </row>
    <row r="85" spans="1:50" ht="15.6" x14ac:dyDescent="0.3">
      <c r="A85" s="34">
        <v>3</v>
      </c>
      <c r="B85" s="34">
        <v>15</v>
      </c>
      <c r="C85" s="34">
        <v>18</v>
      </c>
      <c r="D85" s="160">
        <v>27</v>
      </c>
      <c r="E85" s="129">
        <v>10</v>
      </c>
      <c r="F85" s="130">
        <v>13.621621621621623</v>
      </c>
      <c r="G85" s="113">
        <v>10</v>
      </c>
      <c r="H85" s="127">
        <v>13.621621621621623</v>
      </c>
      <c r="I85" s="133">
        <f>_xlfn.STDEV.P(E83:E85)/SQRT(3)</f>
        <v>2.7216552697590872</v>
      </c>
      <c r="J85" s="133">
        <f t="shared" ref="J85" si="162">_xlfn.STDEV.P(F83:F85)/SQRT(3)</f>
        <v>1.1813389625573503</v>
      </c>
      <c r="K85" s="133">
        <f t="shared" ref="K85" si="163">_xlfn.STDEV.P(G83:G85)/SQRT(3)</f>
        <v>2.7216552697590872</v>
      </c>
      <c r="L85" s="133">
        <f t="shared" ref="L85" si="164">_xlfn.STDEV.P(H83:H85)/SQRT(3)</f>
        <v>1.1813389625573503</v>
      </c>
      <c r="M85" s="133"/>
      <c r="N85" s="136">
        <v>23</v>
      </c>
      <c r="O85">
        <v>5</v>
      </c>
      <c r="P85" s="132">
        <v>40</v>
      </c>
      <c r="Q85" s="132">
        <v>37.132363132363132</v>
      </c>
      <c r="R85" s="132">
        <v>50</v>
      </c>
      <c r="S85" s="132">
        <v>49.979209979209976</v>
      </c>
      <c r="AT85">
        <v>304</v>
      </c>
      <c r="AU85" s="132">
        <v>41.667953667953661</v>
      </c>
      <c r="AV85">
        <f t="shared" si="126"/>
        <v>0.44670793047111029</v>
      </c>
      <c r="AW85">
        <f t="shared" si="127"/>
        <v>44.670793047111026</v>
      </c>
      <c r="AX85">
        <f t="shared" si="128"/>
        <v>66.836212525180557</v>
      </c>
    </row>
    <row r="86" spans="1:50" ht="15.6" x14ac:dyDescent="0.3">
      <c r="A86" s="34">
        <v>1</v>
      </c>
      <c r="B86" s="34">
        <v>6</v>
      </c>
      <c r="C86" s="34">
        <v>11</v>
      </c>
      <c r="D86" s="159">
        <v>28</v>
      </c>
      <c r="E86" s="129">
        <v>5</v>
      </c>
      <c r="F86" s="130">
        <v>5.057915057915058</v>
      </c>
      <c r="G86" s="113">
        <v>10</v>
      </c>
      <c r="H86" s="127">
        <v>10.115830115830116</v>
      </c>
      <c r="I86" s="133"/>
      <c r="J86" s="133"/>
      <c r="K86" s="133"/>
      <c r="L86" s="133"/>
      <c r="M86" s="133"/>
      <c r="N86" s="136">
        <v>26</v>
      </c>
      <c r="O86">
        <v>9</v>
      </c>
      <c r="P86" s="132">
        <v>40</v>
      </c>
      <c r="Q86" s="132">
        <v>43.801448507330861</v>
      </c>
      <c r="R86" s="132">
        <v>40</v>
      </c>
      <c r="S86" s="132">
        <v>43.801448507330861</v>
      </c>
      <c r="AT86">
        <v>169</v>
      </c>
      <c r="AU86" s="132">
        <v>41.901901901901901</v>
      </c>
      <c r="AV86">
        <f t="shared" si="126"/>
        <v>0.44821781171837782</v>
      </c>
      <c r="AW86">
        <f t="shared" si="127"/>
        <v>44.821781171837785</v>
      </c>
      <c r="AX86">
        <f t="shared" si="128"/>
        <v>66.94907107035749</v>
      </c>
    </row>
    <row r="87" spans="1:50" ht="15.6" x14ac:dyDescent="0.3">
      <c r="A87" s="34">
        <v>2</v>
      </c>
      <c r="B87" s="34">
        <v>3</v>
      </c>
      <c r="C87" s="34">
        <v>13</v>
      </c>
      <c r="D87" s="160">
        <v>28</v>
      </c>
      <c r="E87" s="129">
        <v>40</v>
      </c>
      <c r="F87" s="130">
        <v>38.095238095238095</v>
      </c>
      <c r="G87" s="113">
        <v>40</v>
      </c>
      <c r="H87" s="127">
        <v>38.095238095238095</v>
      </c>
      <c r="I87" s="132">
        <f>AVERAGE(E86:E88)</f>
        <v>25</v>
      </c>
      <c r="J87" s="132">
        <f t="shared" ref="J87" si="165">AVERAGE(F86:F88)</f>
        <v>28.978978978978983</v>
      </c>
      <c r="K87" s="132">
        <f t="shared" ref="K87" si="166">AVERAGE(G86:G88)</f>
        <v>26.666666666666668</v>
      </c>
      <c r="L87" s="132">
        <f t="shared" ref="L87" si="167">AVERAGE(H86:H88)</f>
        <v>30.664950664950663</v>
      </c>
      <c r="M87" s="132"/>
      <c r="N87" s="136">
        <v>27</v>
      </c>
      <c r="O87">
        <v>10</v>
      </c>
      <c r="P87" s="132">
        <v>40</v>
      </c>
      <c r="Q87" s="132">
        <v>46.958958958958952</v>
      </c>
      <c r="R87" s="132">
        <v>40</v>
      </c>
      <c r="S87" s="132">
        <v>46.958958958958952</v>
      </c>
      <c r="AT87">
        <v>311</v>
      </c>
      <c r="AU87" s="132">
        <v>41.956241956241954</v>
      </c>
      <c r="AV87">
        <f t="shared" si="126"/>
        <v>0.44856834819018127</v>
      </c>
      <c r="AW87">
        <f t="shared" si="127"/>
        <v>44.856834819018125</v>
      </c>
      <c r="AX87">
        <f t="shared" si="128"/>
        <v>66.975245291837581</v>
      </c>
    </row>
    <row r="88" spans="1:50" ht="15.6" x14ac:dyDescent="0.3">
      <c r="A88" s="34">
        <v>3</v>
      </c>
      <c r="B88" s="34">
        <v>2</v>
      </c>
      <c r="C88" s="34">
        <v>5</v>
      </c>
      <c r="D88" s="160">
        <v>28</v>
      </c>
      <c r="E88" s="129">
        <v>30</v>
      </c>
      <c r="F88" s="130">
        <v>43.783783783783782</v>
      </c>
      <c r="G88" s="113">
        <v>30</v>
      </c>
      <c r="H88" s="127">
        <v>43.783783783783782</v>
      </c>
      <c r="I88" s="133">
        <f>_xlfn.STDEV.P(E86:E88)/SQRT(3)</f>
        <v>8.4983658559879753</v>
      </c>
      <c r="J88" s="133">
        <f t="shared" ref="J88" si="168">_xlfn.STDEV.P(F86:F88)/SQRT(3)</f>
        <v>9.8573476526045418</v>
      </c>
      <c r="K88" s="133">
        <f t="shared" ref="K88" si="169">_xlfn.STDEV.P(G86:G88)/SQRT(3)</f>
        <v>7.2008229982309562</v>
      </c>
      <c r="L88" s="133">
        <f t="shared" ref="L88" si="170">_xlfn.STDEV.P(H86:H88)/SQRT(3)</f>
        <v>8.4956152680124042</v>
      </c>
      <c r="M88" s="133"/>
      <c r="N88" s="136">
        <v>32</v>
      </c>
      <c r="O88">
        <v>13</v>
      </c>
      <c r="P88" s="132">
        <v>40</v>
      </c>
      <c r="Q88" s="132">
        <v>41.523860347389757</v>
      </c>
      <c r="R88" s="132">
        <v>40</v>
      </c>
      <c r="S88" s="132">
        <v>41.523860347389757</v>
      </c>
      <c r="AT88">
        <v>111</v>
      </c>
      <c r="AU88" s="132">
        <v>42.035805035805033</v>
      </c>
      <c r="AV88">
        <f t="shared" si="126"/>
        <v>0.44908147982931373</v>
      </c>
      <c r="AW88">
        <f t="shared" si="127"/>
        <v>44.908147982931375</v>
      </c>
      <c r="AX88">
        <f t="shared" si="128"/>
        <v>67.013541902313577</v>
      </c>
    </row>
    <row r="89" spans="1:50" ht="15.6" x14ac:dyDescent="0.3">
      <c r="A89" s="34">
        <v>1</v>
      </c>
      <c r="B89" s="34">
        <v>6</v>
      </c>
      <c r="C89" s="34">
        <v>4</v>
      </c>
      <c r="D89" s="159">
        <v>29</v>
      </c>
      <c r="E89" s="129">
        <v>40</v>
      </c>
      <c r="F89" s="130">
        <v>35.405405405405403</v>
      </c>
      <c r="G89" s="113">
        <v>40</v>
      </c>
      <c r="H89" s="127">
        <v>35.405405405405403</v>
      </c>
      <c r="N89" s="136">
        <v>49</v>
      </c>
      <c r="O89">
        <v>17</v>
      </c>
      <c r="P89" s="132">
        <v>40</v>
      </c>
      <c r="Q89" s="132">
        <v>40.25116025116025</v>
      </c>
      <c r="R89" s="132">
        <v>40</v>
      </c>
      <c r="S89" s="132">
        <v>40.25116025116025</v>
      </c>
      <c r="AT89">
        <v>55</v>
      </c>
      <c r="AU89" s="132">
        <v>42.162162162162161</v>
      </c>
      <c r="AV89">
        <f t="shared" si="126"/>
        <v>0.44989612989406241</v>
      </c>
      <c r="AW89">
        <f t="shared" si="127"/>
        <v>44.98961298940624</v>
      </c>
      <c r="AX89">
        <f t="shared" si="128"/>
        <v>67.074296857593851</v>
      </c>
    </row>
    <row r="90" spans="1:50" ht="15.6" x14ac:dyDescent="0.3">
      <c r="A90" s="34">
        <v>2</v>
      </c>
      <c r="B90" s="34">
        <v>1</v>
      </c>
      <c r="C90" s="34">
        <v>16</v>
      </c>
      <c r="D90" s="160">
        <v>29</v>
      </c>
      <c r="E90" s="129">
        <v>50</v>
      </c>
      <c r="F90" s="130">
        <v>71.428571428571431</v>
      </c>
      <c r="G90" s="113">
        <v>50</v>
      </c>
      <c r="H90" s="127">
        <v>71.428571428571431</v>
      </c>
      <c r="I90" s="132">
        <f>AVERAGE(E89:E91)</f>
        <v>40</v>
      </c>
      <c r="J90" s="132">
        <f t="shared" ref="J90" si="171">AVERAGE(F89:F91)</f>
        <v>50.205920205920201</v>
      </c>
      <c r="K90" s="132">
        <f t="shared" ref="K90" si="172">AVERAGE(G89:G91)</f>
        <v>40</v>
      </c>
      <c r="L90" s="132">
        <f t="shared" ref="L90" si="173">AVERAGE(H89:H91)</f>
        <v>50.205920205920201</v>
      </c>
      <c r="M90" s="132"/>
      <c r="N90" s="136">
        <v>264</v>
      </c>
      <c r="O90">
        <v>20</v>
      </c>
      <c r="P90" s="132">
        <v>40</v>
      </c>
      <c r="Q90" s="132">
        <v>37.113883113883112</v>
      </c>
      <c r="R90" s="132">
        <v>40</v>
      </c>
      <c r="S90" s="132">
        <v>37.113883113883112</v>
      </c>
      <c r="AT90">
        <v>88</v>
      </c>
      <c r="AU90" s="132">
        <v>42.614694526459232</v>
      </c>
      <c r="AV90">
        <f t="shared" si="126"/>
        <v>0.45281102464862405</v>
      </c>
      <c r="AW90">
        <f t="shared" si="127"/>
        <v>45.281102464862407</v>
      </c>
      <c r="AX90">
        <f t="shared" si="128"/>
        <v>67.291234544227535</v>
      </c>
    </row>
    <row r="91" spans="1:50" ht="15.6" x14ac:dyDescent="0.3">
      <c r="A91" s="34">
        <v>3</v>
      </c>
      <c r="B91" s="34">
        <v>5</v>
      </c>
      <c r="C91" s="34">
        <v>4</v>
      </c>
      <c r="D91" s="160">
        <v>29</v>
      </c>
      <c r="E91" s="129">
        <v>30</v>
      </c>
      <c r="F91" s="130">
        <v>43.783783783783782</v>
      </c>
      <c r="G91" s="113">
        <v>30</v>
      </c>
      <c r="H91" s="127">
        <v>43.783783783783782</v>
      </c>
      <c r="I91" s="133">
        <f>_xlfn.STDEV.P(E89:E91)/SQRT(3)</f>
        <v>4.714045207910317</v>
      </c>
      <c r="J91" s="133">
        <f t="shared" ref="J91" si="174">_xlfn.STDEV.P(F89:F91)/SQRT(3)</f>
        <v>8.8863190698654506</v>
      </c>
      <c r="K91" s="133">
        <f t="shared" ref="K91" si="175">_xlfn.STDEV.P(G89:G91)/SQRT(3)</f>
        <v>4.714045207910317</v>
      </c>
      <c r="L91" s="133">
        <f t="shared" ref="L91" si="176">_xlfn.STDEV.P(H89:H91)/SQRT(3)</f>
        <v>8.8863190698654506</v>
      </c>
      <c r="M91" s="133"/>
      <c r="N91" s="136">
        <v>494</v>
      </c>
      <c r="O91">
        <v>23</v>
      </c>
      <c r="P91" s="132">
        <v>40</v>
      </c>
      <c r="Q91" s="132">
        <v>43.873873873873869</v>
      </c>
      <c r="R91" s="132">
        <v>40</v>
      </c>
      <c r="S91" s="132">
        <v>43.873873873873869</v>
      </c>
      <c r="AT91">
        <v>35</v>
      </c>
      <c r="AU91" s="132">
        <v>42.644007644007644</v>
      </c>
      <c r="AV91">
        <f t="shared" si="126"/>
        <v>0.45299969901565662</v>
      </c>
      <c r="AW91">
        <f t="shared" si="127"/>
        <v>45.29996990156566</v>
      </c>
      <c r="AX91">
        <f t="shared" si="128"/>
        <v>67.305252322211572</v>
      </c>
    </row>
    <row r="92" spans="1:50" ht="15.6" x14ac:dyDescent="0.3">
      <c r="A92" s="34">
        <v>1</v>
      </c>
      <c r="B92" s="34">
        <v>6</v>
      </c>
      <c r="C92" s="34">
        <v>15</v>
      </c>
      <c r="D92" s="159">
        <v>30</v>
      </c>
      <c r="E92" s="129">
        <v>60</v>
      </c>
      <c r="F92" s="130">
        <v>60.694980694980693</v>
      </c>
      <c r="G92" s="113">
        <v>60</v>
      </c>
      <c r="H92" s="127">
        <v>60.694980694980693</v>
      </c>
      <c r="N92" s="136">
        <v>728</v>
      </c>
      <c r="O92">
        <v>29</v>
      </c>
      <c r="P92" s="132">
        <v>40</v>
      </c>
      <c r="Q92" s="132">
        <v>50.205920205920201</v>
      </c>
      <c r="R92" s="132">
        <v>40</v>
      </c>
      <c r="S92" s="132">
        <v>50.205920205920201</v>
      </c>
      <c r="AT92">
        <v>255</v>
      </c>
      <c r="AU92" s="132">
        <v>42.674388674388673</v>
      </c>
      <c r="AV92">
        <f t="shared" si="126"/>
        <v>0.45319522946968149</v>
      </c>
      <c r="AW92">
        <f t="shared" si="127"/>
        <v>45.319522946968149</v>
      </c>
      <c r="AX92">
        <f t="shared" si="128"/>
        <v>67.319776401120166</v>
      </c>
    </row>
    <row r="93" spans="1:50" ht="15.6" x14ac:dyDescent="0.3">
      <c r="A93" s="34">
        <v>2</v>
      </c>
      <c r="B93" s="34">
        <v>15</v>
      </c>
      <c r="C93" s="34">
        <v>18</v>
      </c>
      <c r="D93" s="160">
        <v>30</v>
      </c>
      <c r="E93" s="129">
        <v>60</v>
      </c>
      <c r="F93" s="130">
        <v>50</v>
      </c>
      <c r="G93" s="113">
        <v>60</v>
      </c>
      <c r="H93" s="127">
        <v>50</v>
      </c>
      <c r="I93" s="132">
        <f>AVERAGE(E92:E94)</f>
        <v>66.666666666666671</v>
      </c>
      <c r="J93" s="132">
        <f t="shared" ref="J93" si="177">AVERAGE(F92:F94)</f>
        <v>70.231660231660229</v>
      </c>
      <c r="K93" s="132">
        <f t="shared" ref="K93" si="178">AVERAGE(G92:G94)</f>
        <v>66.666666666666671</v>
      </c>
      <c r="L93" s="132">
        <f t="shared" ref="L93" si="179">AVERAGE(H92:H94)</f>
        <v>70.231660231660229</v>
      </c>
      <c r="M93" s="132"/>
      <c r="N93" s="136">
        <v>792</v>
      </c>
      <c r="O93">
        <v>35</v>
      </c>
      <c r="P93" s="132">
        <v>40</v>
      </c>
      <c r="Q93" s="132">
        <v>42.644007644007644</v>
      </c>
      <c r="R93" s="132">
        <v>40</v>
      </c>
      <c r="S93" s="132">
        <v>42.644007644007644</v>
      </c>
      <c r="AT93">
        <v>315</v>
      </c>
      <c r="AU93" s="132">
        <v>42.696696696696698</v>
      </c>
      <c r="AV93">
        <f t="shared" si="126"/>
        <v>0.45333879120703102</v>
      </c>
      <c r="AW93">
        <f t="shared" si="127"/>
        <v>45.333879120703102</v>
      </c>
      <c r="AX93">
        <f t="shared" si="128"/>
        <v>67.330438228711316</v>
      </c>
    </row>
    <row r="94" spans="1:50" ht="15.6" x14ac:dyDescent="0.3">
      <c r="A94" s="34">
        <v>3</v>
      </c>
      <c r="B94" s="34">
        <v>4</v>
      </c>
      <c r="C94" s="34">
        <v>11</v>
      </c>
      <c r="D94" s="160">
        <v>30</v>
      </c>
      <c r="E94" s="129">
        <v>80</v>
      </c>
      <c r="F94" s="134">
        <v>100</v>
      </c>
      <c r="G94" s="113">
        <v>80</v>
      </c>
      <c r="H94" s="134">
        <v>100</v>
      </c>
      <c r="I94" s="133">
        <f>_xlfn.STDEV.P(E92:E94)/SQRT(3)</f>
        <v>5.4433105395181745</v>
      </c>
      <c r="J94" s="133">
        <f t="shared" ref="J94" si="180">_xlfn.STDEV.P(F92:F94)/SQRT(3)</f>
        <v>12.411564432137844</v>
      </c>
      <c r="K94" s="133">
        <f t="shared" ref="K94" si="181">_xlfn.STDEV.P(G92:G94)/SQRT(3)</f>
        <v>5.4433105395181745</v>
      </c>
      <c r="L94" s="133">
        <f t="shared" ref="L94" si="182">_xlfn.STDEV.P(H92:H94)/SQRT(3)</f>
        <v>12.411564432137844</v>
      </c>
      <c r="M94" s="133"/>
      <c r="N94" s="136">
        <v>1556</v>
      </c>
      <c r="O94">
        <v>91</v>
      </c>
      <c r="P94" s="132">
        <v>40</v>
      </c>
      <c r="Q94" s="132">
        <v>45.995995995995997</v>
      </c>
      <c r="R94" s="132">
        <v>40</v>
      </c>
      <c r="S94" s="132">
        <v>45.995995995995997</v>
      </c>
      <c r="AT94">
        <v>286</v>
      </c>
      <c r="AU94" s="132">
        <v>42.891072891072895</v>
      </c>
      <c r="AV94">
        <f t="shared" si="126"/>
        <v>0.4545892846376855</v>
      </c>
      <c r="AW94">
        <f t="shared" si="127"/>
        <v>45.458928463768551</v>
      </c>
      <c r="AX94">
        <f t="shared" si="128"/>
        <v>67.423236694605919</v>
      </c>
    </row>
    <row r="95" spans="1:50" ht="15.6" x14ac:dyDescent="0.3">
      <c r="A95" s="34">
        <v>1</v>
      </c>
      <c r="B95" s="34">
        <v>6</v>
      </c>
      <c r="C95" s="34">
        <v>5</v>
      </c>
      <c r="D95" s="159">
        <v>31</v>
      </c>
      <c r="E95" s="129">
        <v>60</v>
      </c>
      <c r="F95" s="130">
        <v>60.694980694980693</v>
      </c>
      <c r="G95" s="113">
        <v>60</v>
      </c>
      <c r="H95" s="127">
        <v>60.694980694980693</v>
      </c>
      <c r="N95" s="136">
        <v>1951</v>
      </c>
      <c r="O95">
        <v>97</v>
      </c>
      <c r="P95" s="132">
        <v>40</v>
      </c>
      <c r="Q95" s="132">
        <v>45.31531531531531</v>
      </c>
      <c r="R95" s="132">
        <v>40</v>
      </c>
      <c r="S95" s="132">
        <v>45.31531531531531</v>
      </c>
      <c r="AT95">
        <v>105</v>
      </c>
      <c r="AU95" s="132">
        <v>43.019173019173024</v>
      </c>
      <c r="AV95">
        <f t="shared" si="126"/>
        <v>0.45541301298622544</v>
      </c>
      <c r="AW95">
        <f t="shared" si="127"/>
        <v>45.541301298622543</v>
      </c>
      <c r="AX95">
        <f t="shared" si="128"/>
        <v>67.484295431324284</v>
      </c>
    </row>
    <row r="96" spans="1:50" ht="15.6" x14ac:dyDescent="0.3">
      <c r="A96" s="34">
        <v>2</v>
      </c>
      <c r="B96" s="34">
        <v>2</v>
      </c>
      <c r="C96" s="34">
        <v>7</v>
      </c>
      <c r="D96" s="160">
        <v>31</v>
      </c>
      <c r="E96" s="129">
        <v>80</v>
      </c>
      <c r="F96" s="130">
        <v>61.53846153846154</v>
      </c>
      <c r="G96" s="113">
        <v>80</v>
      </c>
      <c r="H96" s="127">
        <v>61.53846153846154</v>
      </c>
      <c r="I96" s="132">
        <f>AVERAGE(E95:E97)</f>
        <v>66.666666666666671</v>
      </c>
      <c r="J96" s="132">
        <f t="shared" ref="J96" si="183">AVERAGE(F95:F97)</f>
        <v>63.447183447183441</v>
      </c>
      <c r="K96" s="132">
        <f t="shared" ref="K96" si="184">AVERAGE(G95:G97)</f>
        <v>66.666666666666671</v>
      </c>
      <c r="L96" s="132">
        <f t="shared" ref="L96" si="185">AVERAGE(H95:H97)</f>
        <v>63.447183447183441</v>
      </c>
      <c r="M96" s="132"/>
      <c r="N96" s="136" t="s">
        <v>124</v>
      </c>
      <c r="O96">
        <v>102</v>
      </c>
      <c r="P96" s="132">
        <v>40</v>
      </c>
      <c r="Q96" s="132">
        <v>37.06563706563707</v>
      </c>
      <c r="R96" s="132">
        <v>43.333333333333336</v>
      </c>
      <c r="S96" s="132">
        <v>40.437580437580436</v>
      </c>
      <c r="AT96">
        <v>8</v>
      </c>
      <c r="AU96" s="132">
        <v>43.120393120393125</v>
      </c>
      <c r="AV96">
        <f t="shared" si="126"/>
        <v>0.45606368063348124</v>
      </c>
      <c r="AW96">
        <f t="shared" si="127"/>
        <v>45.606368063348121</v>
      </c>
      <c r="AX96">
        <f t="shared" si="128"/>
        <v>67.532487043902151</v>
      </c>
    </row>
    <row r="97" spans="1:50" ht="15.6" x14ac:dyDescent="0.3">
      <c r="A97" s="34">
        <v>3</v>
      </c>
      <c r="B97" s="34">
        <v>3</v>
      </c>
      <c r="C97" s="34">
        <v>2</v>
      </c>
      <c r="D97" s="160">
        <v>31</v>
      </c>
      <c r="E97" s="129">
        <v>60</v>
      </c>
      <c r="F97" s="130">
        <v>68.108108108108098</v>
      </c>
      <c r="G97" s="113">
        <v>60</v>
      </c>
      <c r="H97" s="127">
        <v>68.108108108108098</v>
      </c>
      <c r="I97" s="133">
        <f>_xlfn.STDEV.P(E95:E97)/SQRT(3)</f>
        <v>5.4433105395181745</v>
      </c>
      <c r="J97" s="133">
        <f t="shared" ref="J97" si="186">_xlfn.STDEV.P(F95:F97)/SQRT(3)</f>
        <v>1.9131724092861222</v>
      </c>
      <c r="K97" s="133">
        <f t="shared" ref="K97" si="187">_xlfn.STDEV.P(G95:G97)/SQRT(3)</f>
        <v>5.4433105395181745</v>
      </c>
      <c r="L97" s="133">
        <f t="shared" ref="L97" si="188">_xlfn.STDEV.P(H95:H97)/SQRT(3)</f>
        <v>1.9131724092861222</v>
      </c>
      <c r="M97" s="133"/>
      <c r="N97" s="136">
        <v>1991</v>
      </c>
      <c r="O97">
        <v>115</v>
      </c>
      <c r="P97" s="132">
        <v>40</v>
      </c>
      <c r="Q97" s="132">
        <v>48.444519179813291</v>
      </c>
      <c r="R97" s="132">
        <v>53.333333333333336</v>
      </c>
      <c r="S97" s="132">
        <v>62.969813705107818</v>
      </c>
      <c r="AT97">
        <v>270</v>
      </c>
      <c r="AU97" s="132">
        <v>43.378085878085876</v>
      </c>
      <c r="AV97">
        <f t="shared" si="126"/>
        <v>0.45771936587211048</v>
      </c>
      <c r="AW97">
        <f t="shared" si="127"/>
        <v>45.771936587211052</v>
      </c>
      <c r="AX97">
        <f t="shared" si="128"/>
        <v>67.654960340843488</v>
      </c>
    </row>
    <row r="98" spans="1:50" ht="15.6" x14ac:dyDescent="0.3">
      <c r="A98" s="34">
        <v>1</v>
      </c>
      <c r="B98" s="34">
        <v>6</v>
      </c>
      <c r="C98" s="34">
        <v>7</v>
      </c>
      <c r="D98" s="159">
        <v>32</v>
      </c>
      <c r="E98" s="129">
        <v>40</v>
      </c>
      <c r="F98" s="130">
        <v>35.405405405405403</v>
      </c>
      <c r="G98" s="113">
        <v>40</v>
      </c>
      <c r="H98" s="127">
        <v>35.405405405405403</v>
      </c>
      <c r="N98" s="136">
        <v>2037</v>
      </c>
      <c r="O98">
        <v>127</v>
      </c>
      <c r="P98" s="132">
        <v>40</v>
      </c>
      <c r="Q98" s="132">
        <v>39.607789607789606</v>
      </c>
      <c r="R98" s="132">
        <v>40</v>
      </c>
      <c r="S98" s="132">
        <v>39.607789607789606</v>
      </c>
      <c r="AT98">
        <v>95</v>
      </c>
      <c r="AU98" s="132">
        <v>43.503643503643502</v>
      </c>
      <c r="AV98">
        <f t="shared" si="126"/>
        <v>0.45852565858050598</v>
      </c>
      <c r="AW98">
        <f t="shared" si="127"/>
        <v>45.852565858050596</v>
      </c>
      <c r="AX98">
        <f t="shared" si="128"/>
        <v>67.714522709719077</v>
      </c>
    </row>
    <row r="99" spans="1:50" ht="15.6" x14ac:dyDescent="0.3">
      <c r="A99" s="34">
        <v>2</v>
      </c>
      <c r="B99" s="34">
        <v>8</v>
      </c>
      <c r="C99" s="34">
        <v>6</v>
      </c>
      <c r="D99" s="160">
        <v>32</v>
      </c>
      <c r="E99" s="129">
        <v>80</v>
      </c>
      <c r="F99" s="130">
        <v>88.888888888888886</v>
      </c>
      <c r="G99" s="113">
        <v>80</v>
      </c>
      <c r="H99" s="127">
        <v>88.888888888888886</v>
      </c>
      <c r="I99" s="132">
        <f>AVERAGE(E98:E100)</f>
        <v>60</v>
      </c>
      <c r="J99" s="132">
        <f t="shared" ref="J99" si="189">AVERAGE(F98:F100)</f>
        <v>61.863863863863862</v>
      </c>
      <c r="K99" s="132">
        <f t="shared" ref="K99" si="190">AVERAGE(G98:G100)</f>
        <v>60</v>
      </c>
      <c r="L99" s="132">
        <f t="shared" ref="L99" si="191">AVERAGE(H98:H100)</f>
        <v>61.863863863863862</v>
      </c>
      <c r="M99" s="132"/>
      <c r="N99" s="136">
        <v>2064</v>
      </c>
      <c r="O99">
        <v>128</v>
      </c>
      <c r="P99" s="132">
        <v>40</v>
      </c>
      <c r="Q99" s="132">
        <v>36.175266175266174</v>
      </c>
      <c r="R99" s="132">
        <v>40</v>
      </c>
      <c r="S99" s="132">
        <v>36.175266175266174</v>
      </c>
      <c r="AT99">
        <v>9</v>
      </c>
      <c r="AU99" s="132">
        <v>43.801448507330861</v>
      </c>
      <c r="AV99">
        <f t="shared" si="126"/>
        <v>0.46043701141129895</v>
      </c>
      <c r="AW99">
        <f t="shared" si="127"/>
        <v>46.043701141129894</v>
      </c>
      <c r="AX99">
        <f t="shared" si="128"/>
        <v>67.85550909184154</v>
      </c>
    </row>
    <row r="100" spans="1:50" ht="15.6" x14ac:dyDescent="0.3">
      <c r="A100" s="34">
        <v>3</v>
      </c>
      <c r="B100" s="34">
        <v>17</v>
      </c>
      <c r="C100" s="34">
        <v>4</v>
      </c>
      <c r="D100" s="160">
        <v>32</v>
      </c>
      <c r="E100" s="129">
        <v>60</v>
      </c>
      <c r="F100" s="130">
        <v>61.297297297297298</v>
      </c>
      <c r="G100" s="113">
        <v>60</v>
      </c>
      <c r="H100" s="127">
        <v>61.297297297297298</v>
      </c>
      <c r="I100" s="133">
        <f>_xlfn.STDEV.P(E98:E100)/SQRT(3)</f>
        <v>9.428090415820634</v>
      </c>
      <c r="J100" s="133">
        <f t="shared" ref="J100" si="192">_xlfn.STDEV.P(F98:F100)/SQRT(3)</f>
        <v>12.608299732387703</v>
      </c>
      <c r="K100" s="133">
        <f t="shared" ref="K100" si="193">_xlfn.STDEV.P(G98:G100)/SQRT(3)</f>
        <v>9.428090415820634</v>
      </c>
      <c r="L100" s="133">
        <f t="shared" ref="L100" si="194">_xlfn.STDEV.P(H98:H100)/SQRT(3)</f>
        <v>12.608299732387703</v>
      </c>
      <c r="M100" s="133"/>
      <c r="N100" s="136" t="s">
        <v>195</v>
      </c>
      <c r="O100">
        <v>140</v>
      </c>
      <c r="P100" s="132">
        <v>40</v>
      </c>
      <c r="Q100" s="132">
        <v>38.305685364508889</v>
      </c>
      <c r="R100" s="132">
        <v>40</v>
      </c>
      <c r="S100" s="132">
        <v>38.305685364508889</v>
      </c>
      <c r="AT100">
        <v>265</v>
      </c>
      <c r="AU100" s="132">
        <v>43.844623844623847</v>
      </c>
      <c r="AV100">
        <f t="shared" si="126"/>
        <v>0.46071399594359003</v>
      </c>
      <c r="AW100">
        <f t="shared" si="127"/>
        <v>46.071399594359001</v>
      </c>
      <c r="AX100">
        <f t="shared" si="128"/>
        <v>67.87591590126722</v>
      </c>
    </row>
    <row r="101" spans="1:50" ht="15.6" x14ac:dyDescent="0.3">
      <c r="A101" s="34">
        <v>1</v>
      </c>
      <c r="B101" s="34">
        <v>6</v>
      </c>
      <c r="C101" s="34">
        <v>3</v>
      </c>
      <c r="D101" s="159">
        <v>33</v>
      </c>
      <c r="E101" s="129">
        <v>70</v>
      </c>
      <c r="F101" s="130">
        <v>55.07507507507507</v>
      </c>
      <c r="G101" s="113">
        <v>70</v>
      </c>
      <c r="H101" s="127">
        <v>55.07507507507507</v>
      </c>
      <c r="N101" s="136">
        <v>2212</v>
      </c>
      <c r="O101">
        <v>144</v>
      </c>
      <c r="P101" s="132">
        <v>40</v>
      </c>
      <c r="Q101" s="132">
        <v>43.481677165887696</v>
      </c>
      <c r="R101" s="132">
        <v>43.333333333333336</v>
      </c>
      <c r="S101" s="132">
        <v>46.853620537831056</v>
      </c>
      <c r="AT101">
        <v>23</v>
      </c>
      <c r="AU101" s="132">
        <v>43.873873873873869</v>
      </c>
      <c r="AV101">
        <f t="shared" si="126"/>
        <v>0.46090162786861943</v>
      </c>
      <c r="AW101">
        <f t="shared" si="127"/>
        <v>46.090162786861946</v>
      </c>
      <c r="AX101">
        <f t="shared" si="128"/>
        <v>67.889736180708454</v>
      </c>
    </row>
    <row r="102" spans="1:50" ht="15.6" x14ac:dyDescent="0.3">
      <c r="A102" s="34">
        <v>2</v>
      </c>
      <c r="B102" s="34">
        <v>18</v>
      </c>
      <c r="C102" s="34">
        <v>11</v>
      </c>
      <c r="D102" s="160">
        <v>33</v>
      </c>
      <c r="E102" s="129">
        <v>20</v>
      </c>
      <c r="F102" s="130">
        <v>16.666666666666668</v>
      </c>
      <c r="G102" s="113">
        <v>20</v>
      </c>
      <c r="H102" s="127">
        <v>16.666666666666668</v>
      </c>
      <c r="I102" s="132">
        <f>AVERAGE(E101:E103)</f>
        <v>50</v>
      </c>
      <c r="J102" s="132">
        <f t="shared" ref="J102" si="195">AVERAGE(F101:F103)</f>
        <v>40.940940940940941</v>
      </c>
      <c r="K102" s="132">
        <f t="shared" ref="K102" si="196">AVERAGE(G101:G103)</f>
        <v>50</v>
      </c>
      <c r="L102" s="132">
        <f t="shared" ref="L102" si="197">AVERAGE(H101:H103)</f>
        <v>40.940940940940941</v>
      </c>
      <c r="M102" s="132"/>
      <c r="N102" s="136">
        <v>2350</v>
      </c>
      <c r="O102">
        <v>162</v>
      </c>
      <c r="P102" s="132">
        <v>40</v>
      </c>
      <c r="Q102" s="132">
        <v>35.679833679833678</v>
      </c>
      <c r="R102" s="132">
        <v>40</v>
      </c>
      <c r="S102" s="132">
        <v>35.679833679833678</v>
      </c>
      <c r="AT102">
        <v>54</v>
      </c>
      <c r="AU102" s="132">
        <v>43.875440658049349</v>
      </c>
      <c r="AV102">
        <f t="shared" si="126"/>
        <v>0.4609116780276129</v>
      </c>
      <c r="AW102">
        <f t="shared" si="127"/>
        <v>46.091167802761291</v>
      </c>
      <c r="AX102">
        <f t="shared" si="128"/>
        <v>67.890476359178166</v>
      </c>
    </row>
    <row r="103" spans="1:50" ht="15.6" x14ac:dyDescent="0.3">
      <c r="A103" s="34">
        <v>3</v>
      </c>
      <c r="B103" s="34">
        <v>7</v>
      </c>
      <c r="C103" s="34">
        <v>12</v>
      </c>
      <c r="D103" s="160">
        <v>33</v>
      </c>
      <c r="E103" s="129">
        <v>60</v>
      </c>
      <c r="F103" s="130">
        <v>51.081081081081081</v>
      </c>
      <c r="G103" s="113">
        <v>60</v>
      </c>
      <c r="H103" s="127">
        <v>51.081081081081081</v>
      </c>
      <c r="I103" s="133">
        <f>_xlfn.STDEV.P(E101:E103)/SQRT(3)</f>
        <v>12.472191289246471</v>
      </c>
      <c r="J103" s="133">
        <f t="shared" ref="J103" si="198">_xlfn.STDEV.P(F101:F103)/SQRT(3)</f>
        <v>9.9545443632882886</v>
      </c>
      <c r="K103" s="133">
        <f t="shared" ref="K103" si="199">_xlfn.STDEV.P(G101:G103)/SQRT(3)</f>
        <v>12.472191289246471</v>
      </c>
      <c r="L103" s="133">
        <f t="shared" ref="L103" si="200">_xlfn.STDEV.P(H101:H103)/SQRT(3)</f>
        <v>9.9545443632882886</v>
      </c>
      <c r="M103" s="133"/>
      <c r="N103" s="136">
        <v>2448</v>
      </c>
      <c r="O103">
        <v>174</v>
      </c>
      <c r="P103" s="132">
        <v>40</v>
      </c>
      <c r="Q103" s="132">
        <v>56.396396396396398</v>
      </c>
      <c r="R103" s="132">
        <v>40</v>
      </c>
      <c r="S103" s="132">
        <v>56.396396396396398</v>
      </c>
      <c r="AT103">
        <v>77</v>
      </c>
      <c r="AU103" s="132">
        <v>43.947583947583951</v>
      </c>
      <c r="AV103">
        <f t="shared" si="126"/>
        <v>0.46137439991845969</v>
      </c>
      <c r="AW103">
        <f t="shared" si="127"/>
        <v>46.137439991845966</v>
      </c>
      <c r="AX103">
        <f t="shared" si="128"/>
        <v>67.924546367160943</v>
      </c>
    </row>
    <row r="104" spans="1:50" ht="15.6" x14ac:dyDescent="0.3">
      <c r="A104" s="34">
        <v>1</v>
      </c>
      <c r="B104" s="34">
        <v>6</v>
      </c>
      <c r="C104" s="34">
        <v>13</v>
      </c>
      <c r="D104" s="159">
        <v>34</v>
      </c>
      <c r="E104" s="129">
        <v>50</v>
      </c>
      <c r="F104" s="130">
        <v>59.009009009009006</v>
      </c>
      <c r="G104" s="113">
        <v>50</v>
      </c>
      <c r="H104" s="127">
        <v>59.009009009009006</v>
      </c>
      <c r="N104" s="136">
        <v>2576</v>
      </c>
      <c r="O104">
        <v>181</v>
      </c>
      <c r="P104" s="132">
        <v>40</v>
      </c>
      <c r="Q104" s="132">
        <v>45.516087516087509</v>
      </c>
      <c r="R104" s="132">
        <v>40</v>
      </c>
      <c r="S104" s="132">
        <v>45.516087516087509</v>
      </c>
      <c r="AT104">
        <v>97</v>
      </c>
      <c r="AU104" s="132">
        <v>45.31531531531531</v>
      </c>
      <c r="AV104">
        <f t="shared" si="126"/>
        <v>0.47013256325207531</v>
      </c>
      <c r="AW104">
        <f t="shared" si="127"/>
        <v>47.013256325207529</v>
      </c>
      <c r="AX104">
        <f t="shared" si="128"/>
        <v>68.566213491199534</v>
      </c>
    </row>
    <row r="105" spans="1:50" ht="15.6" x14ac:dyDescent="0.3">
      <c r="A105" s="34">
        <v>2</v>
      </c>
      <c r="B105" s="34">
        <v>5</v>
      </c>
      <c r="C105" s="34">
        <v>1</v>
      </c>
      <c r="D105" s="160">
        <v>34</v>
      </c>
      <c r="E105" s="129">
        <v>70</v>
      </c>
      <c r="F105" s="130">
        <v>82.352941176470594</v>
      </c>
      <c r="G105" s="113">
        <v>70</v>
      </c>
      <c r="H105" s="127">
        <v>82.352941176470594</v>
      </c>
      <c r="I105" s="132">
        <f>AVERAGE(E104:E106)</f>
        <v>66.666666666666671</v>
      </c>
      <c r="J105" s="132">
        <f t="shared" ref="J105" si="201">AVERAGE(F104:F106)</f>
        <v>71.887234828411295</v>
      </c>
      <c r="K105" s="132">
        <f t="shared" ref="K105" si="202">AVERAGE(G104:G106)</f>
        <v>66.666666666666671</v>
      </c>
      <c r="L105" s="132">
        <f t="shared" ref="L105" si="203">AVERAGE(H104:H106)</f>
        <v>71.887234828411295</v>
      </c>
      <c r="M105" s="132"/>
      <c r="N105" s="136" t="s">
        <v>408</v>
      </c>
      <c r="O105">
        <v>273</v>
      </c>
      <c r="P105" s="132">
        <v>40</v>
      </c>
      <c r="Q105" s="132">
        <v>37.516339869281047</v>
      </c>
      <c r="R105" s="132">
        <v>40</v>
      </c>
      <c r="S105" s="132">
        <v>37.516339869281047</v>
      </c>
      <c r="AT105">
        <v>211</v>
      </c>
      <c r="AU105" s="132">
        <v>45.473850473850469</v>
      </c>
      <c r="AV105">
        <f t="shared" si="126"/>
        <v>0.47114613857248805</v>
      </c>
      <c r="AW105">
        <f t="shared" si="127"/>
        <v>47.114613857248806</v>
      </c>
      <c r="AX105">
        <f t="shared" si="128"/>
        <v>68.640085851671842</v>
      </c>
    </row>
    <row r="106" spans="1:50" ht="15.6" x14ac:dyDescent="0.3">
      <c r="A106" s="34">
        <v>3</v>
      </c>
      <c r="B106" s="34">
        <v>8</v>
      </c>
      <c r="C106" s="34">
        <v>7</v>
      </c>
      <c r="D106" s="160">
        <v>34</v>
      </c>
      <c r="E106" s="129">
        <v>80</v>
      </c>
      <c r="F106" s="130">
        <v>74.299754299754298</v>
      </c>
      <c r="G106" s="113">
        <v>80</v>
      </c>
      <c r="H106" s="127">
        <v>74.299754299754298</v>
      </c>
      <c r="I106" s="133">
        <f>_xlfn.STDEV.P(E104:E106)/SQRT(3)</f>
        <v>7.2008229982309562</v>
      </c>
      <c r="J106" s="133">
        <f t="shared" ref="J106" si="204">_xlfn.STDEV.P(F104:F106)/SQRT(3)</f>
        <v>5.5896726183097973</v>
      </c>
      <c r="K106" s="133">
        <f t="shared" ref="K106" si="205">_xlfn.STDEV.P(G104:G106)/SQRT(3)</f>
        <v>7.2008229982309562</v>
      </c>
      <c r="L106" s="133">
        <f t="shared" ref="L106" si="206">_xlfn.STDEV.P(H104:H106)/SQRT(3)</f>
        <v>5.5896726183097973</v>
      </c>
      <c r="M106" s="133"/>
      <c r="N106" s="136" t="s">
        <v>421</v>
      </c>
      <c r="O106">
        <v>279</v>
      </c>
      <c r="P106" s="132">
        <v>40</v>
      </c>
      <c r="Q106" s="132">
        <v>50.724724724724723</v>
      </c>
      <c r="R106" s="132">
        <v>40</v>
      </c>
      <c r="S106" s="132">
        <v>50.724724724724723</v>
      </c>
      <c r="AT106">
        <v>314</v>
      </c>
      <c r="AU106" s="132">
        <v>45.510690115953274</v>
      </c>
      <c r="AV106">
        <f t="shared" si="126"/>
        <v>0.47138162597946065</v>
      </c>
      <c r="AW106">
        <f t="shared" si="127"/>
        <v>47.138162597946064</v>
      </c>
      <c r="AX106">
        <f t="shared" si="128"/>
        <v>68.657237490264691</v>
      </c>
    </row>
    <row r="107" spans="1:50" ht="15.6" x14ac:dyDescent="0.3">
      <c r="A107" s="34">
        <v>1</v>
      </c>
      <c r="B107" s="34">
        <v>6</v>
      </c>
      <c r="C107" s="34">
        <v>10</v>
      </c>
      <c r="D107" s="159">
        <v>35</v>
      </c>
      <c r="E107" s="129">
        <v>40</v>
      </c>
      <c r="F107" s="130">
        <v>47.207207207207205</v>
      </c>
      <c r="G107" s="113">
        <v>40</v>
      </c>
      <c r="H107" s="127">
        <v>47.207207207207205</v>
      </c>
      <c r="N107" s="136" t="s">
        <v>496</v>
      </c>
      <c r="O107">
        <v>312</v>
      </c>
      <c r="P107" s="132">
        <v>40</v>
      </c>
      <c r="Q107" s="132">
        <v>37.33181233181233</v>
      </c>
      <c r="R107" s="132">
        <v>40</v>
      </c>
      <c r="S107" s="132">
        <v>37.33181233181233</v>
      </c>
      <c r="AT107">
        <v>181</v>
      </c>
      <c r="AU107" s="132">
        <v>45.516087516087509</v>
      </c>
      <c r="AV107">
        <f t="shared" si="126"/>
        <v>0.47141612607181227</v>
      </c>
      <c r="AW107">
        <f t="shared" si="127"/>
        <v>47.14161260718123</v>
      </c>
      <c r="AX107">
        <f t="shared" si="128"/>
        <v>68.659749931951566</v>
      </c>
    </row>
    <row r="108" spans="1:50" ht="15.6" x14ac:dyDescent="0.3">
      <c r="A108" s="34">
        <v>2</v>
      </c>
      <c r="B108" s="34">
        <v>13</v>
      </c>
      <c r="C108" s="34">
        <v>10</v>
      </c>
      <c r="D108" s="160">
        <v>35</v>
      </c>
      <c r="E108" s="129">
        <v>20</v>
      </c>
      <c r="F108" s="130">
        <v>25</v>
      </c>
      <c r="G108" s="113">
        <v>20</v>
      </c>
      <c r="H108" s="127">
        <v>25</v>
      </c>
      <c r="I108" s="132">
        <f>AVERAGE(E107:E109)</f>
        <v>40</v>
      </c>
      <c r="J108" s="132">
        <f t="shared" ref="J108" si="207">AVERAGE(F107:F109)</f>
        <v>42.644007644007644</v>
      </c>
      <c r="K108" s="132">
        <f t="shared" ref="K108" si="208">AVERAGE(G107:G109)</f>
        <v>40</v>
      </c>
      <c r="L108" s="132">
        <f t="shared" ref="L108" si="209">AVERAGE(H107:H109)</f>
        <v>42.644007644007644</v>
      </c>
      <c r="M108" s="132"/>
      <c r="N108" s="136" t="s">
        <v>500</v>
      </c>
      <c r="O108">
        <v>314</v>
      </c>
      <c r="P108" s="132">
        <v>40</v>
      </c>
      <c r="Q108" s="132">
        <v>39.609789215052373</v>
      </c>
      <c r="R108" s="132">
        <v>46.666666666666664</v>
      </c>
      <c r="S108" s="132">
        <v>45.510690115953274</v>
      </c>
      <c r="AT108">
        <v>126</v>
      </c>
      <c r="AU108" s="132">
        <v>45.876897876897878</v>
      </c>
      <c r="AV108">
        <f t="shared" si="126"/>
        <v>0.47372167701923856</v>
      </c>
      <c r="AW108">
        <f t="shared" si="127"/>
        <v>47.372167701923857</v>
      </c>
      <c r="AX108">
        <f t="shared" si="128"/>
        <v>68.827441984955286</v>
      </c>
    </row>
    <row r="109" spans="1:50" ht="15.6" x14ac:dyDescent="0.3">
      <c r="A109" s="34">
        <v>3</v>
      </c>
      <c r="B109" s="34">
        <v>13</v>
      </c>
      <c r="C109" s="34">
        <v>19</v>
      </c>
      <c r="D109" s="160">
        <v>35</v>
      </c>
      <c r="E109" s="129">
        <v>60</v>
      </c>
      <c r="F109" s="130">
        <v>55.724815724815727</v>
      </c>
      <c r="G109" s="113">
        <v>60</v>
      </c>
      <c r="H109" s="127">
        <v>55.724815724815727</v>
      </c>
      <c r="I109" s="133">
        <f>_xlfn.STDEV.P(E107:E109)/SQRT(3)</f>
        <v>9.428090415820634</v>
      </c>
      <c r="J109" s="133">
        <f t="shared" ref="J109" si="210">_xlfn.STDEV.P(F107:F109)/SQRT(3)</f>
        <v>7.4776803893120585</v>
      </c>
      <c r="K109" s="133">
        <f t="shared" ref="K109" si="211">_xlfn.STDEV.P(G107:G109)/SQRT(3)</f>
        <v>9.428090415820634</v>
      </c>
      <c r="L109" s="133">
        <f t="shared" ref="L109" si="212">_xlfn.STDEV.P(H107:H109)/SQRT(3)</f>
        <v>7.4776803893120585</v>
      </c>
      <c r="M109" s="133"/>
      <c r="N109" s="136" t="s">
        <v>509</v>
      </c>
      <c r="O109">
        <v>318</v>
      </c>
      <c r="P109" s="132">
        <v>40</v>
      </c>
      <c r="Q109" s="132">
        <v>48.108108108108105</v>
      </c>
      <c r="R109" s="132">
        <v>40</v>
      </c>
      <c r="S109" s="132">
        <v>48.108108108108105</v>
      </c>
      <c r="AT109">
        <v>91</v>
      </c>
      <c r="AU109" s="132">
        <v>45.995995995995997</v>
      </c>
      <c r="AV109">
        <f t="shared" si="126"/>
        <v>0.47448239580834811</v>
      </c>
      <c r="AW109">
        <f t="shared" si="127"/>
        <v>47.448239580834809</v>
      </c>
      <c r="AX109">
        <f t="shared" si="128"/>
        <v>68.8826825703201</v>
      </c>
    </row>
    <row r="110" spans="1:50" ht="15.6" x14ac:dyDescent="0.3">
      <c r="A110" s="34">
        <v>1</v>
      </c>
      <c r="B110" s="34">
        <v>19</v>
      </c>
      <c r="C110" s="34">
        <v>14</v>
      </c>
      <c r="D110" s="159">
        <v>36</v>
      </c>
      <c r="E110" s="129">
        <v>60</v>
      </c>
      <c r="F110" s="130">
        <v>60.694980694980693</v>
      </c>
      <c r="G110" s="113">
        <v>60</v>
      </c>
      <c r="H110" s="127">
        <v>60.694980694980693</v>
      </c>
      <c r="N110" s="136" t="s">
        <v>513</v>
      </c>
      <c r="O110">
        <v>320</v>
      </c>
      <c r="P110" s="132">
        <v>40</v>
      </c>
      <c r="Q110" s="132">
        <v>37.798889798889796</v>
      </c>
      <c r="R110" s="132">
        <v>40</v>
      </c>
      <c r="S110" s="132">
        <v>37.798889798889796</v>
      </c>
      <c r="AT110">
        <v>281</v>
      </c>
      <c r="AU110" s="132">
        <v>46.084056907586323</v>
      </c>
      <c r="AV110">
        <f t="shared" si="126"/>
        <v>0.47504477561157521</v>
      </c>
      <c r="AW110">
        <f t="shared" si="127"/>
        <v>47.504477561157522</v>
      </c>
      <c r="AX110">
        <f t="shared" si="128"/>
        <v>68.9234920481816</v>
      </c>
    </row>
    <row r="111" spans="1:50" ht="15.6" x14ac:dyDescent="0.3">
      <c r="A111" s="34">
        <v>2</v>
      </c>
      <c r="B111" s="34">
        <v>16</v>
      </c>
      <c r="C111" s="34">
        <v>2</v>
      </c>
      <c r="D111" s="160">
        <v>36</v>
      </c>
      <c r="E111" s="129">
        <v>60</v>
      </c>
      <c r="F111" s="130">
        <v>60</v>
      </c>
      <c r="G111" s="113">
        <v>60</v>
      </c>
      <c r="H111" s="127">
        <v>60</v>
      </c>
      <c r="I111" s="132">
        <f>AVERAGE(E110:E112)</f>
        <v>60</v>
      </c>
      <c r="J111" s="132">
        <f t="shared" ref="J111" si="213">AVERAGE(F110:F112)</f>
        <v>58.806598806598807</v>
      </c>
      <c r="K111" s="132">
        <f t="shared" ref="K111" si="214">AVERAGE(G110:G112)</f>
        <v>60</v>
      </c>
      <c r="L111" s="132">
        <f t="shared" ref="L111" si="215">AVERAGE(H110:H112)</f>
        <v>58.806598806598807</v>
      </c>
      <c r="M111" s="132"/>
      <c r="N111" s="136">
        <v>2767</v>
      </c>
      <c r="O111">
        <v>190</v>
      </c>
      <c r="P111" s="132">
        <v>41.666666666666664</v>
      </c>
      <c r="Q111" s="132">
        <v>39.196131196131198</v>
      </c>
      <c r="R111" s="132">
        <v>41.666666666666664</v>
      </c>
      <c r="S111" s="132">
        <v>39.196131196131198</v>
      </c>
      <c r="AT111">
        <v>153</v>
      </c>
      <c r="AU111" s="132">
        <v>46.135954135954137</v>
      </c>
      <c r="AV111">
        <f t="shared" si="126"/>
        <v>0.47537616809611466</v>
      </c>
      <c r="AW111">
        <f t="shared" si="127"/>
        <v>47.537616809611464</v>
      </c>
      <c r="AX111">
        <f t="shared" si="128"/>
        <v>68.94752846158552</v>
      </c>
    </row>
    <row r="112" spans="1:50" ht="15.6" x14ac:dyDescent="0.3">
      <c r="A112" s="34">
        <v>3</v>
      </c>
      <c r="B112" s="34">
        <v>14</v>
      </c>
      <c r="C112" s="34">
        <v>17</v>
      </c>
      <c r="D112" s="160">
        <v>36</v>
      </c>
      <c r="E112" s="129">
        <v>60</v>
      </c>
      <c r="F112" s="130">
        <v>55.724815724815727</v>
      </c>
      <c r="G112" s="113">
        <v>60</v>
      </c>
      <c r="H112" s="127">
        <v>55.724815724815727</v>
      </c>
      <c r="I112" s="133">
        <f>_xlfn.STDEV.P(E110:E112)/SQRT(3)</f>
        <v>0</v>
      </c>
      <c r="J112" s="133">
        <f t="shared" ref="J112" si="216">_xlfn.STDEV.P(F110:F112)/SQRT(3)</f>
        <v>1.2687517718846761</v>
      </c>
      <c r="K112" s="133">
        <f t="shared" ref="K112" si="217">_xlfn.STDEV.P(G110:G112)/SQRT(3)</f>
        <v>0</v>
      </c>
      <c r="L112" s="133">
        <f t="shared" ref="L112" si="218">_xlfn.STDEV.P(H110:H112)/SQRT(3)</f>
        <v>1.2687517718846761</v>
      </c>
      <c r="M112" s="133"/>
      <c r="N112" s="136" t="s">
        <v>376</v>
      </c>
      <c r="O112">
        <v>257</v>
      </c>
      <c r="P112" s="132">
        <v>41.666666666666664</v>
      </c>
      <c r="Q112" s="132">
        <v>48.242360007065884</v>
      </c>
      <c r="R112" s="132">
        <v>41.666666666666664</v>
      </c>
      <c r="S112" s="132">
        <v>48.242360007065884</v>
      </c>
      <c r="AT112">
        <v>176</v>
      </c>
      <c r="AU112" s="132">
        <v>46.205326205326202</v>
      </c>
      <c r="AV112">
        <f t="shared" si="126"/>
        <v>0.47581910539925909</v>
      </c>
      <c r="AW112">
        <f t="shared" si="127"/>
        <v>47.581910539925907</v>
      </c>
      <c r="AX112">
        <f t="shared" si="128"/>
        <v>68.979642315632447</v>
      </c>
    </row>
    <row r="113" spans="1:50" ht="15.6" x14ac:dyDescent="0.3">
      <c r="A113" s="34">
        <v>1</v>
      </c>
      <c r="B113" s="34">
        <v>8</v>
      </c>
      <c r="C113" s="34">
        <v>7</v>
      </c>
      <c r="D113" s="159">
        <v>37</v>
      </c>
      <c r="E113" s="129">
        <v>60</v>
      </c>
      <c r="F113" s="130">
        <v>53.108108108108105</v>
      </c>
      <c r="G113" s="113">
        <v>60</v>
      </c>
      <c r="H113" s="127">
        <v>53.108108108108105</v>
      </c>
      <c r="N113" s="136" t="s">
        <v>394</v>
      </c>
      <c r="O113">
        <v>266</v>
      </c>
      <c r="P113" s="132">
        <v>41.666666666666664</v>
      </c>
      <c r="Q113" s="132">
        <v>36.894816894816898</v>
      </c>
      <c r="R113" s="132">
        <v>53.333333333333336</v>
      </c>
      <c r="S113" s="132">
        <v>48.696618696618692</v>
      </c>
      <c r="AT113">
        <v>184</v>
      </c>
      <c r="AU113" s="132">
        <v>46.349183408006944</v>
      </c>
      <c r="AV113">
        <f t="shared" si="126"/>
        <v>0.4767374781708017</v>
      </c>
      <c r="AW113">
        <f t="shared" si="127"/>
        <v>47.673747817080169</v>
      </c>
      <c r="AX113">
        <f t="shared" si="128"/>
        <v>69.046178617704953</v>
      </c>
    </row>
    <row r="114" spans="1:50" ht="15.6" x14ac:dyDescent="0.3">
      <c r="A114" s="34">
        <v>2</v>
      </c>
      <c r="B114" s="34">
        <v>10</v>
      </c>
      <c r="C114" s="34">
        <v>6</v>
      </c>
      <c r="D114" s="160">
        <v>37</v>
      </c>
      <c r="E114" s="129">
        <v>80</v>
      </c>
      <c r="F114" s="130">
        <v>100</v>
      </c>
      <c r="G114" s="113">
        <v>80</v>
      </c>
      <c r="H114" s="127">
        <v>100</v>
      </c>
      <c r="I114" s="132">
        <f>AVERAGE(E113:E115)</f>
        <v>63.333333333333336</v>
      </c>
      <c r="J114" s="132">
        <f t="shared" ref="J114" si="219">AVERAGE(F113:F115)</f>
        <v>69.954954954954943</v>
      </c>
      <c r="K114" s="132">
        <f t="shared" ref="K114" si="220">AVERAGE(G113:G115)</f>
        <v>63.333333333333336</v>
      </c>
      <c r="L114" s="132">
        <f t="shared" ref="L114" si="221">AVERAGE(H113:H115)</f>
        <v>69.954954954954943</v>
      </c>
      <c r="M114" s="132"/>
      <c r="N114" s="136" t="s">
        <v>441</v>
      </c>
      <c r="O114">
        <v>288</v>
      </c>
      <c r="P114" s="132">
        <v>41.666666666666664</v>
      </c>
      <c r="Q114" s="132">
        <v>50.423423423423422</v>
      </c>
      <c r="R114" s="132">
        <v>41.666666666666664</v>
      </c>
      <c r="S114" s="132">
        <v>50.423423423423422</v>
      </c>
      <c r="AT114">
        <v>283</v>
      </c>
      <c r="AU114" s="132">
        <v>46.365760170107997</v>
      </c>
      <c r="AV114">
        <f t="shared" si="126"/>
        <v>0.47684329027322842</v>
      </c>
      <c r="AW114">
        <f t="shared" si="127"/>
        <v>47.684329027322839</v>
      </c>
      <c r="AX114">
        <f t="shared" si="128"/>
        <v>69.053840608124645</v>
      </c>
    </row>
    <row r="115" spans="1:50" ht="15.6" x14ac:dyDescent="0.3">
      <c r="A115" s="34">
        <v>3</v>
      </c>
      <c r="B115" s="34">
        <v>17</v>
      </c>
      <c r="C115" s="34">
        <v>1</v>
      </c>
      <c r="D115" s="160">
        <v>37</v>
      </c>
      <c r="E115" s="129">
        <v>50</v>
      </c>
      <c r="F115" s="130">
        <v>56.756756756756758</v>
      </c>
      <c r="G115" s="113">
        <v>50</v>
      </c>
      <c r="H115" s="127">
        <v>56.756756756756758</v>
      </c>
      <c r="I115" s="133">
        <f>_xlfn.STDEV.P(E113:E115)/SQRT(3)</f>
        <v>7.2008229982309562</v>
      </c>
      <c r="J115" s="133">
        <f t="shared" ref="J115" si="222">_xlfn.STDEV.P(F113:F115)/SQRT(3)</f>
        <v>12.295949722114109</v>
      </c>
      <c r="K115" s="133">
        <f t="shared" ref="K115" si="223">_xlfn.STDEV.P(G113:G115)/SQRT(3)</f>
        <v>7.2008229982309562</v>
      </c>
      <c r="L115" s="133">
        <f t="shared" ref="L115" si="224">_xlfn.STDEV.P(H113:H115)/SQRT(3)</f>
        <v>12.295949722114109</v>
      </c>
      <c r="M115" s="133"/>
      <c r="N115" s="136">
        <v>1069</v>
      </c>
      <c r="O115">
        <v>53</v>
      </c>
      <c r="P115" s="132">
        <v>43.333333333333336</v>
      </c>
      <c r="Q115" s="132">
        <v>43.342958342958347</v>
      </c>
      <c r="R115" s="132">
        <v>50</v>
      </c>
      <c r="S115" s="132">
        <v>48.588203588203584</v>
      </c>
      <c r="AT115">
        <v>156</v>
      </c>
      <c r="AU115" s="132">
        <v>46.618618618618619</v>
      </c>
      <c r="AV115">
        <f t="shared" si="126"/>
        <v>0.47845701509196475</v>
      </c>
      <c r="AW115">
        <f t="shared" si="127"/>
        <v>47.845701509196473</v>
      </c>
      <c r="AX115">
        <f t="shared" si="128"/>
        <v>69.170587325247197</v>
      </c>
    </row>
    <row r="116" spans="1:50" ht="15.6" x14ac:dyDescent="0.3">
      <c r="A116" s="34">
        <v>1</v>
      </c>
      <c r="B116" s="34">
        <v>8</v>
      </c>
      <c r="C116" s="34">
        <v>1</v>
      </c>
      <c r="D116" s="159">
        <v>38</v>
      </c>
      <c r="E116" s="129">
        <v>40</v>
      </c>
      <c r="F116" s="130">
        <v>40.463320463320464</v>
      </c>
      <c r="G116" s="113">
        <v>60</v>
      </c>
      <c r="H116" s="127">
        <v>60.694980694980693</v>
      </c>
      <c r="I116" s="133"/>
      <c r="J116" s="133"/>
      <c r="K116" s="133"/>
      <c r="L116" s="133"/>
      <c r="M116" s="133"/>
      <c r="N116" s="136">
        <v>1086</v>
      </c>
      <c r="O116">
        <v>55</v>
      </c>
      <c r="P116" s="132">
        <v>43.333333333333336</v>
      </c>
      <c r="Q116" s="132">
        <v>42.162162162162161</v>
      </c>
      <c r="R116" s="132">
        <v>43.333333333333336</v>
      </c>
      <c r="S116" s="132">
        <v>42.162162162162161</v>
      </c>
      <c r="AT116">
        <v>76</v>
      </c>
      <c r="AU116" s="132">
        <v>46.68597168597168</v>
      </c>
      <c r="AV116">
        <f t="shared" si="126"/>
        <v>0.47888676239757522</v>
      </c>
      <c r="AW116">
        <f t="shared" si="127"/>
        <v>47.888676239757523</v>
      </c>
      <c r="AX116">
        <f t="shared" si="128"/>
        <v>69.201644662361545</v>
      </c>
    </row>
    <row r="117" spans="1:50" ht="15.6" x14ac:dyDescent="0.3">
      <c r="A117" s="34">
        <v>2</v>
      </c>
      <c r="B117" s="34">
        <v>7</v>
      </c>
      <c r="C117" s="34">
        <v>16</v>
      </c>
      <c r="D117" s="160">
        <v>38</v>
      </c>
      <c r="E117" s="129">
        <v>60</v>
      </c>
      <c r="F117" s="130">
        <v>54.545454545454547</v>
      </c>
      <c r="G117" s="113">
        <v>60</v>
      </c>
      <c r="H117" s="127">
        <v>54.545454545454547</v>
      </c>
      <c r="I117" s="132">
        <f>AVERAGE(E116:E118)</f>
        <v>53.333333333333336</v>
      </c>
      <c r="J117" s="132">
        <f t="shared" ref="J117" si="225">AVERAGE(F116:F118)</f>
        <v>50.244530244530246</v>
      </c>
      <c r="K117" s="132">
        <f t="shared" ref="K117" si="226">AVERAGE(G116:G118)</f>
        <v>60</v>
      </c>
      <c r="L117" s="132">
        <f t="shared" ref="L117" si="227">AVERAGE(H116:H118)</f>
        <v>56.988416988416986</v>
      </c>
      <c r="M117" s="132"/>
      <c r="N117" s="136">
        <v>1184</v>
      </c>
      <c r="O117">
        <v>84</v>
      </c>
      <c r="P117" s="132">
        <v>43.333333333333336</v>
      </c>
      <c r="Q117" s="132">
        <v>50.515970515970515</v>
      </c>
      <c r="R117" s="132">
        <v>46.666666666666664</v>
      </c>
      <c r="S117" s="132">
        <v>55.380835380835379</v>
      </c>
      <c r="AT117">
        <v>192</v>
      </c>
      <c r="AU117" s="132">
        <v>46.826813885637421</v>
      </c>
      <c r="AV117">
        <f t="shared" si="126"/>
        <v>0.47978528465163944</v>
      </c>
      <c r="AW117">
        <f t="shared" si="127"/>
        <v>47.978528465163947</v>
      </c>
      <c r="AX117">
        <f t="shared" si="128"/>
        <v>69.26653482394218</v>
      </c>
    </row>
    <row r="118" spans="1:50" ht="15.6" x14ac:dyDescent="0.3">
      <c r="A118" s="34">
        <v>3</v>
      </c>
      <c r="B118" s="34">
        <v>12</v>
      </c>
      <c r="C118" s="34">
        <v>3</v>
      </c>
      <c r="D118" s="160">
        <v>38</v>
      </c>
      <c r="E118" s="129">
        <v>60</v>
      </c>
      <c r="F118" s="130">
        <v>55.724815724815727</v>
      </c>
      <c r="G118" s="113">
        <v>60</v>
      </c>
      <c r="H118" s="127">
        <v>55.724815724815727</v>
      </c>
      <c r="I118" s="133">
        <f>_xlfn.STDEV.P(E116:E118)/SQRT(3)</f>
        <v>5.4433105395181745</v>
      </c>
      <c r="J118" s="133">
        <f t="shared" ref="J118" si="228">_xlfn.STDEV.P(F116:F118)/SQRT(3)</f>
        <v>4.0028259957704604</v>
      </c>
      <c r="K118" s="133">
        <f t="shared" ref="K118" si="229">_xlfn.STDEV.P(G116:G118)/SQRT(3)</f>
        <v>0</v>
      </c>
      <c r="L118" s="133">
        <f t="shared" ref="L118" si="230">_xlfn.STDEV.P(H116:H118)/SQRT(3)</f>
        <v>1.5385190628911438</v>
      </c>
      <c r="M118" s="133"/>
      <c r="N118" s="136" t="s">
        <v>131</v>
      </c>
      <c r="O118">
        <v>106</v>
      </c>
      <c r="P118" s="132">
        <v>43.333333333333336</v>
      </c>
      <c r="Q118" s="132">
        <v>49.984984984984983</v>
      </c>
      <c r="R118" s="132">
        <v>46.666666666666664</v>
      </c>
      <c r="S118" s="132">
        <v>52.607607607607605</v>
      </c>
      <c r="AT118">
        <v>144</v>
      </c>
      <c r="AU118" s="132">
        <v>46.853620537831056</v>
      </c>
      <c r="AV118">
        <f t="shared" si="126"/>
        <v>0.47995628290056758</v>
      </c>
      <c r="AW118">
        <f t="shared" si="127"/>
        <v>47.995628290056757</v>
      </c>
      <c r="AX118">
        <f t="shared" si="128"/>
        <v>69.278877221023691</v>
      </c>
    </row>
    <row r="119" spans="1:50" ht="15.6" x14ac:dyDescent="0.3">
      <c r="A119" s="34">
        <v>1</v>
      </c>
      <c r="B119" s="34">
        <v>8</v>
      </c>
      <c r="C119" s="34">
        <v>3</v>
      </c>
      <c r="D119" s="159">
        <v>39</v>
      </c>
      <c r="E119" s="129">
        <v>40</v>
      </c>
      <c r="F119" s="130">
        <v>31.471471471471467</v>
      </c>
      <c r="G119" s="113">
        <v>40</v>
      </c>
      <c r="H119" s="127">
        <v>31.471471471471467</v>
      </c>
      <c r="N119" s="136">
        <v>1981</v>
      </c>
      <c r="O119">
        <v>109</v>
      </c>
      <c r="P119" s="132">
        <v>43.333333333333336</v>
      </c>
      <c r="Q119" s="132">
        <v>42.554346554346559</v>
      </c>
      <c r="R119" s="132">
        <v>50</v>
      </c>
      <c r="S119" s="132">
        <v>49.365157365157366</v>
      </c>
      <c r="AT119">
        <v>10</v>
      </c>
      <c r="AU119" s="132">
        <v>46.958958958958952</v>
      </c>
      <c r="AV119">
        <f t="shared" si="126"/>
        <v>0.48062817561947091</v>
      </c>
      <c r="AW119">
        <f t="shared" si="127"/>
        <v>48.062817561947092</v>
      </c>
      <c r="AX119">
        <f t="shared" si="128"/>
        <v>69.327352150465899</v>
      </c>
    </row>
    <row r="120" spans="1:50" ht="15.6" x14ac:dyDescent="0.3">
      <c r="A120" s="34">
        <v>2</v>
      </c>
      <c r="B120" s="34">
        <v>11</v>
      </c>
      <c r="C120" s="34">
        <v>17</v>
      </c>
      <c r="D120" s="160">
        <v>39</v>
      </c>
      <c r="E120" s="129">
        <v>60</v>
      </c>
      <c r="F120" s="130">
        <v>70.588235294117652</v>
      </c>
      <c r="G120" s="113">
        <v>60</v>
      </c>
      <c r="H120" s="127">
        <v>70.588235294117652</v>
      </c>
      <c r="I120" s="132">
        <f>AVERAGE(E119:E121)</f>
        <v>56.666666666666664</v>
      </c>
      <c r="J120" s="132">
        <f t="shared" ref="J120" si="231">AVERAGE(F119:F121)</f>
        <v>49.911794147088266</v>
      </c>
      <c r="K120" s="132">
        <f t="shared" ref="K120" si="232">AVERAGE(G119:G121)</f>
        <v>56.666666666666664</v>
      </c>
      <c r="L120" s="132">
        <f t="shared" ref="L120" si="233">AVERAGE(H119:H121)</f>
        <v>49.911794147088266</v>
      </c>
      <c r="M120" s="132"/>
      <c r="N120" s="136">
        <v>2328</v>
      </c>
      <c r="O120">
        <v>158</v>
      </c>
      <c r="P120" s="132">
        <v>43.333333333333336</v>
      </c>
      <c r="Q120" s="132">
        <v>49.169533169533167</v>
      </c>
      <c r="R120" s="132">
        <v>43.333333333333336</v>
      </c>
      <c r="S120" s="132">
        <v>49.169533169533167</v>
      </c>
      <c r="AT120">
        <v>139</v>
      </c>
      <c r="AU120" s="132">
        <v>47.009087009087011</v>
      </c>
      <c r="AV120">
        <f t="shared" si="126"/>
        <v>0.4809478828605786</v>
      </c>
      <c r="AW120">
        <f t="shared" si="127"/>
        <v>48.094788286057863</v>
      </c>
      <c r="AX120">
        <f t="shared" si="128"/>
        <v>69.350406117093414</v>
      </c>
    </row>
    <row r="121" spans="1:50" ht="15.6" x14ac:dyDescent="0.3">
      <c r="A121" s="34">
        <v>3</v>
      </c>
      <c r="B121" s="34">
        <v>6</v>
      </c>
      <c r="C121" s="34">
        <v>11</v>
      </c>
      <c r="D121" s="160">
        <v>39</v>
      </c>
      <c r="E121" s="129">
        <v>70</v>
      </c>
      <c r="F121" s="130">
        <v>47.675675675675677</v>
      </c>
      <c r="G121" s="113">
        <v>70</v>
      </c>
      <c r="H121" s="127">
        <v>47.675675675675677</v>
      </c>
      <c r="I121" s="133">
        <f>_xlfn.STDEV.P(E119:E121)/SQRT(3)</f>
        <v>7.2008229982309562</v>
      </c>
      <c r="J121" s="133">
        <f t="shared" ref="J121" si="234">_xlfn.STDEV.P(F119:F121)/SQRT(3)</f>
        <v>9.2649935222477176</v>
      </c>
      <c r="K121" s="133">
        <f t="shared" ref="K121" si="235">_xlfn.STDEV.P(G119:G121)/SQRT(3)</f>
        <v>7.2008229982309562</v>
      </c>
      <c r="L121" s="133">
        <f t="shared" ref="L121" si="236">_xlfn.STDEV.P(H119:H121)/SQRT(3)</f>
        <v>9.2649935222477176</v>
      </c>
      <c r="M121" s="133"/>
      <c r="N121" s="136">
        <v>2867</v>
      </c>
      <c r="O121">
        <v>192</v>
      </c>
      <c r="P121" s="132">
        <v>43.333333333333336</v>
      </c>
      <c r="Q121" s="132">
        <v>46.826813885637421</v>
      </c>
      <c r="R121" s="132">
        <v>43.333333333333336</v>
      </c>
      <c r="S121" s="132">
        <v>46.826813885637421</v>
      </c>
      <c r="AT121">
        <v>141</v>
      </c>
      <c r="AU121" s="132">
        <v>47.010598834128245</v>
      </c>
      <c r="AV121">
        <f t="shared" si="126"/>
        <v>0.48095752469476222</v>
      </c>
      <c r="AW121">
        <f t="shared" si="127"/>
        <v>48.095752469476224</v>
      </c>
      <c r="AX121">
        <f t="shared" si="128"/>
        <v>69.351101267013945</v>
      </c>
    </row>
    <row r="122" spans="1:50" ht="15.6" x14ac:dyDescent="0.3">
      <c r="A122" s="34">
        <v>1</v>
      </c>
      <c r="B122" s="34">
        <v>8</v>
      </c>
      <c r="C122" s="34">
        <v>18</v>
      </c>
      <c r="D122" s="159">
        <v>40</v>
      </c>
      <c r="E122" s="129">
        <v>20</v>
      </c>
      <c r="F122" s="130">
        <v>15.735735735735734</v>
      </c>
      <c r="G122" s="113">
        <v>20</v>
      </c>
      <c r="H122" s="127">
        <v>15.735735735735734</v>
      </c>
      <c r="N122" s="136">
        <v>3108</v>
      </c>
      <c r="O122">
        <v>240</v>
      </c>
      <c r="P122" s="132">
        <v>43.333333333333336</v>
      </c>
      <c r="Q122" s="132">
        <v>49.86895986895987</v>
      </c>
      <c r="R122" s="132">
        <v>43.333333333333336</v>
      </c>
      <c r="S122" s="132">
        <v>49.86895986895987</v>
      </c>
      <c r="AT122">
        <v>297</v>
      </c>
      <c r="AU122" s="132">
        <v>47.197645215548029</v>
      </c>
      <c r="AV122">
        <f t="shared" si="126"/>
        <v>0.48215030187855734</v>
      </c>
      <c r="AW122">
        <f t="shared" si="127"/>
        <v>48.215030187855731</v>
      </c>
      <c r="AX122">
        <f t="shared" si="128"/>
        <v>69.437043563112425</v>
      </c>
    </row>
    <row r="123" spans="1:50" ht="15.6" x14ac:dyDescent="0.3">
      <c r="A123" s="34">
        <v>2</v>
      </c>
      <c r="B123" s="34">
        <v>17</v>
      </c>
      <c r="C123" s="34">
        <v>15</v>
      </c>
      <c r="D123" s="160">
        <v>40</v>
      </c>
      <c r="E123" s="129">
        <v>60</v>
      </c>
      <c r="F123" s="130">
        <v>60</v>
      </c>
      <c r="G123" s="113">
        <v>60</v>
      </c>
      <c r="H123" s="127">
        <v>60</v>
      </c>
      <c r="I123" s="132">
        <f>AVERAGE(E122:E124)</f>
        <v>33.333333333333336</v>
      </c>
      <c r="J123" s="132">
        <f t="shared" ref="J123" si="237">AVERAGE(F122:F124)</f>
        <v>31.436891436891433</v>
      </c>
      <c r="K123" s="132">
        <f t="shared" ref="K123" si="238">AVERAGE(G122:G124)</f>
        <v>33.333333333333336</v>
      </c>
      <c r="L123" s="132">
        <f t="shared" ref="L123" si="239">AVERAGE(H122:H124)</f>
        <v>31.436891436891433</v>
      </c>
      <c r="M123" s="132"/>
      <c r="N123" s="136" t="s">
        <v>392</v>
      </c>
      <c r="O123">
        <v>265</v>
      </c>
      <c r="P123" s="132">
        <v>43.333333333333336</v>
      </c>
      <c r="Q123" s="132">
        <v>43.844623844623847</v>
      </c>
      <c r="R123" s="132">
        <v>43.333333333333336</v>
      </c>
      <c r="S123" s="132">
        <v>43.844623844623847</v>
      </c>
      <c r="AT123">
        <v>248</v>
      </c>
      <c r="AU123" s="132">
        <v>47.687687687687685</v>
      </c>
      <c r="AV123">
        <f t="shared" si="126"/>
        <v>0.48527411035575158</v>
      </c>
      <c r="AW123">
        <f t="shared" si="127"/>
        <v>48.527411035575156</v>
      </c>
      <c r="AX123">
        <f t="shared" si="128"/>
        <v>69.661618582670869</v>
      </c>
    </row>
    <row r="124" spans="1:50" ht="15.6" x14ac:dyDescent="0.3">
      <c r="A124" s="34">
        <v>3</v>
      </c>
      <c r="B124" s="34">
        <v>10</v>
      </c>
      <c r="C124" s="34">
        <v>9</v>
      </c>
      <c r="D124" s="160">
        <v>40</v>
      </c>
      <c r="E124" s="129">
        <v>20</v>
      </c>
      <c r="F124" s="130">
        <v>18.574938574938574</v>
      </c>
      <c r="G124" s="113">
        <v>20</v>
      </c>
      <c r="H124" s="127">
        <v>18.574938574938574</v>
      </c>
      <c r="I124" s="133">
        <f>_xlfn.STDEV.P(E122:E124)/SQRT(3)</f>
        <v>10.886621079036349</v>
      </c>
      <c r="J124" s="133">
        <f t="shared" ref="J124" si="240">_xlfn.STDEV.P(F122:F124)/SQRT(3)</f>
        <v>11.6800270764667</v>
      </c>
      <c r="K124" s="133">
        <f t="shared" ref="K124" si="241">_xlfn.STDEV.P(G122:G124)/SQRT(3)</f>
        <v>10.886621079036349</v>
      </c>
      <c r="L124" s="133">
        <f t="shared" ref="L124" si="242">_xlfn.STDEV.P(H122:H124)/SQRT(3)</f>
        <v>11.6800270764667</v>
      </c>
      <c r="M124" s="133"/>
      <c r="N124" s="136" t="s">
        <v>402</v>
      </c>
      <c r="O124">
        <v>270</v>
      </c>
      <c r="P124" s="132">
        <v>43.333333333333336</v>
      </c>
      <c r="Q124" s="132">
        <v>40.282262782262784</v>
      </c>
      <c r="R124" s="132">
        <v>46.666666666666664</v>
      </c>
      <c r="S124" s="132">
        <v>43.378085878085876</v>
      </c>
      <c r="AT124">
        <v>301</v>
      </c>
      <c r="AU124" s="132">
        <v>47.8936078936079</v>
      </c>
      <c r="AV124">
        <f t="shared" si="126"/>
        <v>0.48658632170454469</v>
      </c>
      <c r="AW124">
        <f t="shared" si="127"/>
        <v>48.658632170454467</v>
      </c>
      <c r="AX124">
        <f t="shared" si="128"/>
        <v>69.755739670979381</v>
      </c>
    </row>
    <row r="125" spans="1:50" ht="15.6" x14ac:dyDescent="0.3">
      <c r="A125" s="34">
        <v>1</v>
      </c>
      <c r="B125" s="34">
        <v>8</v>
      </c>
      <c r="C125" s="34">
        <v>19</v>
      </c>
      <c r="D125" s="159">
        <v>41</v>
      </c>
      <c r="E125" s="129">
        <v>40</v>
      </c>
      <c r="F125" s="130">
        <v>40.463320463320464</v>
      </c>
      <c r="G125" s="113">
        <v>40</v>
      </c>
      <c r="H125" s="127">
        <v>40.463320463320464</v>
      </c>
      <c r="N125" s="136">
        <v>1043</v>
      </c>
      <c r="O125">
        <v>45</v>
      </c>
      <c r="P125" s="132">
        <v>46.666666666666664</v>
      </c>
      <c r="Q125" s="132">
        <v>51.761172937643529</v>
      </c>
      <c r="R125" s="132">
        <v>53.333333333333336</v>
      </c>
      <c r="S125" s="132">
        <v>59.773891538597418</v>
      </c>
      <c r="AT125">
        <v>222</v>
      </c>
      <c r="AU125" s="132">
        <v>47.937027937027928</v>
      </c>
      <c r="AV125">
        <f t="shared" si="126"/>
        <v>0.48686298286778573</v>
      </c>
      <c r="AW125">
        <f t="shared" si="127"/>
        <v>48.686298286778573</v>
      </c>
      <c r="AX125">
        <f t="shared" si="128"/>
        <v>69.775567562563452</v>
      </c>
    </row>
    <row r="126" spans="1:50" ht="15.6" x14ac:dyDescent="0.3">
      <c r="A126" s="34">
        <v>2</v>
      </c>
      <c r="B126" s="34">
        <v>4</v>
      </c>
      <c r="C126" s="34">
        <v>17</v>
      </c>
      <c r="D126" s="160">
        <v>41</v>
      </c>
      <c r="E126" s="129">
        <v>60</v>
      </c>
      <c r="F126" s="130">
        <v>75</v>
      </c>
      <c r="G126" s="113">
        <v>60</v>
      </c>
      <c r="H126" s="127">
        <v>75</v>
      </c>
      <c r="I126" s="132">
        <f>AVERAGE(E125:E127)</f>
        <v>60</v>
      </c>
      <c r="J126" s="132">
        <f t="shared" ref="J126" si="243">AVERAGE(F125:F127)</f>
        <v>57.947232947232948</v>
      </c>
      <c r="K126" s="132">
        <f t="shared" ref="K126" si="244">AVERAGE(G125:G127)</f>
        <v>60</v>
      </c>
      <c r="L126" s="132">
        <f t="shared" ref="L126" si="245">AVERAGE(H125:H127)</f>
        <v>57.947232947232948</v>
      </c>
      <c r="M126" s="132"/>
      <c r="N126" s="136" t="s">
        <v>67</v>
      </c>
      <c r="O126">
        <v>49</v>
      </c>
      <c r="P126" s="132">
        <v>46.666666666666664</v>
      </c>
      <c r="Q126" s="132">
        <v>56.126126126126131</v>
      </c>
      <c r="R126" s="132">
        <v>46.666666666666664</v>
      </c>
      <c r="S126" s="132">
        <v>56.126126126126131</v>
      </c>
      <c r="AT126">
        <v>249</v>
      </c>
      <c r="AU126" s="132">
        <v>47.984137247295145</v>
      </c>
      <c r="AV126">
        <f t="shared" si="126"/>
        <v>0.48716313985066267</v>
      </c>
      <c r="AW126">
        <f t="shared" si="127"/>
        <v>48.716313985066265</v>
      </c>
      <c r="AX126">
        <f t="shared" si="128"/>
        <v>69.797072993834249</v>
      </c>
    </row>
    <row r="127" spans="1:50" ht="15.6" x14ac:dyDescent="0.3">
      <c r="A127" s="34">
        <v>3</v>
      </c>
      <c r="B127" s="34">
        <v>9</v>
      </c>
      <c r="C127" s="34">
        <v>6</v>
      </c>
      <c r="D127" s="160">
        <v>41</v>
      </c>
      <c r="E127" s="129">
        <v>80</v>
      </c>
      <c r="F127" s="130">
        <v>58.378378378378379</v>
      </c>
      <c r="G127" s="113">
        <v>80</v>
      </c>
      <c r="H127" s="127">
        <v>58.378378378378379</v>
      </c>
      <c r="I127" s="133">
        <f>_xlfn.STDEV.P(E125:E127)/SQRT(3)</f>
        <v>9.428090415820634</v>
      </c>
      <c r="J127" s="133">
        <f t="shared" ref="J127" si="246">_xlfn.STDEV.P(F125:F127)/SQRT(3)</f>
        <v>8.1422761374326509</v>
      </c>
      <c r="K127" s="133">
        <f t="shared" ref="K127" si="247">_xlfn.STDEV.P(G125:G127)/SQRT(3)</f>
        <v>9.428090415820634</v>
      </c>
      <c r="L127" s="133">
        <f t="shared" ref="L127" si="248">_xlfn.STDEV.P(H125:H127)/SQRT(3)</f>
        <v>8.1422761374326509</v>
      </c>
      <c r="M127" s="133"/>
      <c r="N127" s="136">
        <v>1143</v>
      </c>
      <c r="O127">
        <v>70</v>
      </c>
      <c r="P127" s="132">
        <v>46.666666666666664</v>
      </c>
      <c r="Q127" s="132">
        <v>59.193284193284192</v>
      </c>
      <c r="R127" s="132">
        <v>50</v>
      </c>
      <c r="S127" s="132">
        <v>63.45004095004095</v>
      </c>
      <c r="AT127">
        <v>150</v>
      </c>
      <c r="AU127" s="132">
        <v>48.020426843956251</v>
      </c>
      <c r="AV127">
        <f t="shared" si="126"/>
        <v>0.4873943512243642</v>
      </c>
      <c r="AW127">
        <f t="shared" si="127"/>
        <v>48.739435122436419</v>
      </c>
      <c r="AX127">
        <f t="shared" si="128"/>
        <v>69.813634142935442</v>
      </c>
    </row>
    <row r="128" spans="1:50" ht="15.6" x14ac:dyDescent="0.3">
      <c r="A128" s="34">
        <v>1</v>
      </c>
      <c r="B128" s="34">
        <v>8</v>
      </c>
      <c r="C128" s="34">
        <v>6</v>
      </c>
      <c r="D128" s="159">
        <v>42</v>
      </c>
      <c r="E128" s="129">
        <v>40</v>
      </c>
      <c r="F128" s="130">
        <v>31.471471471471467</v>
      </c>
      <c r="G128" s="113">
        <v>40</v>
      </c>
      <c r="H128" s="127">
        <v>31.471471471471467</v>
      </c>
      <c r="N128" s="136">
        <v>1167</v>
      </c>
      <c r="O128">
        <v>77</v>
      </c>
      <c r="P128" s="132">
        <v>46.666666666666664</v>
      </c>
      <c r="Q128" s="132">
        <v>40.851760851760851</v>
      </c>
      <c r="R128" s="132">
        <v>50</v>
      </c>
      <c r="S128" s="132">
        <v>43.947583947583951</v>
      </c>
      <c r="AT128">
        <v>318</v>
      </c>
      <c r="AU128" s="132">
        <v>48.108108108108105</v>
      </c>
      <c r="AV128">
        <f t="shared" si="126"/>
        <v>0.48795296635047636</v>
      </c>
      <c r="AW128">
        <f t="shared" si="127"/>
        <v>48.795296635047634</v>
      </c>
      <c r="AX128">
        <f t="shared" si="128"/>
        <v>69.853630281501921</v>
      </c>
    </row>
    <row r="129" spans="1:50" ht="15.6" x14ac:dyDescent="0.3">
      <c r="A129" s="34">
        <v>2</v>
      </c>
      <c r="B129" s="34">
        <v>9</v>
      </c>
      <c r="C129" s="34">
        <v>8</v>
      </c>
      <c r="D129" s="160">
        <v>42</v>
      </c>
      <c r="E129" s="129">
        <v>60</v>
      </c>
      <c r="F129" s="130">
        <v>46.153846153846153</v>
      </c>
      <c r="G129" s="113">
        <v>60</v>
      </c>
      <c r="H129" s="127">
        <v>46.153846153846153</v>
      </c>
      <c r="I129" s="132">
        <f>AVERAGE(E128:E130)</f>
        <v>53.333333333333336</v>
      </c>
      <c r="J129" s="132">
        <f t="shared" ref="J129" si="249">AVERAGE(F128:F130)</f>
        <v>55.064295064295059</v>
      </c>
      <c r="K129" s="132">
        <f t="shared" ref="K129" si="250">AVERAGE(G128:G130)</f>
        <v>53.333333333333336</v>
      </c>
      <c r="L129" s="132">
        <f t="shared" ref="L129" si="251">AVERAGE(H128:H130)</f>
        <v>55.064295064295059</v>
      </c>
      <c r="M129" s="132"/>
      <c r="N129" s="136">
        <v>1171</v>
      </c>
      <c r="O129">
        <v>79</v>
      </c>
      <c r="P129" s="132">
        <v>46.666666666666664</v>
      </c>
      <c r="Q129" s="132">
        <v>69.103103103103095</v>
      </c>
      <c r="R129" s="132">
        <v>46.666666666666664</v>
      </c>
      <c r="S129" s="132">
        <v>69.103103103103095</v>
      </c>
      <c r="AT129">
        <v>257</v>
      </c>
      <c r="AU129" s="132">
        <v>48.242360007065884</v>
      </c>
      <c r="AV129">
        <f t="shared" si="126"/>
        <v>0.48880821048528422</v>
      </c>
      <c r="AW129">
        <f t="shared" si="127"/>
        <v>48.880821048528425</v>
      </c>
      <c r="AX129">
        <f t="shared" si="128"/>
        <v>69.914820352002934</v>
      </c>
    </row>
    <row r="130" spans="1:50" ht="15.6" x14ac:dyDescent="0.3">
      <c r="A130" s="34">
        <v>3</v>
      </c>
      <c r="B130" s="34">
        <v>1</v>
      </c>
      <c r="C130" s="34">
        <v>5</v>
      </c>
      <c r="D130" s="160">
        <v>42</v>
      </c>
      <c r="E130" s="129">
        <v>60</v>
      </c>
      <c r="F130" s="130">
        <v>87.567567567567565</v>
      </c>
      <c r="G130" s="113">
        <v>60</v>
      </c>
      <c r="H130" s="127">
        <v>87.567567567567565</v>
      </c>
      <c r="I130" s="133">
        <f>_xlfn.STDEV.P(E128:E130)/SQRT(3)</f>
        <v>5.4433105395181745</v>
      </c>
      <c r="J130" s="133">
        <f t="shared" ref="J130" si="252">_xlfn.STDEV.P(F128:F130)/SQRT(3)</f>
        <v>13.713254530197359</v>
      </c>
      <c r="K130" s="133">
        <f t="shared" ref="K130" si="253">_xlfn.STDEV.P(G128:G130)/SQRT(3)</f>
        <v>5.4433105395181745</v>
      </c>
      <c r="L130" s="133">
        <f t="shared" ref="L130" si="254">_xlfn.STDEV.P(H128:H130)/SQRT(3)</f>
        <v>13.713254530197359</v>
      </c>
      <c r="M130" s="133"/>
      <c r="N130" s="136">
        <v>1173</v>
      </c>
      <c r="O130">
        <v>80</v>
      </c>
      <c r="P130" s="132">
        <v>46.666666666666664</v>
      </c>
      <c r="Q130" s="132">
        <v>48.735020735020733</v>
      </c>
      <c r="R130" s="132">
        <v>46.666666666666664</v>
      </c>
      <c r="S130" s="132">
        <v>48.735020735020733</v>
      </c>
      <c r="AT130">
        <v>147</v>
      </c>
      <c r="AU130" s="132">
        <v>48.373873873873869</v>
      </c>
      <c r="AV130">
        <f t="shared" si="126"/>
        <v>0.48964593373585247</v>
      </c>
      <c r="AW130">
        <f t="shared" si="127"/>
        <v>48.964593373585245</v>
      </c>
      <c r="AX130">
        <f t="shared" si="128"/>
        <v>69.974704982290035</v>
      </c>
    </row>
    <row r="131" spans="1:50" ht="15.6" x14ac:dyDescent="0.3">
      <c r="A131" s="34">
        <v>1</v>
      </c>
      <c r="B131" s="34">
        <v>8</v>
      </c>
      <c r="C131" s="34">
        <v>16</v>
      </c>
      <c r="D131" s="159">
        <v>43</v>
      </c>
      <c r="E131" s="129">
        <v>40</v>
      </c>
      <c r="F131" s="130">
        <v>47.207207207207205</v>
      </c>
      <c r="G131" s="113">
        <v>40</v>
      </c>
      <c r="H131" s="127">
        <v>47.207207207207205</v>
      </c>
      <c r="N131" s="136">
        <v>1176</v>
      </c>
      <c r="O131">
        <v>83</v>
      </c>
      <c r="P131" s="132">
        <v>46.666666666666664</v>
      </c>
      <c r="Q131" s="132">
        <v>55.597913703176857</v>
      </c>
      <c r="R131" s="132">
        <v>46.666666666666664</v>
      </c>
      <c r="S131" s="132">
        <v>55.597913703176857</v>
      </c>
      <c r="AT131">
        <v>118</v>
      </c>
      <c r="AU131" s="132">
        <v>48.503209091444383</v>
      </c>
      <c r="AV131">
        <f t="shared" ref="AV131:AV194" si="255">(2/PI())*ASIN((SQRT(AU131/100)))</f>
        <v>0.4904697093301153</v>
      </c>
      <c r="AW131">
        <f t="shared" ref="AW131:AW194" si="256">AV131*100</f>
        <v>49.046970933011529</v>
      </c>
      <c r="AX131">
        <f t="shared" ref="AX131:AX194" si="257">SQRT(AW131)*10</f>
        <v>70.033542629950915</v>
      </c>
    </row>
    <row r="132" spans="1:50" ht="15.6" x14ac:dyDescent="0.3">
      <c r="A132" s="34">
        <v>2</v>
      </c>
      <c r="B132" s="34">
        <v>14</v>
      </c>
      <c r="C132" s="34">
        <v>15</v>
      </c>
      <c r="D132" s="160">
        <v>43</v>
      </c>
      <c r="E132" s="129">
        <v>40</v>
      </c>
      <c r="F132" s="130">
        <v>36.36363636363636</v>
      </c>
      <c r="G132" s="113">
        <v>40</v>
      </c>
      <c r="H132" s="127">
        <v>36.36363636363636</v>
      </c>
      <c r="I132" s="132">
        <f>AVERAGE(E131:E133)</f>
        <v>30</v>
      </c>
      <c r="J132" s="132">
        <f t="shared" ref="J132" si="258">AVERAGE(F131:F133)</f>
        <v>31.262353262353258</v>
      </c>
      <c r="K132" s="132">
        <f t="shared" ref="K132" si="259">AVERAGE(G131:G133)</f>
        <v>33.333333333333336</v>
      </c>
      <c r="L132" s="132">
        <f t="shared" ref="L132" si="260">AVERAGE(H131:H133)</f>
        <v>34.667758667758669</v>
      </c>
      <c r="M132" s="132"/>
      <c r="N132" s="136">
        <v>1186</v>
      </c>
      <c r="O132">
        <v>85</v>
      </c>
      <c r="P132" s="132">
        <v>46.666666666666664</v>
      </c>
      <c r="Q132" s="132">
        <v>49.623259623259621</v>
      </c>
      <c r="R132" s="132">
        <v>46.666666666666664</v>
      </c>
      <c r="S132" s="132">
        <v>49.623259623259621</v>
      </c>
      <c r="AT132">
        <v>53</v>
      </c>
      <c r="AU132" s="132">
        <v>48.588203588203584</v>
      </c>
      <c r="AV132">
        <f t="shared" si="255"/>
        <v>0.49101103019120734</v>
      </c>
      <c r="AW132">
        <f t="shared" si="256"/>
        <v>49.101103019120735</v>
      </c>
      <c r="AX132">
        <f t="shared" si="257"/>
        <v>70.072179229078301</v>
      </c>
    </row>
    <row r="133" spans="1:50" ht="15.6" x14ac:dyDescent="0.3">
      <c r="A133" s="34">
        <v>3</v>
      </c>
      <c r="B133" s="34">
        <v>18</v>
      </c>
      <c r="C133" s="34">
        <v>17</v>
      </c>
      <c r="D133" s="160">
        <v>43</v>
      </c>
      <c r="E133" s="129">
        <v>10</v>
      </c>
      <c r="F133" s="130">
        <v>10.216216216216216</v>
      </c>
      <c r="G133" s="113">
        <v>20</v>
      </c>
      <c r="H133" s="127">
        <v>20.432432432432432</v>
      </c>
      <c r="I133" s="133">
        <f>_xlfn.STDEV.P(E131:E133)/SQRT(3)</f>
        <v>8.1649658092772608</v>
      </c>
      <c r="J133" s="133">
        <f t="shared" ref="J133" si="261">_xlfn.STDEV.P(F131:F133)/SQRT(3)</f>
        <v>8.9641343460539904</v>
      </c>
      <c r="K133" s="133">
        <f t="shared" ref="K133" si="262">_xlfn.STDEV.P(G131:G133)/SQRT(3)</f>
        <v>5.4433105395181745</v>
      </c>
      <c r="L133" s="133">
        <f t="shared" ref="L133" si="263">_xlfn.STDEV.P(H131:H133)/SQRT(3)</f>
        <v>6.3487381411061223</v>
      </c>
      <c r="M133" s="133"/>
      <c r="N133" s="136">
        <v>1943</v>
      </c>
      <c r="O133">
        <v>95</v>
      </c>
      <c r="P133" s="132">
        <v>46.666666666666664</v>
      </c>
      <c r="Q133" s="132">
        <v>43.503643503643502</v>
      </c>
      <c r="R133" s="132">
        <v>46.666666666666664</v>
      </c>
      <c r="S133" s="132">
        <v>43.503643503643502</v>
      </c>
      <c r="AT133">
        <v>266</v>
      </c>
      <c r="AU133" s="132">
        <v>48.696618696618692</v>
      </c>
      <c r="AV133">
        <f t="shared" si="255"/>
        <v>0.49170147689535676</v>
      </c>
      <c r="AW133">
        <f t="shared" si="256"/>
        <v>49.170147689535675</v>
      </c>
      <c r="AX133">
        <f t="shared" si="257"/>
        <v>70.121428742956795</v>
      </c>
    </row>
    <row r="134" spans="1:50" ht="15.6" x14ac:dyDescent="0.3">
      <c r="A134" s="34">
        <v>1</v>
      </c>
      <c r="B134" s="34">
        <v>8</v>
      </c>
      <c r="C134" s="34">
        <v>5</v>
      </c>
      <c r="D134" s="159">
        <v>44</v>
      </c>
      <c r="E134" s="129">
        <v>40</v>
      </c>
      <c r="F134" s="130">
        <v>40.463320463320464</v>
      </c>
      <c r="G134" s="113">
        <v>40</v>
      </c>
      <c r="H134" s="127">
        <v>40.463320463320464</v>
      </c>
      <c r="N134" s="136">
        <v>1958</v>
      </c>
      <c r="O134">
        <v>99</v>
      </c>
      <c r="P134" s="132">
        <v>46.666666666666664</v>
      </c>
      <c r="Q134" s="132">
        <v>48.955510131980724</v>
      </c>
      <c r="R134" s="132">
        <v>50</v>
      </c>
      <c r="S134" s="132">
        <v>52.130113306583894</v>
      </c>
      <c r="AT134">
        <v>80</v>
      </c>
      <c r="AU134" s="132">
        <v>48.735020735020733</v>
      </c>
      <c r="AV134">
        <f t="shared" si="255"/>
        <v>0.49194603254442093</v>
      </c>
      <c r="AW134">
        <f t="shared" si="256"/>
        <v>49.194603254442093</v>
      </c>
      <c r="AX134">
        <f t="shared" si="257"/>
        <v>70.138864586220734</v>
      </c>
    </row>
    <row r="135" spans="1:50" ht="15.6" x14ac:dyDescent="0.3">
      <c r="A135" s="34">
        <v>2</v>
      </c>
      <c r="B135" s="34">
        <v>13</v>
      </c>
      <c r="C135" s="34">
        <v>8</v>
      </c>
      <c r="D135" s="160">
        <v>44</v>
      </c>
      <c r="E135" s="129">
        <v>60</v>
      </c>
      <c r="F135" s="130">
        <v>60</v>
      </c>
      <c r="G135" s="113">
        <v>60</v>
      </c>
      <c r="H135" s="127">
        <v>60</v>
      </c>
      <c r="I135" s="132">
        <f>AVERAGE(E134:E136)</f>
        <v>50</v>
      </c>
      <c r="J135" s="132">
        <f t="shared" ref="J135" si="264">AVERAGE(F134:F136)</f>
        <v>48.966888966888966</v>
      </c>
      <c r="K135" s="132">
        <f t="shared" ref="K135" si="265">AVERAGE(G134:G136)</f>
        <v>50</v>
      </c>
      <c r="L135" s="132">
        <f t="shared" ref="L135" si="266">AVERAGE(H134:H136)</f>
        <v>48.966888966888966</v>
      </c>
      <c r="M135" s="132"/>
      <c r="N135" s="136">
        <v>1975</v>
      </c>
      <c r="O135">
        <v>103</v>
      </c>
      <c r="P135" s="132">
        <v>46.666666666666664</v>
      </c>
      <c r="Q135" s="132">
        <v>57.284427284427274</v>
      </c>
      <c r="R135" s="132">
        <v>46.666666666666664</v>
      </c>
      <c r="S135" s="132">
        <v>57.284427284427274</v>
      </c>
      <c r="AT135">
        <v>100</v>
      </c>
      <c r="AU135" s="132">
        <v>48.895258895258898</v>
      </c>
      <c r="AV135">
        <f t="shared" si="255"/>
        <v>0.49296642733828938</v>
      </c>
      <c r="AW135">
        <f t="shared" si="256"/>
        <v>49.296642733828939</v>
      </c>
      <c r="AX135">
        <f t="shared" si="257"/>
        <v>70.211567945623415</v>
      </c>
    </row>
    <row r="136" spans="1:50" ht="15.6" x14ac:dyDescent="0.3">
      <c r="A136" s="34">
        <v>3</v>
      </c>
      <c r="B136" s="34">
        <v>11</v>
      </c>
      <c r="C136" s="34">
        <v>12</v>
      </c>
      <c r="D136" s="160">
        <v>44</v>
      </c>
      <c r="E136" s="129">
        <v>50</v>
      </c>
      <c r="F136" s="130">
        <v>46.437346437346442</v>
      </c>
      <c r="G136" s="113">
        <v>50</v>
      </c>
      <c r="H136" s="127">
        <v>46.437346437346442</v>
      </c>
      <c r="I136" s="133">
        <f>_xlfn.STDEV.P(E134:E136)/SQRT(3)</f>
        <v>4.714045207910317</v>
      </c>
      <c r="J136" s="133">
        <f t="shared" ref="J136" si="267">_xlfn.STDEV.P(F134:F136)/SQRT(3)</f>
        <v>4.7192137030159902</v>
      </c>
      <c r="K136" s="133">
        <f t="shared" ref="K136" si="268">_xlfn.STDEV.P(G134:G136)/SQRT(3)</f>
        <v>4.714045207910317</v>
      </c>
      <c r="L136" s="133">
        <f t="shared" ref="L136" si="269">_xlfn.STDEV.P(H134:H136)/SQRT(3)</f>
        <v>4.7192137030159902</v>
      </c>
      <c r="M136" s="133"/>
      <c r="N136" s="136">
        <v>1983</v>
      </c>
      <c r="O136">
        <v>111</v>
      </c>
      <c r="P136" s="132">
        <v>46.666666666666664</v>
      </c>
      <c r="Q136" s="132">
        <v>39.258027258027255</v>
      </c>
      <c r="R136" s="132">
        <v>50</v>
      </c>
      <c r="S136" s="132">
        <v>42.035805035805033</v>
      </c>
      <c r="AT136">
        <v>133</v>
      </c>
      <c r="AU136" s="132">
        <v>48.900900900900901</v>
      </c>
      <c r="AV136">
        <f t="shared" si="255"/>
        <v>0.49300235418751975</v>
      </c>
      <c r="AW136">
        <f t="shared" si="256"/>
        <v>49.300235418751974</v>
      </c>
      <c r="AX136">
        <f t="shared" si="257"/>
        <v>70.214126369806792</v>
      </c>
    </row>
    <row r="137" spans="1:50" ht="15.6" x14ac:dyDescent="0.3">
      <c r="A137" s="34">
        <v>1</v>
      </c>
      <c r="B137" s="34">
        <v>19</v>
      </c>
      <c r="C137" s="34">
        <v>12</v>
      </c>
      <c r="D137" s="159">
        <v>45</v>
      </c>
      <c r="E137" s="129">
        <v>40</v>
      </c>
      <c r="F137" s="130">
        <v>47.207207207207205</v>
      </c>
      <c r="G137" s="113">
        <v>40</v>
      </c>
      <c r="H137" s="127">
        <v>47.207207207207205</v>
      </c>
      <c r="N137" s="136">
        <v>1996</v>
      </c>
      <c r="O137">
        <v>118</v>
      </c>
      <c r="P137" s="132">
        <v>46.666666666666664</v>
      </c>
      <c r="Q137" s="132">
        <v>48.503209091444383</v>
      </c>
      <c r="R137" s="132">
        <v>46.666666666666664</v>
      </c>
      <c r="S137" s="132">
        <v>48.503209091444383</v>
      </c>
      <c r="AT137">
        <v>188</v>
      </c>
      <c r="AU137" s="132">
        <v>48.930132930132935</v>
      </c>
      <c r="AV137">
        <f t="shared" si="255"/>
        <v>0.49318849485742217</v>
      </c>
      <c r="AW137">
        <f t="shared" si="256"/>
        <v>49.31884948574222</v>
      </c>
      <c r="AX137">
        <f t="shared" si="257"/>
        <v>70.22738033398528</v>
      </c>
    </row>
    <row r="138" spans="1:50" ht="15.6" x14ac:dyDescent="0.3">
      <c r="A138" s="34">
        <v>2</v>
      </c>
      <c r="B138" s="34">
        <v>6</v>
      </c>
      <c r="C138" s="34">
        <v>12</v>
      </c>
      <c r="D138" s="160">
        <v>45</v>
      </c>
      <c r="E138" s="129">
        <v>60</v>
      </c>
      <c r="F138" s="130">
        <v>60</v>
      </c>
      <c r="G138" s="113">
        <v>60</v>
      </c>
      <c r="H138" s="127">
        <v>60</v>
      </c>
      <c r="I138" s="132">
        <f>AVERAGE(E137:E139)</f>
        <v>46.666666666666664</v>
      </c>
      <c r="J138" s="132">
        <f t="shared" ref="J138" si="270">AVERAGE(F137:F139)</f>
        <v>51.761172937643529</v>
      </c>
      <c r="K138" s="132">
        <f t="shared" ref="K138" si="271">AVERAGE(G137:G139)</f>
        <v>53.333333333333336</v>
      </c>
      <c r="L138" s="132">
        <f t="shared" ref="L138" si="272">AVERAGE(H137:H139)</f>
        <v>59.773891538597418</v>
      </c>
      <c r="M138" s="132"/>
      <c r="N138" s="136">
        <v>2009</v>
      </c>
      <c r="O138">
        <v>120</v>
      </c>
      <c r="P138" s="132">
        <v>46.666666666666664</v>
      </c>
      <c r="Q138" s="132">
        <v>60.595980595980592</v>
      </c>
      <c r="R138" s="132">
        <v>46.666666666666664</v>
      </c>
      <c r="S138" s="132">
        <v>60.595980595980592</v>
      </c>
      <c r="AT138">
        <v>44</v>
      </c>
      <c r="AU138" s="132">
        <v>48.966888966888966</v>
      </c>
      <c r="AV138">
        <f t="shared" si="255"/>
        <v>0.49342254282000469</v>
      </c>
      <c r="AW138">
        <f t="shared" si="256"/>
        <v>49.342254282000468</v>
      </c>
      <c r="AX138">
        <f t="shared" si="257"/>
        <v>70.244041940936498</v>
      </c>
    </row>
    <row r="139" spans="1:50" ht="15.6" x14ac:dyDescent="0.3">
      <c r="A139" s="34">
        <v>3</v>
      </c>
      <c r="B139" s="34">
        <v>15</v>
      </c>
      <c r="C139" s="34">
        <v>17</v>
      </c>
      <c r="D139" s="160">
        <v>45</v>
      </c>
      <c r="E139" s="129">
        <v>40</v>
      </c>
      <c r="F139" s="130">
        <v>48.076311605723376</v>
      </c>
      <c r="G139" s="113">
        <v>60</v>
      </c>
      <c r="H139" s="127">
        <v>72.114467408585057</v>
      </c>
      <c r="I139" s="133">
        <f>_xlfn.STDEV.P(E137:E139)/SQRT(3)</f>
        <v>5.4433105395181745</v>
      </c>
      <c r="J139" s="133">
        <f t="shared" ref="J139" si="273">_xlfn.STDEV.P(F137:F139)/SQRT(3)</f>
        <v>3.3697193795607485</v>
      </c>
      <c r="K139" s="133">
        <f t="shared" ref="K139" si="274">_xlfn.STDEV.P(G137:G139)/SQRT(3)</f>
        <v>5.4433105395181745</v>
      </c>
      <c r="L139" s="133">
        <f t="shared" ref="L139" si="275">_xlfn.STDEV.P(H137:H139)/SQRT(3)</f>
        <v>5.8714231941577717</v>
      </c>
      <c r="M139" s="133"/>
      <c r="N139" s="136">
        <v>2017</v>
      </c>
      <c r="O139">
        <v>121</v>
      </c>
      <c r="P139" s="132">
        <v>46.666666666666664</v>
      </c>
      <c r="Q139" s="132">
        <v>55.025410025410025</v>
      </c>
      <c r="R139" s="132">
        <v>46.666666666666664</v>
      </c>
      <c r="S139" s="132">
        <v>55.025410025410025</v>
      </c>
      <c r="AT139">
        <v>98</v>
      </c>
      <c r="AU139" s="132">
        <v>49.104741104741102</v>
      </c>
      <c r="AV139">
        <f t="shared" si="255"/>
        <v>0.49430030028165262</v>
      </c>
      <c r="AW139">
        <f t="shared" si="256"/>
        <v>49.430030028165262</v>
      </c>
      <c r="AX139">
        <f t="shared" si="257"/>
        <v>70.306493319013754</v>
      </c>
    </row>
    <row r="140" spans="1:50" ht="15.6" x14ac:dyDescent="0.3">
      <c r="A140" s="34">
        <v>1</v>
      </c>
      <c r="B140" s="34">
        <v>8</v>
      </c>
      <c r="C140" s="34">
        <v>14</v>
      </c>
      <c r="D140" s="159">
        <v>46</v>
      </c>
      <c r="E140" s="129">
        <v>80</v>
      </c>
      <c r="F140" s="130">
        <v>70.810810810810807</v>
      </c>
      <c r="G140" s="113">
        <v>80</v>
      </c>
      <c r="H140" s="127">
        <v>70.810810810810807</v>
      </c>
      <c r="N140" s="136">
        <v>2027</v>
      </c>
      <c r="O140">
        <v>124</v>
      </c>
      <c r="P140" s="132">
        <v>46.666666666666664</v>
      </c>
      <c r="Q140" s="132">
        <v>57.589589589589593</v>
      </c>
      <c r="R140" s="132">
        <v>46.666666666666664</v>
      </c>
      <c r="S140" s="132">
        <v>57.589589589589593</v>
      </c>
      <c r="AT140">
        <v>158</v>
      </c>
      <c r="AU140" s="132">
        <v>49.169533169533167</v>
      </c>
      <c r="AV140">
        <f t="shared" si="255"/>
        <v>0.49471284084046863</v>
      </c>
      <c r="AW140">
        <f t="shared" si="256"/>
        <v>49.471284084046864</v>
      </c>
      <c r="AX140">
        <f t="shared" si="257"/>
        <v>70.335825923953479</v>
      </c>
    </row>
    <row r="141" spans="1:50" ht="15.6" x14ac:dyDescent="0.3">
      <c r="A141" s="34">
        <v>2</v>
      </c>
      <c r="B141" s="34">
        <v>1</v>
      </c>
      <c r="C141" s="34">
        <v>18</v>
      </c>
      <c r="D141" s="160">
        <v>46</v>
      </c>
      <c r="E141" s="129">
        <v>60</v>
      </c>
      <c r="F141" s="130">
        <v>60</v>
      </c>
      <c r="G141" s="113">
        <v>60</v>
      </c>
      <c r="H141" s="127">
        <v>60</v>
      </c>
      <c r="I141" s="132">
        <f>AVERAGE(E140:E142)</f>
        <v>73.333333333333329</v>
      </c>
      <c r="J141" s="132">
        <f t="shared" ref="J141" si="276">AVERAGE(F140:F142)</f>
        <v>73.873873873873876</v>
      </c>
      <c r="K141" s="132">
        <f t="shared" ref="K141" si="277">AVERAGE(G140:G142)</f>
        <v>73.333333333333329</v>
      </c>
      <c r="L141" s="132">
        <f t="shared" ref="L141" si="278">AVERAGE(H140:H142)</f>
        <v>73.873873873873876</v>
      </c>
      <c r="M141" s="132"/>
      <c r="N141" s="136">
        <v>2036</v>
      </c>
      <c r="O141">
        <v>126</v>
      </c>
      <c r="P141" s="132">
        <v>46.666666666666664</v>
      </c>
      <c r="Q141" s="132">
        <v>45.876897876897878</v>
      </c>
      <c r="R141" s="132">
        <v>46.666666666666664</v>
      </c>
      <c r="S141" s="132">
        <v>45.876897876897878</v>
      </c>
      <c r="AT141">
        <v>109</v>
      </c>
      <c r="AU141" s="132">
        <v>49.365157365157366</v>
      </c>
      <c r="AV141">
        <f t="shared" si="255"/>
        <v>0.49595835766597246</v>
      </c>
      <c r="AW141">
        <f t="shared" si="256"/>
        <v>49.595835766597247</v>
      </c>
      <c r="AX141">
        <f t="shared" si="257"/>
        <v>70.424310977529089</v>
      </c>
    </row>
    <row r="142" spans="1:50" ht="15.6" x14ac:dyDescent="0.3">
      <c r="A142" s="34">
        <v>3</v>
      </c>
      <c r="B142" s="34">
        <v>2</v>
      </c>
      <c r="C142" s="34">
        <v>11</v>
      </c>
      <c r="D142" s="160">
        <v>46</v>
      </c>
      <c r="E142" s="129">
        <v>80</v>
      </c>
      <c r="F142" s="130">
        <v>90.810810810810807</v>
      </c>
      <c r="G142" s="113">
        <v>80</v>
      </c>
      <c r="H142" s="127">
        <v>90.810810810810807</v>
      </c>
      <c r="I142" s="133">
        <f>_xlfn.STDEV.P(E140:E142)/SQRT(3)</f>
        <v>5.4433105395181745</v>
      </c>
      <c r="J142" s="133">
        <f t="shared" ref="J142" si="279">_xlfn.STDEV.P(F140:F142)/SQRT(3)</f>
        <v>7.3690536434639462</v>
      </c>
      <c r="K142" s="133">
        <f t="shared" ref="K142" si="280">_xlfn.STDEV.P(G140:G142)/SQRT(3)</f>
        <v>5.4433105395181745</v>
      </c>
      <c r="L142" s="133">
        <f t="shared" ref="L142" si="281">_xlfn.STDEV.P(H140:H142)/SQRT(3)</f>
        <v>7.3690536434639462</v>
      </c>
      <c r="M142" s="133"/>
      <c r="N142" s="136">
        <v>2167</v>
      </c>
      <c r="O142">
        <v>141</v>
      </c>
      <c r="P142" s="132">
        <v>46.666666666666664</v>
      </c>
      <c r="Q142" s="132">
        <v>47.010598834128245</v>
      </c>
      <c r="R142" s="132">
        <v>46.666666666666664</v>
      </c>
      <c r="S142" s="132">
        <v>47.010598834128245</v>
      </c>
      <c r="AT142">
        <v>226</v>
      </c>
      <c r="AU142" s="132">
        <v>49.609609609609606</v>
      </c>
      <c r="AV142">
        <f t="shared" si="255"/>
        <v>0.49751467233321489</v>
      </c>
      <c r="AW142">
        <f t="shared" si="256"/>
        <v>49.751467233321492</v>
      </c>
      <c r="AX142">
        <f t="shared" si="257"/>
        <v>70.534719984785852</v>
      </c>
    </row>
    <row r="143" spans="1:50" ht="15.6" x14ac:dyDescent="0.3">
      <c r="A143" s="34">
        <v>1</v>
      </c>
      <c r="B143" s="34">
        <v>8</v>
      </c>
      <c r="C143" s="34">
        <v>4</v>
      </c>
      <c r="D143" s="159">
        <v>47</v>
      </c>
      <c r="E143" s="129">
        <v>20</v>
      </c>
      <c r="F143" s="130">
        <v>17.702702702702702</v>
      </c>
      <c r="G143" s="113">
        <v>20</v>
      </c>
      <c r="H143" s="127">
        <v>17.702702702702702</v>
      </c>
      <c r="N143" s="136">
        <v>2208</v>
      </c>
      <c r="O143">
        <v>143</v>
      </c>
      <c r="P143" s="132">
        <v>46.666666666666664</v>
      </c>
      <c r="Q143" s="132">
        <v>40.006552006552006</v>
      </c>
      <c r="R143" s="132">
        <v>46.666666666666664</v>
      </c>
      <c r="S143" s="132">
        <v>40.006552006552006</v>
      </c>
      <c r="AT143">
        <v>85</v>
      </c>
      <c r="AU143" s="132">
        <v>49.623259623259621</v>
      </c>
      <c r="AV143">
        <f t="shared" si="255"/>
        <v>0.4976015735763733</v>
      </c>
      <c r="AW143">
        <f t="shared" si="256"/>
        <v>49.760157357637333</v>
      </c>
      <c r="AX143">
        <f t="shared" si="257"/>
        <v>70.540879890767826</v>
      </c>
    </row>
    <row r="144" spans="1:50" ht="15.6" x14ac:dyDescent="0.3">
      <c r="A144" s="34">
        <v>2</v>
      </c>
      <c r="B144" s="34">
        <v>15</v>
      </c>
      <c r="C144" s="34">
        <v>2</v>
      </c>
      <c r="D144" s="160">
        <v>47</v>
      </c>
      <c r="E144" s="129">
        <v>20</v>
      </c>
      <c r="F144" s="130">
        <v>18.18181818181818</v>
      </c>
      <c r="G144" s="113">
        <v>20</v>
      </c>
      <c r="H144" s="127">
        <v>18.18181818181818</v>
      </c>
      <c r="I144" s="132">
        <f>AVERAGE(E143:E145)</f>
        <v>33.333333333333336</v>
      </c>
      <c r="J144" s="132">
        <f t="shared" ref="J144" si="282">AVERAGE(F143:F145)</f>
        <v>32.393939393939398</v>
      </c>
      <c r="K144" s="132">
        <f t="shared" ref="K144" si="283">AVERAGE(G143:G145)</f>
        <v>33.333333333333336</v>
      </c>
      <c r="L144" s="132">
        <f t="shared" ref="L144" si="284">AVERAGE(H143:H145)</f>
        <v>32.393939393939398</v>
      </c>
      <c r="M144" s="132"/>
      <c r="N144" s="136">
        <v>2229</v>
      </c>
      <c r="O144">
        <v>147</v>
      </c>
      <c r="P144" s="132">
        <v>46.666666666666664</v>
      </c>
      <c r="Q144" s="132">
        <v>39.522522522522529</v>
      </c>
      <c r="R144" s="132">
        <v>56.666666666666664</v>
      </c>
      <c r="S144" s="132">
        <v>48.373873873873869</v>
      </c>
      <c r="AT144">
        <v>204</v>
      </c>
      <c r="AU144" s="132">
        <v>49.866229866229865</v>
      </c>
      <c r="AV144">
        <f t="shared" si="255"/>
        <v>0.49914839186295751</v>
      </c>
      <c r="AW144">
        <f t="shared" si="256"/>
        <v>49.914839186295751</v>
      </c>
      <c r="AX144">
        <f t="shared" si="257"/>
        <v>70.650434666954283</v>
      </c>
    </row>
    <row r="145" spans="1:50" ht="15.6" x14ac:dyDescent="0.3">
      <c r="A145" s="34">
        <v>3</v>
      </c>
      <c r="B145" s="34">
        <v>5</v>
      </c>
      <c r="C145" s="34">
        <v>9</v>
      </c>
      <c r="D145" s="160">
        <v>47</v>
      </c>
      <c r="E145" s="129">
        <v>60</v>
      </c>
      <c r="F145" s="130">
        <v>61.297297297297298</v>
      </c>
      <c r="G145" s="113">
        <v>60</v>
      </c>
      <c r="H145" s="127">
        <v>61.297297297297298</v>
      </c>
      <c r="I145" s="133">
        <f>_xlfn.STDEV.P(E143:E145)/SQRT(3)</f>
        <v>10.886621079036349</v>
      </c>
      <c r="J145" s="133">
        <f t="shared" ref="J145" si="285">_xlfn.STDEV.P(F143:F145)/SQRT(3)</f>
        <v>11.800286827754871</v>
      </c>
      <c r="K145" s="133">
        <f t="shared" ref="K145" si="286">_xlfn.STDEV.P(G143:G145)/SQRT(3)</f>
        <v>10.886621079036349</v>
      </c>
      <c r="L145" s="133">
        <f t="shared" ref="L145" si="287">_xlfn.STDEV.P(H143:H145)/SQRT(3)</f>
        <v>11.800286827754871</v>
      </c>
      <c r="M145" s="133"/>
      <c r="N145" s="136">
        <v>2322</v>
      </c>
      <c r="O145">
        <v>156</v>
      </c>
      <c r="P145" s="132">
        <v>46.666666666666664</v>
      </c>
      <c r="Q145" s="132">
        <v>46.618618618618619</v>
      </c>
      <c r="R145" s="132">
        <v>46.666666666666664</v>
      </c>
      <c r="S145" s="132">
        <v>46.618618618618619</v>
      </c>
      <c r="AT145">
        <v>240</v>
      </c>
      <c r="AU145" s="132">
        <v>49.86895986895987</v>
      </c>
      <c r="AV145">
        <f t="shared" si="255"/>
        <v>0.49916577166106268</v>
      </c>
      <c r="AW145">
        <f t="shared" si="256"/>
        <v>49.916577166106265</v>
      </c>
      <c r="AX145">
        <f t="shared" si="257"/>
        <v>70.651664641469182</v>
      </c>
    </row>
    <row r="146" spans="1:50" ht="15.6" x14ac:dyDescent="0.3">
      <c r="A146" s="34">
        <v>1</v>
      </c>
      <c r="B146" s="34">
        <v>8</v>
      </c>
      <c r="C146" s="34">
        <v>10</v>
      </c>
      <c r="D146" s="159">
        <v>48</v>
      </c>
      <c r="E146" s="129">
        <v>60</v>
      </c>
      <c r="F146" s="130">
        <v>70.810810810810807</v>
      </c>
      <c r="G146" s="113">
        <v>60</v>
      </c>
      <c r="H146" s="127">
        <v>70.810810810810807</v>
      </c>
      <c r="I146" s="133"/>
      <c r="J146" s="133"/>
      <c r="K146" s="133"/>
      <c r="L146" s="133"/>
      <c r="M146" s="133"/>
      <c r="N146" s="136">
        <v>2995</v>
      </c>
      <c r="O146">
        <v>205</v>
      </c>
      <c r="P146" s="132">
        <v>46.666666666666664</v>
      </c>
      <c r="Q146" s="132">
        <v>49.939056703762589</v>
      </c>
      <c r="R146" s="132">
        <v>50</v>
      </c>
      <c r="S146" s="132">
        <v>52.889507154213028</v>
      </c>
      <c r="AT146">
        <v>39</v>
      </c>
      <c r="AU146" s="132">
        <v>49.911794147088266</v>
      </c>
      <c r="AV146">
        <f t="shared" si="255"/>
        <v>0.49943846380871787</v>
      </c>
      <c r="AW146">
        <f t="shared" si="256"/>
        <v>49.94384638087179</v>
      </c>
      <c r="AX146">
        <f t="shared" si="257"/>
        <v>70.670960359168589</v>
      </c>
    </row>
    <row r="147" spans="1:50" ht="15.6" x14ac:dyDescent="0.3">
      <c r="A147" s="34">
        <v>2</v>
      </c>
      <c r="B147" s="34">
        <v>3</v>
      </c>
      <c r="C147" s="34">
        <v>9</v>
      </c>
      <c r="D147" s="160">
        <v>48</v>
      </c>
      <c r="E147" s="129">
        <v>40</v>
      </c>
      <c r="F147" s="130">
        <v>44.444444444444443</v>
      </c>
      <c r="G147" s="113">
        <v>40</v>
      </c>
      <c r="H147" s="127">
        <v>44.444444444444443</v>
      </c>
      <c r="I147" s="132">
        <f>AVERAGE(E146:E148)</f>
        <v>53.333333333333336</v>
      </c>
      <c r="J147" s="132">
        <f t="shared" ref="J147" si="288">AVERAGE(F146:F148)</f>
        <v>63.958958958958952</v>
      </c>
      <c r="K147" s="132">
        <f t="shared" ref="K147" si="289">AVERAGE(G146:G148)</f>
        <v>53.333333333333336</v>
      </c>
      <c r="L147" s="132">
        <f t="shared" ref="L147" si="290">AVERAGE(H146:H148)</f>
        <v>63.958958958958952</v>
      </c>
      <c r="M147" s="132"/>
      <c r="N147" s="136">
        <v>3030</v>
      </c>
      <c r="O147">
        <v>213</v>
      </c>
      <c r="P147" s="132">
        <v>46.666666666666664</v>
      </c>
      <c r="Q147" s="132">
        <v>38.198198198198199</v>
      </c>
      <c r="R147" s="132">
        <v>46.666666666666664</v>
      </c>
      <c r="S147" s="132">
        <v>38.198198198198199</v>
      </c>
      <c r="AT147">
        <v>5</v>
      </c>
      <c r="AU147" s="132">
        <v>49.979209979209976</v>
      </c>
      <c r="AV147">
        <f t="shared" si="255"/>
        <v>0.49986764661315763</v>
      </c>
      <c r="AW147">
        <f t="shared" si="256"/>
        <v>49.98676466131576</v>
      </c>
      <c r="AX147">
        <f t="shared" si="257"/>
        <v>70.701318701503553</v>
      </c>
    </row>
    <row r="148" spans="1:50" ht="15.6" x14ac:dyDescent="0.3">
      <c r="A148" s="34">
        <v>3</v>
      </c>
      <c r="B148" s="34">
        <v>4</v>
      </c>
      <c r="C148" s="34">
        <v>12</v>
      </c>
      <c r="D148" s="160">
        <v>48</v>
      </c>
      <c r="E148" s="129">
        <v>60</v>
      </c>
      <c r="F148" s="130">
        <v>76.621621621621614</v>
      </c>
      <c r="G148" s="113">
        <v>60</v>
      </c>
      <c r="H148" s="127">
        <v>76.621621621621614</v>
      </c>
      <c r="I148" s="133">
        <f>_xlfn.STDEV.P(E146:E148)/SQRT(3)</f>
        <v>5.4433105395181745</v>
      </c>
      <c r="J148" s="133">
        <f t="shared" ref="J148" si="291">_xlfn.STDEV.P(F146:F148)/SQRT(3)</f>
        <v>8.0836403807341135</v>
      </c>
      <c r="K148" s="133">
        <f t="shared" ref="K148" si="292">_xlfn.STDEV.P(G146:G148)/SQRT(3)</f>
        <v>5.4433105395181745</v>
      </c>
      <c r="L148" s="133">
        <f t="shared" ref="L148" si="293">_xlfn.STDEV.P(H146:H148)/SQRT(3)</f>
        <v>8.0836403807341135</v>
      </c>
      <c r="M148" s="133"/>
      <c r="N148" s="136">
        <v>3089</v>
      </c>
      <c r="O148">
        <v>226</v>
      </c>
      <c r="P148" s="132">
        <v>46.666666666666664</v>
      </c>
      <c r="Q148" s="132">
        <v>49.609609609609606</v>
      </c>
      <c r="R148" s="132">
        <v>46.666666666666664</v>
      </c>
      <c r="S148" s="132">
        <v>49.609609609609606</v>
      </c>
      <c r="AT148">
        <v>296</v>
      </c>
      <c r="AU148" s="132">
        <v>50.000462000462001</v>
      </c>
      <c r="AV148">
        <f t="shared" si="255"/>
        <v>0.50000294118628963</v>
      </c>
      <c r="AW148">
        <f t="shared" si="256"/>
        <v>50.000294118628965</v>
      </c>
      <c r="AX148">
        <f t="shared" si="257"/>
        <v>70.710886091625923</v>
      </c>
    </row>
    <row r="149" spans="1:50" ht="15.6" x14ac:dyDescent="0.3">
      <c r="A149" s="34">
        <v>1</v>
      </c>
      <c r="B149" s="34">
        <v>8</v>
      </c>
      <c r="C149" s="34">
        <v>13</v>
      </c>
      <c r="D149" s="159">
        <v>49</v>
      </c>
      <c r="E149" s="129">
        <v>30</v>
      </c>
      <c r="F149" s="130">
        <v>35.405405405405403</v>
      </c>
      <c r="G149" s="113">
        <v>30</v>
      </c>
      <c r="H149" s="127">
        <v>35.405405405405403</v>
      </c>
      <c r="N149" s="136" t="s">
        <v>354</v>
      </c>
      <c r="O149">
        <v>246</v>
      </c>
      <c r="P149" s="132">
        <v>46.666666666666664</v>
      </c>
      <c r="Q149" s="132">
        <v>52.375102375102379</v>
      </c>
      <c r="R149" s="132">
        <v>46.666666666666664</v>
      </c>
      <c r="S149" s="132">
        <v>52.375102375102379</v>
      </c>
      <c r="AT149">
        <v>29</v>
      </c>
      <c r="AU149" s="132">
        <v>50.205920205920201</v>
      </c>
      <c r="AV149">
        <f t="shared" si="255"/>
        <v>0.50131093245204861</v>
      </c>
      <c r="AW149">
        <f t="shared" si="256"/>
        <v>50.131093245204859</v>
      </c>
      <c r="AX149">
        <f t="shared" si="257"/>
        <v>70.803314361126382</v>
      </c>
    </row>
    <row r="150" spans="1:50" ht="15.6" x14ac:dyDescent="0.3">
      <c r="A150" s="34">
        <v>2</v>
      </c>
      <c r="B150" s="34">
        <v>8</v>
      </c>
      <c r="C150" s="34">
        <v>14</v>
      </c>
      <c r="D150" s="160">
        <v>49</v>
      </c>
      <c r="E150" s="129">
        <v>60</v>
      </c>
      <c r="F150" s="130">
        <v>60</v>
      </c>
      <c r="G150" s="113">
        <v>60</v>
      </c>
      <c r="H150" s="127">
        <v>60</v>
      </c>
      <c r="I150" s="132">
        <f>AVERAGE(E149:E151)</f>
        <v>46.666666666666664</v>
      </c>
      <c r="J150" s="132">
        <f t="shared" ref="J150" si="294">AVERAGE(F149:F151)</f>
        <v>56.126126126126131</v>
      </c>
      <c r="K150" s="132">
        <f t="shared" ref="K150" si="295">AVERAGE(G149:G151)</f>
        <v>46.666666666666664</v>
      </c>
      <c r="L150" s="132">
        <f t="shared" ref="L150" si="296">AVERAGE(H149:H151)</f>
        <v>56.126126126126131</v>
      </c>
      <c r="M150" s="132"/>
      <c r="N150" s="136" t="s">
        <v>362</v>
      </c>
      <c r="O150">
        <v>250</v>
      </c>
      <c r="P150" s="132">
        <v>46.666666666666664</v>
      </c>
      <c r="Q150" s="132">
        <v>55.861744097038219</v>
      </c>
      <c r="R150" s="132">
        <v>46.666666666666664</v>
      </c>
      <c r="S150" s="132">
        <v>55.861744097038219</v>
      </c>
      <c r="AT150">
        <v>288</v>
      </c>
      <c r="AU150" s="132">
        <v>50.423423423423422</v>
      </c>
      <c r="AV150">
        <f t="shared" si="255"/>
        <v>0.5026956294544962</v>
      </c>
      <c r="AW150">
        <f t="shared" si="256"/>
        <v>50.269562945449621</v>
      </c>
      <c r="AX150">
        <f t="shared" si="257"/>
        <v>70.901031688861636</v>
      </c>
    </row>
    <row r="151" spans="1:50" ht="15.6" x14ac:dyDescent="0.3">
      <c r="A151" s="34">
        <v>3</v>
      </c>
      <c r="B151" s="34">
        <v>3</v>
      </c>
      <c r="C151" s="34">
        <v>5</v>
      </c>
      <c r="D151" s="160">
        <v>49</v>
      </c>
      <c r="E151" s="129">
        <v>50</v>
      </c>
      <c r="F151" s="130">
        <v>72.972972972972968</v>
      </c>
      <c r="G151" s="113">
        <v>50</v>
      </c>
      <c r="H151" s="127">
        <v>72.972972972972968</v>
      </c>
      <c r="I151" s="133">
        <f>_xlfn.STDEV.P(E149:E151)/SQRT(3)</f>
        <v>7.2008229982309562</v>
      </c>
      <c r="J151" s="133">
        <f t="shared" ref="J151" si="297">_xlfn.STDEV.P(F149:F151)/SQRT(3)</f>
        <v>8.9948838214836879</v>
      </c>
      <c r="K151" s="133">
        <f t="shared" ref="K151" si="298">_xlfn.STDEV.P(G149:G151)/SQRT(3)</f>
        <v>7.2008229982309562</v>
      </c>
      <c r="L151" s="133">
        <f t="shared" ref="L151" si="299">_xlfn.STDEV.P(H149:H151)/SQRT(3)</f>
        <v>8.9948838214836879</v>
      </c>
      <c r="M151" s="133"/>
      <c r="N151" s="136" t="s">
        <v>384</v>
      </c>
      <c r="O151">
        <v>261</v>
      </c>
      <c r="P151" s="132">
        <v>46.666666666666664</v>
      </c>
      <c r="Q151" s="132">
        <v>54.311454311454305</v>
      </c>
      <c r="R151" s="132">
        <v>46.666666666666664</v>
      </c>
      <c r="S151" s="132">
        <v>54.311454311454305</v>
      </c>
      <c r="AT151">
        <v>58</v>
      </c>
      <c r="AU151" s="132">
        <v>50.481770481770489</v>
      </c>
      <c r="AV151">
        <f t="shared" si="255"/>
        <v>0.50306709360436364</v>
      </c>
      <c r="AW151">
        <f t="shared" si="256"/>
        <v>50.306709360436365</v>
      </c>
      <c r="AX151">
        <f t="shared" si="257"/>
        <v>70.927222813554721</v>
      </c>
    </row>
    <row r="152" spans="1:50" ht="15.6" x14ac:dyDescent="0.3">
      <c r="A152" s="34">
        <v>1</v>
      </c>
      <c r="B152" s="34">
        <v>8</v>
      </c>
      <c r="C152" s="34">
        <v>9</v>
      </c>
      <c r="D152" s="159">
        <v>50</v>
      </c>
      <c r="E152" s="129">
        <v>40</v>
      </c>
      <c r="F152" s="130">
        <v>40.463320463320464</v>
      </c>
      <c r="G152" s="113">
        <v>40</v>
      </c>
      <c r="H152" s="127">
        <v>40.463320463320464</v>
      </c>
      <c r="N152" s="136" t="s">
        <v>410</v>
      </c>
      <c r="O152">
        <v>274</v>
      </c>
      <c r="P152" s="132">
        <v>46.666666666666664</v>
      </c>
      <c r="Q152" s="132">
        <v>52.792792792792795</v>
      </c>
      <c r="R152" s="132">
        <v>46.666666666666664</v>
      </c>
      <c r="S152" s="132">
        <v>52.792792792792795</v>
      </c>
      <c r="AT152">
        <v>279</v>
      </c>
      <c r="AU152" s="132">
        <v>50.724724724724723</v>
      </c>
      <c r="AV152">
        <f t="shared" si="255"/>
        <v>0.50461390245853155</v>
      </c>
      <c r="AW152">
        <f t="shared" si="256"/>
        <v>50.461390245853153</v>
      </c>
      <c r="AX152">
        <f t="shared" si="257"/>
        <v>71.036181095166683</v>
      </c>
    </row>
    <row r="153" spans="1:50" ht="15.6" x14ac:dyDescent="0.3">
      <c r="A153" s="34">
        <v>2</v>
      </c>
      <c r="B153" s="34">
        <v>19</v>
      </c>
      <c r="C153" s="34">
        <v>2</v>
      </c>
      <c r="D153" s="160">
        <v>50</v>
      </c>
      <c r="E153" s="129">
        <v>40</v>
      </c>
      <c r="F153" s="130">
        <v>42.105263157894733</v>
      </c>
      <c r="G153" s="113">
        <v>40</v>
      </c>
      <c r="H153" s="127">
        <v>42.105263157894733</v>
      </c>
      <c r="I153" s="132">
        <f>AVERAGE(E152:E154)</f>
        <v>36.666666666666664</v>
      </c>
      <c r="J153" s="132">
        <f t="shared" ref="J153" si="300">AVERAGE(F152:F154)</f>
        <v>35.38148906569959</v>
      </c>
      <c r="K153" s="132">
        <f t="shared" ref="K153" si="301">AVERAGE(G152:G154)</f>
        <v>36.666666666666664</v>
      </c>
      <c r="L153" s="132">
        <f t="shared" ref="L153" si="302">AVERAGE(H152:H154)</f>
        <v>35.38148906569959</v>
      </c>
      <c r="M153" s="132"/>
      <c r="N153" s="136" t="s">
        <v>433</v>
      </c>
      <c r="O153">
        <v>284</v>
      </c>
      <c r="P153" s="132">
        <v>46.666666666666664</v>
      </c>
      <c r="Q153" s="132">
        <v>58.640169581346051</v>
      </c>
      <c r="R153" s="132">
        <v>46.666666666666664</v>
      </c>
      <c r="S153" s="31">
        <v>58.640169581346051</v>
      </c>
      <c r="AT153">
        <v>195</v>
      </c>
      <c r="AU153" s="132">
        <v>50.997887839993105</v>
      </c>
      <c r="AV153">
        <f t="shared" si="255"/>
        <v>0.50635317310062899</v>
      </c>
      <c r="AW153">
        <f t="shared" si="256"/>
        <v>50.635317310062902</v>
      </c>
      <c r="AX153">
        <f t="shared" si="257"/>
        <v>71.158497250899629</v>
      </c>
    </row>
    <row r="154" spans="1:50" ht="15.6" x14ac:dyDescent="0.3">
      <c r="A154" s="34">
        <v>3</v>
      </c>
      <c r="B154" s="34">
        <v>16</v>
      </c>
      <c r="C154" s="34">
        <v>14</v>
      </c>
      <c r="D154" s="160">
        <v>50</v>
      </c>
      <c r="E154" s="129">
        <v>30</v>
      </c>
      <c r="F154" s="130">
        <v>23.575883575883577</v>
      </c>
      <c r="G154" s="113">
        <v>30</v>
      </c>
      <c r="H154" s="127">
        <v>23.575883575883577</v>
      </c>
      <c r="I154" s="133">
        <f>_xlfn.STDEV.P(E152:E154)/SQRT(3)</f>
        <v>2.7216552697590872</v>
      </c>
      <c r="J154" s="133">
        <f t="shared" ref="J154" si="303">_xlfn.STDEV.P(F152:F154)/SQRT(3)</f>
        <v>4.8351314974407726</v>
      </c>
      <c r="K154" s="133">
        <f t="shared" ref="K154" si="304">_xlfn.STDEV.P(G152:G154)/SQRT(3)</f>
        <v>2.7216552697590872</v>
      </c>
      <c r="L154" s="133">
        <f t="shared" ref="L154" si="305">_xlfn.STDEV.P(H152:H154)/SQRT(3)</f>
        <v>4.8351314974407726</v>
      </c>
      <c r="M154" s="133"/>
      <c r="N154" s="136" t="s">
        <v>449</v>
      </c>
      <c r="O154">
        <v>292</v>
      </c>
      <c r="P154" s="132">
        <v>46.666666666666664</v>
      </c>
      <c r="Q154" s="132">
        <v>59.400758224287635</v>
      </c>
      <c r="R154" s="132">
        <v>46.666666666666664</v>
      </c>
      <c r="S154" s="132">
        <v>59.400758224287635</v>
      </c>
      <c r="AT154">
        <v>242</v>
      </c>
      <c r="AU154" s="132">
        <v>51.052591052591055</v>
      </c>
      <c r="AV154">
        <f t="shared" si="255"/>
        <v>0.50670149781917573</v>
      </c>
      <c r="AW154">
        <f t="shared" si="256"/>
        <v>50.670149781917573</v>
      </c>
      <c r="AX154">
        <f t="shared" si="257"/>
        <v>71.182968315403627</v>
      </c>
    </row>
    <row r="155" spans="1:50" ht="15.6" x14ac:dyDescent="0.3">
      <c r="A155" s="34">
        <v>1</v>
      </c>
      <c r="B155" s="34">
        <v>8</v>
      </c>
      <c r="C155" s="34">
        <v>11</v>
      </c>
      <c r="D155" s="159">
        <v>51</v>
      </c>
      <c r="E155" s="129">
        <v>60</v>
      </c>
      <c r="F155" s="130">
        <v>60.694980694980693</v>
      </c>
      <c r="G155" s="113">
        <v>60</v>
      </c>
      <c r="H155" s="127">
        <v>60.694980694980693</v>
      </c>
      <c r="N155" s="136" t="s">
        <v>459</v>
      </c>
      <c r="O155">
        <v>297</v>
      </c>
      <c r="P155" s="132">
        <v>46.666666666666664</v>
      </c>
      <c r="Q155" s="132">
        <v>47.197645215548029</v>
      </c>
      <c r="R155" s="132">
        <v>46.666666666666664</v>
      </c>
      <c r="S155" s="132">
        <v>47.197645215548029</v>
      </c>
      <c r="AT155">
        <v>138</v>
      </c>
      <c r="AU155" s="132">
        <v>51.261261261261261</v>
      </c>
      <c r="AV155">
        <f t="shared" si="255"/>
        <v>0.50803029035232672</v>
      </c>
      <c r="AW155">
        <f t="shared" si="256"/>
        <v>50.803029035232669</v>
      </c>
      <c r="AX155">
        <f t="shared" si="257"/>
        <v>71.276243612603963</v>
      </c>
    </row>
    <row r="156" spans="1:50" ht="15.6" x14ac:dyDescent="0.3">
      <c r="A156" s="34">
        <v>2</v>
      </c>
      <c r="B156" s="34">
        <v>2</v>
      </c>
      <c r="C156" s="34">
        <v>6</v>
      </c>
      <c r="D156" s="160">
        <v>51</v>
      </c>
      <c r="E156" s="129">
        <v>70</v>
      </c>
      <c r="F156" s="130">
        <v>58.333333333333336</v>
      </c>
      <c r="G156" s="113">
        <v>70</v>
      </c>
      <c r="H156" s="127">
        <v>58.333333333333336</v>
      </c>
      <c r="I156" s="132">
        <f>AVERAGE(E155:E157)</f>
        <v>56.666666666666664</v>
      </c>
      <c r="J156" s="132">
        <f t="shared" ref="J156" si="306">AVERAGE(F155:F157)</f>
        <v>49.405834405834405</v>
      </c>
      <c r="K156" s="132">
        <f t="shared" ref="K156" si="307">AVERAGE(G155:G157)</f>
        <v>70</v>
      </c>
      <c r="L156" s="132">
        <f t="shared" ref="L156" si="308">AVERAGE(H155:H157)</f>
        <v>59.135564135564131</v>
      </c>
      <c r="M156" s="132"/>
      <c r="N156" s="136" t="s">
        <v>461</v>
      </c>
      <c r="O156">
        <v>298</v>
      </c>
      <c r="P156" s="132">
        <v>46.666666666666664</v>
      </c>
      <c r="Q156" s="132">
        <v>53.603603603603602</v>
      </c>
      <c r="R156" s="132">
        <v>53.333333333333336</v>
      </c>
      <c r="S156" s="132">
        <v>59.504504504504496</v>
      </c>
      <c r="AT156">
        <v>218</v>
      </c>
      <c r="AU156" s="132">
        <v>51.494263494263492</v>
      </c>
      <c r="AV156">
        <f t="shared" si="255"/>
        <v>0.50951419344854432</v>
      </c>
      <c r="AW156">
        <f t="shared" si="256"/>
        <v>50.951419344854429</v>
      </c>
      <c r="AX156">
        <f t="shared" si="257"/>
        <v>71.380262919699618</v>
      </c>
    </row>
    <row r="157" spans="1:50" ht="15.6" x14ac:dyDescent="0.3">
      <c r="A157" s="34">
        <v>3</v>
      </c>
      <c r="B157" s="34">
        <v>7</v>
      </c>
      <c r="C157" s="34">
        <v>9</v>
      </c>
      <c r="D157" s="160">
        <v>51</v>
      </c>
      <c r="E157" s="129">
        <v>40</v>
      </c>
      <c r="F157" s="130">
        <v>29.189189189189189</v>
      </c>
      <c r="G157" s="113">
        <v>80</v>
      </c>
      <c r="H157" s="127">
        <v>58.378378378378379</v>
      </c>
      <c r="I157" s="133">
        <f>_xlfn.STDEV.P(E155:E157)/SQRT(3)</f>
        <v>7.2008229982309562</v>
      </c>
      <c r="J157" s="133">
        <f t="shared" ref="J157" si="309">_xlfn.STDEV.P(F155:F157)/SQRT(3)</f>
        <v>8.2721608412658192</v>
      </c>
      <c r="K157" s="133">
        <f t="shared" ref="K157" si="310">_xlfn.STDEV.P(G155:G157)/SQRT(3)</f>
        <v>4.714045207910317</v>
      </c>
      <c r="L157" s="133">
        <f t="shared" ref="L157" si="311">_xlfn.STDEV.P(H155:H157)/SQRT(3)</f>
        <v>0.63671767131781354</v>
      </c>
      <c r="M157" s="133"/>
      <c r="N157" s="136" t="s">
        <v>465</v>
      </c>
      <c r="O157">
        <v>300</v>
      </c>
      <c r="P157" s="132">
        <v>46.666666666666664</v>
      </c>
      <c r="Q157" s="132">
        <v>53.397488397488395</v>
      </c>
      <c r="R157" s="132">
        <v>46.666666666666664</v>
      </c>
      <c r="S157" s="132">
        <v>53.397488397488395</v>
      </c>
      <c r="AT157">
        <v>173</v>
      </c>
      <c r="AU157" s="132">
        <v>51.93253403779719</v>
      </c>
      <c r="AV157">
        <f t="shared" si="255"/>
        <v>0.51230595901787279</v>
      </c>
      <c r="AW157">
        <f t="shared" si="256"/>
        <v>51.230595901787282</v>
      </c>
      <c r="AX157">
        <f t="shared" si="257"/>
        <v>71.575551623293322</v>
      </c>
    </row>
    <row r="158" spans="1:50" ht="15.6" x14ac:dyDescent="0.3">
      <c r="A158" s="34">
        <v>1</v>
      </c>
      <c r="B158" s="34">
        <v>8</v>
      </c>
      <c r="C158" s="34">
        <v>15</v>
      </c>
      <c r="D158" s="159">
        <v>52</v>
      </c>
      <c r="E158" s="129">
        <v>60</v>
      </c>
      <c r="F158" s="130">
        <v>60.694980694980693</v>
      </c>
      <c r="G158" s="113">
        <v>60</v>
      </c>
      <c r="H158" s="127">
        <v>60.694980694980693</v>
      </c>
      <c r="N158" s="136" t="s">
        <v>471</v>
      </c>
      <c r="O158">
        <v>303</v>
      </c>
      <c r="P158" s="132">
        <v>46.666666666666664</v>
      </c>
      <c r="Q158" s="132">
        <v>52.697788697788702</v>
      </c>
      <c r="R158" s="132">
        <v>56.666666666666664</v>
      </c>
      <c r="S158" s="132">
        <v>61.985257985257988</v>
      </c>
      <c r="AT158">
        <v>56</v>
      </c>
      <c r="AU158" s="132">
        <v>51.966147966147958</v>
      </c>
      <c r="AV158">
        <f t="shared" si="255"/>
        <v>0.51252011475334602</v>
      </c>
      <c r="AW158">
        <f t="shared" si="256"/>
        <v>51.252011475334605</v>
      </c>
      <c r="AX158">
        <f t="shared" si="257"/>
        <v>71.590510177910176</v>
      </c>
    </row>
    <row r="159" spans="1:50" ht="15.6" x14ac:dyDescent="0.3">
      <c r="A159" s="34">
        <v>2</v>
      </c>
      <c r="B159" s="34">
        <v>13</v>
      </c>
      <c r="C159" s="34">
        <v>19</v>
      </c>
      <c r="D159" s="160">
        <v>52</v>
      </c>
      <c r="E159" s="129">
        <v>30</v>
      </c>
      <c r="F159" s="130">
        <v>37.5</v>
      </c>
      <c r="G159" s="113">
        <v>30</v>
      </c>
      <c r="H159" s="127">
        <v>37.5</v>
      </c>
      <c r="I159" s="132">
        <f>AVERAGE(E158:E160)</f>
        <v>50</v>
      </c>
      <c r="J159" s="132">
        <f t="shared" ref="J159" si="312">AVERAGE(F158:F160)</f>
        <v>55.43436293436293</v>
      </c>
      <c r="K159" s="132">
        <f t="shared" ref="K159" si="313">AVERAGE(G158:G160)</f>
        <v>50</v>
      </c>
      <c r="L159" s="132">
        <f t="shared" ref="L159" si="314">AVERAGE(H158:H160)</f>
        <v>55.43436293436293</v>
      </c>
      <c r="M159" s="132"/>
      <c r="N159" s="136" t="s">
        <v>484</v>
      </c>
      <c r="O159">
        <v>308</v>
      </c>
      <c r="P159" s="132">
        <v>46.666666666666664</v>
      </c>
      <c r="Q159" s="132">
        <v>39.638729638729636</v>
      </c>
      <c r="R159" s="132">
        <v>46.666666666666664</v>
      </c>
      <c r="S159" s="132">
        <v>39.638729638729636</v>
      </c>
      <c r="AT159">
        <v>99</v>
      </c>
      <c r="AU159" s="132">
        <v>52.130113306583894</v>
      </c>
      <c r="AV159">
        <f t="shared" si="255"/>
        <v>0.5135648278499072</v>
      </c>
      <c r="AW159">
        <f t="shared" si="256"/>
        <v>51.356482784990718</v>
      </c>
      <c r="AX159">
        <f t="shared" si="257"/>
        <v>71.663437529182701</v>
      </c>
    </row>
    <row r="160" spans="1:50" ht="15.6" x14ac:dyDescent="0.3">
      <c r="A160" s="34">
        <v>3</v>
      </c>
      <c r="B160" s="34">
        <v>8</v>
      </c>
      <c r="C160" s="34">
        <v>3</v>
      </c>
      <c r="D160" s="160">
        <v>52</v>
      </c>
      <c r="E160" s="129">
        <v>60</v>
      </c>
      <c r="F160" s="130">
        <v>68.108108108108098</v>
      </c>
      <c r="G160" s="113">
        <v>60</v>
      </c>
      <c r="H160" s="127">
        <v>68.108108108108098</v>
      </c>
      <c r="I160" s="133">
        <f>_xlfn.STDEV.P(E158:E160)/SQRT(3)</f>
        <v>8.1649658092772608</v>
      </c>
      <c r="J160" s="133">
        <f t="shared" ref="J160" si="315">_xlfn.STDEV.P(F158:F160)/SQRT(3)</f>
        <v>7.527278465051161</v>
      </c>
      <c r="K160" s="133">
        <f t="shared" ref="K160" si="316">_xlfn.STDEV.P(G158:G160)/SQRT(3)</f>
        <v>8.1649658092772608</v>
      </c>
      <c r="L160" s="133">
        <f t="shared" ref="L160" si="317">_xlfn.STDEV.P(H158:H160)/SQRT(3)</f>
        <v>7.527278465051161</v>
      </c>
      <c r="M160" s="133"/>
      <c r="N160" s="136" t="s">
        <v>487</v>
      </c>
      <c r="O160">
        <v>309</v>
      </c>
      <c r="P160" s="132">
        <v>46.666666666666664</v>
      </c>
      <c r="Q160" s="132">
        <v>36.19619619619619</v>
      </c>
      <c r="R160" s="132">
        <v>46.666666666666664</v>
      </c>
      <c r="S160" s="132">
        <v>36.19619619619619</v>
      </c>
      <c r="AT160">
        <v>246</v>
      </c>
      <c r="AU160" s="132">
        <v>52.375102375102379</v>
      </c>
      <c r="AV160">
        <f t="shared" si="255"/>
        <v>0.51512606349542267</v>
      </c>
      <c r="AW160">
        <f t="shared" si="256"/>
        <v>51.512606349542267</v>
      </c>
      <c r="AX160">
        <f t="shared" si="257"/>
        <v>71.772283194518948</v>
      </c>
    </row>
    <row r="161" spans="1:50" ht="15.6" x14ac:dyDescent="0.3">
      <c r="A161" s="34">
        <v>1</v>
      </c>
      <c r="B161" s="34">
        <v>8</v>
      </c>
      <c r="C161" s="34">
        <v>2</v>
      </c>
      <c r="D161" s="159">
        <v>53</v>
      </c>
      <c r="E161" s="129">
        <v>20</v>
      </c>
      <c r="F161" s="130">
        <v>15.735735735735734</v>
      </c>
      <c r="G161" s="113">
        <v>40</v>
      </c>
      <c r="H161" s="127">
        <v>31.471471471471467</v>
      </c>
      <c r="N161" s="136">
        <v>743</v>
      </c>
      <c r="O161">
        <v>33</v>
      </c>
      <c r="P161" s="132">
        <v>50</v>
      </c>
      <c r="Q161" s="132">
        <v>40.940940940940941</v>
      </c>
      <c r="R161" s="132">
        <v>50</v>
      </c>
      <c r="S161" s="132">
        <v>40.940940940940941</v>
      </c>
      <c r="AT161">
        <v>260</v>
      </c>
      <c r="AU161" s="132">
        <v>52.438724438724442</v>
      </c>
      <c r="AV161">
        <f t="shared" si="255"/>
        <v>0.51553156426412616</v>
      </c>
      <c r="AW161">
        <f t="shared" si="256"/>
        <v>51.553156426412613</v>
      </c>
      <c r="AX161">
        <f t="shared" si="257"/>
        <v>71.800526757407994</v>
      </c>
    </row>
    <row r="162" spans="1:50" ht="15.6" x14ac:dyDescent="0.3">
      <c r="A162" s="34">
        <v>2</v>
      </c>
      <c r="B162" s="34">
        <v>16</v>
      </c>
      <c r="C162" s="34">
        <v>19</v>
      </c>
      <c r="D162" s="160">
        <v>53</v>
      </c>
      <c r="E162" s="129">
        <v>60</v>
      </c>
      <c r="F162" s="130">
        <v>75</v>
      </c>
      <c r="G162" s="113">
        <v>60</v>
      </c>
      <c r="H162" s="127">
        <v>75</v>
      </c>
      <c r="I162" s="132">
        <f>AVERAGE(E161:E163)</f>
        <v>43.333333333333336</v>
      </c>
      <c r="J162" s="132">
        <f t="shared" ref="J162" si="318">AVERAGE(F161:F163)</f>
        <v>43.342958342958347</v>
      </c>
      <c r="K162" s="132">
        <f t="shared" ref="K162" si="319">AVERAGE(G161:G163)</f>
        <v>50</v>
      </c>
      <c r="L162" s="132">
        <f t="shared" ref="L162" si="320">AVERAGE(H161:H163)</f>
        <v>48.588203588203584</v>
      </c>
      <c r="M162" s="132"/>
      <c r="N162" s="136">
        <v>961</v>
      </c>
      <c r="O162">
        <v>44</v>
      </c>
      <c r="P162" s="132">
        <v>50</v>
      </c>
      <c r="Q162" s="132">
        <v>48.966888966888966</v>
      </c>
      <c r="R162" s="132">
        <v>50</v>
      </c>
      <c r="S162" s="132">
        <v>48.966888966888966</v>
      </c>
      <c r="AT162">
        <v>317</v>
      </c>
      <c r="AU162" s="132">
        <v>52.483483483483475</v>
      </c>
      <c r="AV162">
        <f t="shared" si="255"/>
        <v>0.51581685501526087</v>
      </c>
      <c r="AW162">
        <f t="shared" si="256"/>
        <v>51.581685501526088</v>
      </c>
      <c r="AX162">
        <f t="shared" si="257"/>
        <v>71.820390907823722</v>
      </c>
    </row>
    <row r="163" spans="1:50" ht="15.6" x14ac:dyDescent="0.3">
      <c r="A163" s="34">
        <v>3</v>
      </c>
      <c r="B163" s="34">
        <v>14</v>
      </c>
      <c r="C163" s="34">
        <v>9</v>
      </c>
      <c r="D163" s="160">
        <v>53</v>
      </c>
      <c r="E163" s="129">
        <v>50</v>
      </c>
      <c r="F163" s="130">
        <v>39.293139293139298</v>
      </c>
      <c r="G163" s="113">
        <v>50</v>
      </c>
      <c r="H163" s="127">
        <v>39.293139293139298</v>
      </c>
      <c r="I163" s="133">
        <f>_xlfn.STDEV.P(E161:E163)/SQRT(3)</f>
        <v>9.8130676292531653</v>
      </c>
      <c r="J163" s="133">
        <f t="shared" ref="J163" si="321">_xlfn.STDEV.P(F161:F163)/SQRT(3)</f>
        <v>14.066224562154751</v>
      </c>
      <c r="K163" s="133">
        <f t="shared" ref="K163" si="322">_xlfn.STDEV.P(G161:G163)/SQRT(3)</f>
        <v>4.714045207910317</v>
      </c>
      <c r="L163" s="133">
        <f t="shared" ref="L163" si="323">_xlfn.STDEV.P(H161:H163)/SQRT(3)</f>
        <v>10.9390418446119</v>
      </c>
      <c r="M163" s="133"/>
      <c r="N163" s="136">
        <v>1066</v>
      </c>
      <c r="O163">
        <v>52</v>
      </c>
      <c r="P163" s="132">
        <v>50</v>
      </c>
      <c r="Q163" s="132">
        <v>55.43436293436293</v>
      </c>
      <c r="R163" s="132">
        <v>50</v>
      </c>
      <c r="S163" s="132">
        <v>55.43436293436293</v>
      </c>
      <c r="AT163">
        <v>219</v>
      </c>
      <c r="AU163" s="132">
        <v>52.499317499317499</v>
      </c>
      <c r="AV163">
        <f t="shared" si="255"/>
        <v>0.51591778286248458</v>
      </c>
      <c r="AW163">
        <f t="shared" si="256"/>
        <v>51.591778286248456</v>
      </c>
      <c r="AX163">
        <f t="shared" si="257"/>
        <v>71.827416970296554</v>
      </c>
    </row>
    <row r="164" spans="1:50" ht="15.6" x14ac:dyDescent="0.3">
      <c r="A164" s="34">
        <v>1</v>
      </c>
      <c r="B164" s="34">
        <v>8</v>
      </c>
      <c r="C164" s="34">
        <v>17</v>
      </c>
      <c r="D164" s="159">
        <v>54</v>
      </c>
      <c r="E164" s="129">
        <v>30</v>
      </c>
      <c r="F164" s="130">
        <v>28.324324324324323</v>
      </c>
      <c r="G164" s="113">
        <v>30</v>
      </c>
      <c r="H164" s="127">
        <v>28.324324324324323</v>
      </c>
      <c r="N164" s="136">
        <v>1073</v>
      </c>
      <c r="O164">
        <v>54</v>
      </c>
      <c r="P164" s="132">
        <v>50</v>
      </c>
      <c r="Q164" s="132">
        <v>43.875440658049349</v>
      </c>
      <c r="R164" s="132">
        <v>50</v>
      </c>
      <c r="S164" s="132">
        <v>43.875440658049349</v>
      </c>
      <c r="AT164">
        <v>106</v>
      </c>
      <c r="AU164" s="132">
        <v>52.607607607607605</v>
      </c>
      <c r="AV164">
        <f t="shared" si="255"/>
        <v>0.51660807999829794</v>
      </c>
      <c r="AW164">
        <f t="shared" si="256"/>
        <v>51.660807999829792</v>
      </c>
      <c r="AX164">
        <f t="shared" si="257"/>
        <v>71.875453389755947</v>
      </c>
    </row>
    <row r="165" spans="1:50" ht="15.6" x14ac:dyDescent="0.3">
      <c r="A165" s="34">
        <v>2</v>
      </c>
      <c r="B165" s="34">
        <v>5</v>
      </c>
      <c r="C165" s="34">
        <v>12</v>
      </c>
      <c r="D165" s="160">
        <v>54</v>
      </c>
      <c r="E165" s="129">
        <v>60</v>
      </c>
      <c r="F165" s="130">
        <v>50</v>
      </c>
      <c r="G165" s="113">
        <v>60</v>
      </c>
      <c r="H165" s="127">
        <v>50</v>
      </c>
      <c r="I165" s="132">
        <f>AVERAGE(E164:E166)</f>
        <v>50</v>
      </c>
      <c r="J165" s="132">
        <f t="shared" ref="J165" si="324">AVERAGE(F164:F166)</f>
        <v>43.875440658049349</v>
      </c>
      <c r="K165" s="132">
        <f t="shared" ref="K165" si="325">AVERAGE(G164:G166)</f>
        <v>50</v>
      </c>
      <c r="L165" s="132">
        <f t="shared" ref="L165" si="326">AVERAGE(H164:H166)</f>
        <v>43.875440658049349</v>
      </c>
      <c r="M165" s="132"/>
      <c r="N165" s="136">
        <v>1160</v>
      </c>
      <c r="O165">
        <v>76</v>
      </c>
      <c r="P165" s="132">
        <v>50</v>
      </c>
      <c r="Q165" s="132">
        <v>46.68597168597168</v>
      </c>
      <c r="R165" s="132">
        <v>50</v>
      </c>
      <c r="S165" s="132">
        <v>46.68597168597168</v>
      </c>
      <c r="AT165">
        <v>203</v>
      </c>
      <c r="AU165" s="132">
        <v>52.615582615582618</v>
      </c>
      <c r="AV165">
        <f t="shared" si="255"/>
        <v>0.51665891987328516</v>
      </c>
      <c r="AW165">
        <f t="shared" si="256"/>
        <v>51.665891987328514</v>
      </c>
      <c r="AX165">
        <f t="shared" si="257"/>
        <v>71.878989967394858</v>
      </c>
    </row>
    <row r="166" spans="1:50" ht="15.6" x14ac:dyDescent="0.3">
      <c r="A166" s="34">
        <v>3</v>
      </c>
      <c r="B166" s="34">
        <v>15</v>
      </c>
      <c r="C166" s="34">
        <v>6</v>
      </c>
      <c r="D166" s="160">
        <v>54</v>
      </c>
      <c r="E166" s="129">
        <v>60</v>
      </c>
      <c r="F166" s="130">
        <v>53.30199764982374</v>
      </c>
      <c r="G166" s="113">
        <v>60</v>
      </c>
      <c r="H166" s="127">
        <v>53.30199764982374</v>
      </c>
      <c r="I166" s="133">
        <f>_xlfn.STDEV.P(E164:E166)/SQRT(3)</f>
        <v>8.1649658092772608</v>
      </c>
      <c r="J166" s="133">
        <f t="shared" ref="J166" si="327">_xlfn.STDEV.P(F164:F166)/SQRT(3)</f>
        <v>6.3962438897744667</v>
      </c>
      <c r="K166" s="133">
        <f t="shared" ref="K166" si="328">_xlfn.STDEV.P(G164:G166)/SQRT(3)</f>
        <v>8.1649658092772608</v>
      </c>
      <c r="L166" s="133">
        <f t="shared" ref="L166" si="329">_xlfn.STDEV.P(H164:H166)/SQRT(3)</f>
        <v>6.3962438897744667</v>
      </c>
      <c r="M166" s="133"/>
      <c r="N166" s="136">
        <v>1966</v>
      </c>
      <c r="O166">
        <v>100</v>
      </c>
      <c r="P166" s="132">
        <v>50</v>
      </c>
      <c r="Q166" s="132">
        <v>48.895258895258898</v>
      </c>
      <c r="R166" s="132">
        <v>50</v>
      </c>
      <c r="S166" s="132">
        <v>48.895258895258898</v>
      </c>
      <c r="AT166">
        <v>189</v>
      </c>
      <c r="AU166" s="132">
        <v>52.641062114746319</v>
      </c>
      <c r="AV166">
        <f t="shared" si="255"/>
        <v>0.51682135197862644</v>
      </c>
      <c r="AW166">
        <f t="shared" si="256"/>
        <v>51.682135197862642</v>
      </c>
      <c r="AX166">
        <f t="shared" si="257"/>
        <v>71.890288076945865</v>
      </c>
    </row>
    <row r="167" spans="1:50" ht="15.6" x14ac:dyDescent="0.3">
      <c r="A167" s="34">
        <v>1</v>
      </c>
      <c r="B167" s="34">
        <v>5</v>
      </c>
      <c r="C167" s="34">
        <v>17</v>
      </c>
      <c r="D167" s="159">
        <v>55</v>
      </c>
      <c r="E167" s="129">
        <v>30</v>
      </c>
      <c r="F167" s="130">
        <v>35.405405405405403</v>
      </c>
      <c r="G167" s="113">
        <v>30</v>
      </c>
      <c r="H167" s="127">
        <v>35.405405405405403</v>
      </c>
      <c r="N167" s="136">
        <v>2367</v>
      </c>
      <c r="O167">
        <v>165</v>
      </c>
      <c r="P167" s="132">
        <v>50</v>
      </c>
      <c r="Q167" s="132">
        <v>54.310310310310307</v>
      </c>
      <c r="R167" s="132">
        <v>50</v>
      </c>
      <c r="S167" s="132">
        <v>54.310310310310307</v>
      </c>
      <c r="AT167">
        <v>274</v>
      </c>
      <c r="AU167" s="132">
        <v>52.792792792792795</v>
      </c>
      <c r="AV167">
        <f t="shared" si="255"/>
        <v>0.51778872908315754</v>
      </c>
      <c r="AW167">
        <f t="shared" si="256"/>
        <v>51.778872908315755</v>
      </c>
      <c r="AX167">
        <f t="shared" si="257"/>
        <v>71.957538109857367</v>
      </c>
    </row>
    <row r="168" spans="1:50" ht="15.6" x14ac:dyDescent="0.3">
      <c r="A168" s="34">
        <v>2</v>
      </c>
      <c r="B168" s="34">
        <v>4</v>
      </c>
      <c r="C168" s="34">
        <v>15</v>
      </c>
      <c r="D168" s="160">
        <v>55</v>
      </c>
      <c r="E168" s="129">
        <v>40</v>
      </c>
      <c r="F168" s="130">
        <v>40</v>
      </c>
      <c r="G168" s="113">
        <v>40</v>
      </c>
      <c r="H168" s="127">
        <v>40</v>
      </c>
      <c r="I168" s="132">
        <f>AVERAGE(E167:E169)</f>
        <v>43.333333333333336</v>
      </c>
      <c r="J168" s="132">
        <f t="shared" ref="J168" si="330">AVERAGE(F167:F169)</f>
        <v>42.162162162162161</v>
      </c>
      <c r="K168" s="132">
        <f t="shared" ref="K168" si="331">AVERAGE(G167:G169)</f>
        <v>43.333333333333336</v>
      </c>
      <c r="L168" s="132">
        <f t="shared" ref="L168" si="332">AVERAGE(H167:H169)</f>
        <v>42.162162162162161</v>
      </c>
      <c r="M168" s="132"/>
      <c r="N168" s="136">
        <v>2964</v>
      </c>
      <c r="O168">
        <v>202</v>
      </c>
      <c r="P168" s="132">
        <v>50</v>
      </c>
      <c r="Q168" s="132">
        <v>58.04054054054054</v>
      </c>
      <c r="R168" s="132">
        <v>50</v>
      </c>
      <c r="S168" s="132">
        <v>58.04054054054054</v>
      </c>
      <c r="AT168">
        <v>215</v>
      </c>
      <c r="AU168" s="132">
        <v>52.857142857142854</v>
      </c>
      <c r="AV168">
        <f t="shared" si="255"/>
        <v>0.51819904977665776</v>
      </c>
      <c r="AW168">
        <f t="shared" si="256"/>
        <v>51.819904977665779</v>
      </c>
      <c r="AX168">
        <f t="shared" si="257"/>
        <v>71.986043770765576</v>
      </c>
    </row>
    <row r="169" spans="1:50" ht="15.6" x14ac:dyDescent="0.3">
      <c r="A169" s="34">
        <v>3</v>
      </c>
      <c r="B169" s="34">
        <v>18</v>
      </c>
      <c r="C169" s="34">
        <v>7</v>
      </c>
      <c r="D169" s="160">
        <v>55</v>
      </c>
      <c r="E169" s="129">
        <v>60</v>
      </c>
      <c r="F169" s="130">
        <v>51.081081081081081</v>
      </c>
      <c r="G169" s="113">
        <v>60</v>
      </c>
      <c r="H169" s="127">
        <v>51.081081081081081</v>
      </c>
      <c r="I169" s="133">
        <f>_xlfn.STDEV.P(E167:E169)/SQRT(3)</f>
        <v>7.2008229982309562</v>
      </c>
      <c r="J169" s="133">
        <f t="shared" ref="J169" si="333">_xlfn.STDEV.P(F167:F169)/SQRT(3)</f>
        <v>3.7987691247401942</v>
      </c>
      <c r="K169" s="133">
        <f t="shared" ref="K169" si="334">_xlfn.STDEV.P(G167:G169)/SQRT(3)</f>
        <v>7.2008229982309562</v>
      </c>
      <c r="L169" s="133">
        <f t="shared" ref="L169" si="335">_xlfn.STDEV.P(H167:H169)/SQRT(3)</f>
        <v>3.7987691247401942</v>
      </c>
      <c r="M169" s="133"/>
      <c r="N169" s="136">
        <v>3027</v>
      </c>
      <c r="O169">
        <v>211</v>
      </c>
      <c r="P169" s="132">
        <v>50</v>
      </c>
      <c r="Q169" s="132">
        <v>45.473850473850469</v>
      </c>
      <c r="R169" s="132">
        <v>50</v>
      </c>
      <c r="S169" s="132">
        <v>45.473850473850469</v>
      </c>
      <c r="AT169">
        <v>310</v>
      </c>
      <c r="AU169" s="132">
        <v>52.888888888888893</v>
      </c>
      <c r="AV169">
        <f t="shared" si="255"/>
        <v>0.51840148576167888</v>
      </c>
      <c r="AW169">
        <f t="shared" si="256"/>
        <v>51.840148576167891</v>
      </c>
      <c r="AX169">
        <f t="shared" si="257"/>
        <v>72.000103177820435</v>
      </c>
    </row>
    <row r="170" spans="1:50" ht="15.6" x14ac:dyDescent="0.3">
      <c r="A170" s="34">
        <v>1</v>
      </c>
      <c r="B170" s="34">
        <v>5</v>
      </c>
      <c r="C170" s="34">
        <v>18</v>
      </c>
      <c r="D170" s="159">
        <v>56</v>
      </c>
      <c r="E170" s="129">
        <v>40</v>
      </c>
      <c r="F170" s="130">
        <v>37.765765765765764</v>
      </c>
      <c r="G170" s="113">
        <v>40</v>
      </c>
      <c r="H170" s="127">
        <v>37.765765765765764</v>
      </c>
      <c r="N170" s="136">
        <v>3084</v>
      </c>
      <c r="O170">
        <v>222</v>
      </c>
      <c r="P170" s="132">
        <v>50</v>
      </c>
      <c r="Q170" s="132">
        <v>47.937027937027928</v>
      </c>
      <c r="R170" s="132">
        <v>50</v>
      </c>
      <c r="S170" s="132">
        <v>47.937027937027928</v>
      </c>
      <c r="AT170">
        <v>205</v>
      </c>
      <c r="AU170" s="132">
        <v>52.889507154213028</v>
      </c>
      <c r="AV170">
        <f t="shared" si="255"/>
        <v>0.51840542834860315</v>
      </c>
      <c r="AW170">
        <f t="shared" si="256"/>
        <v>51.840542834860315</v>
      </c>
      <c r="AX170">
        <f t="shared" si="257"/>
        <v>72.000376967666156</v>
      </c>
    </row>
    <row r="171" spans="1:50" ht="15.6" x14ac:dyDescent="0.3">
      <c r="A171" s="34">
        <v>2</v>
      </c>
      <c r="B171" s="34">
        <v>9</v>
      </c>
      <c r="C171" s="34">
        <v>19</v>
      </c>
      <c r="D171" s="160">
        <v>56</v>
      </c>
      <c r="E171" s="129">
        <v>80</v>
      </c>
      <c r="F171" s="130">
        <v>72.72727272727272</v>
      </c>
      <c r="G171" s="113">
        <v>80</v>
      </c>
      <c r="H171" s="127">
        <v>72.72727272727272</v>
      </c>
      <c r="I171" s="132">
        <f>AVERAGE(E170:E172)</f>
        <v>53.333333333333336</v>
      </c>
      <c r="J171" s="132">
        <f t="shared" ref="J171" si="336">AVERAGE(F170:F172)</f>
        <v>51.966147966147958</v>
      </c>
      <c r="K171" s="132">
        <f t="shared" ref="K171" si="337">AVERAGE(G170:G172)</f>
        <v>53.333333333333336</v>
      </c>
      <c r="L171" s="132">
        <f t="shared" ref="L171" si="338">AVERAGE(H170:H172)</f>
        <v>51.966147966147958</v>
      </c>
      <c r="M171" s="132"/>
      <c r="N171" s="136" t="s">
        <v>358</v>
      </c>
      <c r="O171">
        <v>248</v>
      </c>
      <c r="P171" s="132">
        <v>50</v>
      </c>
      <c r="Q171" s="132">
        <v>47.687687687687685</v>
      </c>
      <c r="R171" s="132">
        <v>50</v>
      </c>
      <c r="S171" s="132">
        <v>47.687687687687685</v>
      </c>
      <c r="AT171">
        <v>196</v>
      </c>
      <c r="AU171" s="132">
        <v>53.16701316701316</v>
      </c>
      <c r="AV171">
        <f t="shared" si="255"/>
        <v>0.52017533792033122</v>
      </c>
      <c r="AW171">
        <f t="shared" si="256"/>
        <v>52.01753379203312</v>
      </c>
      <c r="AX171">
        <f t="shared" si="257"/>
        <v>72.123181981962716</v>
      </c>
    </row>
    <row r="172" spans="1:50" ht="15.6" x14ac:dyDescent="0.3">
      <c r="A172" s="34">
        <v>3</v>
      </c>
      <c r="B172" s="34">
        <v>12</v>
      </c>
      <c r="C172" s="34">
        <v>1</v>
      </c>
      <c r="D172" s="160">
        <v>56</v>
      </c>
      <c r="E172" s="129">
        <v>40</v>
      </c>
      <c r="F172" s="130">
        <v>45.405405405405403</v>
      </c>
      <c r="G172" s="113">
        <v>40</v>
      </c>
      <c r="H172" s="127">
        <v>45.405405405405403</v>
      </c>
      <c r="I172" s="133">
        <f>_xlfn.STDEV.P(E170:E172)/SQRT(3)</f>
        <v>10.886621079036349</v>
      </c>
      <c r="J172" s="133">
        <f t="shared" ref="J172" si="339">_xlfn.STDEV.P(F170:F172)/SQRT(3)</f>
        <v>8.6648619847459489</v>
      </c>
      <c r="K172" s="133">
        <f t="shared" ref="K172" si="340">_xlfn.STDEV.P(G170:G172)/SQRT(3)</f>
        <v>10.886621079036349</v>
      </c>
      <c r="L172" s="133">
        <f t="shared" ref="L172" si="341">_xlfn.STDEV.P(H170:H172)/SQRT(3)</f>
        <v>8.6648619847459489</v>
      </c>
      <c r="M172" s="133"/>
      <c r="N172" s="136" t="s">
        <v>360</v>
      </c>
      <c r="O172">
        <v>249</v>
      </c>
      <c r="P172" s="132">
        <v>50</v>
      </c>
      <c r="Q172" s="132">
        <v>47.984137247295145</v>
      </c>
      <c r="R172" s="132">
        <v>50</v>
      </c>
      <c r="S172" s="132">
        <v>47.984137247295145</v>
      </c>
      <c r="AT172">
        <v>300</v>
      </c>
      <c r="AU172" s="132">
        <v>53.397488397488395</v>
      </c>
      <c r="AV172">
        <f t="shared" si="255"/>
        <v>0.52164576177533528</v>
      </c>
      <c r="AW172">
        <f t="shared" si="256"/>
        <v>52.164576177533526</v>
      </c>
      <c r="AX172">
        <f t="shared" si="257"/>
        <v>72.225048409491237</v>
      </c>
    </row>
    <row r="173" spans="1:50" ht="15.6" x14ac:dyDescent="0.3">
      <c r="A173" s="34">
        <v>1</v>
      </c>
      <c r="B173" s="34">
        <v>5</v>
      </c>
      <c r="C173" s="34">
        <v>10</v>
      </c>
      <c r="D173" s="159">
        <v>57</v>
      </c>
      <c r="E173" s="129">
        <v>70</v>
      </c>
      <c r="F173" s="134">
        <v>100</v>
      </c>
      <c r="G173" s="113">
        <v>70</v>
      </c>
      <c r="H173" s="134">
        <v>100</v>
      </c>
      <c r="N173" s="136" t="s">
        <v>382</v>
      </c>
      <c r="O173">
        <v>260</v>
      </c>
      <c r="P173" s="132">
        <v>50</v>
      </c>
      <c r="Q173" s="132">
        <v>52.438724438724442</v>
      </c>
      <c r="R173" s="132">
        <v>50</v>
      </c>
      <c r="S173" s="132">
        <v>52.438724438724442</v>
      </c>
      <c r="AT173">
        <v>272</v>
      </c>
      <c r="AU173" s="132">
        <v>53.81981981981982</v>
      </c>
      <c r="AV173">
        <f t="shared" si="255"/>
        <v>0.52434144528769644</v>
      </c>
      <c r="AW173">
        <f t="shared" si="256"/>
        <v>52.434144528769643</v>
      </c>
      <c r="AX173">
        <f t="shared" si="257"/>
        <v>72.411424878101684</v>
      </c>
    </row>
    <row r="174" spans="1:50" ht="15.6" x14ac:dyDescent="0.3">
      <c r="A174" s="34">
        <v>2</v>
      </c>
      <c r="B174" s="34">
        <v>18</v>
      </c>
      <c r="C174" s="34">
        <v>5</v>
      </c>
      <c r="D174" s="160">
        <v>57</v>
      </c>
      <c r="E174" s="129">
        <v>50</v>
      </c>
      <c r="F174" s="130">
        <v>50</v>
      </c>
      <c r="G174" s="113">
        <v>50</v>
      </c>
      <c r="H174" s="127">
        <v>50</v>
      </c>
      <c r="I174" s="132">
        <f>AVERAGE(E173:E175)</f>
        <v>60</v>
      </c>
      <c r="J174" s="132">
        <f t="shared" ref="J174" si="342">AVERAGE(F173:F175)</f>
        <v>64.594594594594597</v>
      </c>
      <c r="K174" s="132">
        <f t="shared" ref="K174" si="343">AVERAGE(G173:G175)</f>
        <v>60</v>
      </c>
      <c r="L174" s="132">
        <f t="shared" ref="L174" si="344">AVERAGE(H173:H175)</f>
        <v>64.594594594594597</v>
      </c>
      <c r="M174" s="132"/>
      <c r="N174" s="136" t="s">
        <v>406</v>
      </c>
      <c r="O174">
        <v>272</v>
      </c>
      <c r="P174" s="132">
        <v>50</v>
      </c>
      <c r="Q174" s="132">
        <v>53.81981981981982</v>
      </c>
      <c r="R174" s="132">
        <v>50</v>
      </c>
      <c r="S174" s="132">
        <v>53.81981981981982</v>
      </c>
      <c r="AT174">
        <v>165</v>
      </c>
      <c r="AU174" s="132">
        <v>54.310310310310307</v>
      </c>
      <c r="AV174">
        <f t="shared" si="255"/>
        <v>0.52747438897889287</v>
      </c>
      <c r="AW174">
        <f t="shared" si="256"/>
        <v>52.747438897889289</v>
      </c>
      <c r="AX174">
        <f t="shared" si="257"/>
        <v>72.62743207486362</v>
      </c>
    </row>
    <row r="175" spans="1:50" ht="15.6" x14ac:dyDescent="0.3">
      <c r="A175" s="34">
        <v>3</v>
      </c>
      <c r="B175" s="34">
        <v>6</v>
      </c>
      <c r="C175" s="34">
        <v>10</v>
      </c>
      <c r="D175" s="160">
        <v>57</v>
      </c>
      <c r="E175" s="129">
        <v>60</v>
      </c>
      <c r="F175" s="130">
        <v>43.783783783783782</v>
      </c>
      <c r="G175" s="113">
        <v>60</v>
      </c>
      <c r="H175" s="127">
        <v>43.783783783783782</v>
      </c>
      <c r="I175" s="133">
        <f>_xlfn.STDEV.P(E173:E175)/SQRT(3)</f>
        <v>4.714045207910317</v>
      </c>
      <c r="J175" s="133">
        <f t="shared" ref="J175" si="345">_xlfn.STDEV.P(F173:F175)/SQRT(3)</f>
        <v>14.528266585847364</v>
      </c>
      <c r="K175" s="133">
        <f t="shared" ref="K175" si="346">_xlfn.STDEV.P(G173:G175)/SQRT(3)</f>
        <v>4.714045207910317</v>
      </c>
      <c r="L175" s="133">
        <f t="shared" ref="L175" si="347">_xlfn.STDEV.P(H173:H175)/SQRT(3)</f>
        <v>14.528266585847364</v>
      </c>
      <c r="M175" s="133"/>
      <c r="N175" s="136" t="s">
        <v>451</v>
      </c>
      <c r="O175">
        <v>293</v>
      </c>
      <c r="P175" s="132">
        <v>50</v>
      </c>
      <c r="Q175" s="132">
        <v>54.482274482274484</v>
      </c>
      <c r="R175" s="132">
        <v>50</v>
      </c>
      <c r="S175" s="132">
        <v>54.482274482274484</v>
      </c>
      <c r="AT175">
        <v>261</v>
      </c>
      <c r="AU175" s="132">
        <v>54.311454311454305</v>
      </c>
      <c r="AV175">
        <f t="shared" si="255"/>
        <v>0.5274816991370187</v>
      </c>
      <c r="AW175">
        <f t="shared" si="256"/>
        <v>52.748169913701872</v>
      </c>
      <c r="AX175">
        <f t="shared" si="257"/>
        <v>72.627935337376812</v>
      </c>
    </row>
    <row r="176" spans="1:50" ht="15.6" x14ac:dyDescent="0.3">
      <c r="A176" s="34">
        <v>1</v>
      </c>
      <c r="B176" s="34">
        <v>5</v>
      </c>
      <c r="C176" s="34">
        <v>14</v>
      </c>
      <c r="D176" s="159">
        <v>58</v>
      </c>
      <c r="E176" s="129">
        <v>40</v>
      </c>
      <c r="F176" s="130">
        <v>43.575883575883566</v>
      </c>
      <c r="G176" s="113">
        <v>40</v>
      </c>
      <c r="H176" s="127">
        <v>43.575883575883566</v>
      </c>
      <c r="I176" s="133"/>
      <c r="J176" s="133"/>
      <c r="K176" s="133"/>
      <c r="L176" s="133"/>
      <c r="M176" s="133"/>
      <c r="N176" s="136" t="s">
        <v>453</v>
      </c>
      <c r="O176">
        <v>294</v>
      </c>
      <c r="P176" s="132">
        <v>50</v>
      </c>
      <c r="Q176" s="132">
        <v>59.564564564564563</v>
      </c>
      <c r="R176" s="132">
        <v>50</v>
      </c>
      <c r="S176" s="132">
        <v>59.564564564564563</v>
      </c>
      <c r="AT176">
        <v>86</v>
      </c>
      <c r="AU176" s="132">
        <v>54.456456456456458</v>
      </c>
      <c r="AV176">
        <f t="shared" si="255"/>
        <v>0.5284083806587242</v>
      </c>
      <c r="AW176">
        <f t="shared" si="256"/>
        <v>52.840838065872418</v>
      </c>
      <c r="AX176">
        <f t="shared" si="257"/>
        <v>72.691703836044738</v>
      </c>
    </row>
    <row r="177" spans="1:50" ht="15.6" x14ac:dyDescent="0.3">
      <c r="A177" s="34">
        <v>2</v>
      </c>
      <c r="B177" s="34">
        <v>12</v>
      </c>
      <c r="C177" s="34">
        <v>11</v>
      </c>
      <c r="D177" s="160">
        <v>58</v>
      </c>
      <c r="E177" s="129">
        <v>60</v>
      </c>
      <c r="F177" s="130">
        <v>42.857142857142861</v>
      </c>
      <c r="G177" s="113">
        <v>60</v>
      </c>
      <c r="H177" s="127">
        <v>42.857142857142861</v>
      </c>
      <c r="I177" s="132">
        <f>AVERAGE(E176:E178)</f>
        <v>56.666666666666664</v>
      </c>
      <c r="J177" s="132">
        <f t="shared" ref="J177" si="348">AVERAGE(F176:F178)</f>
        <v>50.481770481770489</v>
      </c>
      <c r="K177" s="132">
        <f t="shared" ref="K177" si="349">AVERAGE(G176:G178)</f>
        <v>56.666666666666664</v>
      </c>
      <c r="L177" s="132">
        <f t="shared" ref="L177" si="350">AVERAGE(H176:H178)</f>
        <v>50.481770481770489</v>
      </c>
      <c r="M177" s="132"/>
      <c r="N177" s="136" t="s">
        <v>457</v>
      </c>
      <c r="O177">
        <v>296</v>
      </c>
      <c r="P177" s="132">
        <v>50</v>
      </c>
      <c r="Q177" s="132">
        <v>50.000462000462001</v>
      </c>
      <c r="R177" s="132">
        <v>50</v>
      </c>
      <c r="S177" s="132">
        <v>50.000462000462001</v>
      </c>
      <c r="AT177">
        <v>293</v>
      </c>
      <c r="AU177" s="132">
        <v>54.482274482274484</v>
      </c>
      <c r="AV177">
        <f t="shared" si="255"/>
        <v>0.52857340391543273</v>
      </c>
      <c r="AW177">
        <f t="shared" si="256"/>
        <v>52.857340391543275</v>
      </c>
      <c r="AX177">
        <f t="shared" si="257"/>
        <v>72.703053850263586</v>
      </c>
    </row>
    <row r="178" spans="1:50" ht="15.6" x14ac:dyDescent="0.3">
      <c r="A178" s="34">
        <v>3</v>
      </c>
      <c r="B178" s="34">
        <v>10</v>
      </c>
      <c r="C178" s="34">
        <v>13</v>
      </c>
      <c r="D178" s="160">
        <v>58</v>
      </c>
      <c r="E178" s="129">
        <v>70</v>
      </c>
      <c r="F178" s="130">
        <v>65.01228501228502</v>
      </c>
      <c r="G178" s="113">
        <v>70</v>
      </c>
      <c r="H178" s="127">
        <v>65.01228501228502</v>
      </c>
      <c r="I178" s="133">
        <f>_xlfn.STDEV.P(E176:E178)/SQRT(3)</f>
        <v>7.2008229982309562</v>
      </c>
      <c r="J178" s="133">
        <f t="shared" ref="J178" si="351">_xlfn.STDEV.P(F176:F178)/SQRT(3)</f>
        <v>5.9344762278722492</v>
      </c>
      <c r="K178" s="133">
        <f t="shared" ref="K178" si="352">_xlfn.STDEV.P(G176:G178)/SQRT(3)</f>
        <v>7.2008229982309562</v>
      </c>
      <c r="L178" s="133">
        <f t="shared" ref="L178" si="353">_xlfn.STDEV.P(H176:H178)/SQRT(3)</f>
        <v>5.9344762278722492</v>
      </c>
      <c r="M178" s="133"/>
      <c r="N178" s="136" t="s">
        <v>507</v>
      </c>
      <c r="O178">
        <v>317</v>
      </c>
      <c r="P178" s="132">
        <v>50</v>
      </c>
      <c r="Q178" s="132">
        <v>52.483483483483475</v>
      </c>
      <c r="R178" s="132">
        <v>50</v>
      </c>
      <c r="S178" s="132">
        <v>52.483483483483475</v>
      </c>
      <c r="AT178">
        <v>15</v>
      </c>
      <c r="AU178" s="132">
        <v>54.905913432229227</v>
      </c>
      <c r="AV178">
        <f t="shared" si="255"/>
        <v>0.53128234605870295</v>
      </c>
      <c r="AW178">
        <f t="shared" si="256"/>
        <v>53.128234605870297</v>
      </c>
      <c r="AX178">
        <f t="shared" si="257"/>
        <v>72.889117573112586</v>
      </c>
    </row>
    <row r="179" spans="1:50" ht="15.6" x14ac:dyDescent="0.3">
      <c r="A179" s="34">
        <v>1</v>
      </c>
      <c r="B179" s="34">
        <v>5</v>
      </c>
      <c r="C179" s="34">
        <v>6</v>
      </c>
      <c r="D179" s="159">
        <v>59</v>
      </c>
      <c r="E179" s="129">
        <v>60</v>
      </c>
      <c r="F179" s="130">
        <v>56.648648648648646</v>
      </c>
      <c r="G179" s="113">
        <v>60</v>
      </c>
      <c r="H179" s="127">
        <v>56.648648648648646</v>
      </c>
      <c r="N179" s="136" t="s">
        <v>22</v>
      </c>
      <c r="O179">
        <v>6</v>
      </c>
      <c r="P179" s="132">
        <v>53.333333333333336</v>
      </c>
      <c r="Q179" s="132">
        <v>62.288057288057281</v>
      </c>
      <c r="R179" s="132">
        <v>53.333333333333336</v>
      </c>
      <c r="S179" s="132">
        <v>62.288057288057281</v>
      </c>
      <c r="AT179">
        <v>121</v>
      </c>
      <c r="AU179" s="132">
        <v>55.025410025410025</v>
      </c>
      <c r="AV179">
        <f t="shared" si="255"/>
        <v>0.53204686479878771</v>
      </c>
      <c r="AW179">
        <f t="shared" si="256"/>
        <v>53.204686479878774</v>
      </c>
      <c r="AX179">
        <f t="shared" si="257"/>
        <v>72.941542676227215</v>
      </c>
    </row>
    <row r="180" spans="1:50" ht="15.6" x14ac:dyDescent="0.3">
      <c r="A180" s="34">
        <v>2</v>
      </c>
      <c r="B180" s="34">
        <v>6</v>
      </c>
      <c r="C180" s="34">
        <v>3</v>
      </c>
      <c r="D180" s="160">
        <v>59</v>
      </c>
      <c r="E180" s="129">
        <v>80</v>
      </c>
      <c r="F180" s="130">
        <v>94.117647058823536</v>
      </c>
      <c r="G180" s="113">
        <v>80</v>
      </c>
      <c r="H180" s="127">
        <v>94.117647058823536</v>
      </c>
      <c r="I180" s="132">
        <f>AVERAGE(E179:E181)</f>
        <v>66.666666666666671</v>
      </c>
      <c r="J180" s="132">
        <f t="shared" ref="J180" si="354">AVERAGE(F179:F181)</f>
        <v>75.79597244303126</v>
      </c>
      <c r="K180" s="132">
        <f t="shared" ref="K180" si="355">AVERAGE(G179:G181)</f>
        <v>66.666666666666671</v>
      </c>
      <c r="L180" s="132">
        <f t="shared" ref="L180" si="356">AVERAGE(H179:H181)</f>
        <v>75.79597244303126</v>
      </c>
      <c r="M180" s="132"/>
      <c r="N180" s="136">
        <v>495</v>
      </c>
      <c r="O180">
        <v>24</v>
      </c>
      <c r="P180" s="132">
        <v>53.333333333333336</v>
      </c>
      <c r="Q180" s="132">
        <v>60.01951951951952</v>
      </c>
      <c r="R180" s="132">
        <v>53.333333333333336</v>
      </c>
      <c r="S180" s="132">
        <v>60.01951951951952</v>
      </c>
      <c r="AT180">
        <v>230</v>
      </c>
      <c r="AU180" s="132">
        <v>55.04668304668305</v>
      </c>
      <c r="AV180">
        <f t="shared" si="255"/>
        <v>0.53218298527057584</v>
      </c>
      <c r="AW180">
        <f t="shared" si="256"/>
        <v>53.218298527057584</v>
      </c>
      <c r="AX180">
        <f t="shared" si="257"/>
        <v>72.950872871445199</v>
      </c>
    </row>
    <row r="181" spans="1:50" ht="15.6" x14ac:dyDescent="0.3">
      <c r="A181" s="34">
        <v>3</v>
      </c>
      <c r="B181" s="34">
        <v>19</v>
      </c>
      <c r="C181" s="34">
        <v>11</v>
      </c>
      <c r="D181" s="160">
        <v>59</v>
      </c>
      <c r="E181" s="129">
        <v>60</v>
      </c>
      <c r="F181" s="130">
        <v>76.621621621621614</v>
      </c>
      <c r="G181" s="113">
        <v>60</v>
      </c>
      <c r="H181" s="127">
        <v>76.621621621621614</v>
      </c>
      <c r="I181" s="133">
        <f>_xlfn.STDEV.P(E179:E181)/SQRT(3)</f>
        <v>5.4433105395181745</v>
      </c>
      <c r="J181" s="133">
        <f t="shared" ref="J181" si="357">_xlfn.STDEV.P(F179:F181)/SQRT(3)</f>
        <v>8.8379576938214655</v>
      </c>
      <c r="K181" s="133">
        <f t="shared" ref="K181" si="358">_xlfn.STDEV.P(G179:G181)/SQRT(3)</f>
        <v>5.4433105395181745</v>
      </c>
      <c r="L181" s="133">
        <f t="shared" ref="L181" si="359">_xlfn.STDEV.P(H179:H181)/SQRT(3)</f>
        <v>8.8379576938214655</v>
      </c>
      <c r="M181" s="133"/>
      <c r="N181" s="136">
        <v>801</v>
      </c>
      <c r="O181">
        <v>38</v>
      </c>
      <c r="P181" s="132">
        <v>53.333333333333336</v>
      </c>
      <c r="Q181" s="132">
        <v>50.244530244530246</v>
      </c>
      <c r="R181" s="132">
        <v>60</v>
      </c>
      <c r="S181" s="132">
        <v>56.988416988416986</v>
      </c>
      <c r="AT181">
        <v>42</v>
      </c>
      <c r="AU181" s="132">
        <v>55.064295064295059</v>
      </c>
      <c r="AV181">
        <f t="shared" si="255"/>
        <v>0.53229568440974284</v>
      </c>
      <c r="AW181">
        <f t="shared" si="256"/>
        <v>53.229568440974283</v>
      </c>
      <c r="AX181">
        <f t="shared" si="257"/>
        <v>72.958596779936968</v>
      </c>
    </row>
    <row r="182" spans="1:50" ht="15.6" x14ac:dyDescent="0.3">
      <c r="A182" s="34">
        <v>1</v>
      </c>
      <c r="B182" s="34">
        <v>5</v>
      </c>
      <c r="C182" s="34">
        <v>3</v>
      </c>
      <c r="D182" s="159">
        <v>60</v>
      </c>
      <c r="E182" s="129">
        <v>60</v>
      </c>
      <c r="F182" s="130">
        <v>56.648648648648646</v>
      </c>
      <c r="G182" s="113">
        <v>60</v>
      </c>
      <c r="H182" s="127">
        <v>56.648648648648646</v>
      </c>
      <c r="N182" s="136">
        <v>944</v>
      </c>
      <c r="O182">
        <v>42</v>
      </c>
      <c r="P182" s="132">
        <v>53.333333333333336</v>
      </c>
      <c r="Q182" s="132">
        <v>55.064295064295059</v>
      </c>
      <c r="R182" s="132">
        <v>53.333333333333336</v>
      </c>
      <c r="S182" s="132">
        <v>55.064295064295059</v>
      </c>
      <c r="AT182">
        <v>84</v>
      </c>
      <c r="AU182" s="132">
        <v>55.380835380835379</v>
      </c>
      <c r="AV182">
        <f t="shared" si="255"/>
        <v>0.53432192972501791</v>
      </c>
      <c r="AW182">
        <f t="shared" si="256"/>
        <v>53.432192972501788</v>
      </c>
      <c r="AX182">
        <f t="shared" si="257"/>
        <v>73.097327565720065</v>
      </c>
    </row>
    <row r="183" spans="1:50" ht="15.6" x14ac:dyDescent="0.3">
      <c r="A183" s="34">
        <v>2</v>
      </c>
      <c r="B183" s="34">
        <v>15</v>
      </c>
      <c r="C183" s="34">
        <v>7</v>
      </c>
      <c r="D183" s="160">
        <v>60</v>
      </c>
      <c r="E183" s="129">
        <v>60</v>
      </c>
      <c r="F183" s="130">
        <v>60</v>
      </c>
      <c r="G183" s="113">
        <v>60</v>
      </c>
      <c r="H183" s="127">
        <v>60</v>
      </c>
      <c r="I183" s="132">
        <f>AVERAGE(E182:E184)</f>
        <v>60</v>
      </c>
      <c r="J183" s="132">
        <f t="shared" ref="J183" si="360">AVERAGE(F182:F184)</f>
        <v>61.585585585585584</v>
      </c>
      <c r="K183" s="132">
        <f t="shared" ref="K183" si="361">AVERAGE(G182:G184)</f>
        <v>60</v>
      </c>
      <c r="L183" s="132">
        <f t="shared" ref="L183" si="362">AVERAGE(H182:H184)</f>
        <v>61.585585585585584</v>
      </c>
      <c r="M183" s="132"/>
      <c r="N183" s="136">
        <v>1059</v>
      </c>
      <c r="O183">
        <v>48</v>
      </c>
      <c r="P183" s="132">
        <v>53.333333333333336</v>
      </c>
      <c r="Q183" s="132">
        <v>63.958958958958952</v>
      </c>
      <c r="R183" s="132">
        <v>53.333333333333336</v>
      </c>
      <c r="S183" s="132">
        <v>63.958958958958952</v>
      </c>
      <c r="AT183">
        <v>65</v>
      </c>
      <c r="AU183" s="132">
        <v>55.420147420147423</v>
      </c>
      <c r="AV183">
        <f t="shared" si="255"/>
        <v>0.53457367067524886</v>
      </c>
      <c r="AW183">
        <f t="shared" si="256"/>
        <v>53.457367067524885</v>
      </c>
      <c r="AX183">
        <f t="shared" si="257"/>
        <v>73.114545110754051</v>
      </c>
    </row>
    <row r="184" spans="1:50" ht="15.6" x14ac:dyDescent="0.3">
      <c r="A184" s="34">
        <v>3</v>
      </c>
      <c r="B184" s="34">
        <v>1</v>
      </c>
      <c r="C184" s="34">
        <v>11</v>
      </c>
      <c r="D184" s="160">
        <v>60</v>
      </c>
      <c r="E184" s="129">
        <v>60</v>
      </c>
      <c r="F184" s="130">
        <v>68.108108108108098</v>
      </c>
      <c r="G184" s="113">
        <v>60</v>
      </c>
      <c r="H184" s="127">
        <v>68.108108108108098</v>
      </c>
      <c r="I184" s="133">
        <f>_xlfn.STDEV.P(E182:E184)/SQRT(3)</f>
        <v>0</v>
      </c>
      <c r="J184" s="133">
        <f t="shared" ref="J184" si="363">_xlfn.STDEV.P(F182:F184)/SQRT(3)</f>
        <v>2.7775034358479109</v>
      </c>
      <c r="K184" s="133">
        <f t="shared" ref="K184" si="364">_xlfn.STDEV.P(G182:G184)/SQRT(3)</f>
        <v>0</v>
      </c>
      <c r="L184" s="133">
        <f t="shared" ref="L184" si="365">_xlfn.STDEV.P(H182:H184)/SQRT(3)</f>
        <v>2.7775034358479109</v>
      </c>
      <c r="M184" s="133"/>
      <c r="N184" s="136">
        <v>1118</v>
      </c>
      <c r="O184">
        <v>56</v>
      </c>
      <c r="P184" s="132">
        <v>53.333333333333336</v>
      </c>
      <c r="Q184" s="132">
        <v>51.966147966147958</v>
      </c>
      <c r="R184" s="132">
        <v>53.333333333333336</v>
      </c>
      <c r="S184" s="132">
        <v>51.966147966147958</v>
      </c>
      <c r="AT184">
        <v>52</v>
      </c>
      <c r="AU184" s="132">
        <v>55.43436293436293</v>
      </c>
      <c r="AV184">
        <f t="shared" si="255"/>
        <v>0.53466470733763261</v>
      </c>
      <c r="AW184">
        <f t="shared" si="256"/>
        <v>53.466470733763259</v>
      </c>
      <c r="AX184">
        <f t="shared" si="257"/>
        <v>73.12077046487083</v>
      </c>
    </row>
    <row r="185" spans="1:50" ht="15.6" x14ac:dyDescent="0.3">
      <c r="A185" s="34">
        <v>1</v>
      </c>
      <c r="B185" s="34">
        <v>5</v>
      </c>
      <c r="C185" s="34">
        <v>8</v>
      </c>
      <c r="D185" s="159">
        <v>61</v>
      </c>
      <c r="E185" s="129">
        <v>60</v>
      </c>
      <c r="F185" s="130">
        <v>65.363825363825356</v>
      </c>
      <c r="G185" s="113">
        <v>60</v>
      </c>
      <c r="H185" s="127">
        <v>65.363825363825356</v>
      </c>
      <c r="N185" s="136">
        <v>1128</v>
      </c>
      <c r="O185">
        <v>61</v>
      </c>
      <c r="P185" s="132">
        <v>53.333333333333336</v>
      </c>
      <c r="Q185" s="132">
        <v>55.481635481635486</v>
      </c>
      <c r="R185" s="132">
        <v>53.333333333333336</v>
      </c>
      <c r="S185" s="132">
        <v>55.481635481635486</v>
      </c>
      <c r="AT185">
        <v>290</v>
      </c>
      <c r="AU185" s="132">
        <v>55.478907478907473</v>
      </c>
      <c r="AV185">
        <f t="shared" si="255"/>
        <v>0.5349499906689078</v>
      </c>
      <c r="AW185">
        <f t="shared" si="256"/>
        <v>53.494999066890777</v>
      </c>
      <c r="AX185">
        <f t="shared" si="257"/>
        <v>73.140275544251793</v>
      </c>
    </row>
    <row r="186" spans="1:50" ht="15.6" x14ac:dyDescent="0.3">
      <c r="A186" s="34">
        <v>2</v>
      </c>
      <c r="B186" s="34">
        <v>7</v>
      </c>
      <c r="C186" s="34">
        <v>14</v>
      </c>
      <c r="D186" s="160">
        <v>61</v>
      </c>
      <c r="E186" s="129">
        <v>60</v>
      </c>
      <c r="F186" s="130">
        <v>50</v>
      </c>
      <c r="G186" s="113">
        <v>60</v>
      </c>
      <c r="H186" s="127">
        <v>50</v>
      </c>
      <c r="I186" s="132">
        <f>AVERAGE(E185:E187)</f>
        <v>53.333333333333336</v>
      </c>
      <c r="J186" s="132">
        <f t="shared" ref="J186" si="366">AVERAGE(F185:F187)</f>
        <v>55.481635481635486</v>
      </c>
      <c r="K186" s="132">
        <f t="shared" ref="K186" si="367">AVERAGE(G185:G187)</f>
        <v>53.333333333333336</v>
      </c>
      <c r="L186" s="132">
        <f t="shared" ref="L186" si="368">AVERAGE(H185:H187)</f>
        <v>55.481635481635486</v>
      </c>
      <c r="M186" s="132"/>
      <c r="N186" s="136">
        <v>1135</v>
      </c>
      <c r="O186">
        <v>65</v>
      </c>
      <c r="P186" s="132">
        <v>53.333333333333336</v>
      </c>
      <c r="Q186" s="132">
        <v>55.420147420147423</v>
      </c>
      <c r="R186" s="132">
        <v>53.333333333333336</v>
      </c>
      <c r="S186" s="132">
        <v>55.420147420147423</v>
      </c>
      <c r="AT186">
        <v>61</v>
      </c>
      <c r="AU186" s="132">
        <v>55.481635481635486</v>
      </c>
      <c r="AV186">
        <f t="shared" si="255"/>
        <v>0.53496746294103792</v>
      </c>
      <c r="AW186">
        <f t="shared" si="256"/>
        <v>53.496746294103794</v>
      </c>
      <c r="AX186">
        <f t="shared" si="257"/>
        <v>73.14146997025955</v>
      </c>
    </row>
    <row r="187" spans="1:50" ht="15.6" x14ac:dyDescent="0.3">
      <c r="A187" s="34">
        <v>3</v>
      </c>
      <c r="B187" s="34">
        <v>18</v>
      </c>
      <c r="C187" s="34">
        <v>1</v>
      </c>
      <c r="D187" s="160">
        <v>61</v>
      </c>
      <c r="E187" s="129">
        <v>40</v>
      </c>
      <c r="F187" s="130">
        <v>51.081081081081081</v>
      </c>
      <c r="G187" s="113">
        <v>40</v>
      </c>
      <c r="H187" s="127">
        <v>51.081081081081081</v>
      </c>
      <c r="I187" s="133">
        <f>_xlfn.STDEV.P(E185:E187)/SQRT(3)</f>
        <v>5.4433105395181745</v>
      </c>
      <c r="J187" s="133">
        <f t="shared" ref="J187" si="369">_xlfn.STDEV.P(F185:F187)/SQRT(3)</f>
        <v>4.0424261616759392</v>
      </c>
      <c r="K187" s="133">
        <f t="shared" ref="K187" si="370">_xlfn.STDEV.P(G185:G187)/SQRT(3)</f>
        <v>5.4433105395181745</v>
      </c>
      <c r="L187" s="133">
        <f t="shared" ref="L187" si="371">_xlfn.STDEV.P(H185:H187)/SQRT(3)</f>
        <v>4.0424261616759392</v>
      </c>
      <c r="M187" s="133"/>
      <c r="N187" s="136">
        <v>1140</v>
      </c>
      <c r="O187">
        <v>69</v>
      </c>
      <c r="P187" s="132">
        <v>53.333333333333336</v>
      </c>
      <c r="Q187" s="132">
        <v>62.598689598689596</v>
      </c>
      <c r="R187" s="132">
        <v>56.666666666666664</v>
      </c>
      <c r="S187" s="132">
        <v>66.890253890253888</v>
      </c>
      <c r="AT187">
        <v>83</v>
      </c>
      <c r="AU187" s="132">
        <v>55.597913703176857</v>
      </c>
      <c r="AV187">
        <f t="shared" si="255"/>
        <v>0.53571229905269535</v>
      </c>
      <c r="AW187">
        <f t="shared" si="256"/>
        <v>53.571229905269533</v>
      </c>
      <c r="AX187">
        <f t="shared" si="257"/>
        <v>73.1923697561908</v>
      </c>
    </row>
    <row r="188" spans="1:50" ht="15.6" x14ac:dyDescent="0.3">
      <c r="A188" s="34">
        <v>1</v>
      </c>
      <c r="B188" s="34">
        <v>19</v>
      </c>
      <c r="C188" s="34">
        <v>15</v>
      </c>
      <c r="D188" s="159">
        <v>62</v>
      </c>
      <c r="E188" s="129">
        <v>70</v>
      </c>
      <c r="F188" s="130">
        <v>82.612612612612608</v>
      </c>
      <c r="G188" s="113">
        <v>70</v>
      </c>
      <c r="H188" s="127">
        <v>82.612612612612608</v>
      </c>
      <c r="N188" s="136">
        <v>1149</v>
      </c>
      <c r="O188">
        <v>73</v>
      </c>
      <c r="P188" s="132">
        <v>53.333333333333336</v>
      </c>
      <c r="Q188" s="132">
        <v>61.760248286564071</v>
      </c>
      <c r="R188" s="132">
        <v>53.333333333333336</v>
      </c>
      <c r="S188" s="132">
        <v>61.760248286564071</v>
      </c>
      <c r="AT188">
        <v>250</v>
      </c>
      <c r="AU188" s="132">
        <v>55.861744097038219</v>
      </c>
      <c r="AV188">
        <f t="shared" si="255"/>
        <v>0.53740303594404593</v>
      </c>
      <c r="AW188">
        <f t="shared" si="256"/>
        <v>53.740303594404594</v>
      </c>
      <c r="AX188">
        <f t="shared" si="257"/>
        <v>73.307778301081115</v>
      </c>
    </row>
    <row r="189" spans="1:50" ht="15.6" x14ac:dyDescent="0.3">
      <c r="A189" s="34">
        <v>2</v>
      </c>
      <c r="B189" s="34">
        <v>11</v>
      </c>
      <c r="C189" s="34">
        <v>5</v>
      </c>
      <c r="D189" s="160">
        <v>62</v>
      </c>
      <c r="E189" s="129">
        <v>60</v>
      </c>
      <c r="F189" s="130">
        <v>63.157894736842103</v>
      </c>
      <c r="G189" s="113">
        <v>60</v>
      </c>
      <c r="H189" s="127">
        <v>63.157894736842103</v>
      </c>
      <c r="I189" s="132">
        <f>AVERAGE(E188:E190)</f>
        <v>70</v>
      </c>
      <c r="J189" s="132">
        <f t="shared" ref="J189" si="372">AVERAGE(F188:F190)</f>
        <v>73.356753883069658</v>
      </c>
      <c r="K189" s="132">
        <f t="shared" ref="K189" si="373">AVERAGE(G188:G190)</f>
        <v>70</v>
      </c>
      <c r="L189" s="132">
        <f t="shared" ref="L189" si="374">AVERAGE(H188:H190)</f>
        <v>73.356753883069658</v>
      </c>
      <c r="M189" s="132"/>
      <c r="N189" s="136">
        <v>1189</v>
      </c>
      <c r="O189">
        <v>86</v>
      </c>
      <c r="P189" s="132">
        <v>53.333333333333336</v>
      </c>
      <c r="Q189" s="132">
        <v>54.456456456456458</v>
      </c>
      <c r="R189" s="132">
        <v>53.333333333333336</v>
      </c>
      <c r="S189" s="132">
        <v>54.456456456456458</v>
      </c>
      <c r="AT189">
        <v>96</v>
      </c>
      <c r="AU189" s="132">
        <v>55.941850941850937</v>
      </c>
      <c r="AV189">
        <f t="shared" si="255"/>
        <v>0.53791660219084825</v>
      </c>
      <c r="AW189">
        <f t="shared" si="256"/>
        <v>53.791660219084825</v>
      </c>
      <c r="AX189">
        <f t="shared" si="257"/>
        <v>73.342798023449333</v>
      </c>
    </row>
    <row r="190" spans="1:50" ht="15.6" x14ac:dyDescent="0.3">
      <c r="A190" s="34">
        <v>3</v>
      </c>
      <c r="B190" s="34">
        <v>11</v>
      </c>
      <c r="C190" s="34">
        <v>3</v>
      </c>
      <c r="D190" s="160">
        <v>62</v>
      </c>
      <c r="E190" s="129">
        <v>80</v>
      </c>
      <c r="F190" s="130">
        <v>74.299754299754298</v>
      </c>
      <c r="G190" s="113">
        <v>80</v>
      </c>
      <c r="H190" s="127">
        <v>74.299754299754298</v>
      </c>
      <c r="I190" s="133">
        <f>_xlfn.STDEV.P(E188:E190)/SQRT(3)</f>
        <v>4.714045207910317</v>
      </c>
      <c r="J190" s="133">
        <f t="shared" ref="J190" si="375">_xlfn.STDEV.P(F188:F190)/SQRT(3)</f>
        <v>4.6016530664017088</v>
      </c>
      <c r="K190" s="133">
        <f t="shared" ref="K190" si="376">_xlfn.STDEV.P(G188:G190)/SQRT(3)</f>
        <v>4.714045207910317</v>
      </c>
      <c r="L190" s="133">
        <f t="shared" ref="L190" si="377">_xlfn.STDEV.P(H188:H190)/SQRT(3)</f>
        <v>4.6016530664017088</v>
      </c>
      <c r="M190" s="133"/>
      <c r="N190" s="136">
        <v>1956</v>
      </c>
      <c r="O190">
        <v>98</v>
      </c>
      <c r="P190" s="132">
        <v>53.333333333333336</v>
      </c>
      <c r="Q190" s="132">
        <v>49.104741104741102</v>
      </c>
      <c r="R190" s="132">
        <v>53.333333333333336</v>
      </c>
      <c r="S190" s="132">
        <v>49.104741104741102</v>
      </c>
      <c r="AT190">
        <v>116</v>
      </c>
      <c r="AU190" s="132">
        <v>56.020664020664015</v>
      </c>
      <c r="AV190">
        <f t="shared" si="255"/>
        <v>0.53842197087594068</v>
      </c>
      <c r="AW190">
        <f t="shared" si="256"/>
        <v>53.842197087594066</v>
      </c>
      <c r="AX190">
        <f t="shared" si="257"/>
        <v>73.377242444503224</v>
      </c>
    </row>
    <row r="191" spans="1:50" ht="15.6" x14ac:dyDescent="0.3">
      <c r="A191" s="34">
        <v>1</v>
      </c>
      <c r="B191" s="34">
        <v>5</v>
      </c>
      <c r="C191" s="34">
        <v>12</v>
      </c>
      <c r="D191" s="159">
        <v>63</v>
      </c>
      <c r="E191" s="129">
        <v>70</v>
      </c>
      <c r="F191" s="130">
        <v>90.122850122850124</v>
      </c>
      <c r="G191" s="113">
        <v>70</v>
      </c>
      <c r="H191" s="127">
        <v>90.122850122850124</v>
      </c>
      <c r="N191" s="136">
        <v>1976</v>
      </c>
      <c r="O191">
        <v>104</v>
      </c>
      <c r="P191" s="132">
        <v>53.333333333333336</v>
      </c>
      <c r="Q191" s="132">
        <v>57.525929290635169</v>
      </c>
      <c r="R191" s="132">
        <v>53.333333333333336</v>
      </c>
      <c r="S191" s="132">
        <v>57.525929290635169</v>
      </c>
      <c r="AT191">
        <v>49</v>
      </c>
      <c r="AU191" s="132">
        <v>56.126126126126131</v>
      </c>
      <c r="AV191">
        <f t="shared" si="255"/>
        <v>0.53909837213138068</v>
      </c>
      <c r="AW191">
        <f t="shared" si="256"/>
        <v>53.909837213138069</v>
      </c>
      <c r="AX191">
        <f t="shared" si="257"/>
        <v>73.423318648191099</v>
      </c>
    </row>
    <row r="192" spans="1:50" ht="15.6" x14ac:dyDescent="0.3">
      <c r="A192" s="34">
        <v>2</v>
      </c>
      <c r="B192" s="34">
        <v>10</v>
      </c>
      <c r="C192" s="34">
        <v>11</v>
      </c>
      <c r="D192" s="160">
        <v>63</v>
      </c>
      <c r="E192" s="129">
        <v>40</v>
      </c>
      <c r="F192" s="130">
        <v>36.36363636363636</v>
      </c>
      <c r="G192" s="113">
        <v>40</v>
      </c>
      <c r="H192" s="127">
        <v>36.36363636363636</v>
      </c>
      <c r="I192" s="132">
        <f>AVERAGE(E191:E193)</f>
        <v>56.666666666666664</v>
      </c>
      <c r="J192" s="132">
        <f t="shared" ref="J192" si="378">AVERAGE(F191:F193)</f>
        <v>57.879417879417879</v>
      </c>
      <c r="K192" s="132">
        <f t="shared" ref="K192" si="379">AVERAGE(G191:G193)</f>
        <v>56.666666666666664</v>
      </c>
      <c r="L192" s="132">
        <f t="shared" ref="L192" si="380">AVERAGE(H191:H193)</f>
        <v>57.879417879417879</v>
      </c>
      <c r="M192" s="132"/>
      <c r="N192" s="136">
        <v>1978</v>
      </c>
      <c r="O192">
        <v>105</v>
      </c>
      <c r="P192" s="132">
        <v>53.333333333333336</v>
      </c>
      <c r="Q192" s="132">
        <v>43.019173019173024</v>
      </c>
      <c r="R192" s="132">
        <v>53.333333333333336</v>
      </c>
      <c r="S192" s="132">
        <v>43.019173019173024</v>
      </c>
      <c r="AT192">
        <v>167</v>
      </c>
      <c r="AU192" s="132">
        <v>56.175968175968173</v>
      </c>
      <c r="AV192">
        <f t="shared" si="255"/>
        <v>0.53941810515775146</v>
      </c>
      <c r="AW192">
        <f t="shared" si="256"/>
        <v>53.941810515775146</v>
      </c>
      <c r="AX192">
        <f t="shared" si="257"/>
        <v>73.445088682481114</v>
      </c>
    </row>
    <row r="193" spans="1:50" ht="15.6" x14ac:dyDescent="0.3">
      <c r="A193" s="34">
        <v>3</v>
      </c>
      <c r="B193" s="34">
        <v>16</v>
      </c>
      <c r="C193" s="34">
        <v>6</v>
      </c>
      <c r="D193" s="160">
        <v>63</v>
      </c>
      <c r="E193" s="129">
        <v>60</v>
      </c>
      <c r="F193" s="130">
        <v>47.151767151767153</v>
      </c>
      <c r="G193" s="113">
        <v>60</v>
      </c>
      <c r="H193" s="127">
        <v>47.151767151767153</v>
      </c>
      <c r="I193" s="133">
        <f>_xlfn.STDEV.P(E191:E193)/SQRT(3)</f>
        <v>7.2008229982309562</v>
      </c>
      <c r="J193" s="133">
        <f t="shared" ref="J193" si="381">_xlfn.STDEV.P(F191:F193)/SQRT(3)</f>
        <v>13.406674404133845</v>
      </c>
      <c r="K193" s="133">
        <f t="shared" ref="K193" si="382">_xlfn.STDEV.P(G191:G193)/SQRT(3)</f>
        <v>7.2008229982309562</v>
      </c>
      <c r="L193" s="133">
        <f t="shared" ref="L193" si="383">_xlfn.STDEV.P(H191:H193)/SQRT(3)</f>
        <v>13.406674404133845</v>
      </c>
      <c r="M193" s="133"/>
      <c r="N193" s="136">
        <v>2086</v>
      </c>
      <c r="O193">
        <v>134</v>
      </c>
      <c r="P193" s="132">
        <v>53.333333333333336</v>
      </c>
      <c r="Q193" s="132">
        <v>57.563157563157567</v>
      </c>
      <c r="R193" s="132">
        <v>53.333333333333336</v>
      </c>
      <c r="S193" s="132">
        <v>57.563157563157567</v>
      </c>
      <c r="AT193">
        <v>287</v>
      </c>
      <c r="AU193" s="132">
        <v>56.199764982373686</v>
      </c>
      <c r="AV193">
        <f t="shared" si="255"/>
        <v>0.53957077397362252</v>
      </c>
      <c r="AW193">
        <f t="shared" si="256"/>
        <v>53.957077397362255</v>
      </c>
      <c r="AX193">
        <f t="shared" si="257"/>
        <v>73.455481345752716</v>
      </c>
    </row>
    <row r="194" spans="1:50" ht="15.6" x14ac:dyDescent="0.3">
      <c r="A194" s="34">
        <v>1</v>
      </c>
      <c r="B194" s="34">
        <v>5</v>
      </c>
      <c r="C194" s="34">
        <v>9</v>
      </c>
      <c r="D194" s="159">
        <v>64</v>
      </c>
      <c r="E194" s="129">
        <v>70</v>
      </c>
      <c r="F194" s="130">
        <v>90.122850122850124</v>
      </c>
      <c r="G194" s="113">
        <v>70</v>
      </c>
      <c r="H194" s="127">
        <v>90.122850122850124</v>
      </c>
      <c r="N194" s="136">
        <v>2114</v>
      </c>
      <c r="O194">
        <v>138</v>
      </c>
      <c r="P194" s="132">
        <v>53.333333333333336</v>
      </c>
      <c r="Q194" s="132">
        <v>51.261261261261261</v>
      </c>
      <c r="R194" s="132">
        <v>53.333333333333336</v>
      </c>
      <c r="S194" s="132">
        <v>51.261261261261261</v>
      </c>
      <c r="AT194">
        <v>174</v>
      </c>
      <c r="AU194" s="132">
        <v>56.396396396396398</v>
      </c>
      <c r="AV194">
        <f t="shared" si="255"/>
        <v>0.54083261974820063</v>
      </c>
      <c r="AW194">
        <f t="shared" si="256"/>
        <v>54.083261974820061</v>
      </c>
      <c r="AX194">
        <f t="shared" si="257"/>
        <v>73.541323060453607</v>
      </c>
    </row>
    <row r="195" spans="1:50" ht="15.6" x14ac:dyDescent="0.3">
      <c r="A195" s="34">
        <v>2</v>
      </c>
      <c r="B195" s="34">
        <v>19</v>
      </c>
      <c r="C195" s="34">
        <v>3</v>
      </c>
      <c r="D195" s="160">
        <v>64</v>
      </c>
      <c r="E195" s="129">
        <v>60</v>
      </c>
      <c r="F195" s="130">
        <v>75</v>
      </c>
      <c r="G195" s="113">
        <v>60</v>
      </c>
      <c r="H195" s="127">
        <v>75</v>
      </c>
      <c r="I195" s="132">
        <f>AVERAGE(E194:E196)</f>
        <v>63.333333333333336</v>
      </c>
      <c r="J195" s="132">
        <f t="shared" ref="J195" si="384">AVERAGE(F194:F196)</f>
        <v>77.743652743652746</v>
      </c>
      <c r="K195" s="132">
        <f t="shared" ref="K195" si="385">AVERAGE(G194:G196)</f>
        <v>63.333333333333336</v>
      </c>
      <c r="L195" s="132">
        <f t="shared" ref="L195" si="386">AVERAGE(H194:H196)</f>
        <v>77.743652743652746</v>
      </c>
      <c r="M195" s="132"/>
      <c r="N195" s="136" t="s">
        <v>193</v>
      </c>
      <c r="O195">
        <v>139</v>
      </c>
      <c r="P195" s="132">
        <v>53.333333333333336</v>
      </c>
      <c r="Q195" s="132">
        <v>47.009087009087011</v>
      </c>
      <c r="R195" s="132">
        <v>53.333333333333336</v>
      </c>
      <c r="S195" s="132">
        <v>47.009087009087011</v>
      </c>
      <c r="AT195">
        <v>142</v>
      </c>
      <c r="AU195" s="132">
        <v>56.502574002574001</v>
      </c>
      <c r="AV195">
        <f t="shared" ref="AV195:AV258" si="387">(2/PI())*ASIN((SQRT(AU195/100)))</f>
        <v>0.54151426200379771</v>
      </c>
      <c r="AW195">
        <f t="shared" ref="AW195:AW258" si="388">AV195*100</f>
        <v>54.151426200379774</v>
      </c>
      <c r="AX195">
        <f t="shared" ref="AX195:AX258" si="389">SQRT(AW195)*10</f>
        <v>73.587652633019744</v>
      </c>
    </row>
    <row r="196" spans="1:50" ht="15.6" x14ac:dyDescent="0.3">
      <c r="A196" s="34">
        <v>3</v>
      </c>
      <c r="B196" s="34">
        <v>2</v>
      </c>
      <c r="C196" s="34">
        <v>3</v>
      </c>
      <c r="D196" s="160">
        <v>64</v>
      </c>
      <c r="E196" s="129">
        <v>60</v>
      </c>
      <c r="F196" s="130">
        <v>68.108108108108098</v>
      </c>
      <c r="G196" s="113">
        <v>60</v>
      </c>
      <c r="H196" s="127">
        <v>68.108108108108098</v>
      </c>
      <c r="I196" s="133">
        <f>_xlfn.STDEV.P(E194:E196)/SQRT(3)</f>
        <v>2.7216552697590872</v>
      </c>
      <c r="J196" s="133">
        <f t="shared" ref="J196" si="390">_xlfn.STDEV.P(F194:F196)/SQRT(3)</f>
        <v>5.3084406431272697</v>
      </c>
      <c r="K196" s="133">
        <f t="shared" ref="K196" si="391">_xlfn.STDEV.P(G194:G196)/SQRT(3)</f>
        <v>2.7216552697590872</v>
      </c>
      <c r="L196" s="133">
        <f t="shared" ref="L196" si="392">_xlfn.STDEV.P(H194:H196)/SQRT(3)</f>
        <v>5.3084406431272697</v>
      </c>
      <c r="M196" s="133"/>
      <c r="N196" s="136">
        <v>2206</v>
      </c>
      <c r="O196">
        <v>142</v>
      </c>
      <c r="P196" s="132">
        <v>53.333333333333336</v>
      </c>
      <c r="Q196" s="132">
        <v>46.978764478764475</v>
      </c>
      <c r="R196" s="132">
        <v>63.333333333333336</v>
      </c>
      <c r="S196" s="132">
        <v>56.502574002574001</v>
      </c>
      <c r="AT196">
        <v>306</v>
      </c>
      <c r="AU196" s="132">
        <v>56.53289653289653</v>
      </c>
      <c r="AV196">
        <f t="shared" si="387"/>
        <v>0.54170896252769829</v>
      </c>
      <c r="AW196">
        <f t="shared" si="388"/>
        <v>54.170896252769829</v>
      </c>
      <c r="AX196">
        <f t="shared" si="389"/>
        <v>73.600880601233186</v>
      </c>
    </row>
    <row r="197" spans="1:50" ht="15.6" x14ac:dyDescent="0.3">
      <c r="A197" s="34">
        <v>1</v>
      </c>
      <c r="B197" s="34">
        <v>5</v>
      </c>
      <c r="C197" s="34">
        <v>19</v>
      </c>
      <c r="D197" s="159">
        <v>65</v>
      </c>
      <c r="E197" s="129">
        <v>60</v>
      </c>
      <c r="F197" s="130">
        <v>77.248157248157241</v>
      </c>
      <c r="G197" s="113">
        <v>60</v>
      </c>
      <c r="H197" s="127">
        <v>77.248157248157241</v>
      </c>
      <c r="N197" s="136">
        <v>2299</v>
      </c>
      <c r="O197">
        <v>152</v>
      </c>
      <c r="P197" s="132">
        <v>53.333333333333336</v>
      </c>
      <c r="Q197" s="132">
        <v>62.058212058212057</v>
      </c>
      <c r="R197" s="132">
        <v>53.333333333333336</v>
      </c>
      <c r="S197" s="132">
        <v>62.058212058212057</v>
      </c>
      <c r="AT197">
        <v>209</v>
      </c>
      <c r="AU197" s="132">
        <v>56.786786786786784</v>
      </c>
      <c r="AV197">
        <f t="shared" si="387"/>
        <v>0.54333981145709842</v>
      </c>
      <c r="AW197">
        <f t="shared" si="388"/>
        <v>54.333981145709842</v>
      </c>
      <c r="AX197">
        <f t="shared" si="389"/>
        <v>73.711587383334674</v>
      </c>
    </row>
    <row r="198" spans="1:50" ht="15.6" x14ac:dyDescent="0.3">
      <c r="A198" s="34">
        <v>2</v>
      </c>
      <c r="B198" s="34">
        <v>2</v>
      </c>
      <c r="C198" s="34">
        <v>3</v>
      </c>
      <c r="D198" s="160">
        <v>65</v>
      </c>
      <c r="E198" s="129">
        <v>30</v>
      </c>
      <c r="F198" s="130">
        <v>24</v>
      </c>
      <c r="G198" s="113">
        <v>30</v>
      </c>
      <c r="H198" s="127">
        <v>24</v>
      </c>
      <c r="I198" s="132">
        <f>AVERAGE(E197:E199)</f>
        <v>53.333333333333336</v>
      </c>
      <c r="J198" s="132">
        <f t="shared" ref="J198" si="393">AVERAGE(F197:F199)</f>
        <v>55.420147420147423</v>
      </c>
      <c r="K198" s="132">
        <f t="shared" ref="K198" si="394">AVERAGE(G197:G199)</f>
        <v>53.333333333333336</v>
      </c>
      <c r="L198" s="132">
        <f t="shared" ref="L198" si="395">AVERAGE(H197:H199)</f>
        <v>55.420147420147423</v>
      </c>
      <c r="M198" s="132"/>
      <c r="N198" s="136">
        <v>2310</v>
      </c>
      <c r="O198">
        <v>155</v>
      </c>
      <c r="P198" s="132">
        <v>53.333333333333336</v>
      </c>
      <c r="Q198" s="132">
        <v>69.669669669669659</v>
      </c>
      <c r="R198" s="132">
        <v>56.666666666666664</v>
      </c>
      <c r="S198" s="132">
        <v>73.836336336336331</v>
      </c>
      <c r="AT198">
        <v>227</v>
      </c>
      <c r="AU198" s="132">
        <v>56.851760851760851</v>
      </c>
      <c r="AV198">
        <f t="shared" si="387"/>
        <v>0.54375735078547416</v>
      </c>
      <c r="AW198">
        <f t="shared" si="388"/>
        <v>54.375735078547415</v>
      </c>
      <c r="AX198">
        <f t="shared" si="389"/>
        <v>73.739904447013899</v>
      </c>
    </row>
    <row r="199" spans="1:50" ht="15.6" x14ac:dyDescent="0.3">
      <c r="A199" s="34">
        <v>3</v>
      </c>
      <c r="B199" s="34">
        <v>5</v>
      </c>
      <c r="C199" s="34">
        <v>6</v>
      </c>
      <c r="D199" s="160">
        <v>65</v>
      </c>
      <c r="E199" s="129">
        <v>70</v>
      </c>
      <c r="F199" s="130">
        <v>65.01228501228502</v>
      </c>
      <c r="G199" s="113">
        <v>70</v>
      </c>
      <c r="H199" s="127">
        <v>65.01228501228502</v>
      </c>
      <c r="I199" s="133">
        <f>_xlfn.STDEV.P(E197:E199)/SQRT(3)</f>
        <v>9.8130676292531653</v>
      </c>
      <c r="J199" s="133">
        <f t="shared" ref="J199" si="396">_xlfn.STDEV.P(F197:F199)/SQRT(3)</f>
        <v>13.147440733389857</v>
      </c>
      <c r="K199" s="133">
        <f t="shared" ref="K199" si="397">_xlfn.STDEV.P(G197:G199)/SQRT(3)</f>
        <v>9.8130676292531653</v>
      </c>
      <c r="L199" s="133">
        <f t="shared" ref="L199" si="398">_xlfn.STDEV.P(H197:H199)/SQRT(3)</f>
        <v>13.147440733389857</v>
      </c>
      <c r="M199" s="133"/>
      <c r="N199" s="136">
        <v>2408</v>
      </c>
      <c r="O199">
        <v>170</v>
      </c>
      <c r="P199" s="132">
        <v>53.333333333333336</v>
      </c>
      <c r="Q199" s="132">
        <v>63.850165955429105</v>
      </c>
      <c r="R199" s="132">
        <v>53.333333333333336</v>
      </c>
      <c r="S199" s="132">
        <v>63.850165955429105</v>
      </c>
      <c r="AT199">
        <v>38</v>
      </c>
      <c r="AU199" s="132">
        <v>56.988416988416986</v>
      </c>
      <c r="AV199">
        <f t="shared" si="387"/>
        <v>0.54463578496967635</v>
      </c>
      <c r="AW199">
        <f t="shared" si="388"/>
        <v>54.463578496967635</v>
      </c>
      <c r="AX199">
        <f t="shared" si="389"/>
        <v>73.799443424031082</v>
      </c>
    </row>
    <row r="200" spans="1:50" ht="15.6" x14ac:dyDescent="0.3">
      <c r="A200" s="34">
        <v>1</v>
      </c>
      <c r="B200" s="34">
        <v>5</v>
      </c>
      <c r="C200" s="34">
        <v>2</v>
      </c>
      <c r="D200" s="159">
        <v>66</v>
      </c>
      <c r="E200" s="129">
        <v>60</v>
      </c>
      <c r="F200" s="130">
        <v>56.648648648648646</v>
      </c>
      <c r="G200" s="113">
        <v>60</v>
      </c>
      <c r="H200" s="127">
        <v>56.648648648648646</v>
      </c>
      <c r="N200" s="136">
        <v>2478</v>
      </c>
      <c r="O200">
        <v>176</v>
      </c>
      <c r="P200" s="132">
        <v>53.333333333333336</v>
      </c>
      <c r="Q200" s="132">
        <v>46.205326205326202</v>
      </c>
      <c r="R200" s="132">
        <v>53.333333333333336</v>
      </c>
      <c r="S200" s="132">
        <v>46.205326205326202</v>
      </c>
      <c r="AT200">
        <v>185</v>
      </c>
      <c r="AU200" s="132">
        <v>57.093093093093096</v>
      </c>
      <c r="AV200">
        <f t="shared" si="387"/>
        <v>0.54530888066531091</v>
      </c>
      <c r="AW200">
        <f t="shared" si="388"/>
        <v>54.530888066531091</v>
      </c>
      <c r="AX200">
        <f t="shared" si="389"/>
        <v>73.845032376275043</v>
      </c>
    </row>
    <row r="201" spans="1:50" ht="15.6" x14ac:dyDescent="0.3">
      <c r="A201" s="34">
        <v>2</v>
      </c>
      <c r="B201" s="34">
        <v>8</v>
      </c>
      <c r="C201" s="34">
        <v>19</v>
      </c>
      <c r="D201" s="160">
        <v>66</v>
      </c>
      <c r="E201" s="129">
        <v>60</v>
      </c>
      <c r="F201" s="130">
        <v>66.666666666666671</v>
      </c>
      <c r="G201" s="113">
        <v>60</v>
      </c>
      <c r="H201" s="127">
        <v>66.666666666666671</v>
      </c>
      <c r="I201" s="132">
        <f>AVERAGE(E200:E202)</f>
        <v>60</v>
      </c>
      <c r="J201" s="132">
        <f t="shared" ref="J201" si="399">AVERAGE(F200:F202)</f>
        <v>59.680043680043674</v>
      </c>
      <c r="K201" s="132">
        <f t="shared" ref="K201" si="400">AVERAGE(G200:G202)</f>
        <v>60</v>
      </c>
      <c r="L201" s="132">
        <f t="shared" ref="L201" si="401">AVERAGE(H200:H202)</f>
        <v>59.680043680043674</v>
      </c>
      <c r="M201" s="132"/>
      <c r="N201" s="136" t="s">
        <v>270</v>
      </c>
      <c r="O201">
        <v>185</v>
      </c>
      <c r="P201" s="132">
        <v>53.333333333333336</v>
      </c>
      <c r="Q201" s="132">
        <v>57.093093093093096</v>
      </c>
      <c r="R201" s="132">
        <v>53.333333333333336</v>
      </c>
      <c r="S201" s="132">
        <v>57.093093093093096</v>
      </c>
      <c r="AT201">
        <v>200</v>
      </c>
      <c r="AU201" s="132">
        <v>57.168987168987165</v>
      </c>
      <c r="AV201">
        <f t="shared" si="387"/>
        <v>0.54579702753776127</v>
      </c>
      <c r="AW201">
        <f t="shared" si="388"/>
        <v>54.579702753776125</v>
      </c>
      <c r="AX201">
        <f t="shared" si="389"/>
        <v>73.878077095831429</v>
      </c>
    </row>
    <row r="202" spans="1:50" ht="15.6" x14ac:dyDescent="0.3">
      <c r="A202" s="34">
        <v>3</v>
      </c>
      <c r="B202" s="34">
        <v>4</v>
      </c>
      <c r="C202" s="34">
        <v>6</v>
      </c>
      <c r="D202" s="160">
        <v>66</v>
      </c>
      <c r="E202" s="129">
        <v>60</v>
      </c>
      <c r="F202" s="130">
        <v>55.724815724815727</v>
      </c>
      <c r="G202" s="113">
        <v>60</v>
      </c>
      <c r="H202" s="127">
        <v>55.724815724815727</v>
      </c>
      <c r="I202" s="133">
        <f>_xlfn.STDEV.P(E200:E202)/SQRT(3)</f>
        <v>0</v>
      </c>
      <c r="J202" s="133">
        <f t="shared" ref="J202" si="402">_xlfn.STDEV.P(F200:F202)/SQRT(3)</f>
        <v>2.8605765691434382</v>
      </c>
      <c r="K202" s="133">
        <f t="shared" ref="K202" si="403">_xlfn.STDEV.P(G200:G202)/SQRT(3)</f>
        <v>0</v>
      </c>
      <c r="L202" s="133">
        <f t="shared" ref="L202" si="404">_xlfn.STDEV.P(H200:H202)/SQRT(3)</f>
        <v>2.8605765691434382</v>
      </c>
      <c r="M202" s="133"/>
      <c r="N202" s="136" t="s">
        <v>346</v>
      </c>
      <c r="O202">
        <v>242</v>
      </c>
      <c r="P202" s="132">
        <v>53.333333333333336</v>
      </c>
      <c r="Q202" s="132">
        <v>48.429968429968433</v>
      </c>
      <c r="R202" s="132">
        <v>56.666666666666664</v>
      </c>
      <c r="S202" s="132">
        <v>51.052591052591055</v>
      </c>
      <c r="AT202">
        <v>295</v>
      </c>
      <c r="AU202" s="132">
        <v>57.244744744744743</v>
      </c>
      <c r="AV202">
        <f t="shared" si="387"/>
        <v>0.54628440463413153</v>
      </c>
      <c r="AW202">
        <f t="shared" si="388"/>
        <v>54.628440463413156</v>
      </c>
      <c r="AX202">
        <f t="shared" si="389"/>
        <v>73.911054967043427</v>
      </c>
    </row>
    <row r="203" spans="1:50" ht="15.6" x14ac:dyDescent="0.3">
      <c r="A203" s="34">
        <v>1</v>
      </c>
      <c r="B203" s="34">
        <v>5</v>
      </c>
      <c r="C203" s="34">
        <v>4</v>
      </c>
      <c r="D203" s="159">
        <v>67</v>
      </c>
      <c r="E203" s="129">
        <v>70</v>
      </c>
      <c r="F203" s="130">
        <v>76.257796257796244</v>
      </c>
      <c r="G203" s="113">
        <v>70</v>
      </c>
      <c r="H203" s="127">
        <v>76.257796257796244</v>
      </c>
      <c r="N203" s="136" t="s">
        <v>356</v>
      </c>
      <c r="O203">
        <v>247</v>
      </c>
      <c r="P203" s="132">
        <v>53.333333333333336</v>
      </c>
      <c r="Q203" s="132">
        <v>65.06583506583506</v>
      </c>
      <c r="R203" s="132">
        <v>53.333333333333336</v>
      </c>
      <c r="S203" s="132">
        <v>65.06583506583506</v>
      </c>
      <c r="AT203">
        <v>159</v>
      </c>
      <c r="AU203" s="132">
        <v>57.273273273273276</v>
      </c>
      <c r="AV203">
        <f t="shared" si="387"/>
        <v>0.54646796769806294</v>
      </c>
      <c r="AW203">
        <f t="shared" si="388"/>
        <v>54.646796769806294</v>
      </c>
      <c r="AX203">
        <f t="shared" si="389"/>
        <v>73.923471759520524</v>
      </c>
    </row>
    <row r="204" spans="1:50" ht="15.6" x14ac:dyDescent="0.3">
      <c r="A204" s="34">
        <v>2</v>
      </c>
      <c r="B204" s="34">
        <v>17</v>
      </c>
      <c r="C204" s="34">
        <v>5</v>
      </c>
      <c r="D204" s="160">
        <v>67</v>
      </c>
      <c r="E204" s="129">
        <v>40</v>
      </c>
      <c r="F204" s="130">
        <v>44.444444444444443</v>
      </c>
      <c r="G204" s="113">
        <v>40</v>
      </c>
      <c r="H204" s="127">
        <v>44.444444444444443</v>
      </c>
      <c r="I204" s="132">
        <f>AVERAGE(E203:E205)</f>
        <v>56.666666666666664</v>
      </c>
      <c r="J204" s="132">
        <f t="shared" ref="J204" si="405">AVERAGE(F203:F205)</f>
        <v>67.47732347732348</v>
      </c>
      <c r="K204" s="132">
        <f t="shared" ref="K204" si="406">AVERAGE(G203:G205)</f>
        <v>56.666666666666664</v>
      </c>
      <c r="L204" s="132">
        <f t="shared" ref="L204" si="407">AVERAGE(H203:H205)</f>
        <v>67.47732347732348</v>
      </c>
      <c r="M204" s="132"/>
      <c r="N204" s="136" t="s">
        <v>372</v>
      </c>
      <c r="O204">
        <v>255</v>
      </c>
      <c r="P204" s="132">
        <v>53.333333333333336</v>
      </c>
      <c r="Q204" s="132">
        <v>42.674388674388673</v>
      </c>
      <c r="R204" s="132">
        <v>53.333333333333336</v>
      </c>
      <c r="S204" s="132">
        <v>42.674388674388673</v>
      </c>
      <c r="AT204">
        <v>103</v>
      </c>
      <c r="AU204" s="132">
        <v>57.284427284427274</v>
      </c>
      <c r="AV204">
        <f t="shared" si="387"/>
        <v>0.54653974094451185</v>
      </c>
      <c r="AW204">
        <f t="shared" si="388"/>
        <v>54.653974094451186</v>
      </c>
      <c r="AX204">
        <f t="shared" si="389"/>
        <v>73.928326164232331</v>
      </c>
    </row>
    <row r="205" spans="1:50" ht="15.6" x14ac:dyDescent="0.3">
      <c r="A205" s="34">
        <v>3</v>
      </c>
      <c r="B205" s="34">
        <v>3</v>
      </c>
      <c r="C205" s="34">
        <v>15</v>
      </c>
      <c r="D205" s="160">
        <v>67</v>
      </c>
      <c r="E205" s="129">
        <v>60</v>
      </c>
      <c r="F205" s="130">
        <v>81.72972972972974</v>
      </c>
      <c r="G205" s="113">
        <v>60</v>
      </c>
      <c r="H205" s="127">
        <v>81.72972972972974</v>
      </c>
      <c r="I205" s="133">
        <f>_xlfn.STDEV.P(E203:E205)/SQRT(3)</f>
        <v>7.2008229982309562</v>
      </c>
      <c r="J205" s="133">
        <f t="shared" ref="J205" si="408">_xlfn.STDEV.P(F203:F205)/SQRT(3)</f>
        <v>9.4911731084758326</v>
      </c>
      <c r="K205" s="133">
        <f t="shared" ref="K205" si="409">_xlfn.STDEV.P(G203:G205)/SQRT(3)</f>
        <v>7.2008229982309562</v>
      </c>
      <c r="L205" s="133">
        <f t="shared" ref="L205" si="410">_xlfn.STDEV.P(H203:H205)/SQRT(3)</f>
        <v>9.4911731084758326</v>
      </c>
      <c r="M205" s="133"/>
      <c r="N205" s="136" t="s">
        <v>445</v>
      </c>
      <c r="O205">
        <v>290</v>
      </c>
      <c r="P205" s="132">
        <v>53.333333333333336</v>
      </c>
      <c r="Q205" s="132">
        <v>55.478907478907473</v>
      </c>
      <c r="R205" s="132">
        <v>53.333333333333336</v>
      </c>
      <c r="S205" s="132">
        <v>55.478907478907473</v>
      </c>
      <c r="AT205">
        <v>151</v>
      </c>
      <c r="AU205" s="132">
        <v>57.402831402831403</v>
      </c>
      <c r="AV205">
        <f t="shared" si="387"/>
        <v>0.54730178926006079</v>
      </c>
      <c r="AW205">
        <f t="shared" si="388"/>
        <v>54.730178926006076</v>
      </c>
      <c r="AX205">
        <f t="shared" si="389"/>
        <v>73.979847881707684</v>
      </c>
    </row>
    <row r="206" spans="1:50" ht="15.6" x14ac:dyDescent="0.3">
      <c r="A206" s="34">
        <v>1</v>
      </c>
      <c r="B206" s="34">
        <v>5</v>
      </c>
      <c r="C206" s="34">
        <v>13</v>
      </c>
      <c r="D206" s="159">
        <v>68</v>
      </c>
      <c r="E206" s="129">
        <v>60</v>
      </c>
      <c r="F206" s="130">
        <v>94.414414414414409</v>
      </c>
      <c r="G206" s="113">
        <v>60</v>
      </c>
      <c r="H206" s="127">
        <v>94.414414414414409</v>
      </c>
      <c r="I206" s="133"/>
      <c r="J206" s="133"/>
      <c r="K206" s="133"/>
      <c r="L206" s="133"/>
      <c r="M206" s="133"/>
      <c r="N206" s="136" t="s">
        <v>469</v>
      </c>
      <c r="O206">
        <v>302</v>
      </c>
      <c r="P206" s="132">
        <v>53.333333333333336</v>
      </c>
      <c r="Q206" s="132">
        <v>57.382693617987741</v>
      </c>
      <c r="R206" s="132">
        <v>60</v>
      </c>
      <c r="S206" s="132">
        <v>64.193504428798548</v>
      </c>
      <c r="AT206">
        <v>212</v>
      </c>
      <c r="AU206" s="132">
        <v>57.406906906906904</v>
      </c>
      <c r="AV206">
        <f t="shared" si="387"/>
        <v>0.5473280240212467</v>
      </c>
      <c r="AW206">
        <f t="shared" si="388"/>
        <v>54.732802402124669</v>
      </c>
      <c r="AX206">
        <f t="shared" si="389"/>
        <v>73.981620962320548</v>
      </c>
    </row>
    <row r="207" spans="1:50" ht="15.6" x14ac:dyDescent="0.3">
      <c r="A207" s="34">
        <v>2</v>
      </c>
      <c r="B207" s="34">
        <v>5</v>
      </c>
      <c r="C207" s="34">
        <v>6</v>
      </c>
      <c r="D207" s="160">
        <v>68</v>
      </c>
      <c r="E207" s="129">
        <v>60</v>
      </c>
      <c r="F207" s="130">
        <v>60</v>
      </c>
      <c r="G207" s="113">
        <v>60</v>
      </c>
      <c r="H207" s="127">
        <v>60</v>
      </c>
      <c r="I207" s="132">
        <f>AVERAGE(E206:E208)</f>
        <v>60</v>
      </c>
      <c r="J207" s="132">
        <f t="shared" ref="J207" si="411">AVERAGE(F206:F208)</f>
        <v>67.188727188727185</v>
      </c>
      <c r="K207" s="132">
        <f t="shared" ref="K207" si="412">AVERAGE(G206:G208)</f>
        <v>60</v>
      </c>
      <c r="L207" s="132">
        <f t="shared" ref="L207" si="413">AVERAGE(H206:H208)</f>
        <v>67.188727188727185</v>
      </c>
      <c r="M207" s="132"/>
      <c r="N207" s="136" t="s">
        <v>478</v>
      </c>
      <c r="O207">
        <v>306</v>
      </c>
      <c r="P207" s="132">
        <v>53.333333333333336</v>
      </c>
      <c r="Q207" s="132">
        <v>56.53289653289653</v>
      </c>
      <c r="R207" s="132">
        <v>53.333333333333336</v>
      </c>
      <c r="S207" s="132">
        <v>56.53289653289653</v>
      </c>
      <c r="AT207">
        <v>90</v>
      </c>
      <c r="AU207" s="132">
        <v>57.5026775026775</v>
      </c>
      <c r="AV207">
        <f t="shared" si="387"/>
        <v>0.54794461041261455</v>
      </c>
      <c r="AW207">
        <f t="shared" si="388"/>
        <v>54.794461041261457</v>
      </c>
      <c r="AX207">
        <f t="shared" si="389"/>
        <v>74.023280825198128</v>
      </c>
    </row>
    <row r="208" spans="1:50" ht="15.6" x14ac:dyDescent="0.3">
      <c r="A208" s="34">
        <v>3</v>
      </c>
      <c r="B208" s="34">
        <v>17</v>
      </c>
      <c r="C208" s="34">
        <v>9</v>
      </c>
      <c r="D208" s="160">
        <v>68</v>
      </c>
      <c r="E208" s="129">
        <v>60</v>
      </c>
      <c r="F208" s="130">
        <v>47.151767151767153</v>
      </c>
      <c r="G208" s="113">
        <v>60</v>
      </c>
      <c r="H208" s="127">
        <v>47.151767151767153</v>
      </c>
      <c r="I208" s="133">
        <f>_xlfn.STDEV.P(E206:E208)/SQRT(3)</f>
        <v>0</v>
      </c>
      <c r="J208" s="133">
        <f t="shared" ref="J208" si="414">_xlfn.STDEV.P(F206:F208)/SQRT(3)</f>
        <v>11.520009698238717</v>
      </c>
      <c r="K208" s="133">
        <f t="shared" ref="K208" si="415">_xlfn.STDEV.P(G206:G208)/SQRT(3)</f>
        <v>0</v>
      </c>
      <c r="L208" s="133">
        <f t="shared" ref="L208" si="416">_xlfn.STDEV.P(H206:H208)/SQRT(3)</f>
        <v>11.520009698238717</v>
      </c>
      <c r="M208" s="133"/>
      <c r="N208" s="136" t="s">
        <v>512</v>
      </c>
      <c r="O208">
        <v>319</v>
      </c>
      <c r="P208" s="132">
        <v>53.333333333333336</v>
      </c>
      <c r="Q208" s="132">
        <v>61.747981747981747</v>
      </c>
      <c r="R208" s="132">
        <v>56.666666666666664</v>
      </c>
      <c r="S208" s="132">
        <v>65.119925119925128</v>
      </c>
      <c r="AT208">
        <v>104</v>
      </c>
      <c r="AU208" s="132">
        <v>57.525929290635169</v>
      </c>
      <c r="AV208">
        <f t="shared" si="387"/>
        <v>0.54809433639857752</v>
      </c>
      <c r="AW208">
        <f t="shared" si="388"/>
        <v>54.809433639857751</v>
      </c>
      <c r="AX208">
        <f t="shared" si="389"/>
        <v>74.033393573344824</v>
      </c>
    </row>
    <row r="209" spans="1:50" ht="15.6" x14ac:dyDescent="0.3">
      <c r="A209" s="34">
        <v>1</v>
      </c>
      <c r="B209" s="34">
        <v>5</v>
      </c>
      <c r="C209" s="34">
        <v>1</v>
      </c>
      <c r="D209" s="159">
        <v>69</v>
      </c>
      <c r="E209" s="129">
        <v>40</v>
      </c>
      <c r="F209" s="130">
        <v>51.498771498771497</v>
      </c>
      <c r="G209" s="113">
        <v>50</v>
      </c>
      <c r="H209" s="127">
        <v>64.373464373464373</v>
      </c>
      <c r="N209" s="136">
        <v>28</v>
      </c>
      <c r="O209">
        <v>11</v>
      </c>
      <c r="P209" s="132">
        <v>56.666666666666664</v>
      </c>
      <c r="Q209" s="132">
        <v>59.410612658694497</v>
      </c>
      <c r="R209" s="132">
        <v>56.666666666666664</v>
      </c>
      <c r="S209" s="132">
        <v>59.410612658694497</v>
      </c>
      <c r="AT209">
        <v>134</v>
      </c>
      <c r="AU209" s="132">
        <v>57.563157563157567</v>
      </c>
      <c r="AV209">
        <f t="shared" si="387"/>
        <v>0.54833408395562833</v>
      </c>
      <c r="AW209">
        <f t="shared" si="388"/>
        <v>54.833408395562834</v>
      </c>
      <c r="AX209">
        <f t="shared" si="389"/>
        <v>74.049583655522895</v>
      </c>
    </row>
    <row r="210" spans="1:50" ht="15.6" x14ac:dyDescent="0.3">
      <c r="A210" s="34">
        <v>2</v>
      </c>
      <c r="B210" s="34">
        <v>13</v>
      </c>
      <c r="C210" s="34">
        <v>16</v>
      </c>
      <c r="D210" s="160">
        <v>69</v>
      </c>
      <c r="E210" s="129">
        <v>60</v>
      </c>
      <c r="F210" s="130">
        <v>75</v>
      </c>
      <c r="G210" s="113">
        <v>60</v>
      </c>
      <c r="H210" s="127">
        <v>75</v>
      </c>
      <c r="I210" s="132">
        <f>AVERAGE(E209:E211)</f>
        <v>53.333333333333336</v>
      </c>
      <c r="J210" s="132">
        <f t="shared" ref="J210" si="417">AVERAGE(F209:F211)</f>
        <v>62.598689598689596</v>
      </c>
      <c r="K210" s="132">
        <f t="shared" ref="K210" si="418">AVERAGE(G209:G211)</f>
        <v>56.666666666666664</v>
      </c>
      <c r="L210" s="132">
        <f t="shared" ref="L210" si="419">AVERAGE(H209:H211)</f>
        <v>66.890253890253888</v>
      </c>
      <c r="M210" s="132"/>
      <c r="N210" s="136">
        <v>904</v>
      </c>
      <c r="O210">
        <v>39</v>
      </c>
      <c r="P210" s="132">
        <v>56.666666666666664</v>
      </c>
      <c r="Q210" s="132">
        <v>49.911794147088266</v>
      </c>
      <c r="R210" s="132">
        <v>56.666666666666664</v>
      </c>
      <c r="S210" s="132">
        <v>49.911794147088266</v>
      </c>
      <c r="AT210">
        <v>124</v>
      </c>
      <c r="AU210" s="132">
        <v>57.589589589589593</v>
      </c>
      <c r="AV210">
        <f t="shared" si="387"/>
        <v>0.54850432118563741</v>
      </c>
      <c r="AW210">
        <f t="shared" si="388"/>
        <v>54.850432118563738</v>
      </c>
      <c r="AX210">
        <f t="shared" si="389"/>
        <v>74.061077576932234</v>
      </c>
    </row>
    <row r="211" spans="1:50" ht="15.6" x14ac:dyDescent="0.3">
      <c r="A211" s="34">
        <v>3</v>
      </c>
      <c r="B211" s="34">
        <v>19</v>
      </c>
      <c r="C211" s="34">
        <v>13</v>
      </c>
      <c r="D211" s="160">
        <v>69</v>
      </c>
      <c r="E211" s="129">
        <v>60</v>
      </c>
      <c r="F211" s="130">
        <v>61.297297297297298</v>
      </c>
      <c r="G211" s="113">
        <v>60</v>
      </c>
      <c r="H211" s="127">
        <v>61.297297297297298</v>
      </c>
      <c r="I211" s="133">
        <f>_xlfn.STDEV.P(E209:E211)/SQRT(3)</f>
        <v>5.4433105395181745</v>
      </c>
      <c r="J211" s="133">
        <f t="shared" ref="J211" si="420">_xlfn.STDEV.P(F209:F211)/SQRT(3)</f>
        <v>5.5647132642179038</v>
      </c>
      <c r="K211" s="133">
        <f t="shared" ref="K211" si="421">_xlfn.STDEV.P(G209:G211)/SQRT(3)</f>
        <v>2.7216552697590872</v>
      </c>
      <c r="L211" s="133">
        <f t="shared" ref="L211" si="422">_xlfn.STDEV.P(H209:H211)/SQRT(3)</f>
        <v>3.3892538491706135</v>
      </c>
      <c r="M211" s="133"/>
      <c r="N211" s="136">
        <v>1063</v>
      </c>
      <c r="O211">
        <v>51</v>
      </c>
      <c r="P211" s="132">
        <v>56.666666666666664</v>
      </c>
      <c r="Q211" s="132">
        <v>49.405834405834405</v>
      </c>
      <c r="R211" s="132">
        <v>70</v>
      </c>
      <c r="S211" s="132">
        <v>59.135564135564131</v>
      </c>
      <c r="AT211">
        <v>63</v>
      </c>
      <c r="AU211" s="132">
        <v>57.879417879417879</v>
      </c>
      <c r="AV211">
        <f t="shared" si="387"/>
        <v>0.55037190828524751</v>
      </c>
      <c r="AW211">
        <f t="shared" si="388"/>
        <v>55.03719082852475</v>
      </c>
      <c r="AX211">
        <f t="shared" si="389"/>
        <v>74.187054685116564</v>
      </c>
    </row>
    <row r="212" spans="1:50" ht="15.6" x14ac:dyDescent="0.3">
      <c r="A212" s="34">
        <v>1</v>
      </c>
      <c r="B212" s="34">
        <v>5</v>
      </c>
      <c r="C212" s="34">
        <v>11</v>
      </c>
      <c r="D212" s="159">
        <v>70</v>
      </c>
      <c r="E212" s="129">
        <v>40</v>
      </c>
      <c r="F212" s="130">
        <v>51.498771498771497</v>
      </c>
      <c r="G212" s="113">
        <v>40</v>
      </c>
      <c r="H212" s="127">
        <v>51.498771498771497</v>
      </c>
      <c r="N212" s="136">
        <v>1121</v>
      </c>
      <c r="O212">
        <v>58</v>
      </c>
      <c r="P212" s="132">
        <v>56.666666666666664</v>
      </c>
      <c r="Q212" s="132">
        <v>50.481770481770489</v>
      </c>
      <c r="R212" s="132">
        <v>56.666666666666664</v>
      </c>
      <c r="S212" s="132">
        <v>50.481770481770489</v>
      </c>
      <c r="AT212">
        <v>41</v>
      </c>
      <c r="AU212" s="132">
        <v>57.947232947232948</v>
      </c>
      <c r="AV212">
        <f t="shared" si="387"/>
        <v>0.55080914317213514</v>
      </c>
      <c r="AW212">
        <f t="shared" si="388"/>
        <v>55.080914317213512</v>
      </c>
      <c r="AX212">
        <f t="shared" si="389"/>
        <v>74.216517243275106</v>
      </c>
    </row>
    <row r="213" spans="1:50" ht="15.6" x14ac:dyDescent="0.3">
      <c r="A213" s="34">
        <v>2</v>
      </c>
      <c r="B213" s="34">
        <v>16</v>
      </c>
      <c r="C213" s="34">
        <v>6</v>
      </c>
      <c r="D213" s="160">
        <v>70</v>
      </c>
      <c r="E213" s="129">
        <v>60</v>
      </c>
      <c r="F213" s="130">
        <v>75</v>
      </c>
      <c r="G213" s="113">
        <v>60</v>
      </c>
      <c r="H213" s="127">
        <v>75</v>
      </c>
      <c r="I213" s="132">
        <f>AVERAGE(E212:E214)</f>
        <v>46.666666666666664</v>
      </c>
      <c r="J213" s="132">
        <f t="shared" ref="J213" si="423">AVERAGE(F212:F214)</f>
        <v>59.193284193284192</v>
      </c>
      <c r="K213" s="132">
        <f t="shared" ref="K213" si="424">AVERAGE(G212:G214)</f>
        <v>50</v>
      </c>
      <c r="L213" s="132">
        <f t="shared" ref="L213" si="425">AVERAGE(H212:H214)</f>
        <v>63.45004095004095</v>
      </c>
      <c r="M213" s="132"/>
      <c r="N213" s="136">
        <v>1132</v>
      </c>
      <c r="O213">
        <v>63</v>
      </c>
      <c r="P213" s="132">
        <v>56.666666666666664</v>
      </c>
      <c r="Q213" s="132">
        <v>57.879417879417879</v>
      </c>
      <c r="R213" s="132">
        <v>56.666666666666664</v>
      </c>
      <c r="S213" s="132">
        <v>57.879417879417879</v>
      </c>
      <c r="AT213">
        <v>74</v>
      </c>
      <c r="AU213" s="132">
        <v>58.021042021042014</v>
      </c>
      <c r="AV213">
        <f t="shared" si="387"/>
        <v>0.55128513410969038</v>
      </c>
      <c r="AW213">
        <f t="shared" si="388"/>
        <v>55.128513410969035</v>
      </c>
      <c r="AX213">
        <f t="shared" si="389"/>
        <v>74.248578040908654</v>
      </c>
    </row>
    <row r="214" spans="1:50" ht="15.6" x14ac:dyDescent="0.3">
      <c r="A214" s="34">
        <v>3</v>
      </c>
      <c r="B214" s="34">
        <v>19</v>
      </c>
      <c r="C214" s="34">
        <v>12</v>
      </c>
      <c r="D214" s="160">
        <v>70</v>
      </c>
      <c r="E214" s="129">
        <v>40</v>
      </c>
      <c r="F214" s="130">
        <v>51.081081081081081</v>
      </c>
      <c r="G214" s="113">
        <v>50</v>
      </c>
      <c r="H214" s="127">
        <v>63.851351351351347</v>
      </c>
      <c r="I214" s="133">
        <f>_xlfn.STDEV.P(E212:E214)/SQRT(3)</f>
        <v>5.4433105395181745</v>
      </c>
      <c r="J214" s="133">
        <f t="shared" ref="J214" si="426">_xlfn.STDEV.P(F212:F214)/SQRT(3)</f>
        <v>6.4538156632244839</v>
      </c>
      <c r="K214" s="133">
        <f t="shared" ref="K214" si="427">_xlfn.STDEV.P(G212:G214)/SQRT(3)</f>
        <v>4.714045207910317</v>
      </c>
      <c r="L214" s="133">
        <f t="shared" ref="L214" si="428">_xlfn.STDEV.P(H212:H214)/SQRT(3)</f>
        <v>5.5417149931804941</v>
      </c>
      <c r="M214" s="133"/>
      <c r="N214" s="136">
        <v>1137</v>
      </c>
      <c r="O214">
        <v>67</v>
      </c>
      <c r="P214" s="132">
        <v>56.666666666666664</v>
      </c>
      <c r="Q214" s="132">
        <v>67.47732347732348</v>
      </c>
      <c r="R214" s="132">
        <v>56.666666666666664</v>
      </c>
      <c r="S214" s="132">
        <v>67.47732347732348</v>
      </c>
      <c r="AT214">
        <v>202</v>
      </c>
      <c r="AU214" s="132">
        <v>58.04054054054054</v>
      </c>
      <c r="AV214">
        <f t="shared" si="387"/>
        <v>0.55141089833809576</v>
      </c>
      <c r="AW214">
        <f t="shared" si="388"/>
        <v>55.141089833809573</v>
      </c>
      <c r="AX214">
        <f t="shared" si="389"/>
        <v>74.257046691751469</v>
      </c>
    </row>
    <row r="215" spans="1:50" ht="15.6" x14ac:dyDescent="0.3">
      <c r="A215" s="34">
        <v>1</v>
      </c>
      <c r="B215" s="34">
        <v>5</v>
      </c>
      <c r="C215" s="34">
        <v>7</v>
      </c>
      <c r="D215" s="159">
        <v>71</v>
      </c>
      <c r="E215" s="129">
        <v>10</v>
      </c>
      <c r="F215" s="130">
        <v>10.893970893970891</v>
      </c>
      <c r="G215" s="113">
        <v>10</v>
      </c>
      <c r="H215" s="127">
        <v>10.893970893970891</v>
      </c>
      <c r="N215" s="136">
        <v>1190</v>
      </c>
      <c r="O215">
        <v>87</v>
      </c>
      <c r="P215" s="132">
        <v>56.666666666666664</v>
      </c>
      <c r="Q215" s="132">
        <v>55.509391744685864</v>
      </c>
      <c r="R215" s="132">
        <v>63.333333333333336</v>
      </c>
      <c r="S215" s="132">
        <v>62.320202555496671</v>
      </c>
      <c r="AT215">
        <v>94</v>
      </c>
      <c r="AU215" s="132">
        <v>58.417665786086836</v>
      </c>
      <c r="AV215">
        <f t="shared" si="387"/>
        <v>0.55384495077056739</v>
      </c>
      <c r="AW215">
        <f t="shared" si="388"/>
        <v>55.384495077056741</v>
      </c>
      <c r="AX215">
        <f t="shared" si="389"/>
        <v>74.42075992426895</v>
      </c>
    </row>
    <row r="216" spans="1:50" ht="15.6" x14ac:dyDescent="0.3">
      <c r="A216" s="34">
        <v>2</v>
      </c>
      <c r="B216" s="34">
        <v>3</v>
      </c>
      <c r="C216" s="34">
        <v>5</v>
      </c>
      <c r="D216" s="160">
        <v>71</v>
      </c>
      <c r="E216" s="129">
        <v>20</v>
      </c>
      <c r="F216" s="130">
        <v>21.052631578947366</v>
      </c>
      <c r="G216" s="113">
        <v>20</v>
      </c>
      <c r="H216" s="127">
        <v>21.052631578947366</v>
      </c>
      <c r="I216" s="132">
        <f>AVERAGE(E215:E217)</f>
        <v>16.666666666666668</v>
      </c>
      <c r="J216" s="132">
        <f t="shared" ref="J216" si="429">AVERAGE(F215:F217)</f>
        <v>16.840513682618944</v>
      </c>
      <c r="K216" s="132">
        <f t="shared" ref="K216" si="430">AVERAGE(G215:G217)</f>
        <v>16.666666666666668</v>
      </c>
      <c r="L216" s="132">
        <f t="shared" ref="L216" si="431">AVERAGE(H215:H217)</f>
        <v>16.840513682618944</v>
      </c>
      <c r="M216" s="132"/>
      <c r="N216" s="136">
        <v>1477</v>
      </c>
      <c r="O216">
        <v>90</v>
      </c>
      <c r="P216" s="132">
        <v>56.666666666666664</v>
      </c>
      <c r="Q216" s="132">
        <v>52.263592263592265</v>
      </c>
      <c r="R216" s="132">
        <v>63.333333333333336</v>
      </c>
      <c r="S216" s="132">
        <v>57.5026775026775</v>
      </c>
      <c r="AT216">
        <v>233</v>
      </c>
      <c r="AU216" s="132">
        <v>58.588430535798949</v>
      </c>
      <c r="AV216">
        <f t="shared" si="387"/>
        <v>0.55494814312757379</v>
      </c>
      <c r="AW216">
        <f t="shared" si="388"/>
        <v>55.494814312757377</v>
      </c>
      <c r="AX216">
        <f t="shared" si="389"/>
        <v>74.494841642060948</v>
      </c>
    </row>
    <row r="217" spans="1:50" ht="15.6" x14ac:dyDescent="0.3">
      <c r="A217" s="34">
        <v>3</v>
      </c>
      <c r="B217" s="34">
        <v>13</v>
      </c>
      <c r="C217" s="34">
        <v>4</v>
      </c>
      <c r="D217" s="160">
        <v>71</v>
      </c>
      <c r="E217" s="129">
        <v>20</v>
      </c>
      <c r="F217" s="130">
        <v>18.574938574938574</v>
      </c>
      <c r="G217" s="113">
        <v>20</v>
      </c>
      <c r="H217" s="127">
        <v>18.574938574938574</v>
      </c>
      <c r="I217" s="133">
        <f>_xlfn.STDEV.P(E215:E217)/SQRT(3)</f>
        <v>2.7216552697590872</v>
      </c>
      <c r="J217" s="133">
        <f t="shared" ref="J217" si="432">_xlfn.STDEV.P(F215:F217)/SQRT(3)</f>
        <v>2.4969211712046606</v>
      </c>
      <c r="K217" s="133">
        <f t="shared" ref="K217" si="433">_xlfn.STDEV.P(G215:G217)/SQRT(3)</f>
        <v>2.7216552697590872</v>
      </c>
      <c r="L217" s="133">
        <f t="shared" ref="L217" si="434">_xlfn.STDEV.P(H215:H217)/SQRT(3)</f>
        <v>2.4969211712046606</v>
      </c>
      <c r="M217" s="133"/>
      <c r="N217" s="136">
        <v>1992</v>
      </c>
      <c r="O217">
        <v>116</v>
      </c>
      <c r="P217" s="132">
        <v>56.666666666666664</v>
      </c>
      <c r="Q217" s="132">
        <v>56.020664020664015</v>
      </c>
      <c r="R217" s="132">
        <v>56.666666666666664</v>
      </c>
      <c r="S217" s="132">
        <v>56.020664020664015</v>
      </c>
      <c r="AT217">
        <v>284</v>
      </c>
      <c r="AU217" s="31">
        <v>58.640169581346051</v>
      </c>
      <c r="AV217">
        <f t="shared" si="387"/>
        <v>0.55528252414739887</v>
      </c>
      <c r="AW217">
        <f t="shared" si="388"/>
        <v>55.528252414739889</v>
      </c>
      <c r="AX217">
        <f t="shared" si="389"/>
        <v>74.517281495462441</v>
      </c>
    </row>
    <row r="218" spans="1:50" ht="15.6" x14ac:dyDescent="0.3">
      <c r="A218" s="34">
        <v>1</v>
      </c>
      <c r="B218" s="34">
        <v>5</v>
      </c>
      <c r="C218" s="34">
        <v>16</v>
      </c>
      <c r="D218" s="159">
        <v>72</v>
      </c>
      <c r="E218" s="129">
        <v>60</v>
      </c>
      <c r="F218" s="130">
        <v>94.414414414414409</v>
      </c>
      <c r="G218" s="113">
        <v>60</v>
      </c>
      <c r="H218" s="127">
        <v>94.414414414414409</v>
      </c>
      <c r="N218" s="136">
        <v>2078</v>
      </c>
      <c r="O218">
        <v>131</v>
      </c>
      <c r="P218" s="132">
        <v>56.666666666666664</v>
      </c>
      <c r="Q218" s="132">
        <v>54.679867032808204</v>
      </c>
      <c r="R218" s="132">
        <v>63.333333333333336</v>
      </c>
      <c r="S218" s="132">
        <v>63.013200366141547</v>
      </c>
      <c r="AT218">
        <v>36</v>
      </c>
      <c r="AU218" s="132">
        <v>58.806598806598807</v>
      </c>
      <c r="AV218">
        <f t="shared" si="387"/>
        <v>0.55635854915717375</v>
      </c>
      <c r="AW218">
        <f t="shared" si="388"/>
        <v>55.635854915717374</v>
      </c>
      <c r="AX218">
        <f t="shared" si="389"/>
        <v>74.589446247922623</v>
      </c>
    </row>
    <row r="219" spans="1:50" ht="15.6" x14ac:dyDescent="0.3">
      <c r="A219" s="34">
        <v>2</v>
      </c>
      <c r="B219" s="34">
        <v>1</v>
      </c>
      <c r="C219" s="34">
        <v>5</v>
      </c>
      <c r="D219" s="160">
        <v>72</v>
      </c>
      <c r="E219" s="129">
        <v>60</v>
      </c>
      <c r="F219" s="130">
        <v>75</v>
      </c>
      <c r="G219" s="113">
        <v>60</v>
      </c>
      <c r="H219" s="127">
        <v>75</v>
      </c>
      <c r="I219" s="132">
        <f>AVERAGE(E218:E220)</f>
        <v>60</v>
      </c>
      <c r="J219" s="132">
        <f t="shared" ref="J219" si="435">AVERAGE(F218:F220)</f>
        <v>77.979295084558245</v>
      </c>
      <c r="K219" s="132">
        <f t="shared" ref="K219" si="436">AVERAGE(G218:G220)</f>
        <v>60</v>
      </c>
      <c r="L219" s="132">
        <f t="shared" ref="L219" si="437">AVERAGE(H218:H220)</f>
        <v>77.979295084558245</v>
      </c>
      <c r="M219" s="132"/>
      <c r="N219" s="136">
        <v>2083</v>
      </c>
      <c r="O219">
        <v>133</v>
      </c>
      <c r="P219" s="132">
        <v>56.666666666666664</v>
      </c>
      <c r="Q219" s="132">
        <v>48.900900900900901</v>
      </c>
      <c r="R219" s="132">
        <v>56.666666666666664</v>
      </c>
      <c r="S219" s="132">
        <v>48.900900900900901</v>
      </c>
      <c r="AT219">
        <v>51</v>
      </c>
      <c r="AU219" s="132">
        <v>59.135564135564131</v>
      </c>
      <c r="AV219">
        <f t="shared" si="387"/>
        <v>0.55848735750546941</v>
      </c>
      <c r="AW219">
        <f t="shared" si="388"/>
        <v>55.848735750546943</v>
      </c>
      <c r="AX219">
        <f t="shared" si="389"/>
        <v>74.732011715560645</v>
      </c>
    </row>
    <row r="220" spans="1:50" ht="15.6" x14ac:dyDescent="0.3">
      <c r="A220" s="34">
        <v>3</v>
      </c>
      <c r="B220" s="34">
        <v>14</v>
      </c>
      <c r="C220" s="34">
        <v>15</v>
      </c>
      <c r="D220" s="160">
        <v>72</v>
      </c>
      <c r="E220" s="129">
        <v>60</v>
      </c>
      <c r="F220" s="130">
        <v>64.523470839260312</v>
      </c>
      <c r="G220" s="113">
        <v>60</v>
      </c>
      <c r="H220" s="127">
        <v>64.523470839260312</v>
      </c>
      <c r="I220" s="133">
        <f>_xlfn.STDEV.P(E218:E220)/SQRT(3)</f>
        <v>0</v>
      </c>
      <c r="J220" s="133">
        <f t="shared" ref="J220" si="438">_xlfn.STDEV.P(F218:F220)/SQRT(3)</f>
        <v>7.1495808168329544</v>
      </c>
      <c r="K220" s="133">
        <f t="shared" ref="K220" si="439">_xlfn.STDEV.P(G218:G220)/SQRT(3)</f>
        <v>0</v>
      </c>
      <c r="L220" s="133">
        <f t="shared" ref="L220" si="440">_xlfn.STDEV.P(H218:H220)/SQRT(3)</f>
        <v>7.1495808168329544</v>
      </c>
      <c r="M220" s="133"/>
      <c r="N220" s="136">
        <v>2223</v>
      </c>
      <c r="O220">
        <v>145</v>
      </c>
      <c r="P220" s="132">
        <v>56.666666666666664</v>
      </c>
      <c r="Q220" s="132">
        <v>60.228781412991935</v>
      </c>
      <c r="R220" s="132">
        <v>56.666666666666664</v>
      </c>
      <c r="S220" s="132">
        <v>60.228781412991935</v>
      </c>
      <c r="AT220">
        <v>235</v>
      </c>
      <c r="AU220" s="132">
        <v>59.254793254793263</v>
      </c>
      <c r="AV220">
        <f t="shared" si="387"/>
        <v>0.55925956439604729</v>
      </c>
      <c r="AW220">
        <f t="shared" si="388"/>
        <v>55.925956439604732</v>
      </c>
      <c r="AX220">
        <f t="shared" si="389"/>
        <v>74.783658936698686</v>
      </c>
    </row>
    <row r="221" spans="1:50" ht="15.6" x14ac:dyDescent="0.3">
      <c r="A221" s="34">
        <v>1</v>
      </c>
      <c r="B221" s="34">
        <v>16</v>
      </c>
      <c r="C221" s="34">
        <v>15</v>
      </c>
      <c r="D221" s="159">
        <v>73</v>
      </c>
      <c r="E221" s="129">
        <v>60</v>
      </c>
      <c r="F221" s="130">
        <v>84.972972972972968</v>
      </c>
      <c r="G221" s="113">
        <v>60</v>
      </c>
      <c r="H221" s="127">
        <v>84.972972972972968</v>
      </c>
      <c r="N221" s="136">
        <v>2237</v>
      </c>
      <c r="O221">
        <v>148</v>
      </c>
      <c r="P221" s="132">
        <v>56.666666666666664</v>
      </c>
      <c r="Q221" s="132">
        <v>60.630630630630627</v>
      </c>
      <c r="R221" s="132">
        <v>60</v>
      </c>
      <c r="S221" s="132">
        <v>64.887387387387392</v>
      </c>
      <c r="AT221">
        <v>292</v>
      </c>
      <c r="AU221" s="132">
        <v>59.400758224287635</v>
      </c>
      <c r="AV221">
        <f t="shared" si="387"/>
        <v>0.5602054115256524</v>
      </c>
      <c r="AW221">
        <f t="shared" si="388"/>
        <v>56.020541152565237</v>
      </c>
      <c r="AX221">
        <f t="shared" si="389"/>
        <v>74.846871112001224</v>
      </c>
    </row>
    <row r="222" spans="1:50" ht="15.6" x14ac:dyDescent="0.3">
      <c r="A222" s="34">
        <v>2</v>
      </c>
      <c r="B222" s="34">
        <v>9</v>
      </c>
      <c r="C222" s="34">
        <v>1</v>
      </c>
      <c r="D222" s="160">
        <v>73</v>
      </c>
      <c r="E222" s="129">
        <v>60</v>
      </c>
      <c r="F222" s="130">
        <v>63.157894736842103</v>
      </c>
      <c r="G222" s="113">
        <v>60</v>
      </c>
      <c r="H222" s="127">
        <v>63.157894736842103</v>
      </c>
      <c r="I222" s="132">
        <f>AVERAGE(E221:E223)</f>
        <v>53.333333333333336</v>
      </c>
      <c r="J222" s="132">
        <f t="shared" ref="J222" si="441">AVERAGE(F221:F223)</f>
        <v>61.760248286564071</v>
      </c>
      <c r="K222" s="132">
        <f t="shared" ref="K222" si="442">AVERAGE(G221:G223)</f>
        <v>53.333333333333336</v>
      </c>
      <c r="L222" s="132">
        <f t="shared" ref="L222" si="443">AVERAGE(H221:H223)</f>
        <v>61.760248286564071</v>
      </c>
      <c r="M222" s="132"/>
      <c r="N222" s="136">
        <v>2294</v>
      </c>
      <c r="O222">
        <v>151</v>
      </c>
      <c r="P222" s="132">
        <v>56.666666666666664</v>
      </c>
      <c r="Q222" s="132">
        <v>57.402831402831403</v>
      </c>
      <c r="R222" s="132">
        <v>56.666666666666664</v>
      </c>
      <c r="S222" s="132">
        <v>57.402831402831403</v>
      </c>
      <c r="AT222">
        <v>11</v>
      </c>
      <c r="AU222" s="132">
        <v>59.410612658694497</v>
      </c>
      <c r="AV222">
        <f t="shared" si="387"/>
        <v>0.56026928715898539</v>
      </c>
      <c r="AW222">
        <f t="shared" si="388"/>
        <v>56.026928715898535</v>
      </c>
      <c r="AX222">
        <f t="shared" si="389"/>
        <v>74.851138078120442</v>
      </c>
    </row>
    <row r="223" spans="1:50" ht="15.6" x14ac:dyDescent="0.3">
      <c r="A223" s="34">
        <v>3</v>
      </c>
      <c r="B223" s="34">
        <v>17</v>
      </c>
      <c r="C223" s="34">
        <v>2</v>
      </c>
      <c r="D223" s="160">
        <v>73</v>
      </c>
      <c r="E223" s="129">
        <v>40</v>
      </c>
      <c r="F223" s="130">
        <v>37.149877149877149</v>
      </c>
      <c r="G223" s="113">
        <v>40</v>
      </c>
      <c r="H223" s="127">
        <v>37.149877149877149</v>
      </c>
      <c r="I223" s="133">
        <f>_xlfn.STDEV.P(E221:E223)/SQRT(3)</f>
        <v>5.4433105395181745</v>
      </c>
      <c r="J223" s="133">
        <f t="shared" ref="J223" si="444">_xlfn.STDEV.P(F221:F223)/SQRT(3)</f>
        <v>11.286444034290096</v>
      </c>
      <c r="K223" s="133">
        <f t="shared" ref="K223" si="445">_xlfn.STDEV.P(G221:G223)/SQRT(3)</f>
        <v>5.4433105395181745</v>
      </c>
      <c r="L223" s="133">
        <f t="shared" ref="L223" si="446">_xlfn.STDEV.P(H221:H223)/SQRT(3)</f>
        <v>11.286444034290096</v>
      </c>
      <c r="M223" s="133"/>
      <c r="N223" s="136">
        <v>2326</v>
      </c>
      <c r="O223">
        <v>157</v>
      </c>
      <c r="P223" s="132">
        <v>56.666666666666664</v>
      </c>
      <c r="Q223" s="132">
        <v>68.300168300168295</v>
      </c>
      <c r="R223" s="132">
        <v>56.666666666666664</v>
      </c>
      <c r="S223" s="132">
        <v>68.300168300168295</v>
      </c>
      <c r="AT223">
        <v>298</v>
      </c>
      <c r="AU223" s="132">
        <v>59.504504504504496</v>
      </c>
      <c r="AV223">
        <f t="shared" si="387"/>
        <v>0.5608780099923959</v>
      </c>
      <c r="AW223">
        <f t="shared" si="388"/>
        <v>56.08780099923959</v>
      </c>
      <c r="AX223">
        <f t="shared" si="389"/>
        <v>74.891789269077819</v>
      </c>
    </row>
    <row r="224" spans="1:50" ht="15.6" x14ac:dyDescent="0.3">
      <c r="A224" s="34">
        <v>1</v>
      </c>
      <c r="B224" s="34">
        <v>16</v>
      </c>
      <c r="C224" s="34">
        <v>11</v>
      </c>
      <c r="D224" s="159">
        <v>74</v>
      </c>
      <c r="E224" s="129">
        <v>40</v>
      </c>
      <c r="F224" s="130">
        <v>56.648648648648646</v>
      </c>
      <c r="G224" s="113">
        <v>40</v>
      </c>
      <c r="H224" s="127">
        <v>56.648648648648646</v>
      </c>
      <c r="N224" s="136">
        <v>2329</v>
      </c>
      <c r="O224">
        <v>159</v>
      </c>
      <c r="P224" s="132">
        <v>56.666666666666664</v>
      </c>
      <c r="Q224" s="132">
        <v>57.273273273273276</v>
      </c>
      <c r="R224" s="132">
        <v>56.666666666666664</v>
      </c>
      <c r="S224" s="132">
        <v>57.273273273273276</v>
      </c>
      <c r="AT224">
        <v>294</v>
      </c>
      <c r="AU224" s="132">
        <v>59.564564564564563</v>
      </c>
      <c r="AV224">
        <f t="shared" si="387"/>
        <v>0.56126751152261567</v>
      </c>
      <c r="AW224">
        <f t="shared" si="388"/>
        <v>56.126751152261569</v>
      </c>
      <c r="AX224">
        <f t="shared" si="389"/>
        <v>74.91778904389902</v>
      </c>
    </row>
    <row r="225" spans="1:50" ht="15.6" x14ac:dyDescent="0.3">
      <c r="A225" s="34">
        <v>2</v>
      </c>
      <c r="B225" s="34">
        <v>17</v>
      </c>
      <c r="C225" s="34">
        <v>11</v>
      </c>
      <c r="D225" s="160">
        <v>74</v>
      </c>
      <c r="E225" s="129">
        <v>60</v>
      </c>
      <c r="F225" s="130">
        <v>54.545454545454547</v>
      </c>
      <c r="G225" s="113">
        <v>60</v>
      </c>
      <c r="H225" s="127">
        <v>54.545454545454547</v>
      </c>
      <c r="I225" s="132">
        <f>AVERAGE(E224:E226)</f>
        <v>60</v>
      </c>
      <c r="J225" s="132">
        <f t="shared" ref="J225" si="447">AVERAGE(F224:F226)</f>
        <v>58.021042021042014</v>
      </c>
      <c r="K225" s="132">
        <f t="shared" ref="K225" si="448">AVERAGE(G224:G226)</f>
        <v>60</v>
      </c>
      <c r="L225" s="132">
        <f t="shared" ref="L225" si="449">AVERAGE(H224:H226)</f>
        <v>58.021042021042014</v>
      </c>
      <c r="M225" s="132"/>
      <c r="N225" s="136">
        <v>2372</v>
      </c>
      <c r="O225">
        <v>167</v>
      </c>
      <c r="P225" s="132">
        <v>56.666666666666664</v>
      </c>
      <c r="Q225" s="132">
        <v>56.175968175968173</v>
      </c>
      <c r="R225" s="132">
        <v>56.666666666666664</v>
      </c>
      <c r="S225" s="132">
        <v>56.175968175968173</v>
      </c>
      <c r="AT225">
        <v>66</v>
      </c>
      <c r="AU225" s="132">
        <v>59.680043680043674</v>
      </c>
      <c r="AV225">
        <f t="shared" si="387"/>
        <v>0.56201667835848057</v>
      </c>
      <c r="AW225">
        <f t="shared" si="388"/>
        <v>56.201667835848056</v>
      </c>
      <c r="AX225">
        <f t="shared" si="389"/>
        <v>74.967771632781009</v>
      </c>
    </row>
    <row r="226" spans="1:50" ht="15.6" x14ac:dyDescent="0.3">
      <c r="A226" s="34">
        <v>3</v>
      </c>
      <c r="B226" s="34">
        <v>12</v>
      </c>
      <c r="C226" s="34">
        <v>13</v>
      </c>
      <c r="D226" s="160">
        <v>74</v>
      </c>
      <c r="E226" s="129">
        <v>80</v>
      </c>
      <c r="F226" s="130">
        <v>62.869022869022871</v>
      </c>
      <c r="G226" s="113">
        <v>80</v>
      </c>
      <c r="H226" s="127">
        <v>62.869022869022871</v>
      </c>
      <c r="I226" s="133">
        <f>_xlfn.STDEV.P(E224:E226)/SQRT(3)</f>
        <v>9.428090415820634</v>
      </c>
      <c r="J226" s="133">
        <f t="shared" ref="J226" si="450">_xlfn.STDEV.P(F224:F226)/SQRT(3)</f>
        <v>2.0403183349511065</v>
      </c>
      <c r="K226" s="133">
        <f t="shared" ref="K226" si="451">_xlfn.STDEV.P(G224:G226)/SQRT(3)</f>
        <v>9.428090415820634</v>
      </c>
      <c r="L226" s="133">
        <f t="shared" ref="L226" si="452">_xlfn.STDEV.P(H224:H226)/SQRT(3)</f>
        <v>2.0403183349511065</v>
      </c>
      <c r="M226" s="133"/>
      <c r="N226" s="136">
        <v>2378</v>
      </c>
      <c r="O226">
        <v>168</v>
      </c>
      <c r="P226" s="132">
        <v>56.666666666666664</v>
      </c>
      <c r="Q226" s="132">
        <v>65.557557557557558</v>
      </c>
      <c r="R226" s="132">
        <v>63.333333333333336</v>
      </c>
      <c r="S226" s="132">
        <v>74.998998998998999</v>
      </c>
      <c r="AT226">
        <v>243</v>
      </c>
      <c r="AU226" s="132">
        <v>59.687687687687685</v>
      </c>
      <c r="AV226">
        <f t="shared" si="387"/>
        <v>0.5620662808311625</v>
      </c>
      <c r="AW226">
        <f t="shared" si="388"/>
        <v>56.20662808311625</v>
      </c>
      <c r="AX226">
        <f t="shared" si="389"/>
        <v>74.971079812896022</v>
      </c>
    </row>
    <row r="227" spans="1:50" ht="15.6" x14ac:dyDescent="0.3">
      <c r="A227" s="34">
        <v>1</v>
      </c>
      <c r="B227" s="34">
        <v>16</v>
      </c>
      <c r="C227" s="34">
        <v>10</v>
      </c>
      <c r="D227" s="159">
        <v>75</v>
      </c>
      <c r="E227" s="129">
        <v>70</v>
      </c>
      <c r="F227" s="134">
        <v>100</v>
      </c>
      <c r="G227" s="113">
        <v>70</v>
      </c>
      <c r="H227" s="134">
        <v>100</v>
      </c>
      <c r="N227" s="136">
        <v>2445</v>
      </c>
      <c r="O227">
        <v>173</v>
      </c>
      <c r="P227" s="132">
        <v>56.666666666666664</v>
      </c>
      <c r="Q227" s="132">
        <v>51.93253403779719</v>
      </c>
      <c r="R227" s="132">
        <v>56.666666666666664</v>
      </c>
      <c r="S227" s="132">
        <v>51.93253403779719</v>
      </c>
      <c r="AT227">
        <v>45</v>
      </c>
      <c r="AU227" s="132">
        <v>59.773891538597418</v>
      </c>
      <c r="AV227">
        <f t="shared" si="387"/>
        <v>0.56262576934115283</v>
      </c>
      <c r="AW227">
        <f t="shared" si="388"/>
        <v>56.26257693411528</v>
      </c>
      <c r="AX227">
        <f t="shared" si="389"/>
        <v>75.008384154116584</v>
      </c>
    </row>
    <row r="228" spans="1:50" ht="15.6" x14ac:dyDescent="0.3">
      <c r="A228" s="34">
        <v>2</v>
      </c>
      <c r="B228" s="34">
        <v>4</v>
      </c>
      <c r="C228" s="34">
        <v>12</v>
      </c>
      <c r="D228" s="160">
        <v>75</v>
      </c>
      <c r="E228" s="129">
        <v>50</v>
      </c>
      <c r="F228" s="130">
        <v>50</v>
      </c>
      <c r="G228" s="113">
        <v>50</v>
      </c>
      <c r="H228" s="127">
        <v>50</v>
      </c>
      <c r="I228" s="132">
        <f>AVERAGE(E227:E229)</f>
        <v>60</v>
      </c>
      <c r="J228" s="132">
        <f t="shared" ref="J228" si="453">AVERAGE(F227:F229)</f>
        <v>62.01907790143084</v>
      </c>
      <c r="K228" s="132">
        <f t="shared" ref="K228" si="454">AVERAGE(G227:G229)</f>
        <v>60</v>
      </c>
      <c r="L228" s="132">
        <f t="shared" ref="L228" si="455">AVERAGE(H227:H229)</f>
        <v>62.01907790143084</v>
      </c>
      <c r="M228" s="132"/>
      <c r="N228" s="136" t="s">
        <v>267</v>
      </c>
      <c r="O228">
        <v>184</v>
      </c>
      <c r="P228" s="132">
        <v>56.666666666666664</v>
      </c>
      <c r="Q228" s="132">
        <v>46.349183408006944</v>
      </c>
      <c r="R228" s="132">
        <v>56.666666666666664</v>
      </c>
      <c r="S228" s="132">
        <v>46.349183408006944</v>
      </c>
      <c r="AT228">
        <v>24</v>
      </c>
      <c r="AU228" s="132">
        <v>60.01951951951952</v>
      </c>
      <c r="AV228">
        <f t="shared" si="387"/>
        <v>0.5642210495680362</v>
      </c>
      <c r="AW228">
        <f t="shared" si="388"/>
        <v>56.422104956803622</v>
      </c>
      <c r="AX228">
        <f t="shared" si="389"/>
        <v>75.114649008567966</v>
      </c>
    </row>
    <row r="229" spans="1:50" ht="15.6" x14ac:dyDescent="0.3">
      <c r="A229" s="34">
        <v>3</v>
      </c>
      <c r="B229" s="34">
        <v>6</v>
      </c>
      <c r="C229" s="34">
        <v>13</v>
      </c>
      <c r="D229" s="160">
        <v>75</v>
      </c>
      <c r="E229" s="129">
        <v>60</v>
      </c>
      <c r="F229" s="130">
        <v>36.057233704292528</v>
      </c>
      <c r="G229" s="113">
        <v>60</v>
      </c>
      <c r="H229" s="127">
        <v>36.057233704292528</v>
      </c>
      <c r="I229" s="133">
        <f>_xlfn.STDEV.P(E227:E229)/SQRT(3)</f>
        <v>4.714045207910317</v>
      </c>
      <c r="J229" s="133">
        <f t="shared" ref="J229" si="456">_xlfn.STDEV.P(F227:F229)/SQRT(3)</f>
        <v>15.850082478491077</v>
      </c>
      <c r="K229" s="133">
        <f t="shared" ref="K229" si="457">_xlfn.STDEV.P(G227:G229)/SQRT(3)</f>
        <v>4.714045207910317</v>
      </c>
      <c r="L229" s="133">
        <f t="shared" ref="L229" si="458">_xlfn.STDEV.P(H227:H229)/SQRT(3)</f>
        <v>15.850082478491077</v>
      </c>
      <c r="M229" s="133"/>
      <c r="N229" s="136">
        <v>2665</v>
      </c>
      <c r="O229">
        <v>188</v>
      </c>
      <c r="P229" s="132">
        <v>56.666666666666664</v>
      </c>
      <c r="Q229" s="132">
        <v>48.930132930132935</v>
      </c>
      <c r="R229" s="132">
        <v>56.666666666666664</v>
      </c>
      <c r="S229" s="132">
        <v>48.930132930132935</v>
      </c>
      <c r="AT229">
        <v>145</v>
      </c>
      <c r="AU229" s="132">
        <v>60.228781412991935</v>
      </c>
      <c r="AV229">
        <f t="shared" si="387"/>
        <v>0.56558143258035709</v>
      </c>
      <c r="AW229">
        <f t="shared" si="388"/>
        <v>56.558143258035706</v>
      </c>
      <c r="AX229">
        <f t="shared" si="389"/>
        <v>75.205148266615168</v>
      </c>
    </row>
    <row r="230" spans="1:50" ht="15.6" x14ac:dyDescent="0.3">
      <c r="A230" s="34">
        <v>1</v>
      </c>
      <c r="B230" s="34">
        <v>16</v>
      </c>
      <c r="C230" s="34">
        <v>18</v>
      </c>
      <c r="D230" s="159">
        <v>76</v>
      </c>
      <c r="E230" s="129">
        <v>40</v>
      </c>
      <c r="F230" s="130">
        <v>40.463320463320464</v>
      </c>
      <c r="G230" s="113">
        <v>40</v>
      </c>
      <c r="H230" s="127">
        <v>40.463320463320464</v>
      </c>
      <c r="N230" s="136">
        <v>2895</v>
      </c>
      <c r="O230">
        <v>195</v>
      </c>
      <c r="P230" s="132">
        <v>56.666666666666664</v>
      </c>
      <c r="Q230" s="132">
        <v>50.997887839993105</v>
      </c>
      <c r="R230" s="132">
        <v>56.666666666666664</v>
      </c>
      <c r="S230" s="132">
        <v>50.997887839993105</v>
      </c>
      <c r="AT230">
        <v>21</v>
      </c>
      <c r="AU230" s="132">
        <v>60.499521675992263</v>
      </c>
      <c r="AV230">
        <f t="shared" si="387"/>
        <v>0.56734328680773238</v>
      </c>
      <c r="AW230">
        <f t="shared" si="388"/>
        <v>56.734328680773238</v>
      </c>
      <c r="AX230">
        <f t="shared" si="389"/>
        <v>75.322193728524155</v>
      </c>
    </row>
    <row r="231" spans="1:50" ht="15.6" x14ac:dyDescent="0.3">
      <c r="A231" s="34">
        <v>2</v>
      </c>
      <c r="B231" s="34">
        <v>6</v>
      </c>
      <c r="C231" s="34">
        <v>15</v>
      </c>
      <c r="D231" s="160">
        <v>76</v>
      </c>
      <c r="E231" s="129">
        <v>40</v>
      </c>
      <c r="F231" s="130">
        <v>40</v>
      </c>
      <c r="G231" s="113">
        <v>40</v>
      </c>
      <c r="H231" s="127">
        <v>40</v>
      </c>
      <c r="I231" s="132">
        <f>AVERAGE(E230:E232)</f>
        <v>50</v>
      </c>
      <c r="J231" s="132">
        <f t="shared" ref="J231" si="459">AVERAGE(F230:F232)</f>
        <v>46.68597168597168</v>
      </c>
      <c r="K231" s="132">
        <f t="shared" ref="K231" si="460">AVERAGE(G230:G232)</f>
        <v>50</v>
      </c>
      <c r="L231" s="132">
        <f t="shared" ref="L231" si="461">AVERAGE(H230:H232)</f>
        <v>46.68597168597168</v>
      </c>
      <c r="M231" s="132"/>
      <c r="N231" s="136" t="s">
        <v>305</v>
      </c>
      <c r="O231">
        <v>203</v>
      </c>
      <c r="P231" s="132">
        <v>56.666666666666664</v>
      </c>
      <c r="Q231" s="132">
        <v>52.615582615582618</v>
      </c>
      <c r="R231" s="132">
        <v>56.666666666666664</v>
      </c>
      <c r="S231" s="132">
        <v>52.615582615582618</v>
      </c>
      <c r="AT231">
        <v>120</v>
      </c>
      <c r="AU231" s="132">
        <v>60.595980595980592</v>
      </c>
      <c r="AV231">
        <f t="shared" si="387"/>
        <v>0.5679715009544597</v>
      </c>
      <c r="AW231">
        <f t="shared" si="388"/>
        <v>56.797150095445971</v>
      </c>
      <c r="AX231">
        <f t="shared" si="389"/>
        <v>75.363883986592668</v>
      </c>
    </row>
    <row r="232" spans="1:50" ht="15.6" x14ac:dyDescent="0.3">
      <c r="A232" s="34">
        <v>3</v>
      </c>
      <c r="B232" s="34">
        <v>10</v>
      </c>
      <c r="C232" s="34">
        <v>6</v>
      </c>
      <c r="D232" s="160">
        <v>76</v>
      </c>
      <c r="E232" s="129">
        <v>70</v>
      </c>
      <c r="F232" s="130">
        <v>59.594594594594589</v>
      </c>
      <c r="G232" s="113">
        <v>70</v>
      </c>
      <c r="H232" s="127">
        <v>59.594594594594589</v>
      </c>
      <c r="I232" s="133">
        <f>_xlfn.STDEV.P(E230:E232)/SQRT(3)</f>
        <v>8.1649658092772608</v>
      </c>
      <c r="J232" s="133">
        <f t="shared" ref="J232" si="462">_xlfn.STDEV.P(F230:F232)/SQRT(3)</f>
        <v>5.2710546174514148</v>
      </c>
      <c r="K232" s="133">
        <f t="shared" ref="K232" si="463">_xlfn.STDEV.P(G230:G232)/SQRT(3)</f>
        <v>8.1649658092772608</v>
      </c>
      <c r="L232" s="133">
        <f t="shared" ref="L232" si="464">_xlfn.STDEV.P(H230:H232)/SQRT(3)</f>
        <v>5.2710546174514148</v>
      </c>
      <c r="M232" s="133"/>
      <c r="N232" s="136">
        <v>3024</v>
      </c>
      <c r="O232">
        <v>209</v>
      </c>
      <c r="P232" s="132">
        <v>56.666666666666664</v>
      </c>
      <c r="Q232" s="132">
        <v>56.786786786786784</v>
      </c>
      <c r="R232" s="132">
        <v>56.666666666666664</v>
      </c>
      <c r="S232" s="132">
        <v>56.786786786786784</v>
      </c>
      <c r="AT232">
        <v>82</v>
      </c>
      <c r="AU232" s="132">
        <v>60.660660660660653</v>
      </c>
      <c r="AV232">
        <f t="shared" si="387"/>
        <v>0.56839289740176657</v>
      </c>
      <c r="AW232">
        <f t="shared" si="388"/>
        <v>56.83928974017666</v>
      </c>
      <c r="AX232">
        <f t="shared" si="389"/>
        <v>75.391836255775502</v>
      </c>
    </row>
    <row r="233" spans="1:50" ht="15.6" x14ac:dyDescent="0.3">
      <c r="A233" s="34">
        <v>1</v>
      </c>
      <c r="B233" s="34">
        <v>17</v>
      </c>
      <c r="C233" s="34">
        <v>8</v>
      </c>
      <c r="D233" s="159">
        <v>77</v>
      </c>
      <c r="E233" s="129">
        <v>40</v>
      </c>
      <c r="F233" s="130">
        <v>35.405405405405403</v>
      </c>
      <c r="G233" s="113">
        <v>40</v>
      </c>
      <c r="H233" s="127">
        <v>35.405405405405403</v>
      </c>
      <c r="N233" s="136">
        <v>3029</v>
      </c>
      <c r="O233">
        <v>212</v>
      </c>
      <c r="P233" s="132">
        <v>56.666666666666664</v>
      </c>
      <c r="Q233" s="132">
        <v>57.406906906906904</v>
      </c>
      <c r="R233" s="132">
        <v>56.666666666666664</v>
      </c>
      <c r="S233" s="132">
        <v>57.406906906906904</v>
      </c>
      <c r="AT233">
        <v>93</v>
      </c>
      <c r="AU233" s="132">
        <v>60.953260953260951</v>
      </c>
      <c r="AV233">
        <f t="shared" si="387"/>
        <v>0.57030074864504632</v>
      </c>
      <c r="AW233">
        <f t="shared" si="388"/>
        <v>57.030074864504634</v>
      </c>
      <c r="AX233">
        <f t="shared" si="389"/>
        <v>75.518259291713449</v>
      </c>
    </row>
    <row r="234" spans="1:50" ht="15.6" x14ac:dyDescent="0.3">
      <c r="A234" s="34">
        <v>2</v>
      </c>
      <c r="B234" s="34">
        <v>14</v>
      </c>
      <c r="C234" s="34">
        <v>11</v>
      </c>
      <c r="D234" s="160">
        <v>77</v>
      </c>
      <c r="E234" s="129">
        <v>60</v>
      </c>
      <c r="F234" s="130">
        <v>50</v>
      </c>
      <c r="G234" s="113">
        <v>60</v>
      </c>
      <c r="H234" s="127">
        <v>50</v>
      </c>
      <c r="I234" s="132">
        <f>AVERAGE(E233:E235)</f>
        <v>46.666666666666664</v>
      </c>
      <c r="J234" s="132">
        <f t="shared" ref="J234" si="465">AVERAGE(F233:F235)</f>
        <v>40.851760851760851</v>
      </c>
      <c r="K234" s="132">
        <f t="shared" ref="K234" si="466">AVERAGE(G233:G235)</f>
        <v>50</v>
      </c>
      <c r="L234" s="132">
        <f t="shared" ref="L234" si="467">AVERAGE(H233:H235)</f>
        <v>43.947583947583951</v>
      </c>
      <c r="M234" s="132"/>
      <c r="N234" s="136">
        <v>3086</v>
      </c>
      <c r="O234">
        <v>224</v>
      </c>
      <c r="P234" s="132">
        <v>56.666666666666664</v>
      </c>
      <c r="Q234" s="132">
        <v>58.373903315079787</v>
      </c>
      <c r="R234" s="132">
        <v>66.666666666666671</v>
      </c>
      <c r="S234" s="132">
        <v>67.807336748513208</v>
      </c>
      <c r="AT234">
        <v>289</v>
      </c>
      <c r="AU234" s="132">
        <v>60.988020988020992</v>
      </c>
      <c r="AV234">
        <f t="shared" si="387"/>
        <v>0.57052756493903334</v>
      </c>
      <c r="AW234">
        <f t="shared" si="388"/>
        <v>57.052756493903331</v>
      </c>
      <c r="AX234">
        <f t="shared" si="389"/>
        <v>75.533275113623489</v>
      </c>
    </row>
    <row r="235" spans="1:50" ht="15.6" x14ac:dyDescent="0.3">
      <c r="A235" s="34">
        <v>3</v>
      </c>
      <c r="B235" s="34">
        <v>9</v>
      </c>
      <c r="C235" s="34">
        <v>12</v>
      </c>
      <c r="D235" s="160">
        <v>77</v>
      </c>
      <c r="E235" s="129">
        <v>40</v>
      </c>
      <c r="F235" s="130">
        <v>37.149877149877149</v>
      </c>
      <c r="G235" s="113">
        <v>50</v>
      </c>
      <c r="H235" s="127">
        <v>46.437346437346442</v>
      </c>
      <c r="I235" s="133">
        <f>_xlfn.STDEV.P(E233:E235)/SQRT(3)</f>
        <v>5.4433105395181745</v>
      </c>
      <c r="J235" s="133">
        <f t="shared" ref="J235" si="468">_xlfn.STDEV.P(F233:F235)/SQRT(3)</f>
        <v>3.7573189333721655</v>
      </c>
      <c r="K235" s="133">
        <f t="shared" ref="K235" si="469">_xlfn.STDEV.P(G233:G235)/SQRT(3)</f>
        <v>4.714045207910317</v>
      </c>
      <c r="L235" s="133">
        <f t="shared" ref="L235" si="470">_xlfn.STDEV.P(H233:H235)/SQRT(3)</f>
        <v>3.587005429686867</v>
      </c>
      <c r="M235" s="133"/>
      <c r="N235" s="136" t="s">
        <v>380</v>
      </c>
      <c r="O235">
        <v>259</v>
      </c>
      <c r="P235" s="132">
        <v>56.666666666666664</v>
      </c>
      <c r="Q235" s="132">
        <v>64.444444444444443</v>
      </c>
      <c r="R235" s="132">
        <v>56.666666666666664</v>
      </c>
      <c r="S235" s="132">
        <v>64.444444444444443</v>
      </c>
      <c r="AT235">
        <v>241</v>
      </c>
      <c r="AU235" s="132">
        <v>61.458036984352766</v>
      </c>
      <c r="AV235">
        <f t="shared" si="387"/>
        <v>0.57359814461364722</v>
      </c>
      <c r="AW235">
        <f t="shared" si="388"/>
        <v>57.359814461364721</v>
      </c>
      <c r="AX235">
        <f t="shared" si="389"/>
        <v>75.73626242518489</v>
      </c>
    </row>
    <row r="236" spans="1:50" ht="15.6" x14ac:dyDescent="0.3">
      <c r="A236" s="34">
        <v>1</v>
      </c>
      <c r="B236" s="34">
        <v>16</v>
      </c>
      <c r="C236" s="34">
        <v>13</v>
      </c>
      <c r="D236" s="159">
        <v>78</v>
      </c>
      <c r="E236" s="129">
        <v>60</v>
      </c>
      <c r="F236" s="134">
        <v>100</v>
      </c>
      <c r="G236" s="113">
        <v>60</v>
      </c>
      <c r="H236" s="134">
        <v>100</v>
      </c>
      <c r="I236" s="133"/>
      <c r="J236" s="133"/>
      <c r="K236" s="133"/>
      <c r="L236" s="133"/>
      <c r="M236" s="133"/>
      <c r="N236" s="136" t="s">
        <v>439</v>
      </c>
      <c r="O236">
        <v>287</v>
      </c>
      <c r="P236" s="132">
        <v>56.666666666666664</v>
      </c>
      <c r="Q236" s="132">
        <v>56.199764982373686</v>
      </c>
      <c r="R236" s="132">
        <v>56.666666666666664</v>
      </c>
      <c r="S236" s="132">
        <v>56.199764982373686</v>
      </c>
      <c r="AT236">
        <v>60</v>
      </c>
      <c r="AU236" s="132">
        <v>61.585585585585584</v>
      </c>
      <c r="AV236">
        <f t="shared" si="387"/>
        <v>0.57443260189020551</v>
      </c>
      <c r="AW236">
        <f t="shared" si="388"/>
        <v>57.443260189020549</v>
      </c>
      <c r="AX236">
        <f t="shared" si="389"/>
        <v>75.791332082910742</v>
      </c>
    </row>
    <row r="237" spans="1:50" ht="15.6" x14ac:dyDescent="0.3">
      <c r="A237" s="34">
        <v>2</v>
      </c>
      <c r="B237" s="34">
        <v>12</v>
      </c>
      <c r="C237" s="34">
        <v>7</v>
      </c>
      <c r="D237" s="160">
        <v>78</v>
      </c>
      <c r="E237" s="129">
        <v>70</v>
      </c>
      <c r="F237" s="130">
        <v>58.333333333333336</v>
      </c>
      <c r="G237" s="113">
        <v>70</v>
      </c>
      <c r="H237" s="127">
        <v>58.333333333333336</v>
      </c>
      <c r="I237" s="132">
        <f>AVERAGE(E236:E238)</f>
        <v>66.666666666666671</v>
      </c>
      <c r="J237" s="132">
        <f t="shared" ref="J237" si="471">AVERAGE(F236:F238)</f>
        <v>72.642642642642642</v>
      </c>
      <c r="K237" s="132">
        <f t="shared" ref="K237" si="472">AVERAGE(G236:G238)</f>
        <v>66.666666666666671</v>
      </c>
      <c r="L237" s="132">
        <f t="shared" ref="L237" si="473">AVERAGE(H236:H238)</f>
        <v>72.642642642642642</v>
      </c>
      <c r="M237" s="132"/>
      <c r="N237" s="136" t="s">
        <v>33</v>
      </c>
      <c r="O237">
        <v>15</v>
      </c>
      <c r="P237" s="132">
        <v>60</v>
      </c>
      <c r="Q237" s="132">
        <v>54.905913432229227</v>
      </c>
      <c r="R237" s="132">
        <v>60</v>
      </c>
      <c r="S237" s="132">
        <v>54.905913432229227</v>
      </c>
      <c r="AT237">
        <v>73</v>
      </c>
      <c r="AU237" s="132">
        <v>61.760248286564071</v>
      </c>
      <c r="AV237">
        <f t="shared" si="387"/>
        <v>0.57557613947773389</v>
      </c>
      <c r="AW237">
        <f t="shared" si="388"/>
        <v>57.55761394777339</v>
      </c>
      <c r="AX237">
        <f t="shared" si="389"/>
        <v>75.866734441238066</v>
      </c>
    </row>
    <row r="238" spans="1:50" ht="15.6" x14ac:dyDescent="0.3">
      <c r="A238" s="34">
        <v>3</v>
      </c>
      <c r="B238" s="34">
        <v>1</v>
      </c>
      <c r="C238" s="34">
        <v>6</v>
      </c>
      <c r="D238" s="160">
        <v>78</v>
      </c>
      <c r="E238" s="129">
        <v>70</v>
      </c>
      <c r="F238" s="130">
        <v>59.594594594594589</v>
      </c>
      <c r="G238" s="113">
        <v>70</v>
      </c>
      <c r="H238" s="127">
        <v>59.594594594594589</v>
      </c>
      <c r="I238" s="133">
        <f>_xlfn.STDEV.P(E236:E238)/SQRT(3)</f>
        <v>2.7216552697590863</v>
      </c>
      <c r="J238" s="133">
        <f t="shared" ref="J238" si="474">_xlfn.STDEV.P(F236:F238)/SQRT(3)</f>
        <v>11.172550153298891</v>
      </c>
      <c r="K238" s="133">
        <f t="shared" ref="K238" si="475">_xlfn.STDEV.P(G236:G238)/SQRT(3)</f>
        <v>2.7216552697590863</v>
      </c>
      <c r="L238" s="133">
        <f t="shared" ref="L238" si="476">_xlfn.STDEV.P(H236:H238)/SQRT(3)</f>
        <v>11.172550153298891</v>
      </c>
      <c r="M238" s="133"/>
      <c r="N238" s="136">
        <v>742</v>
      </c>
      <c r="O238">
        <v>32</v>
      </c>
      <c r="P238" s="132">
        <v>60</v>
      </c>
      <c r="Q238" s="132">
        <v>61.863863863863862</v>
      </c>
      <c r="R238" s="132">
        <v>60</v>
      </c>
      <c r="S238" s="132">
        <v>61.863863863863862</v>
      </c>
      <c r="AT238">
        <v>180</v>
      </c>
      <c r="AU238" s="132">
        <v>61.784641784641785</v>
      </c>
      <c r="AV238">
        <f t="shared" si="387"/>
        <v>0.57573592541690177</v>
      </c>
      <c r="AW238">
        <f t="shared" si="388"/>
        <v>57.573592541690175</v>
      </c>
      <c r="AX238">
        <f t="shared" si="389"/>
        <v>75.877264408840006</v>
      </c>
    </row>
    <row r="239" spans="1:50" ht="15.6" x14ac:dyDescent="0.3">
      <c r="A239" s="34">
        <v>1</v>
      </c>
      <c r="B239" s="34">
        <v>16</v>
      </c>
      <c r="C239" s="34">
        <v>12</v>
      </c>
      <c r="D239" s="159">
        <v>79</v>
      </c>
      <c r="E239" s="129">
        <v>40</v>
      </c>
      <c r="F239" s="130">
        <v>56.648648648648646</v>
      </c>
      <c r="G239" s="113">
        <v>40</v>
      </c>
      <c r="H239" s="127">
        <v>56.648648648648646</v>
      </c>
      <c r="N239" s="136">
        <v>797</v>
      </c>
      <c r="O239">
        <v>36</v>
      </c>
      <c r="P239" s="132">
        <v>60</v>
      </c>
      <c r="Q239" s="132">
        <v>58.806598806598807</v>
      </c>
      <c r="R239" s="132">
        <v>60</v>
      </c>
      <c r="S239" s="132">
        <v>58.806598806598807</v>
      </c>
      <c r="AT239">
        <v>32</v>
      </c>
      <c r="AU239" s="132">
        <v>61.863863863863862</v>
      </c>
      <c r="AV239">
        <f t="shared" si="387"/>
        <v>0.57625499216606402</v>
      </c>
      <c r="AW239">
        <f t="shared" si="388"/>
        <v>57.6254992166064</v>
      </c>
      <c r="AX239">
        <f t="shared" si="389"/>
        <v>75.911461069199817</v>
      </c>
    </row>
    <row r="240" spans="1:50" ht="15.6" x14ac:dyDescent="0.3">
      <c r="A240" s="34">
        <v>2</v>
      </c>
      <c r="B240" s="34">
        <v>11</v>
      </c>
      <c r="C240" s="34">
        <v>3</v>
      </c>
      <c r="D240" s="160">
        <v>79</v>
      </c>
      <c r="E240" s="129">
        <v>40</v>
      </c>
      <c r="F240" s="130">
        <v>44.444444444444443</v>
      </c>
      <c r="G240" s="113">
        <v>40</v>
      </c>
      <c r="H240" s="127">
        <v>44.444444444444443</v>
      </c>
      <c r="I240" s="132">
        <f>AVERAGE(E239:E241)</f>
        <v>46.666666666666664</v>
      </c>
      <c r="J240" s="132">
        <f t="shared" ref="J240" si="477">AVERAGE(F239:F241)</f>
        <v>69.103103103103095</v>
      </c>
      <c r="K240" s="132">
        <f t="shared" ref="K240" si="478">AVERAGE(G239:G241)</f>
        <v>46.666666666666664</v>
      </c>
      <c r="L240" s="132">
        <f t="shared" ref="L240" si="479">AVERAGE(H239:H241)</f>
        <v>69.103103103103095</v>
      </c>
      <c r="M240" s="132"/>
      <c r="N240" s="136">
        <v>942</v>
      </c>
      <c r="O240">
        <v>41</v>
      </c>
      <c r="P240" s="132">
        <v>60</v>
      </c>
      <c r="Q240" s="132">
        <v>57.947232947232948</v>
      </c>
      <c r="R240" s="132">
        <v>60</v>
      </c>
      <c r="S240" s="132">
        <v>57.947232947232948</v>
      </c>
      <c r="AT240">
        <v>303</v>
      </c>
      <c r="AU240" s="132">
        <v>61.985257985257988</v>
      </c>
      <c r="AV240">
        <f t="shared" si="387"/>
        <v>0.57705077394161519</v>
      </c>
      <c r="AW240">
        <f t="shared" si="388"/>
        <v>57.70507739416152</v>
      </c>
      <c r="AX240">
        <f t="shared" si="389"/>
        <v>75.963858113027356</v>
      </c>
    </row>
    <row r="241" spans="1:50" ht="15.6" x14ac:dyDescent="0.3">
      <c r="A241" s="34">
        <v>3</v>
      </c>
      <c r="B241" s="34">
        <v>18</v>
      </c>
      <c r="C241" s="34">
        <v>14</v>
      </c>
      <c r="D241" s="160">
        <v>79</v>
      </c>
      <c r="E241" s="129">
        <v>60</v>
      </c>
      <c r="F241" s="130">
        <v>106.21621621621621</v>
      </c>
      <c r="G241" s="113">
        <v>60</v>
      </c>
      <c r="H241" s="127">
        <v>106.21621621621621</v>
      </c>
      <c r="I241" s="133">
        <f>_xlfn.STDEV.P(E239:E241)/SQRT(3)</f>
        <v>5.4433105395181745</v>
      </c>
      <c r="J241" s="133">
        <f t="shared" ref="J241" si="480">_xlfn.STDEV.P(F239:F241)/SQRT(3)</f>
        <v>15.42201185733146</v>
      </c>
      <c r="K241" s="133">
        <f t="shared" ref="K241" si="481">_xlfn.STDEV.P(G239:G241)/SQRT(3)</f>
        <v>5.4433105395181745</v>
      </c>
      <c r="L241" s="133">
        <f t="shared" ref="L241" si="482">_xlfn.STDEV.P(H239:H241)/SQRT(3)</f>
        <v>15.42201185733146</v>
      </c>
      <c r="M241" s="133"/>
      <c r="N241" s="136">
        <v>1119</v>
      </c>
      <c r="O241">
        <v>57</v>
      </c>
      <c r="P241" s="132">
        <v>60</v>
      </c>
      <c r="Q241" s="132">
        <v>64.594594594594597</v>
      </c>
      <c r="R241" s="132">
        <v>60</v>
      </c>
      <c r="S241" s="132">
        <v>64.594594594594597</v>
      </c>
      <c r="AT241">
        <v>75</v>
      </c>
      <c r="AU241" s="132">
        <v>62.01907790143084</v>
      </c>
      <c r="AV241">
        <f t="shared" si="387"/>
        <v>0.5772725628469878</v>
      </c>
      <c r="AW241">
        <f t="shared" si="388"/>
        <v>57.727256284698782</v>
      </c>
      <c r="AX241">
        <f t="shared" si="389"/>
        <v>75.978455028184655</v>
      </c>
    </row>
    <row r="242" spans="1:50" ht="15.6" x14ac:dyDescent="0.3">
      <c r="A242" s="34">
        <v>1</v>
      </c>
      <c r="B242" s="34">
        <v>16</v>
      </c>
      <c r="C242" s="34">
        <v>3</v>
      </c>
      <c r="D242" s="159">
        <v>80</v>
      </c>
      <c r="E242" s="129">
        <v>40</v>
      </c>
      <c r="F242" s="130">
        <v>40.463320463320464</v>
      </c>
      <c r="G242" s="113">
        <v>40</v>
      </c>
      <c r="H242" s="127">
        <v>40.463320463320464</v>
      </c>
      <c r="N242" s="136">
        <v>1125</v>
      </c>
      <c r="O242">
        <v>60</v>
      </c>
      <c r="P242" s="132">
        <v>60</v>
      </c>
      <c r="Q242" s="132">
        <v>61.585585585585584</v>
      </c>
      <c r="R242" s="132">
        <v>60</v>
      </c>
      <c r="S242" s="132">
        <v>61.585585585585584</v>
      </c>
      <c r="AT242">
        <v>152</v>
      </c>
      <c r="AU242" s="132">
        <v>62.058212058212057</v>
      </c>
      <c r="AV242">
        <f t="shared" si="387"/>
        <v>0.57752924999046895</v>
      </c>
      <c r="AW242">
        <f t="shared" si="388"/>
        <v>57.752924999046897</v>
      </c>
      <c r="AX242">
        <f t="shared" si="389"/>
        <v>75.995345251565837</v>
      </c>
    </row>
    <row r="243" spans="1:50" ht="15.6" x14ac:dyDescent="0.3">
      <c r="A243" s="34">
        <v>2</v>
      </c>
      <c r="B243" s="34">
        <v>10</v>
      </c>
      <c r="C243" s="34">
        <v>14</v>
      </c>
      <c r="D243" s="160">
        <v>80</v>
      </c>
      <c r="E243" s="129">
        <v>40</v>
      </c>
      <c r="F243" s="130">
        <v>44.444444444444443</v>
      </c>
      <c r="G243" s="113">
        <v>40</v>
      </c>
      <c r="H243" s="127">
        <v>44.444444444444443</v>
      </c>
      <c r="I243" s="132">
        <f>AVERAGE(E242:E244)</f>
        <v>46.666666666666664</v>
      </c>
      <c r="J243" s="132">
        <f t="shared" ref="J243" si="483">AVERAGE(F242:F244)</f>
        <v>48.735020735020733</v>
      </c>
      <c r="K243" s="132">
        <f t="shared" ref="K243" si="484">AVERAGE(G242:G244)</f>
        <v>46.666666666666664</v>
      </c>
      <c r="L243" s="132">
        <f t="shared" ref="L243" si="485">AVERAGE(H242:H244)</f>
        <v>48.735020735020733</v>
      </c>
      <c r="M243" s="132"/>
      <c r="N243" s="136">
        <v>1136</v>
      </c>
      <c r="O243">
        <v>66</v>
      </c>
      <c r="P243" s="132">
        <v>60</v>
      </c>
      <c r="Q243" s="132">
        <v>59.680043680043674</v>
      </c>
      <c r="R243" s="132">
        <v>60</v>
      </c>
      <c r="S243" s="132">
        <v>59.680043680043674</v>
      </c>
      <c r="AT243">
        <v>6</v>
      </c>
      <c r="AU243" s="132">
        <v>62.288057288057281</v>
      </c>
      <c r="AV243">
        <f t="shared" si="387"/>
        <v>0.57903788626781116</v>
      </c>
      <c r="AW243">
        <f t="shared" si="388"/>
        <v>57.903788626781115</v>
      </c>
      <c r="AX243">
        <f t="shared" si="389"/>
        <v>76.094538980652956</v>
      </c>
    </row>
    <row r="244" spans="1:50" ht="15.6" x14ac:dyDescent="0.3">
      <c r="A244" s="34">
        <v>3</v>
      </c>
      <c r="B244" s="34">
        <v>11</v>
      </c>
      <c r="C244" s="34">
        <v>16</v>
      </c>
      <c r="D244" s="160">
        <v>80</v>
      </c>
      <c r="E244" s="129">
        <v>60</v>
      </c>
      <c r="F244" s="130">
        <v>61.297297297297298</v>
      </c>
      <c r="G244" s="113">
        <v>60</v>
      </c>
      <c r="H244" s="127">
        <v>61.297297297297298</v>
      </c>
      <c r="I244" s="133">
        <f>_xlfn.STDEV.P(E242:E244)/SQRT(3)</f>
        <v>5.4433105395181745</v>
      </c>
      <c r="J244" s="133">
        <f t="shared" ref="J244" si="486">_xlfn.STDEV.P(F242:F244)/SQRT(3)</f>
        <v>5.2136664718498915</v>
      </c>
      <c r="K244" s="133">
        <f t="shared" ref="K244" si="487">_xlfn.STDEV.P(G242:G244)/SQRT(3)</f>
        <v>5.4433105395181745</v>
      </c>
      <c r="L244" s="133">
        <f t="shared" ref="L244" si="488">_xlfn.STDEV.P(H242:H244)/SQRT(3)</f>
        <v>5.2136664718498915</v>
      </c>
      <c r="M244" s="133"/>
      <c r="N244" s="136">
        <v>1138</v>
      </c>
      <c r="O244">
        <v>68</v>
      </c>
      <c r="P244" s="132">
        <v>60</v>
      </c>
      <c r="Q244" s="132">
        <v>67.188727188727185</v>
      </c>
      <c r="R244" s="132">
        <v>60</v>
      </c>
      <c r="S244" s="132">
        <v>67.188727188727185</v>
      </c>
      <c r="AT244">
        <v>87</v>
      </c>
      <c r="AU244" s="132">
        <v>62.320202555496671</v>
      </c>
      <c r="AV244">
        <f t="shared" si="387"/>
        <v>0.57924902206697415</v>
      </c>
      <c r="AW244">
        <f t="shared" si="388"/>
        <v>57.924902206697418</v>
      </c>
      <c r="AX244">
        <f t="shared" si="389"/>
        <v>76.108410971913884</v>
      </c>
    </row>
    <row r="245" spans="1:50" ht="15.6" x14ac:dyDescent="0.3">
      <c r="A245" s="34">
        <v>1</v>
      </c>
      <c r="B245" s="34">
        <v>17</v>
      </c>
      <c r="C245" s="34">
        <v>9</v>
      </c>
      <c r="D245" s="159">
        <v>81</v>
      </c>
      <c r="E245" s="129">
        <v>20</v>
      </c>
      <c r="F245" s="130">
        <v>20.231660231660232</v>
      </c>
      <c r="G245" s="113">
        <v>20</v>
      </c>
      <c r="H245" s="127">
        <v>20.231660231660232</v>
      </c>
      <c r="N245" s="136">
        <v>1148</v>
      </c>
      <c r="O245">
        <v>72</v>
      </c>
      <c r="P245" s="132">
        <v>60</v>
      </c>
      <c r="Q245" s="132">
        <v>77.979295084558245</v>
      </c>
      <c r="R245" s="132">
        <v>60</v>
      </c>
      <c r="S245" s="132">
        <v>77.979295084558245</v>
      </c>
      <c r="AT245">
        <v>115</v>
      </c>
      <c r="AU245" s="132">
        <v>62.969813705107818</v>
      </c>
      <c r="AV245">
        <f t="shared" si="387"/>
        <v>0.58352356783777604</v>
      </c>
      <c r="AW245">
        <f t="shared" si="388"/>
        <v>58.352356783777601</v>
      </c>
      <c r="AX245">
        <f t="shared" si="389"/>
        <v>76.388714339081275</v>
      </c>
    </row>
    <row r="246" spans="1:50" ht="15.6" x14ac:dyDescent="0.3">
      <c r="A246" s="34">
        <v>2</v>
      </c>
      <c r="B246" s="34">
        <v>7</v>
      </c>
      <c r="C246" s="34">
        <v>8</v>
      </c>
      <c r="D246" s="160">
        <v>81</v>
      </c>
      <c r="E246" s="129">
        <v>60</v>
      </c>
      <c r="F246" s="130">
        <v>46.153846153846153</v>
      </c>
      <c r="G246" s="113">
        <v>60</v>
      </c>
      <c r="H246" s="127">
        <v>46.153846153846153</v>
      </c>
      <c r="I246" s="132">
        <f>AVERAGE(E245:E247)</f>
        <v>36.666666666666664</v>
      </c>
      <c r="J246" s="132">
        <f t="shared" ref="J246" si="489">AVERAGE(F245:F247)</f>
        <v>37.845757845757845</v>
      </c>
      <c r="K246" s="132">
        <f t="shared" ref="K246" si="490">AVERAGE(G245:G247)</f>
        <v>36.666666666666664</v>
      </c>
      <c r="L246" s="132">
        <f t="shared" ref="L246" si="491">AVERAGE(H245:H247)</f>
        <v>37.845757845757845</v>
      </c>
      <c r="M246" s="132"/>
      <c r="N246" s="136">
        <v>1157</v>
      </c>
      <c r="O246">
        <v>74</v>
      </c>
      <c r="P246" s="132">
        <v>60</v>
      </c>
      <c r="Q246" s="132">
        <v>58.021042021042014</v>
      </c>
      <c r="R246" s="132">
        <v>60</v>
      </c>
      <c r="S246" s="132">
        <v>58.021042021042014</v>
      </c>
      <c r="AT246">
        <v>131</v>
      </c>
      <c r="AU246" s="132">
        <v>63.013200366141547</v>
      </c>
      <c r="AV246">
        <f t="shared" si="387"/>
        <v>0.58380959987173087</v>
      </c>
      <c r="AW246">
        <f t="shared" si="388"/>
        <v>58.380959987173085</v>
      </c>
      <c r="AX246">
        <f t="shared" si="389"/>
        <v>76.407434184883527</v>
      </c>
    </row>
    <row r="247" spans="1:50" ht="15.6" x14ac:dyDescent="0.3">
      <c r="A247" s="34">
        <v>3</v>
      </c>
      <c r="B247" s="34">
        <v>15</v>
      </c>
      <c r="C247" s="34">
        <v>1</v>
      </c>
      <c r="D247" s="160">
        <v>81</v>
      </c>
      <c r="E247" s="129">
        <v>30</v>
      </c>
      <c r="F247" s="130">
        <v>47.151767151767153</v>
      </c>
      <c r="G247" s="113">
        <v>30</v>
      </c>
      <c r="H247" s="127">
        <v>47.151767151767153</v>
      </c>
      <c r="I247" s="133">
        <f>_xlfn.STDEV.P(E245:E247)/SQRT(3)</f>
        <v>9.8130676292531653</v>
      </c>
      <c r="J247" s="133">
        <f t="shared" ref="J247" si="492">_xlfn.STDEV.P(F245:F247)/SQRT(3)</f>
        <v>7.1947710588043998</v>
      </c>
      <c r="K247" s="133">
        <f t="shared" ref="K247" si="493">_xlfn.STDEV.P(G245:G247)/SQRT(3)</f>
        <v>9.8130676292531653</v>
      </c>
      <c r="L247" s="133">
        <f t="shared" ref="L247" si="494">_xlfn.STDEV.P(H245:H247)/SQRT(3)</f>
        <v>7.1947710588043998</v>
      </c>
      <c r="M247" s="133"/>
      <c r="N247" s="136">
        <v>1158</v>
      </c>
      <c r="O247">
        <v>75</v>
      </c>
      <c r="P247" s="132">
        <v>60</v>
      </c>
      <c r="Q247" s="132">
        <v>62.01907790143084</v>
      </c>
      <c r="R247" s="132">
        <v>60</v>
      </c>
      <c r="S247" s="132">
        <v>62.01907790143084</v>
      </c>
      <c r="AT247">
        <v>285</v>
      </c>
      <c r="AU247" s="132">
        <v>63.063063063063055</v>
      </c>
      <c r="AV247">
        <f t="shared" si="387"/>
        <v>0.58413841159339164</v>
      </c>
      <c r="AW247">
        <f t="shared" si="388"/>
        <v>58.413841159339164</v>
      </c>
      <c r="AX247">
        <f t="shared" si="389"/>
        <v>76.428948154046424</v>
      </c>
    </row>
    <row r="248" spans="1:50" ht="15.6" x14ac:dyDescent="0.3">
      <c r="A248" s="34">
        <v>1</v>
      </c>
      <c r="B248" s="34">
        <v>16</v>
      </c>
      <c r="C248" s="34">
        <v>14</v>
      </c>
      <c r="D248" s="159">
        <v>82</v>
      </c>
      <c r="E248" s="129">
        <v>40</v>
      </c>
      <c r="F248" s="130">
        <v>47.207207207207205</v>
      </c>
      <c r="G248" s="113">
        <v>40</v>
      </c>
      <c r="H248" s="127">
        <v>47.207207207207205</v>
      </c>
      <c r="N248" s="136">
        <v>1175</v>
      </c>
      <c r="O248">
        <v>82</v>
      </c>
      <c r="P248" s="132">
        <v>60</v>
      </c>
      <c r="Q248" s="132">
        <v>60.660660660660653</v>
      </c>
      <c r="R248" s="132">
        <v>60</v>
      </c>
      <c r="S248" s="132">
        <v>60.660660660660653</v>
      </c>
      <c r="AT248">
        <v>31</v>
      </c>
      <c r="AU248" s="132">
        <v>63.447183447183441</v>
      </c>
      <c r="AV248">
        <f t="shared" si="387"/>
        <v>0.58667454818656994</v>
      </c>
      <c r="AW248">
        <f t="shared" si="388"/>
        <v>58.667454818656992</v>
      </c>
      <c r="AX248">
        <f t="shared" si="389"/>
        <v>76.594683117470368</v>
      </c>
    </row>
    <row r="249" spans="1:50" ht="15.6" x14ac:dyDescent="0.3">
      <c r="A249" s="34">
        <v>2</v>
      </c>
      <c r="B249" s="34">
        <v>2</v>
      </c>
      <c r="C249" s="34">
        <v>16</v>
      </c>
      <c r="D249" s="160">
        <v>82</v>
      </c>
      <c r="E249" s="129">
        <v>80</v>
      </c>
      <c r="F249" s="130">
        <v>66.666666666666671</v>
      </c>
      <c r="G249" s="113">
        <v>80</v>
      </c>
      <c r="H249" s="127">
        <v>66.666666666666671</v>
      </c>
      <c r="I249" s="132">
        <f>AVERAGE(E248:E250)</f>
        <v>60</v>
      </c>
      <c r="J249" s="132">
        <f t="shared" ref="J249" si="495">AVERAGE(F248:F250)</f>
        <v>60.660660660660653</v>
      </c>
      <c r="K249" s="132">
        <f t="shared" ref="K249" si="496">AVERAGE(G248:G250)</f>
        <v>60</v>
      </c>
      <c r="L249" s="132">
        <f t="shared" ref="L249" si="497">AVERAGE(H248:H250)</f>
        <v>60.660660660660653</v>
      </c>
      <c r="M249" s="132"/>
      <c r="N249" s="136">
        <v>1818</v>
      </c>
      <c r="O249">
        <v>94</v>
      </c>
      <c r="P249" s="132">
        <v>60</v>
      </c>
      <c r="Q249" s="132">
        <v>58.417665786086836</v>
      </c>
      <c r="R249" s="132">
        <v>60</v>
      </c>
      <c r="S249" s="132">
        <v>58.417665786086836</v>
      </c>
      <c r="AT249">
        <v>70</v>
      </c>
      <c r="AU249" s="132">
        <v>63.45004095004095</v>
      </c>
      <c r="AV249">
        <f t="shared" si="387"/>
        <v>0.58669343565717946</v>
      </c>
      <c r="AW249">
        <f t="shared" si="388"/>
        <v>58.669343565717945</v>
      </c>
      <c r="AX249">
        <f t="shared" si="389"/>
        <v>76.59591605674413</v>
      </c>
    </row>
    <row r="250" spans="1:50" ht="15.6" x14ac:dyDescent="0.3">
      <c r="A250" s="34">
        <v>3</v>
      </c>
      <c r="B250" s="34">
        <v>2</v>
      </c>
      <c r="C250" s="34">
        <v>8</v>
      </c>
      <c r="D250" s="160">
        <v>82</v>
      </c>
      <c r="E250" s="129">
        <v>60</v>
      </c>
      <c r="F250" s="130">
        <v>68.108108108108098</v>
      </c>
      <c r="G250" s="113">
        <v>60</v>
      </c>
      <c r="H250" s="127">
        <v>68.108108108108098</v>
      </c>
      <c r="I250" s="133">
        <f>_xlfn.STDEV.P(E248:E250)/SQRT(3)</f>
        <v>9.428090415820634</v>
      </c>
      <c r="J250" s="133">
        <f t="shared" ref="J250" si="498">_xlfn.STDEV.P(F248:F250)/SQRT(3)</f>
        <v>5.5028476612963413</v>
      </c>
      <c r="K250" s="133">
        <f t="shared" ref="K250" si="499">_xlfn.STDEV.P(G248:G250)/SQRT(3)</f>
        <v>9.428090415820634</v>
      </c>
      <c r="L250" s="133">
        <f t="shared" ref="L250" si="500">_xlfn.STDEV.P(H248:H250)/SQRT(3)</f>
        <v>5.5028476612963413</v>
      </c>
      <c r="M250" s="133"/>
      <c r="N250" s="136">
        <v>2022</v>
      </c>
      <c r="O250">
        <v>122</v>
      </c>
      <c r="P250" s="132">
        <v>60</v>
      </c>
      <c r="Q250" s="132">
        <v>58.127911192926661</v>
      </c>
      <c r="R250" s="132">
        <v>76.666666666666671</v>
      </c>
      <c r="S250" s="132">
        <v>77.04683011184558</v>
      </c>
      <c r="AT250">
        <v>170</v>
      </c>
      <c r="AU250" s="132">
        <v>63.850165955429105</v>
      </c>
      <c r="AV250">
        <f t="shared" si="387"/>
        <v>0.58934130303149068</v>
      </c>
      <c r="AW250">
        <f t="shared" si="388"/>
        <v>58.934130303149068</v>
      </c>
      <c r="AX250">
        <f t="shared" si="389"/>
        <v>76.768567984005713</v>
      </c>
    </row>
    <row r="251" spans="1:50" ht="15.6" x14ac:dyDescent="0.3">
      <c r="A251" s="34">
        <v>1</v>
      </c>
      <c r="B251" s="34">
        <v>16</v>
      </c>
      <c r="C251" s="34">
        <v>19</v>
      </c>
      <c r="D251" s="159">
        <v>83</v>
      </c>
      <c r="E251" s="129">
        <v>10</v>
      </c>
      <c r="F251" s="130">
        <v>14.162162162162161</v>
      </c>
      <c r="G251" s="113">
        <v>10</v>
      </c>
      <c r="H251" s="127">
        <v>14.162162162162161</v>
      </c>
      <c r="N251" s="136" t="s">
        <v>189</v>
      </c>
      <c r="O251">
        <v>136</v>
      </c>
      <c r="P251" s="132">
        <v>60</v>
      </c>
      <c r="Q251" s="132">
        <v>64.738738738738732</v>
      </c>
      <c r="R251" s="132">
        <v>60</v>
      </c>
      <c r="S251" s="132">
        <v>64.738738738738732</v>
      </c>
      <c r="AT251">
        <v>48</v>
      </c>
      <c r="AU251" s="132">
        <v>63.958958958958952</v>
      </c>
      <c r="AV251">
        <f t="shared" si="387"/>
        <v>0.59006234263986757</v>
      </c>
      <c r="AW251">
        <f t="shared" si="388"/>
        <v>59.006234263986755</v>
      </c>
      <c r="AX251">
        <f t="shared" si="389"/>
        <v>76.81551553168589</v>
      </c>
    </row>
    <row r="252" spans="1:50" ht="15.6" x14ac:dyDescent="0.3">
      <c r="A252" s="34">
        <v>2</v>
      </c>
      <c r="B252" s="34">
        <v>8</v>
      </c>
      <c r="C252" s="34">
        <v>9</v>
      </c>
      <c r="D252" s="160">
        <v>83</v>
      </c>
      <c r="E252" s="129">
        <v>50</v>
      </c>
      <c r="F252" s="130">
        <v>52.631578947368418</v>
      </c>
      <c r="G252" s="113">
        <v>50</v>
      </c>
      <c r="H252" s="127">
        <v>52.631578947368418</v>
      </c>
      <c r="I252" s="132">
        <f>AVERAGE(E251:E253)</f>
        <v>46.666666666666664</v>
      </c>
      <c r="J252" s="132">
        <f t="shared" ref="J252" si="501">AVERAGE(F251:F253)</f>
        <v>55.597913703176857</v>
      </c>
      <c r="K252" s="132">
        <f t="shared" ref="K252" si="502">AVERAGE(G251:G253)</f>
        <v>46.666666666666664</v>
      </c>
      <c r="L252" s="132">
        <f t="shared" ref="L252" si="503">AVERAGE(H251:H253)</f>
        <v>55.597913703176857</v>
      </c>
      <c r="M252" s="132"/>
      <c r="N252" s="136">
        <v>2370</v>
      </c>
      <c r="O252">
        <v>166</v>
      </c>
      <c r="P252" s="132">
        <v>60</v>
      </c>
      <c r="Q252" s="132">
        <v>73.249249249249246</v>
      </c>
      <c r="R252" s="132">
        <v>60</v>
      </c>
      <c r="S252" s="132">
        <v>73.249249249249246</v>
      </c>
      <c r="AT252">
        <v>302</v>
      </c>
      <c r="AU252" s="132">
        <v>64.193504428798548</v>
      </c>
      <c r="AV252">
        <f t="shared" si="387"/>
        <v>0.59161844548110676</v>
      </c>
      <c r="AW252">
        <f t="shared" si="388"/>
        <v>59.161844548110679</v>
      </c>
      <c r="AX252">
        <f t="shared" si="389"/>
        <v>76.916737156558256</v>
      </c>
    </row>
    <row r="253" spans="1:50" ht="15.6" x14ac:dyDescent="0.3">
      <c r="A253" s="34">
        <v>3</v>
      </c>
      <c r="B253" s="34">
        <v>5</v>
      </c>
      <c r="C253" s="34">
        <v>8</v>
      </c>
      <c r="D253" s="160">
        <v>83</v>
      </c>
      <c r="E253" s="129">
        <v>80</v>
      </c>
      <c r="F253" s="134">
        <v>100</v>
      </c>
      <c r="G253" s="113">
        <v>80</v>
      </c>
      <c r="H253" s="134">
        <v>100</v>
      </c>
      <c r="I253" s="133">
        <f>_xlfn.STDEV.P(E251:E253)/SQRT(3)</f>
        <v>16.555182695279267</v>
      </c>
      <c r="J253" s="133">
        <f t="shared" ref="J253" si="504">_xlfn.STDEV.P(F251:F253)/SQRT(3)</f>
        <v>20.268382370257672</v>
      </c>
      <c r="K253" s="133">
        <f t="shared" ref="K253" si="505">_xlfn.STDEV.P(G251:G253)/SQRT(3)</f>
        <v>16.555182695279267</v>
      </c>
      <c r="L253" s="133">
        <f t="shared" ref="L253" si="506">_xlfn.STDEV.P(H251:H253)/SQRT(3)</f>
        <v>20.268382370257672</v>
      </c>
      <c r="M253" s="133"/>
      <c r="N253" s="136">
        <v>2575</v>
      </c>
      <c r="O253">
        <v>180</v>
      </c>
      <c r="P253" s="132">
        <v>60</v>
      </c>
      <c r="Q253" s="132">
        <v>61.784641784641785</v>
      </c>
      <c r="R253" s="132">
        <v>60</v>
      </c>
      <c r="S253" s="132">
        <v>61.784641784641785</v>
      </c>
      <c r="AT253">
        <v>259</v>
      </c>
      <c r="AU253" s="132">
        <v>64.444444444444443</v>
      </c>
      <c r="AV253">
        <f t="shared" si="387"/>
        <v>0.59328581730327057</v>
      </c>
      <c r="AW253">
        <f t="shared" si="388"/>
        <v>59.328581730327059</v>
      </c>
      <c r="AX253">
        <f t="shared" si="389"/>
        <v>77.02504899727559</v>
      </c>
    </row>
    <row r="254" spans="1:50" ht="15.6" x14ac:dyDescent="0.3">
      <c r="A254" s="34">
        <v>1</v>
      </c>
      <c r="B254" s="34">
        <v>16</v>
      </c>
      <c r="C254" s="34">
        <v>17</v>
      </c>
      <c r="D254" s="159">
        <v>84</v>
      </c>
      <c r="E254" s="129">
        <v>30</v>
      </c>
      <c r="F254" s="130">
        <v>38.624078624078621</v>
      </c>
      <c r="G254" s="113">
        <v>30</v>
      </c>
      <c r="H254" s="127">
        <v>38.624078624078621</v>
      </c>
      <c r="N254" s="136">
        <v>2714</v>
      </c>
      <c r="O254">
        <v>189</v>
      </c>
      <c r="P254" s="132">
        <v>60</v>
      </c>
      <c r="Q254" s="132">
        <v>52.641062114746319</v>
      </c>
      <c r="R254" s="132">
        <v>60</v>
      </c>
      <c r="S254" s="132">
        <v>52.641062114746319</v>
      </c>
      <c r="AT254">
        <v>57</v>
      </c>
      <c r="AU254" s="132">
        <v>64.594594594594597</v>
      </c>
      <c r="AV254">
        <f t="shared" si="387"/>
        <v>0.59428474905362927</v>
      </c>
      <c r="AW254">
        <f t="shared" si="388"/>
        <v>59.428474905362926</v>
      </c>
      <c r="AX254">
        <f t="shared" si="389"/>
        <v>77.089866328437054</v>
      </c>
    </row>
    <row r="255" spans="1:50" ht="15.6" x14ac:dyDescent="0.3">
      <c r="A255" s="34">
        <v>2</v>
      </c>
      <c r="B255" s="34">
        <v>18</v>
      </c>
      <c r="C255" s="34">
        <v>12</v>
      </c>
      <c r="D255" s="160">
        <v>84</v>
      </c>
      <c r="E255" s="129">
        <v>60</v>
      </c>
      <c r="F255" s="130">
        <v>54.545454545454547</v>
      </c>
      <c r="G255" s="113">
        <v>60</v>
      </c>
      <c r="H255" s="127">
        <v>54.545454545454547</v>
      </c>
      <c r="I255" s="132">
        <f>AVERAGE(E254:E256)</f>
        <v>43.333333333333336</v>
      </c>
      <c r="J255" s="132">
        <f t="shared" ref="J255" si="507">AVERAGE(F254:F256)</f>
        <v>50.515970515970515</v>
      </c>
      <c r="K255" s="132">
        <f t="shared" ref="K255" si="508">AVERAGE(G254:G256)</f>
        <v>46.666666666666664</v>
      </c>
      <c r="L255" s="132">
        <f t="shared" ref="L255" si="509">AVERAGE(H254:H256)</f>
        <v>55.380835380835379</v>
      </c>
      <c r="M255" s="132"/>
      <c r="N255" s="136">
        <v>2888</v>
      </c>
      <c r="O255">
        <v>194</v>
      </c>
      <c r="P255" s="132">
        <v>60</v>
      </c>
      <c r="Q255" s="132">
        <v>68.624624624624616</v>
      </c>
      <c r="R255" s="132">
        <v>60</v>
      </c>
      <c r="S255" s="132">
        <v>68.624624624624616</v>
      </c>
      <c r="AT255">
        <v>136</v>
      </c>
      <c r="AU255" s="132">
        <v>64.738738738738732</v>
      </c>
      <c r="AV255">
        <f t="shared" si="387"/>
        <v>0.59524462431603953</v>
      </c>
      <c r="AW255">
        <f t="shared" si="388"/>
        <v>59.524462431603951</v>
      </c>
      <c r="AX255">
        <f t="shared" si="389"/>
        <v>77.1520981124972</v>
      </c>
    </row>
    <row r="256" spans="1:50" ht="15.6" x14ac:dyDescent="0.3">
      <c r="A256" s="34">
        <v>3</v>
      </c>
      <c r="B256" s="34">
        <v>19</v>
      </c>
      <c r="C256" s="34">
        <v>16</v>
      </c>
      <c r="D256" s="160">
        <v>84</v>
      </c>
      <c r="E256" s="129">
        <v>40</v>
      </c>
      <c r="F256" s="130">
        <v>58.378378378378379</v>
      </c>
      <c r="G256" s="113">
        <v>50</v>
      </c>
      <c r="H256" s="127">
        <v>72.972972972972968</v>
      </c>
      <c r="I256" s="133">
        <f>_xlfn.STDEV.P(E254:E256)/SQRT(3)</f>
        <v>7.2008229982309562</v>
      </c>
      <c r="J256" s="133">
        <f t="shared" ref="J256" si="510">_xlfn.STDEV.P(F254:F256)/SQRT(3)</f>
        <v>4.9381878334641813</v>
      </c>
      <c r="K256" s="133">
        <f t="shared" ref="K256" si="511">_xlfn.STDEV.P(G254:G256)/SQRT(3)</f>
        <v>7.2008229982309562</v>
      </c>
      <c r="L256" s="133">
        <f t="shared" ref="L256" si="512">_xlfn.STDEV.P(H254:H256)/SQRT(3)</f>
        <v>8.1032919456363679</v>
      </c>
      <c r="M256" s="133"/>
      <c r="N256" s="136" t="s">
        <v>308</v>
      </c>
      <c r="O256">
        <v>204</v>
      </c>
      <c r="P256" s="132">
        <v>60</v>
      </c>
      <c r="Q256" s="132">
        <v>46.770406770406765</v>
      </c>
      <c r="R256" s="132">
        <v>63.333333333333336</v>
      </c>
      <c r="S256" s="132">
        <v>49.866229866229865</v>
      </c>
      <c r="AT256">
        <v>148</v>
      </c>
      <c r="AU256" s="132">
        <v>64.887387387387392</v>
      </c>
      <c r="AV256">
        <f t="shared" si="387"/>
        <v>0.59623543188140171</v>
      </c>
      <c r="AW256">
        <f t="shared" si="388"/>
        <v>59.623543188140168</v>
      </c>
      <c r="AX256">
        <f t="shared" si="389"/>
        <v>77.216282731131372</v>
      </c>
    </row>
    <row r="257" spans="1:50" ht="15.6" x14ac:dyDescent="0.3">
      <c r="A257" s="34">
        <v>1</v>
      </c>
      <c r="B257" s="34">
        <v>17</v>
      </c>
      <c r="C257" s="34">
        <v>4</v>
      </c>
      <c r="D257" s="159">
        <v>85</v>
      </c>
      <c r="E257" s="129">
        <v>20</v>
      </c>
      <c r="F257" s="130">
        <v>17.702702702702702</v>
      </c>
      <c r="G257" s="113">
        <v>20</v>
      </c>
      <c r="H257" s="127">
        <v>17.702702702702702</v>
      </c>
      <c r="N257" s="136">
        <v>3034</v>
      </c>
      <c r="O257">
        <v>215</v>
      </c>
      <c r="P257" s="132">
        <v>60</v>
      </c>
      <c r="Q257" s="132">
        <v>52.857142857142854</v>
      </c>
      <c r="R257" s="132">
        <v>60</v>
      </c>
      <c r="S257" s="132">
        <v>52.857142857142854</v>
      </c>
      <c r="AT257">
        <v>247</v>
      </c>
      <c r="AU257" s="132">
        <v>65.06583506583506</v>
      </c>
      <c r="AV257">
        <f t="shared" si="387"/>
        <v>0.59742613569998659</v>
      </c>
      <c r="AW257">
        <f t="shared" si="388"/>
        <v>59.74261356999866</v>
      </c>
      <c r="AX257">
        <f t="shared" si="389"/>
        <v>77.293346136649205</v>
      </c>
    </row>
    <row r="258" spans="1:50" ht="15.6" x14ac:dyDescent="0.3">
      <c r="A258" s="34">
        <v>2</v>
      </c>
      <c r="B258" s="34">
        <v>5</v>
      </c>
      <c r="C258" s="34">
        <v>14</v>
      </c>
      <c r="D258" s="160">
        <v>85</v>
      </c>
      <c r="E258" s="129">
        <v>60</v>
      </c>
      <c r="F258" s="130">
        <v>54.545454545454547</v>
      </c>
      <c r="G258" s="113">
        <v>60</v>
      </c>
      <c r="H258" s="127">
        <v>54.545454545454547</v>
      </c>
      <c r="I258" s="132">
        <f>AVERAGE(E257:E259)</f>
        <v>46.666666666666664</v>
      </c>
      <c r="J258" s="132">
        <f t="shared" ref="J258" si="513">AVERAGE(F257:F259)</f>
        <v>49.623259623259621</v>
      </c>
      <c r="K258" s="132">
        <f t="shared" ref="K258" si="514">AVERAGE(G257:G259)</f>
        <v>46.666666666666664</v>
      </c>
      <c r="L258" s="132">
        <f t="shared" ref="L258" si="515">AVERAGE(H257:H259)</f>
        <v>49.623259623259621</v>
      </c>
      <c r="M258" s="132"/>
      <c r="N258" s="136">
        <v>3062</v>
      </c>
      <c r="O258">
        <v>218</v>
      </c>
      <c r="P258" s="132">
        <v>60</v>
      </c>
      <c r="Q258" s="132">
        <v>51.494263494263492</v>
      </c>
      <c r="R258" s="132">
        <v>60</v>
      </c>
      <c r="S258" s="132">
        <v>51.494263494263492</v>
      </c>
      <c r="AT258">
        <v>319</v>
      </c>
      <c r="AU258" s="132">
        <v>65.119925119925128</v>
      </c>
      <c r="AV258">
        <f t="shared" si="387"/>
        <v>0.59778733243888182</v>
      </c>
      <c r="AW258">
        <f t="shared" si="388"/>
        <v>59.778733243888183</v>
      </c>
      <c r="AX258">
        <f t="shared" si="389"/>
        <v>77.316707925187927</v>
      </c>
    </row>
    <row r="259" spans="1:50" ht="15.6" x14ac:dyDescent="0.3">
      <c r="A259" s="34">
        <v>3</v>
      </c>
      <c r="B259" s="34">
        <v>19</v>
      </c>
      <c r="C259" s="34">
        <v>17</v>
      </c>
      <c r="D259" s="160">
        <v>85</v>
      </c>
      <c r="E259" s="129">
        <v>60</v>
      </c>
      <c r="F259" s="130">
        <v>76.621621621621614</v>
      </c>
      <c r="G259" s="113">
        <v>60</v>
      </c>
      <c r="H259" s="127">
        <v>76.621621621621614</v>
      </c>
      <c r="I259" s="133">
        <f>_xlfn.STDEV.P(E257:E259)/SQRT(3)</f>
        <v>10.886621079036349</v>
      </c>
      <c r="J259" s="133">
        <f t="shared" ref="J259" si="516">_xlfn.STDEV.P(F257:F259)/SQRT(3)</f>
        <v>14.031953643837312</v>
      </c>
      <c r="K259" s="133">
        <f t="shared" ref="K259" si="517">_xlfn.STDEV.P(G257:G259)/SQRT(3)</f>
        <v>10.886621079036349</v>
      </c>
      <c r="L259" s="133">
        <f t="shared" ref="L259" si="518">_xlfn.STDEV.P(H257:H259)/SQRT(3)</f>
        <v>14.031953643837312</v>
      </c>
      <c r="M259" s="133"/>
      <c r="N259" s="136">
        <v>3091</v>
      </c>
      <c r="O259">
        <v>227</v>
      </c>
      <c r="P259" s="132">
        <v>60</v>
      </c>
      <c r="Q259" s="132">
        <v>56.851760851760851</v>
      </c>
      <c r="R259" s="132">
        <v>60</v>
      </c>
      <c r="S259" s="132">
        <v>56.851760851760851</v>
      </c>
      <c r="AT259">
        <v>299</v>
      </c>
      <c r="AU259" s="132">
        <v>65.465465465465471</v>
      </c>
      <c r="AV259">
        <f t="shared" ref="AV259:AV322" si="519">(2/PI())*ASIN((SQRT(AU259/100)))</f>
        <v>0.60009784001261435</v>
      </c>
      <c r="AW259">
        <f t="shared" ref="AW259:AW322" si="520">AV259*100</f>
        <v>60.009784001261437</v>
      </c>
      <c r="AX259">
        <f t="shared" ref="AX259:AX322" si="521">SQRT(AW259)*10</f>
        <v>77.465982212363016</v>
      </c>
    </row>
    <row r="260" spans="1:50" ht="15.6" x14ac:dyDescent="0.3">
      <c r="A260" s="34">
        <v>1</v>
      </c>
      <c r="B260" s="34">
        <v>17</v>
      </c>
      <c r="C260" s="34">
        <v>7</v>
      </c>
      <c r="D260" s="159">
        <v>86</v>
      </c>
      <c r="E260" s="129">
        <v>40</v>
      </c>
      <c r="F260" s="130">
        <v>35.405405405405403</v>
      </c>
      <c r="G260" s="113">
        <v>40</v>
      </c>
      <c r="H260" s="127">
        <v>35.405405405405403</v>
      </c>
      <c r="N260" s="136">
        <v>3094</v>
      </c>
      <c r="O260">
        <v>230</v>
      </c>
      <c r="P260" s="132">
        <v>60</v>
      </c>
      <c r="Q260" s="132">
        <v>55.04668304668305</v>
      </c>
      <c r="R260" s="132">
        <v>60</v>
      </c>
      <c r="S260" s="132">
        <v>55.04668304668305</v>
      </c>
      <c r="AT260">
        <v>232</v>
      </c>
      <c r="AU260" s="132">
        <v>65.701337701337707</v>
      </c>
      <c r="AV260">
        <f t="shared" si="519"/>
        <v>0.6016781657014455</v>
      </c>
      <c r="AW260">
        <f t="shared" si="520"/>
        <v>60.167816570144552</v>
      </c>
      <c r="AX260">
        <f t="shared" si="521"/>
        <v>77.567916415322486</v>
      </c>
    </row>
    <row r="261" spans="1:50" ht="15.6" x14ac:dyDescent="0.3">
      <c r="A261" s="34">
        <v>2</v>
      </c>
      <c r="B261" s="34">
        <v>13</v>
      </c>
      <c r="C261" s="34">
        <v>5</v>
      </c>
      <c r="D261" s="160">
        <v>86</v>
      </c>
      <c r="E261" s="129">
        <v>60</v>
      </c>
      <c r="F261" s="130">
        <v>66.666666666666671</v>
      </c>
      <c r="G261" s="113">
        <v>60</v>
      </c>
      <c r="H261" s="127">
        <v>66.666666666666671</v>
      </c>
      <c r="I261" s="132">
        <f>AVERAGE(E260:E262)</f>
        <v>53.333333333333336</v>
      </c>
      <c r="J261" s="132">
        <f t="shared" ref="J261" si="522">AVERAGE(F260:F262)</f>
        <v>54.456456456456458</v>
      </c>
      <c r="K261" s="132">
        <f t="shared" ref="K261" si="523">AVERAGE(G260:G262)</f>
        <v>53.333333333333336</v>
      </c>
      <c r="L261" s="132">
        <f t="shared" ref="L261" si="524">AVERAGE(H260:H262)</f>
        <v>54.456456456456458</v>
      </c>
      <c r="M261" s="132"/>
      <c r="N261" s="136">
        <v>3109</v>
      </c>
      <c r="O261">
        <v>241</v>
      </c>
      <c r="P261" s="132">
        <v>60</v>
      </c>
      <c r="Q261" s="132">
        <v>61.458036984352766</v>
      </c>
      <c r="R261" s="132">
        <v>60</v>
      </c>
      <c r="S261" s="132">
        <v>61.458036984352766</v>
      </c>
      <c r="AT261">
        <v>3</v>
      </c>
      <c r="AU261" s="132">
        <v>66.396396396396398</v>
      </c>
      <c r="AV261">
        <f t="shared" si="519"/>
        <v>0.60635031839838249</v>
      </c>
      <c r="AW261">
        <f t="shared" si="520"/>
        <v>60.635031839838248</v>
      </c>
      <c r="AX261">
        <f t="shared" si="521"/>
        <v>77.868499304814037</v>
      </c>
    </row>
    <row r="262" spans="1:50" ht="15.6" x14ac:dyDescent="0.3">
      <c r="A262" s="34">
        <v>3</v>
      </c>
      <c r="B262" s="34">
        <v>16</v>
      </c>
      <c r="C262" s="34">
        <v>2</v>
      </c>
      <c r="D262" s="160">
        <v>86</v>
      </c>
      <c r="E262" s="129">
        <v>60</v>
      </c>
      <c r="F262" s="130">
        <v>61.297297297297298</v>
      </c>
      <c r="G262" s="113">
        <v>60</v>
      </c>
      <c r="H262" s="127">
        <v>61.297297297297298</v>
      </c>
      <c r="I262" s="133">
        <f>_xlfn.STDEV.P(E260:E262)/SQRT(3)</f>
        <v>5.4433105395181745</v>
      </c>
      <c r="J262" s="133">
        <f t="shared" ref="J262" si="525">_xlfn.STDEV.P(F260:F262)/SQRT(3)</f>
        <v>7.8798539392624694</v>
      </c>
      <c r="K262" s="133">
        <f t="shared" ref="K262" si="526">_xlfn.STDEV.P(G260:G262)/SQRT(3)</f>
        <v>5.4433105395181745</v>
      </c>
      <c r="L262" s="133">
        <f t="shared" ref="L262" si="527">_xlfn.STDEV.P(H260:H262)/SQRT(3)</f>
        <v>7.8798539392624694</v>
      </c>
      <c r="M262" s="133"/>
      <c r="N262" s="136" t="s">
        <v>348</v>
      </c>
      <c r="O262">
        <v>243</v>
      </c>
      <c r="P262" s="132">
        <v>60</v>
      </c>
      <c r="Q262" s="132">
        <v>59.687687687687685</v>
      </c>
      <c r="R262" s="132">
        <v>60</v>
      </c>
      <c r="S262" s="132">
        <v>59.687687687687685</v>
      </c>
      <c r="AT262">
        <v>146</v>
      </c>
      <c r="AU262" s="132">
        <v>66.764946764946771</v>
      </c>
      <c r="AV262">
        <f t="shared" si="519"/>
        <v>0.60883731703044908</v>
      </c>
      <c r="AW262">
        <f t="shared" si="520"/>
        <v>60.883731703044909</v>
      </c>
      <c r="AX262">
        <f t="shared" si="521"/>
        <v>78.028028107241639</v>
      </c>
    </row>
    <row r="263" spans="1:50" ht="15.6" x14ac:dyDescent="0.3">
      <c r="A263" s="34">
        <v>1</v>
      </c>
      <c r="B263" s="34">
        <v>17</v>
      </c>
      <c r="C263" s="34">
        <v>6</v>
      </c>
      <c r="D263" s="159">
        <v>87</v>
      </c>
      <c r="E263" s="129">
        <v>70</v>
      </c>
      <c r="F263" s="130">
        <v>55.07507507507507</v>
      </c>
      <c r="G263" s="113">
        <v>70</v>
      </c>
      <c r="H263" s="127">
        <v>55.07507507507507</v>
      </c>
      <c r="N263" s="136" t="s">
        <v>364</v>
      </c>
      <c r="O263">
        <v>251</v>
      </c>
      <c r="P263" s="132">
        <v>60</v>
      </c>
      <c r="Q263" s="132">
        <v>69.588497588497589</v>
      </c>
      <c r="R263" s="132">
        <v>66.666666666666671</v>
      </c>
      <c r="S263" s="132">
        <v>76.399308399308396</v>
      </c>
      <c r="AT263">
        <v>69</v>
      </c>
      <c r="AU263" s="132">
        <v>66.890253890253888</v>
      </c>
      <c r="AV263">
        <f t="shared" si="519"/>
        <v>0.60968446581786417</v>
      </c>
      <c r="AW263">
        <f t="shared" si="520"/>
        <v>60.968446581786417</v>
      </c>
      <c r="AX263">
        <f t="shared" si="521"/>
        <v>78.082294140084286</v>
      </c>
    </row>
    <row r="264" spans="1:50" ht="15.6" x14ac:dyDescent="0.3">
      <c r="A264" s="34">
        <v>2</v>
      </c>
      <c r="B264" s="34">
        <v>17</v>
      </c>
      <c r="C264" s="34">
        <v>9</v>
      </c>
      <c r="D264" s="160">
        <v>87</v>
      </c>
      <c r="E264" s="129">
        <v>60</v>
      </c>
      <c r="F264" s="130">
        <v>70.588235294117652</v>
      </c>
      <c r="G264" s="113">
        <v>60</v>
      </c>
      <c r="H264" s="127">
        <v>70.588235294117652</v>
      </c>
      <c r="I264" s="132">
        <f>AVERAGE(E263:E265)</f>
        <v>56.666666666666664</v>
      </c>
      <c r="J264" s="132">
        <f t="shared" ref="J264" si="528">AVERAGE(F263:F265)</f>
        <v>55.509391744685864</v>
      </c>
      <c r="K264" s="132">
        <f t="shared" ref="K264" si="529">AVERAGE(G263:G265)</f>
        <v>63.333333333333336</v>
      </c>
      <c r="L264" s="132">
        <f t="shared" ref="L264" si="530">AVERAGE(H263:H265)</f>
        <v>62.320202555496671</v>
      </c>
      <c r="M264" s="132"/>
      <c r="N264" s="136" t="s">
        <v>435</v>
      </c>
      <c r="O264">
        <v>285</v>
      </c>
      <c r="P264" s="132">
        <v>60</v>
      </c>
      <c r="Q264" s="132">
        <v>63.063063063063055</v>
      </c>
      <c r="R264" s="132">
        <v>60</v>
      </c>
      <c r="S264" s="132">
        <v>63.063063063063055</v>
      </c>
      <c r="AT264">
        <v>68</v>
      </c>
      <c r="AU264" s="132">
        <v>67.188727188727185</v>
      </c>
      <c r="AV264">
        <f t="shared" si="519"/>
        <v>0.61170559614617737</v>
      </c>
      <c r="AW264">
        <f t="shared" si="520"/>
        <v>61.170559614617737</v>
      </c>
      <c r="AX264">
        <f t="shared" si="521"/>
        <v>78.211610144925245</v>
      </c>
    </row>
    <row r="265" spans="1:50" ht="15.6" x14ac:dyDescent="0.3">
      <c r="A265" s="34">
        <v>3</v>
      </c>
      <c r="B265" s="34">
        <v>7</v>
      </c>
      <c r="C265" s="34">
        <v>5</v>
      </c>
      <c r="D265" s="160">
        <v>87</v>
      </c>
      <c r="E265" s="129">
        <v>40</v>
      </c>
      <c r="F265" s="130">
        <v>40.864864864864863</v>
      </c>
      <c r="G265" s="113">
        <v>60</v>
      </c>
      <c r="H265" s="127">
        <v>61.297297297297298</v>
      </c>
      <c r="I265" s="133">
        <f>_xlfn.STDEV.P(E263:E265)/SQRT(3)</f>
        <v>7.2008229982309562</v>
      </c>
      <c r="J265" s="133">
        <f t="shared" ref="J265" si="531">_xlfn.STDEV.P(F263:F265)/SQRT(3)</f>
        <v>7.0081089642367891</v>
      </c>
      <c r="K265" s="133">
        <f t="shared" ref="K265" si="532">_xlfn.STDEV.P(G263:G265)/SQRT(3)</f>
        <v>2.7216552697590872</v>
      </c>
      <c r="L265" s="133">
        <f t="shared" ref="L265" si="533">_xlfn.STDEV.P(H263:H265)/SQRT(3)</f>
        <v>3.6802562220844823</v>
      </c>
      <c r="M265" s="133"/>
      <c r="N265" s="136" t="s">
        <v>455</v>
      </c>
      <c r="O265">
        <v>295</v>
      </c>
      <c r="P265" s="132">
        <v>60</v>
      </c>
      <c r="Q265" s="132">
        <v>57.244744744744743</v>
      </c>
      <c r="R265" s="132">
        <v>60</v>
      </c>
      <c r="S265" s="132">
        <v>57.244744744744743</v>
      </c>
      <c r="AT265">
        <v>67</v>
      </c>
      <c r="AU265" s="132">
        <v>67.47732347732348</v>
      </c>
      <c r="AV265">
        <f t="shared" si="519"/>
        <v>0.61366432045427699</v>
      </c>
      <c r="AW265">
        <f t="shared" si="520"/>
        <v>61.3664320454277</v>
      </c>
      <c r="AX265">
        <f t="shared" si="521"/>
        <v>78.33672960076116</v>
      </c>
    </row>
    <row r="266" spans="1:50" ht="15.6" x14ac:dyDescent="0.3">
      <c r="A266" s="34">
        <v>1</v>
      </c>
      <c r="B266" s="34">
        <v>17</v>
      </c>
      <c r="C266" s="34">
        <v>5</v>
      </c>
      <c r="D266" s="159">
        <v>88</v>
      </c>
      <c r="E266" s="129">
        <v>40</v>
      </c>
      <c r="F266" s="130">
        <v>40.463320463320464</v>
      </c>
      <c r="G266" s="113">
        <v>40</v>
      </c>
      <c r="H266" s="127">
        <v>40.463320463320464</v>
      </c>
      <c r="I266" s="133"/>
      <c r="J266" s="133"/>
      <c r="K266" s="133"/>
      <c r="L266" s="133"/>
      <c r="M266" s="133"/>
      <c r="N266" s="136" t="s">
        <v>463</v>
      </c>
      <c r="O266">
        <v>299</v>
      </c>
      <c r="P266" s="132">
        <v>60</v>
      </c>
      <c r="Q266" s="132">
        <v>65.465465465465471</v>
      </c>
      <c r="R266" s="132">
        <v>60</v>
      </c>
      <c r="S266" s="132">
        <v>65.465465465465471</v>
      </c>
      <c r="AT266">
        <v>224</v>
      </c>
      <c r="AU266" s="132">
        <v>67.807336748513208</v>
      </c>
      <c r="AV266">
        <f t="shared" si="519"/>
        <v>0.61590967495028159</v>
      </c>
      <c r="AW266">
        <f t="shared" si="520"/>
        <v>61.59096749502816</v>
      </c>
      <c r="AX266">
        <f t="shared" si="521"/>
        <v>78.479913031952421</v>
      </c>
    </row>
    <row r="267" spans="1:50" ht="15.6" x14ac:dyDescent="0.3">
      <c r="A267" s="34">
        <v>2</v>
      </c>
      <c r="B267" s="34">
        <v>3</v>
      </c>
      <c r="C267" s="34">
        <v>6</v>
      </c>
      <c r="D267" s="160">
        <v>88</v>
      </c>
      <c r="E267" s="129">
        <v>20</v>
      </c>
      <c r="F267" s="130">
        <v>23.529411764705884</v>
      </c>
      <c r="G267" s="113">
        <v>20</v>
      </c>
      <c r="H267" s="127">
        <v>23.529411764705884</v>
      </c>
      <c r="I267" s="132">
        <f>AVERAGE(E266:E268)</f>
        <v>36.666666666666664</v>
      </c>
      <c r="J267" s="132">
        <f t="shared" ref="J267" si="534">AVERAGE(F266:F268)</f>
        <v>42.614694526459232</v>
      </c>
      <c r="K267" s="132">
        <f t="shared" ref="K267" si="535">AVERAGE(G266:G268)</f>
        <v>36.666666666666664</v>
      </c>
      <c r="L267" s="132">
        <f t="shared" ref="L267" si="536">AVERAGE(H266:H268)</f>
        <v>42.614694526459232</v>
      </c>
      <c r="M267" s="132"/>
      <c r="N267" s="136" t="s">
        <v>31</v>
      </c>
      <c r="O267">
        <v>14</v>
      </c>
      <c r="P267" s="132">
        <v>63.333333333333336</v>
      </c>
      <c r="Q267" s="132">
        <v>64.899316899316887</v>
      </c>
      <c r="R267" s="132">
        <v>66.666666666666671</v>
      </c>
      <c r="S267" s="132">
        <v>68.30472230472229</v>
      </c>
      <c r="AT267">
        <v>22</v>
      </c>
      <c r="AU267" s="132">
        <v>67.860067860067858</v>
      </c>
      <c r="AV267">
        <f t="shared" si="519"/>
        <v>0.61626900520694206</v>
      </c>
      <c r="AW267">
        <f t="shared" si="520"/>
        <v>61.626900520694207</v>
      </c>
      <c r="AX267">
        <f t="shared" si="521"/>
        <v>78.502802829385786</v>
      </c>
    </row>
    <row r="268" spans="1:50" ht="15.6" x14ac:dyDescent="0.3">
      <c r="A268" s="34">
        <v>3</v>
      </c>
      <c r="B268" s="34">
        <v>8</v>
      </c>
      <c r="C268" s="34">
        <v>18</v>
      </c>
      <c r="D268" s="160">
        <v>88</v>
      </c>
      <c r="E268" s="129">
        <v>50</v>
      </c>
      <c r="F268" s="130">
        <v>63.851351351351347</v>
      </c>
      <c r="G268" s="113">
        <v>50</v>
      </c>
      <c r="H268" s="127">
        <v>63.851351351351347</v>
      </c>
      <c r="I268" s="133">
        <f>_xlfn.STDEV.P(E266:E268)/SQRT(3)</f>
        <v>7.2008229982309562</v>
      </c>
      <c r="J268" s="133">
        <f t="shared" ref="J268" si="537">_xlfn.STDEV.P(F266:F268)/SQRT(3)</f>
        <v>9.5444691462523235</v>
      </c>
      <c r="K268" s="133">
        <f t="shared" ref="K268" si="538">_xlfn.STDEV.P(G266:G268)/SQRT(3)</f>
        <v>7.2008229982309562</v>
      </c>
      <c r="L268" s="133">
        <f t="shared" ref="L268" si="539">_xlfn.STDEV.P(H266:H268)/SQRT(3)</f>
        <v>9.5444691462523235</v>
      </c>
      <c r="M268" s="133"/>
      <c r="N268" s="136">
        <v>798</v>
      </c>
      <c r="O268">
        <v>37</v>
      </c>
      <c r="P268" s="132">
        <v>63.333333333333336</v>
      </c>
      <c r="Q268" s="132">
        <v>69.954954954954943</v>
      </c>
      <c r="R268" s="132">
        <v>63.333333333333336</v>
      </c>
      <c r="S268" s="132">
        <v>69.954954954954943</v>
      </c>
      <c r="AT268">
        <v>26</v>
      </c>
      <c r="AU268" s="132">
        <v>68.148148148148152</v>
      </c>
      <c r="AV268">
        <f t="shared" si="519"/>
        <v>0.61823485342575657</v>
      </c>
      <c r="AW268">
        <f t="shared" si="520"/>
        <v>61.823485342575658</v>
      </c>
      <c r="AX268">
        <f t="shared" si="521"/>
        <v>78.627911928637445</v>
      </c>
    </row>
    <row r="269" spans="1:50" ht="15.6" x14ac:dyDescent="0.3">
      <c r="A269" s="34">
        <v>1</v>
      </c>
      <c r="B269" s="34">
        <v>16</v>
      </c>
      <c r="C269" s="34">
        <v>1</v>
      </c>
      <c r="D269" s="159">
        <v>89</v>
      </c>
      <c r="E269" s="129">
        <v>40</v>
      </c>
      <c r="F269" s="130">
        <v>56.648648648648646</v>
      </c>
      <c r="G269" s="113">
        <v>40</v>
      </c>
      <c r="H269" s="127">
        <v>56.648648648648646</v>
      </c>
      <c r="N269" s="136">
        <v>1134</v>
      </c>
      <c r="O269">
        <v>64</v>
      </c>
      <c r="P269" s="132">
        <v>63.333333333333336</v>
      </c>
      <c r="Q269" s="132">
        <v>77.743652743652746</v>
      </c>
      <c r="R269" s="132">
        <v>63.333333333333336</v>
      </c>
      <c r="S269" s="132">
        <v>77.743652743652746</v>
      </c>
      <c r="AT269">
        <v>157</v>
      </c>
      <c r="AU269" s="132">
        <v>68.300168300168295</v>
      </c>
      <c r="AV269">
        <f t="shared" si="519"/>
        <v>0.6192741367197776</v>
      </c>
      <c r="AW269">
        <f t="shared" si="520"/>
        <v>61.92741367197776</v>
      </c>
      <c r="AX269">
        <f t="shared" si="521"/>
        <v>78.693972877201816</v>
      </c>
    </row>
    <row r="270" spans="1:50" ht="15.6" x14ac:dyDescent="0.3">
      <c r="A270" s="34">
        <v>2</v>
      </c>
      <c r="B270" s="34">
        <v>1</v>
      </c>
      <c r="C270" s="34">
        <v>12</v>
      </c>
      <c r="D270" s="160">
        <v>89</v>
      </c>
      <c r="E270" s="129">
        <v>20</v>
      </c>
      <c r="F270" s="130">
        <v>22.222222222222221</v>
      </c>
      <c r="G270" s="113">
        <v>20</v>
      </c>
      <c r="H270" s="127">
        <v>22.222222222222221</v>
      </c>
      <c r="I270" s="132">
        <f>AVERAGE(E269:E271)</f>
        <v>30</v>
      </c>
      <c r="J270" s="132">
        <f t="shared" ref="J270" si="540">AVERAGE(F269:F271)</f>
        <v>36.02002002002002</v>
      </c>
      <c r="K270" s="132">
        <f t="shared" ref="K270" si="541">AVERAGE(G269:G271)</f>
        <v>30</v>
      </c>
      <c r="L270" s="132">
        <f t="shared" ref="L270" si="542">AVERAGE(H269:H271)</f>
        <v>36.02002002002002</v>
      </c>
      <c r="M270" s="132"/>
      <c r="N270" s="136">
        <v>1945</v>
      </c>
      <c r="O270">
        <v>96</v>
      </c>
      <c r="P270" s="132">
        <v>63.333333333333336</v>
      </c>
      <c r="Q270" s="132">
        <v>55.941850941850937</v>
      </c>
      <c r="R270" s="132">
        <v>63.333333333333336</v>
      </c>
      <c r="S270" s="132">
        <v>55.941850941850937</v>
      </c>
      <c r="AT270">
        <v>14</v>
      </c>
      <c r="AU270" s="132">
        <v>68.30472230472229</v>
      </c>
      <c r="AV270">
        <f t="shared" si="519"/>
        <v>0.61930529063129358</v>
      </c>
      <c r="AW270">
        <f t="shared" si="520"/>
        <v>61.930529063129356</v>
      </c>
      <c r="AX270">
        <f t="shared" si="521"/>
        <v>78.695952286715084</v>
      </c>
    </row>
    <row r="271" spans="1:50" ht="15.6" x14ac:dyDescent="0.3">
      <c r="A271" s="34">
        <v>3</v>
      </c>
      <c r="B271" s="34">
        <v>13</v>
      </c>
      <c r="C271" s="34">
        <v>15</v>
      </c>
      <c r="D271" s="160">
        <v>89</v>
      </c>
      <c r="E271" s="129">
        <v>30</v>
      </c>
      <c r="F271" s="130">
        <v>29.189189189189186</v>
      </c>
      <c r="G271" s="113">
        <v>30</v>
      </c>
      <c r="H271" s="127">
        <v>29.189189189189186</v>
      </c>
      <c r="I271" s="133">
        <f>_xlfn.STDEV.P(E269:E271)/SQRT(3)</f>
        <v>4.714045207910317</v>
      </c>
      <c r="J271" s="133">
        <f t="shared" ref="J271" si="543">_xlfn.STDEV.P(F269:F271)/SQRT(3)</f>
        <v>8.5802084473916427</v>
      </c>
      <c r="K271" s="133">
        <f t="shared" ref="K271" si="544">_xlfn.STDEV.P(G269:G271)/SQRT(3)</f>
        <v>4.714045207910317</v>
      </c>
      <c r="L271" s="133">
        <f t="shared" ref="L271" si="545">_xlfn.STDEV.P(H269:H271)/SQRT(3)</f>
        <v>8.5802084473916427</v>
      </c>
      <c r="M271" s="133"/>
      <c r="N271" s="136">
        <v>2088</v>
      </c>
      <c r="O271">
        <v>135</v>
      </c>
      <c r="P271" s="132">
        <v>63.333333333333336</v>
      </c>
      <c r="Q271" s="132">
        <v>77.333333333333329</v>
      </c>
      <c r="R271" s="132">
        <v>63.333333333333336</v>
      </c>
      <c r="S271" s="132">
        <v>77.333333333333329</v>
      </c>
      <c r="AT271">
        <v>194</v>
      </c>
      <c r="AU271" s="132">
        <v>68.624624624624616</v>
      </c>
      <c r="AV271">
        <f t="shared" si="519"/>
        <v>0.62149676726389369</v>
      </c>
      <c r="AW271">
        <f t="shared" si="520"/>
        <v>62.149676726389366</v>
      </c>
      <c r="AX271">
        <f t="shared" si="521"/>
        <v>78.835066262665976</v>
      </c>
    </row>
    <row r="272" spans="1:50" ht="15.6" x14ac:dyDescent="0.3">
      <c r="A272" s="34">
        <v>1</v>
      </c>
      <c r="B272" s="34">
        <v>16</v>
      </c>
      <c r="C272" s="34">
        <v>2</v>
      </c>
      <c r="D272" s="159">
        <v>90</v>
      </c>
      <c r="E272" s="129">
        <v>70</v>
      </c>
      <c r="F272" s="130">
        <v>70.810810810810807</v>
      </c>
      <c r="G272" s="113">
        <v>70</v>
      </c>
      <c r="H272" s="127">
        <v>70.810810810810807</v>
      </c>
      <c r="N272" s="136">
        <v>3096</v>
      </c>
      <c r="O272">
        <v>232</v>
      </c>
      <c r="P272" s="132">
        <v>63.333333333333336</v>
      </c>
      <c r="Q272" s="132">
        <v>65.701337701337707</v>
      </c>
      <c r="R272" s="132">
        <v>63.333333333333336</v>
      </c>
      <c r="S272" s="132">
        <v>65.701337701337707</v>
      </c>
      <c r="AT272">
        <v>149</v>
      </c>
      <c r="AU272" s="132">
        <v>68.660043442652139</v>
      </c>
      <c r="AV272">
        <f t="shared" si="519"/>
        <v>0.6217397728858447</v>
      </c>
      <c r="AW272">
        <f t="shared" si="520"/>
        <v>62.173977288584467</v>
      </c>
      <c r="AX272">
        <f t="shared" si="521"/>
        <v>78.850477036340408</v>
      </c>
    </row>
    <row r="273" spans="1:50" ht="15.6" x14ac:dyDescent="0.3">
      <c r="A273" s="34">
        <v>2</v>
      </c>
      <c r="B273" s="34">
        <v>15</v>
      </c>
      <c r="C273" s="34">
        <v>12</v>
      </c>
      <c r="D273" s="160">
        <v>90</v>
      </c>
      <c r="E273" s="129">
        <v>60</v>
      </c>
      <c r="F273" s="130">
        <v>54.545454545454547</v>
      </c>
      <c r="G273" s="113">
        <v>60</v>
      </c>
      <c r="H273" s="127">
        <v>54.545454545454547</v>
      </c>
      <c r="I273" s="132">
        <f>AVERAGE(E272:E274)</f>
        <v>56.666666666666664</v>
      </c>
      <c r="J273" s="132">
        <f t="shared" ref="J273" si="546">AVERAGE(F272:F274)</f>
        <v>52.263592263592265</v>
      </c>
      <c r="K273" s="132">
        <f t="shared" ref="K273" si="547">AVERAGE(G272:G274)</f>
        <v>63.333333333333336</v>
      </c>
      <c r="L273" s="132">
        <f t="shared" ref="L273" si="548">AVERAGE(H272:H274)</f>
        <v>57.5026775026775</v>
      </c>
      <c r="M273" s="132"/>
      <c r="N273" s="136">
        <v>3099</v>
      </c>
      <c r="O273">
        <v>235</v>
      </c>
      <c r="P273" s="132">
        <v>63.333333333333336</v>
      </c>
      <c r="Q273" s="132">
        <v>59.254793254793263</v>
      </c>
      <c r="R273" s="132">
        <v>63.333333333333336</v>
      </c>
      <c r="S273" s="132">
        <v>59.254793254793263</v>
      </c>
      <c r="AT273">
        <v>79</v>
      </c>
      <c r="AU273" s="132">
        <v>69.103103103103095</v>
      </c>
      <c r="AV273">
        <f t="shared" si="519"/>
        <v>0.62478594527152942</v>
      </c>
      <c r="AW273">
        <f t="shared" si="520"/>
        <v>62.478594527152943</v>
      </c>
      <c r="AX273">
        <f t="shared" si="521"/>
        <v>79.043402335143028</v>
      </c>
    </row>
    <row r="274" spans="1:50" ht="15.6" x14ac:dyDescent="0.3">
      <c r="A274" s="34">
        <v>3</v>
      </c>
      <c r="B274" s="34">
        <v>14</v>
      </c>
      <c r="C274" s="34">
        <v>13</v>
      </c>
      <c r="D274" s="160">
        <v>90</v>
      </c>
      <c r="E274" s="129">
        <v>40</v>
      </c>
      <c r="F274" s="130">
        <v>31.434511434511435</v>
      </c>
      <c r="G274" s="113">
        <v>60</v>
      </c>
      <c r="H274" s="127">
        <v>47.151767151767153</v>
      </c>
      <c r="I274" s="133">
        <f>_xlfn.STDEV.P(E272:E274)/SQRT(3)</f>
        <v>7.2008229982309562</v>
      </c>
      <c r="J274" s="133">
        <f t="shared" ref="J274" si="549">_xlfn.STDEV.P(F272:F274)/SQRT(3)</f>
        <v>9.3277174741380122</v>
      </c>
      <c r="K274" s="133">
        <f t="shared" ref="K274" si="550">_xlfn.STDEV.P(G272:G274)/SQRT(3)</f>
        <v>2.7216552697590872</v>
      </c>
      <c r="L274" s="133">
        <f t="shared" ref="L274" si="551">_xlfn.STDEV.P(H272:H274)/SQRT(3)</f>
        <v>5.7056787000940155</v>
      </c>
      <c r="M274" s="133"/>
      <c r="N274" s="136" t="s">
        <v>443</v>
      </c>
      <c r="O274">
        <v>289</v>
      </c>
      <c r="P274" s="132">
        <v>63.333333333333336</v>
      </c>
      <c r="Q274" s="132">
        <v>60.988020988020992</v>
      </c>
      <c r="R274" s="132">
        <v>63.333333333333336</v>
      </c>
      <c r="S274" s="132">
        <v>60.988020988020992</v>
      </c>
      <c r="AT274">
        <v>267</v>
      </c>
      <c r="AU274" s="132">
        <v>69.353402294578771</v>
      </c>
      <c r="AV274">
        <f t="shared" si="519"/>
        <v>0.62651215126237703</v>
      </c>
      <c r="AW274">
        <f t="shared" si="520"/>
        <v>62.651215126237702</v>
      </c>
      <c r="AX274">
        <f t="shared" si="521"/>
        <v>79.152520570249493</v>
      </c>
    </row>
    <row r="275" spans="1:50" ht="15.6" x14ac:dyDescent="0.3">
      <c r="A275" s="34">
        <v>1</v>
      </c>
      <c r="B275" s="34">
        <v>17</v>
      </c>
      <c r="C275" s="34">
        <v>10</v>
      </c>
      <c r="D275" s="159">
        <v>91</v>
      </c>
      <c r="E275" s="129">
        <v>50</v>
      </c>
      <c r="F275" s="130">
        <v>59.009009009009006</v>
      </c>
      <c r="G275" s="113">
        <v>50</v>
      </c>
      <c r="H275" s="127">
        <v>59.009009009009006</v>
      </c>
      <c r="N275" s="136">
        <v>34</v>
      </c>
      <c r="O275">
        <v>16</v>
      </c>
      <c r="P275" s="132">
        <v>66.666666666666671</v>
      </c>
      <c r="Q275" s="132">
        <v>83.832923832923839</v>
      </c>
      <c r="R275" s="132">
        <v>66.666666666666671</v>
      </c>
      <c r="S275" s="132">
        <v>83.832923832923839</v>
      </c>
      <c r="AT275">
        <v>221</v>
      </c>
      <c r="AU275" s="132">
        <v>69.505926979611189</v>
      </c>
      <c r="AV275">
        <f t="shared" si="519"/>
        <v>0.62756597489347898</v>
      </c>
      <c r="AW275">
        <f t="shared" si="520"/>
        <v>62.756597489347897</v>
      </c>
      <c r="AX275">
        <f t="shared" si="521"/>
        <v>79.219061777673119</v>
      </c>
    </row>
    <row r="276" spans="1:50" ht="15.6" x14ac:dyDescent="0.3">
      <c r="A276" s="34">
        <v>2</v>
      </c>
      <c r="B276" s="34">
        <v>18</v>
      </c>
      <c r="C276" s="34">
        <v>4</v>
      </c>
      <c r="D276" s="160">
        <v>91</v>
      </c>
      <c r="E276" s="129">
        <v>20</v>
      </c>
      <c r="F276" s="130">
        <v>22.222222222222221</v>
      </c>
      <c r="G276" s="113">
        <v>20</v>
      </c>
      <c r="H276" s="127">
        <v>22.222222222222221</v>
      </c>
      <c r="I276" s="132">
        <f>AVERAGE(E275:E277)</f>
        <v>40</v>
      </c>
      <c r="J276" s="132">
        <f t="shared" ref="J276" si="552">AVERAGE(F275:F277)</f>
        <v>45.995995995995997</v>
      </c>
      <c r="K276" s="132">
        <f t="shared" ref="K276" si="553">AVERAGE(G275:G277)</f>
        <v>40</v>
      </c>
      <c r="L276" s="132">
        <f t="shared" ref="L276" si="554">AVERAGE(H275:H277)</f>
        <v>45.995995995995997</v>
      </c>
      <c r="M276" s="132"/>
      <c r="N276" s="136">
        <v>266</v>
      </c>
      <c r="O276">
        <v>22</v>
      </c>
      <c r="P276" s="132">
        <v>66.666666666666671</v>
      </c>
      <c r="Q276" s="132">
        <v>67.860067860067858</v>
      </c>
      <c r="R276" s="132">
        <v>66.666666666666671</v>
      </c>
      <c r="S276" s="132">
        <v>67.860067860067858</v>
      </c>
      <c r="AT276">
        <v>37</v>
      </c>
      <c r="AU276" s="132">
        <v>69.954954954954943</v>
      </c>
      <c r="AV276">
        <f t="shared" si="519"/>
        <v>0.63067706047955741</v>
      </c>
      <c r="AW276">
        <f t="shared" si="520"/>
        <v>63.067706047955738</v>
      </c>
      <c r="AX276">
        <f t="shared" si="521"/>
        <v>79.415178680121187</v>
      </c>
    </row>
    <row r="277" spans="1:50" ht="15.6" x14ac:dyDescent="0.3">
      <c r="A277" s="34">
        <v>3</v>
      </c>
      <c r="B277" s="34">
        <v>18</v>
      </c>
      <c r="C277" s="34">
        <v>4</v>
      </c>
      <c r="D277" s="160">
        <v>91</v>
      </c>
      <c r="E277" s="129">
        <v>50</v>
      </c>
      <c r="F277" s="130">
        <v>56.756756756756758</v>
      </c>
      <c r="G277" s="113">
        <v>50</v>
      </c>
      <c r="H277" s="127">
        <v>56.756756756756758</v>
      </c>
      <c r="I277" s="133">
        <f>_xlfn.STDEV.P(E275:E277)/SQRT(3)</f>
        <v>8.1649658092772608</v>
      </c>
      <c r="J277" s="133">
        <f t="shared" ref="J277" si="555">_xlfn.STDEV.P(F275:F277)/SQRT(3)</f>
        <v>9.7201097345986156</v>
      </c>
      <c r="K277" s="133">
        <f t="shared" ref="K277" si="556">_xlfn.STDEV.P(G275:G277)/SQRT(3)</f>
        <v>8.1649658092772608</v>
      </c>
      <c r="L277" s="133">
        <f t="shared" ref="L277" si="557">_xlfn.STDEV.P(H275:H277)/SQRT(3)</f>
        <v>9.7201097345986156</v>
      </c>
      <c r="M277" s="133"/>
      <c r="N277" s="136">
        <v>505</v>
      </c>
      <c r="O277">
        <v>26</v>
      </c>
      <c r="P277" s="132">
        <v>66.666666666666671</v>
      </c>
      <c r="Q277" s="132">
        <v>68.148148148148152</v>
      </c>
      <c r="R277" s="132">
        <v>66.666666666666671</v>
      </c>
      <c r="S277" s="132">
        <v>68.148148148148152</v>
      </c>
      <c r="AT277">
        <v>210</v>
      </c>
      <c r="AU277" s="132">
        <v>70.16926016926017</v>
      </c>
      <c r="AV277">
        <f t="shared" si="519"/>
        <v>0.63216652882933133</v>
      </c>
      <c r="AW277">
        <f t="shared" si="520"/>
        <v>63.216652882933133</v>
      </c>
      <c r="AX277">
        <f t="shared" si="521"/>
        <v>79.508900685981772</v>
      </c>
    </row>
    <row r="278" spans="1:50" ht="15.6" x14ac:dyDescent="0.3">
      <c r="A278" s="34">
        <v>1</v>
      </c>
      <c r="B278" s="34">
        <v>17</v>
      </c>
      <c r="C278" s="34">
        <v>16</v>
      </c>
      <c r="D278" s="159">
        <v>92</v>
      </c>
      <c r="E278" s="129">
        <v>60</v>
      </c>
      <c r="F278" s="130">
        <v>70.810810810810807</v>
      </c>
      <c r="G278" s="113">
        <v>60</v>
      </c>
      <c r="H278" s="127">
        <v>70.810810810810807</v>
      </c>
      <c r="N278" s="136">
        <v>729</v>
      </c>
      <c r="O278">
        <v>30</v>
      </c>
      <c r="P278" s="132">
        <v>66.666666666666671</v>
      </c>
      <c r="Q278" s="132">
        <v>70.231660231660229</v>
      </c>
      <c r="R278" s="132">
        <v>66.666666666666671</v>
      </c>
      <c r="S278" s="132">
        <v>70.231660231660229</v>
      </c>
      <c r="AT278">
        <v>30</v>
      </c>
      <c r="AU278" s="132">
        <v>70.231660231660229</v>
      </c>
      <c r="AV278">
        <f t="shared" si="519"/>
        <v>0.63260079944706771</v>
      </c>
      <c r="AW278">
        <f t="shared" si="520"/>
        <v>63.260079944706774</v>
      </c>
      <c r="AX278">
        <f t="shared" si="521"/>
        <v>79.536205557410625</v>
      </c>
    </row>
    <row r="279" spans="1:50" ht="15.6" x14ac:dyDescent="0.3">
      <c r="A279" s="34">
        <v>2</v>
      </c>
      <c r="B279" s="34">
        <v>4</v>
      </c>
      <c r="C279" s="34">
        <v>1</v>
      </c>
      <c r="D279" s="160">
        <v>92</v>
      </c>
      <c r="E279" s="129">
        <v>60</v>
      </c>
      <c r="F279" s="130">
        <v>92.307692307692307</v>
      </c>
      <c r="G279" s="113">
        <v>60</v>
      </c>
      <c r="H279" s="127">
        <v>92.307692307692307</v>
      </c>
      <c r="I279" s="132">
        <f>AVERAGE(E278:E280)</f>
        <v>66.666666666666671</v>
      </c>
      <c r="J279" s="132">
        <f t="shared" ref="J279" si="558">AVERAGE(F278:F280)</f>
        <v>79.139419139419132</v>
      </c>
      <c r="K279" s="132">
        <f t="shared" ref="K279" si="559">AVERAGE(G278:G280)</f>
        <v>66.666666666666671</v>
      </c>
      <c r="L279" s="132">
        <f t="shared" ref="L279" si="560">AVERAGE(H278:H280)</f>
        <v>79.139419139419132</v>
      </c>
      <c r="M279" s="132"/>
      <c r="N279" s="136">
        <v>738</v>
      </c>
      <c r="O279">
        <v>31</v>
      </c>
      <c r="P279" s="132">
        <v>66.666666666666671</v>
      </c>
      <c r="Q279" s="132">
        <v>63.447183447183441</v>
      </c>
      <c r="R279" s="132">
        <v>66.666666666666671</v>
      </c>
      <c r="S279" s="132">
        <v>63.447183447183441</v>
      </c>
      <c r="AT279">
        <v>275</v>
      </c>
      <c r="AU279" s="132">
        <v>71.493953846895025</v>
      </c>
      <c r="AV279">
        <f t="shared" si="519"/>
        <v>0.64144381281784146</v>
      </c>
      <c r="AW279">
        <f t="shared" si="520"/>
        <v>64.144381281784149</v>
      </c>
      <c r="AX279">
        <f t="shared" si="521"/>
        <v>80.090187464997328</v>
      </c>
    </row>
    <row r="280" spans="1:50" ht="15.6" x14ac:dyDescent="0.3">
      <c r="A280" s="34">
        <v>3</v>
      </c>
      <c r="B280" s="34">
        <v>12</v>
      </c>
      <c r="C280" s="34">
        <v>11</v>
      </c>
      <c r="D280" s="160">
        <v>92</v>
      </c>
      <c r="E280" s="129">
        <v>80</v>
      </c>
      <c r="F280" s="130">
        <v>74.299754299754298</v>
      </c>
      <c r="G280" s="113">
        <v>80</v>
      </c>
      <c r="H280" s="127">
        <v>74.299754299754298</v>
      </c>
      <c r="I280" s="133">
        <f>_xlfn.STDEV.P(E278:E280)/SQRT(3)</f>
        <v>5.4433105395181745</v>
      </c>
      <c r="J280" s="133">
        <f t="shared" ref="J280" si="561">_xlfn.STDEV.P(F278:F280)/SQRT(3)</f>
        <v>5.4384586325939548</v>
      </c>
      <c r="K280" s="133">
        <f t="shared" ref="K280" si="562">_xlfn.STDEV.P(G278:G280)/SQRT(3)</f>
        <v>5.4433105395181745</v>
      </c>
      <c r="L280" s="133">
        <f t="shared" ref="L280" si="563">_xlfn.STDEV.P(H278:H280)/SQRT(3)</f>
        <v>5.4384586325939548</v>
      </c>
      <c r="M280" s="133"/>
      <c r="N280" s="136">
        <v>760</v>
      </c>
      <c r="O280">
        <v>34</v>
      </c>
      <c r="P280" s="132">
        <v>66.666666666666671</v>
      </c>
      <c r="Q280" s="132">
        <v>71.887234828411295</v>
      </c>
      <c r="R280" s="132">
        <v>66.666666666666671</v>
      </c>
      <c r="S280" s="132">
        <v>71.887234828411295</v>
      </c>
      <c r="AT280">
        <v>178</v>
      </c>
      <c r="AU280" s="132">
        <v>71.622671622671632</v>
      </c>
      <c r="AV280">
        <f t="shared" si="519"/>
        <v>0.64235201214924975</v>
      </c>
      <c r="AW280">
        <f t="shared" si="520"/>
        <v>64.23520121492497</v>
      </c>
      <c r="AX280">
        <f t="shared" si="521"/>
        <v>80.146865949283992</v>
      </c>
    </row>
    <row r="281" spans="1:50" ht="15.6" x14ac:dyDescent="0.3">
      <c r="A281" s="34">
        <v>1</v>
      </c>
      <c r="B281" s="34">
        <v>17</v>
      </c>
      <c r="C281" s="34">
        <v>18</v>
      </c>
      <c r="D281" s="159">
        <v>93</v>
      </c>
      <c r="E281" s="129">
        <v>80</v>
      </c>
      <c r="F281" s="130">
        <v>62.942942942942935</v>
      </c>
      <c r="G281" s="113">
        <v>80</v>
      </c>
      <c r="H281" s="127">
        <v>62.942942942942935</v>
      </c>
      <c r="N281" s="136">
        <v>1123</v>
      </c>
      <c r="O281">
        <v>59</v>
      </c>
      <c r="P281" s="132">
        <v>66.666666666666671</v>
      </c>
      <c r="Q281" s="132">
        <v>75.79597244303126</v>
      </c>
      <c r="R281" s="132">
        <v>66.666666666666671</v>
      </c>
      <c r="S281" s="132">
        <v>75.79597244303126</v>
      </c>
      <c r="AT281">
        <v>201</v>
      </c>
      <c r="AU281" s="132">
        <v>71.831831831831835</v>
      </c>
      <c r="AV281">
        <f t="shared" si="519"/>
        <v>0.64383045230234093</v>
      </c>
      <c r="AW281">
        <f t="shared" si="520"/>
        <v>64.383045230234089</v>
      </c>
      <c r="AX281">
        <f t="shared" si="521"/>
        <v>80.239046124835056</v>
      </c>
    </row>
    <row r="282" spans="1:50" ht="15.6" x14ac:dyDescent="0.3">
      <c r="A282" s="34">
        <v>2</v>
      </c>
      <c r="B282" s="34">
        <v>9</v>
      </c>
      <c r="C282" s="34">
        <v>2</v>
      </c>
      <c r="D282" s="160">
        <v>93</v>
      </c>
      <c r="E282" s="129">
        <v>80</v>
      </c>
      <c r="F282" s="130">
        <v>61.53846153846154</v>
      </c>
      <c r="G282" s="113">
        <v>80</v>
      </c>
      <c r="H282" s="127">
        <v>61.53846153846154</v>
      </c>
      <c r="I282" s="132">
        <f>AVERAGE(E281:E283)</f>
        <v>80</v>
      </c>
      <c r="J282" s="132">
        <f t="shared" ref="J282" si="564">AVERAGE(F281:F283)</f>
        <v>60.953260953260951</v>
      </c>
      <c r="K282" s="132">
        <f t="shared" ref="K282" si="565">AVERAGE(G281:G283)</f>
        <v>80</v>
      </c>
      <c r="L282" s="132">
        <f t="shared" ref="L282" si="566">AVERAGE(H281:H283)</f>
        <v>60.953260953260951</v>
      </c>
      <c r="M282" s="132"/>
      <c r="N282" s="136">
        <v>1168</v>
      </c>
      <c r="O282">
        <v>78</v>
      </c>
      <c r="P282" s="132">
        <v>66.666666666666671</v>
      </c>
      <c r="Q282" s="132">
        <v>72.642642642642642</v>
      </c>
      <c r="R282" s="132">
        <v>66.666666666666671</v>
      </c>
      <c r="S282" s="132">
        <v>72.642642642642642</v>
      </c>
      <c r="AT282">
        <v>34</v>
      </c>
      <c r="AU282" s="132">
        <v>71.887234828411295</v>
      </c>
      <c r="AV282">
        <f t="shared" si="519"/>
        <v>0.6442226234014683</v>
      </c>
      <c r="AW282">
        <f t="shared" si="520"/>
        <v>64.42226234014683</v>
      </c>
      <c r="AX282">
        <f t="shared" si="521"/>
        <v>80.26348007664933</v>
      </c>
    </row>
    <row r="283" spans="1:50" ht="15.6" x14ac:dyDescent="0.3">
      <c r="A283" s="34">
        <v>3</v>
      </c>
      <c r="B283" s="34">
        <v>6</v>
      </c>
      <c r="C283" s="34">
        <v>19</v>
      </c>
      <c r="D283" s="160">
        <v>93</v>
      </c>
      <c r="E283" s="129">
        <v>80</v>
      </c>
      <c r="F283" s="130">
        <v>58.378378378378379</v>
      </c>
      <c r="G283" s="113">
        <v>80</v>
      </c>
      <c r="H283" s="127">
        <v>58.378378378378379</v>
      </c>
      <c r="I283" s="133">
        <f>_xlfn.STDEV.P(E281:E283)/SQRT(3)</f>
        <v>0</v>
      </c>
      <c r="J283" s="133">
        <f t="shared" ref="J283" si="567">_xlfn.STDEV.P(F281:F283)/SQRT(3)</f>
        <v>1.102084611564117</v>
      </c>
      <c r="K283" s="133">
        <f t="shared" ref="K283" si="568">_xlfn.STDEV.P(G281:G283)/SQRT(3)</f>
        <v>0</v>
      </c>
      <c r="L283" s="133">
        <f t="shared" ref="L283" si="569">_xlfn.STDEV.P(H281:H283)/SQRT(3)</f>
        <v>1.102084611564117</v>
      </c>
      <c r="M283" s="133"/>
      <c r="N283" s="136">
        <v>1564</v>
      </c>
      <c r="O283">
        <v>92</v>
      </c>
      <c r="P283" s="132">
        <v>66.666666666666671</v>
      </c>
      <c r="Q283" s="132">
        <v>79.139419139419132</v>
      </c>
      <c r="R283" s="132">
        <v>66.666666666666671</v>
      </c>
      <c r="S283" s="132">
        <v>79.139419139419132</v>
      </c>
      <c r="AT283">
        <v>225</v>
      </c>
      <c r="AU283" s="132">
        <v>72.399241346609756</v>
      </c>
      <c r="AV283">
        <f t="shared" si="519"/>
        <v>0.64785814369852857</v>
      </c>
      <c r="AW283">
        <f t="shared" si="520"/>
        <v>64.785814369852858</v>
      </c>
      <c r="AX283">
        <f t="shared" si="521"/>
        <v>80.489635587355508</v>
      </c>
    </row>
    <row r="284" spans="1:50" ht="15.6" x14ac:dyDescent="0.3">
      <c r="A284" s="34">
        <v>1</v>
      </c>
      <c r="B284" s="34">
        <v>17</v>
      </c>
      <c r="C284" s="34">
        <v>19</v>
      </c>
      <c r="D284" s="159">
        <v>94</v>
      </c>
      <c r="E284" s="129">
        <v>20</v>
      </c>
      <c r="F284" s="130">
        <v>20.231660231660232</v>
      </c>
      <c r="G284" s="113">
        <v>20</v>
      </c>
      <c r="H284" s="127">
        <v>20.231660231660232</v>
      </c>
      <c r="N284" s="136">
        <v>2946</v>
      </c>
      <c r="O284">
        <v>200</v>
      </c>
      <c r="P284" s="132">
        <v>66.666666666666671</v>
      </c>
      <c r="Q284" s="132">
        <v>57.168987168987165</v>
      </c>
      <c r="R284" s="132">
        <v>66.666666666666671</v>
      </c>
      <c r="S284" s="132">
        <v>57.168987168987165</v>
      </c>
      <c r="AT284">
        <v>78</v>
      </c>
      <c r="AU284" s="132">
        <v>72.642642642642642</v>
      </c>
      <c r="AV284">
        <f t="shared" si="519"/>
        <v>0.64959371045795289</v>
      </c>
      <c r="AW284">
        <f t="shared" si="520"/>
        <v>64.959371045795294</v>
      </c>
      <c r="AX284">
        <f t="shared" si="521"/>
        <v>80.597376536581692</v>
      </c>
    </row>
    <row r="285" spans="1:50" ht="15.6" x14ac:dyDescent="0.3">
      <c r="A285" s="34">
        <v>2</v>
      </c>
      <c r="B285" s="34">
        <v>14</v>
      </c>
      <c r="C285" s="34">
        <v>3</v>
      </c>
      <c r="D285" s="160">
        <v>94</v>
      </c>
      <c r="E285" s="129">
        <v>80</v>
      </c>
      <c r="F285" s="130">
        <v>84.210526315789465</v>
      </c>
      <c r="G285" s="113">
        <v>80</v>
      </c>
      <c r="H285" s="127">
        <v>84.210526315789465</v>
      </c>
      <c r="I285" s="132">
        <f>AVERAGE(E284:E286)</f>
        <v>60</v>
      </c>
      <c r="J285" s="132">
        <f t="shared" ref="J285" si="570">AVERAGE(F284:F286)</f>
        <v>58.417665786086836</v>
      </c>
      <c r="K285" s="132">
        <f t="shared" ref="K285" si="571">AVERAGE(G284:G286)</f>
        <v>60</v>
      </c>
      <c r="L285" s="132">
        <f t="shared" ref="L285" si="572">AVERAGE(H284:H286)</f>
        <v>58.417665786086836</v>
      </c>
      <c r="M285" s="132"/>
      <c r="N285" s="136">
        <v>3025</v>
      </c>
      <c r="O285">
        <v>210</v>
      </c>
      <c r="P285" s="132">
        <v>66.666666666666671</v>
      </c>
      <c r="Q285" s="132">
        <v>70.16926016926017</v>
      </c>
      <c r="R285" s="132">
        <v>66.666666666666671</v>
      </c>
      <c r="S285" s="132">
        <v>70.16926016926017</v>
      </c>
      <c r="AT285">
        <v>220</v>
      </c>
      <c r="AU285" s="132">
        <v>72.972972972972968</v>
      </c>
      <c r="AV285">
        <f t="shared" si="519"/>
        <v>0.65195684949515909</v>
      </c>
      <c r="AW285">
        <f t="shared" si="520"/>
        <v>65.195684949515908</v>
      </c>
      <c r="AX285">
        <f t="shared" si="521"/>
        <v>80.743844935397959</v>
      </c>
    </row>
    <row r="286" spans="1:50" ht="15.6" x14ac:dyDescent="0.3">
      <c r="A286" s="34">
        <v>3</v>
      </c>
      <c r="B286" s="34">
        <v>10</v>
      </c>
      <c r="C286" s="34">
        <v>14</v>
      </c>
      <c r="D286" s="160">
        <v>94</v>
      </c>
      <c r="E286" s="129">
        <v>80</v>
      </c>
      <c r="F286" s="130">
        <v>70.810810810810807</v>
      </c>
      <c r="G286" s="113">
        <v>80</v>
      </c>
      <c r="H286" s="127">
        <v>70.810810810810807</v>
      </c>
      <c r="I286" s="133">
        <f>_xlfn.STDEV.P(E284:E286)/SQRT(3)</f>
        <v>16.329931618554522</v>
      </c>
      <c r="J286" s="133">
        <f t="shared" ref="J286" si="573">_xlfn.STDEV.P(F284:F286)/SQRT(3)</f>
        <v>15.906087996289113</v>
      </c>
      <c r="K286" s="133">
        <f t="shared" ref="K286" si="574">_xlfn.STDEV.P(G284:G286)/SQRT(3)</f>
        <v>16.329931618554522</v>
      </c>
      <c r="L286" s="133">
        <f t="shared" ref="L286" si="575">_xlfn.STDEV.P(H284:H286)/SQRT(3)</f>
        <v>15.906087996289113</v>
      </c>
      <c r="M286" s="133"/>
      <c r="N286" s="136">
        <v>3092</v>
      </c>
      <c r="O286">
        <v>228</v>
      </c>
      <c r="P286" s="132">
        <v>66.666666666666671</v>
      </c>
      <c r="Q286" s="132">
        <v>70.134057502478541</v>
      </c>
      <c r="R286" s="132">
        <v>70</v>
      </c>
      <c r="S286" s="132">
        <v>74.998922367343411</v>
      </c>
      <c r="AT286">
        <v>166</v>
      </c>
      <c r="AU286" s="132">
        <v>73.249249249249246</v>
      </c>
      <c r="AV286">
        <f t="shared" si="519"/>
        <v>0.65394027948732136</v>
      </c>
      <c r="AW286">
        <f t="shared" si="520"/>
        <v>65.394027948732131</v>
      </c>
      <c r="AX286">
        <f t="shared" si="521"/>
        <v>80.866574027055279</v>
      </c>
    </row>
    <row r="287" spans="1:50" ht="15.6" x14ac:dyDescent="0.3">
      <c r="A287" s="34">
        <v>1</v>
      </c>
      <c r="B287" s="34">
        <v>17</v>
      </c>
      <c r="C287" s="34">
        <v>13</v>
      </c>
      <c r="D287" s="159">
        <v>95</v>
      </c>
      <c r="E287" s="129">
        <v>40</v>
      </c>
      <c r="F287" s="130">
        <v>47.207207207207205</v>
      </c>
      <c r="G287" s="113">
        <v>40</v>
      </c>
      <c r="H287" s="127">
        <v>47.207207207207205</v>
      </c>
      <c r="N287" s="136">
        <v>3097</v>
      </c>
      <c r="O287">
        <v>233</v>
      </c>
      <c r="P287" s="132">
        <v>66.666666666666671</v>
      </c>
      <c r="Q287" s="132">
        <v>58.588430535798949</v>
      </c>
      <c r="R287" s="132">
        <v>66.666666666666671</v>
      </c>
      <c r="S287" s="132">
        <v>58.588430535798949</v>
      </c>
      <c r="AT287">
        <v>62</v>
      </c>
      <c r="AU287" s="132">
        <v>73.356753883069658</v>
      </c>
      <c r="AV287">
        <f t="shared" si="519"/>
        <v>0.65471382417910717</v>
      </c>
      <c r="AW287">
        <f t="shared" si="520"/>
        <v>65.471382417910718</v>
      </c>
      <c r="AX287">
        <f t="shared" si="521"/>
        <v>80.914388348371475</v>
      </c>
    </row>
    <row r="288" spans="1:50" ht="15.6" x14ac:dyDescent="0.3">
      <c r="A288" s="34">
        <v>2</v>
      </c>
      <c r="B288" s="34">
        <v>12</v>
      </c>
      <c r="C288" s="34">
        <v>2</v>
      </c>
      <c r="D288" s="160">
        <v>95</v>
      </c>
      <c r="E288" s="129">
        <v>60</v>
      </c>
      <c r="F288" s="130">
        <v>46.153846153846153</v>
      </c>
      <c r="G288" s="113">
        <v>60</v>
      </c>
      <c r="H288" s="127">
        <v>46.153846153846153</v>
      </c>
      <c r="I288" s="132">
        <f>AVERAGE(E287:E289)</f>
        <v>46.666666666666664</v>
      </c>
      <c r="J288" s="132">
        <f t="shared" ref="J288" si="576">AVERAGE(F287:F289)</f>
        <v>43.503643503643502</v>
      </c>
      <c r="K288" s="132">
        <f t="shared" ref="K288" si="577">AVERAGE(G287:G289)</f>
        <v>46.666666666666664</v>
      </c>
      <c r="L288" s="132">
        <f t="shared" ref="L288" si="578">AVERAGE(H287:H289)</f>
        <v>43.503643503643502</v>
      </c>
      <c r="M288" s="132"/>
      <c r="N288" s="136">
        <v>3104</v>
      </c>
      <c r="O288">
        <v>237</v>
      </c>
      <c r="P288" s="132">
        <v>66.666666666666671</v>
      </c>
      <c r="Q288" s="132">
        <v>76.536536536536531</v>
      </c>
      <c r="R288" s="132">
        <v>66.666666666666671</v>
      </c>
      <c r="S288" s="132">
        <v>76.536536536536531</v>
      </c>
      <c r="AT288">
        <v>193</v>
      </c>
      <c r="AU288" s="132">
        <v>73.497207614854673</v>
      </c>
      <c r="AV288">
        <f t="shared" si="519"/>
        <v>0.65572595222874031</v>
      </c>
      <c r="AW288">
        <f t="shared" si="520"/>
        <v>65.572595222874028</v>
      </c>
      <c r="AX288">
        <f t="shared" si="521"/>
        <v>80.976907339607635</v>
      </c>
    </row>
    <row r="289" spans="1:50" ht="15.6" x14ac:dyDescent="0.3">
      <c r="A289" s="34">
        <v>3</v>
      </c>
      <c r="B289" s="34">
        <v>9</v>
      </c>
      <c r="C289" s="34">
        <v>8</v>
      </c>
      <c r="D289" s="160">
        <v>95</v>
      </c>
      <c r="E289" s="129">
        <v>40</v>
      </c>
      <c r="F289" s="130">
        <v>37.149877149877149</v>
      </c>
      <c r="G289" s="113">
        <v>40</v>
      </c>
      <c r="H289" s="127">
        <v>37.149877149877149</v>
      </c>
      <c r="I289" s="133">
        <f>_xlfn.STDEV.P(E287:E289)/SQRT(3)</f>
        <v>5.4433105395181745</v>
      </c>
      <c r="J289" s="133">
        <f t="shared" ref="J289" si="579">_xlfn.STDEV.P(F287:F289)/SQRT(3)</f>
        <v>2.6057693483616049</v>
      </c>
      <c r="K289" s="133">
        <f t="shared" ref="K289" si="580">_xlfn.STDEV.P(G287:G289)/SQRT(3)</f>
        <v>5.4433105395181745</v>
      </c>
      <c r="L289" s="133">
        <f t="shared" ref="L289" si="581">_xlfn.STDEV.P(H287:H289)/SQRT(3)</f>
        <v>2.6057693483616049</v>
      </c>
      <c r="M289" s="133"/>
      <c r="N289" s="136" t="s">
        <v>350</v>
      </c>
      <c r="O289">
        <v>244</v>
      </c>
      <c r="P289" s="132">
        <v>66.666666666666671</v>
      </c>
      <c r="Q289" s="132">
        <v>77.264537264537253</v>
      </c>
      <c r="R289" s="132">
        <v>66.666666666666671</v>
      </c>
      <c r="S289" s="132">
        <v>77.264537264537253</v>
      </c>
      <c r="AT289">
        <v>155</v>
      </c>
      <c r="AU289" s="132">
        <v>73.836336336336331</v>
      </c>
      <c r="AV289">
        <f t="shared" si="519"/>
        <v>0.65817687051581975</v>
      </c>
      <c r="AW289">
        <f t="shared" si="520"/>
        <v>65.81768705158197</v>
      </c>
      <c r="AX289">
        <f t="shared" si="521"/>
        <v>81.1281005888724</v>
      </c>
    </row>
    <row r="290" spans="1:50" ht="15.6" x14ac:dyDescent="0.3">
      <c r="A290" s="34">
        <v>1</v>
      </c>
      <c r="B290" s="34">
        <v>18</v>
      </c>
      <c r="C290" s="34">
        <v>8</v>
      </c>
      <c r="D290" s="159">
        <v>96</v>
      </c>
      <c r="E290" s="129">
        <v>60</v>
      </c>
      <c r="F290" s="130">
        <v>53.108108108108105</v>
      </c>
      <c r="G290" s="113">
        <v>60</v>
      </c>
      <c r="H290" s="127">
        <v>53.108108108108105</v>
      </c>
      <c r="N290" s="136" t="s">
        <v>396</v>
      </c>
      <c r="O290">
        <v>267</v>
      </c>
      <c r="P290" s="132">
        <v>66.666666666666671</v>
      </c>
      <c r="Q290" s="132">
        <v>69.353402294578771</v>
      </c>
      <c r="R290" s="132">
        <v>66.666666666666671</v>
      </c>
      <c r="S290" s="132">
        <v>69.353402294578771</v>
      </c>
      <c r="AT290">
        <v>46</v>
      </c>
      <c r="AU290" s="132">
        <v>73.873873873873876</v>
      </c>
      <c r="AV290">
        <f t="shared" si="519"/>
        <v>0.6584487849244568</v>
      </c>
      <c r="AW290">
        <f t="shared" si="520"/>
        <v>65.844878492445673</v>
      </c>
      <c r="AX290">
        <f t="shared" si="521"/>
        <v>81.14485719529344</v>
      </c>
    </row>
    <row r="291" spans="1:50" ht="15.6" x14ac:dyDescent="0.3">
      <c r="A291" s="34">
        <v>2</v>
      </c>
      <c r="B291" s="34">
        <v>6</v>
      </c>
      <c r="C291" s="34">
        <v>18</v>
      </c>
      <c r="D291" s="160">
        <v>96</v>
      </c>
      <c r="E291" s="129">
        <v>70</v>
      </c>
      <c r="F291" s="130">
        <v>63.636363636363633</v>
      </c>
      <c r="G291" s="113">
        <v>70</v>
      </c>
      <c r="H291" s="127">
        <v>63.636363636363633</v>
      </c>
      <c r="I291" s="132">
        <f>AVERAGE(E290:E292)</f>
        <v>63.333333333333336</v>
      </c>
      <c r="J291" s="132">
        <f t="shared" ref="J291" si="582">AVERAGE(F290:F292)</f>
        <v>55.941850941850937</v>
      </c>
      <c r="K291" s="132">
        <f t="shared" ref="K291" si="583">AVERAGE(G290:G292)</f>
        <v>63.333333333333336</v>
      </c>
      <c r="L291" s="132">
        <f t="shared" ref="L291" si="584">AVERAGE(H290:H292)</f>
        <v>55.941850941850937</v>
      </c>
      <c r="M291" s="132"/>
      <c r="N291" s="136" t="s">
        <v>412</v>
      </c>
      <c r="O291">
        <v>275</v>
      </c>
      <c r="P291" s="132">
        <v>66.666666666666671</v>
      </c>
      <c r="Q291" s="132">
        <v>71.493953846895025</v>
      </c>
      <c r="R291" s="132">
        <v>66.666666666666671</v>
      </c>
      <c r="S291" s="132">
        <v>71.493953846895025</v>
      </c>
      <c r="AT291">
        <v>125</v>
      </c>
      <c r="AU291" s="132">
        <v>73.964353964353961</v>
      </c>
      <c r="AV291">
        <f t="shared" si="519"/>
        <v>0.6591047243747461</v>
      </c>
      <c r="AW291">
        <f t="shared" si="520"/>
        <v>65.91047243747461</v>
      </c>
      <c r="AX291">
        <f t="shared" si="521"/>
        <v>81.185264942275452</v>
      </c>
    </row>
    <row r="292" spans="1:50" ht="15.6" x14ac:dyDescent="0.3">
      <c r="A292" s="34">
        <v>3</v>
      </c>
      <c r="B292" s="34">
        <v>1</v>
      </c>
      <c r="C292" s="34">
        <v>14</v>
      </c>
      <c r="D292" s="160">
        <v>96</v>
      </c>
      <c r="E292" s="129">
        <v>60</v>
      </c>
      <c r="F292" s="130">
        <v>51.081081081081081</v>
      </c>
      <c r="G292" s="113">
        <v>60</v>
      </c>
      <c r="H292" s="127">
        <v>51.081081081081081</v>
      </c>
      <c r="I292" s="133">
        <f>_xlfn.STDEV.P(E290:E292)/SQRT(3)</f>
        <v>2.7216552697590872</v>
      </c>
      <c r="J292" s="133">
        <f t="shared" ref="J292" si="585">_xlfn.STDEV.P(F290:F292)/SQRT(3)</f>
        <v>3.1773977419191199</v>
      </c>
      <c r="K292" s="133">
        <f t="shared" ref="K292" si="586">_xlfn.STDEV.P(G290:G292)/SQRT(3)</f>
        <v>2.7216552697590872</v>
      </c>
      <c r="L292" s="133">
        <f t="shared" ref="L292" si="587">_xlfn.STDEV.P(H290:H292)/SQRT(3)</f>
        <v>3.1773977419191199</v>
      </c>
      <c r="M292" s="133"/>
      <c r="N292" s="136">
        <v>20</v>
      </c>
      <c r="O292">
        <v>3</v>
      </c>
      <c r="P292" s="132">
        <v>70</v>
      </c>
      <c r="Q292" s="132">
        <v>66.396396396396398</v>
      </c>
      <c r="R292" s="132">
        <v>70</v>
      </c>
      <c r="S292" s="132">
        <v>66.396396396396398</v>
      </c>
      <c r="AT292">
        <v>234</v>
      </c>
      <c r="AU292" s="132">
        <v>74.448448448448445</v>
      </c>
      <c r="AV292">
        <f t="shared" si="519"/>
        <v>0.6626268744487207</v>
      </c>
      <c r="AW292">
        <f t="shared" si="520"/>
        <v>66.262687444872071</v>
      </c>
      <c r="AX292">
        <f t="shared" si="521"/>
        <v>81.40189644281763</v>
      </c>
    </row>
    <row r="293" spans="1:50" ht="15.6" x14ac:dyDescent="0.3">
      <c r="A293" s="34">
        <v>1</v>
      </c>
      <c r="B293" s="34">
        <v>17</v>
      </c>
      <c r="C293" s="34">
        <v>14</v>
      </c>
      <c r="D293" s="159">
        <v>97</v>
      </c>
      <c r="E293" s="129">
        <v>40</v>
      </c>
      <c r="F293" s="130">
        <v>35.405405405405403</v>
      </c>
      <c r="G293" s="113">
        <v>40</v>
      </c>
      <c r="H293" s="127">
        <v>35.405405405405403</v>
      </c>
      <c r="N293" s="136">
        <v>265</v>
      </c>
      <c r="O293">
        <v>21</v>
      </c>
      <c r="P293" s="132">
        <v>70</v>
      </c>
      <c r="Q293" s="132">
        <v>57.469218645689239</v>
      </c>
      <c r="R293" s="132">
        <v>73.333333333333329</v>
      </c>
      <c r="S293" s="132">
        <v>60.499521675992263</v>
      </c>
      <c r="AT293">
        <v>207</v>
      </c>
      <c r="AU293" s="132">
        <v>74.546546546546537</v>
      </c>
      <c r="AV293">
        <f t="shared" si="519"/>
        <v>0.6633432630247792</v>
      </c>
      <c r="AW293">
        <f t="shared" si="520"/>
        <v>66.334326302477919</v>
      </c>
      <c r="AX293">
        <f t="shared" si="521"/>
        <v>81.44588774301495</v>
      </c>
    </row>
    <row r="294" spans="1:50" ht="15.6" x14ac:dyDescent="0.3">
      <c r="A294" s="34">
        <v>2</v>
      </c>
      <c r="B294" s="34">
        <v>10</v>
      </c>
      <c r="C294" s="34">
        <v>4</v>
      </c>
      <c r="D294" s="160">
        <v>97</v>
      </c>
      <c r="E294" s="129">
        <v>60</v>
      </c>
      <c r="F294" s="130">
        <v>75</v>
      </c>
      <c r="G294" s="113">
        <v>60</v>
      </c>
      <c r="H294" s="127">
        <v>75</v>
      </c>
      <c r="I294" s="132">
        <f>AVERAGE(E293:E295)</f>
        <v>40</v>
      </c>
      <c r="J294" s="132">
        <f t="shared" ref="J294" si="588">AVERAGE(F293:F295)</f>
        <v>45.31531531531531</v>
      </c>
      <c r="K294" s="132">
        <f t="shared" ref="K294" si="589">AVERAGE(G293:G295)</f>
        <v>40</v>
      </c>
      <c r="L294" s="132">
        <f t="shared" ref="L294" si="590">AVERAGE(H293:H295)</f>
        <v>45.31531531531531</v>
      </c>
      <c r="M294" s="132"/>
      <c r="N294" s="136">
        <v>1130</v>
      </c>
      <c r="O294">
        <v>62</v>
      </c>
      <c r="P294" s="132">
        <v>70</v>
      </c>
      <c r="Q294" s="132">
        <v>73.356753883069658</v>
      </c>
      <c r="R294" s="132">
        <v>70</v>
      </c>
      <c r="S294" s="132">
        <v>73.356753883069658</v>
      </c>
      <c r="AT294">
        <v>228</v>
      </c>
      <c r="AU294" s="132">
        <v>74.998922367343411</v>
      </c>
      <c r="AV294">
        <f t="shared" si="519"/>
        <v>0.66665874498994693</v>
      </c>
      <c r="AW294">
        <f t="shared" si="520"/>
        <v>66.665874498994697</v>
      </c>
      <c r="AX294">
        <f t="shared" si="521"/>
        <v>81.649172989684772</v>
      </c>
    </row>
    <row r="295" spans="1:50" ht="15.6" x14ac:dyDescent="0.3">
      <c r="A295" s="34">
        <v>3</v>
      </c>
      <c r="B295" s="34">
        <v>19</v>
      </c>
      <c r="C295" s="34">
        <v>2</v>
      </c>
      <c r="D295" s="160">
        <v>97</v>
      </c>
      <c r="E295" s="129">
        <v>20</v>
      </c>
      <c r="F295" s="130">
        <v>25.54054054054054</v>
      </c>
      <c r="G295" s="113">
        <v>20</v>
      </c>
      <c r="H295" s="127">
        <v>25.54054054054054</v>
      </c>
      <c r="I295" s="133">
        <f>_xlfn.STDEV.P(E293:E295)/SQRT(3)</f>
        <v>9.428090415820634</v>
      </c>
      <c r="J295" s="133">
        <f t="shared" ref="J295" si="591">_xlfn.STDEV.P(F293:F295)/SQRT(3)</f>
        <v>12.339766505285771</v>
      </c>
      <c r="K295" s="133">
        <f t="shared" ref="K295" si="592">_xlfn.STDEV.P(G293:G295)/SQRT(3)</f>
        <v>9.428090415820634</v>
      </c>
      <c r="L295" s="133">
        <f t="shared" ref="L295" si="593">_xlfn.STDEV.P(H293:H295)/SQRT(3)</f>
        <v>12.339766505285771</v>
      </c>
      <c r="M295" s="133"/>
      <c r="N295" s="136">
        <v>2076</v>
      </c>
      <c r="O295">
        <v>130</v>
      </c>
      <c r="P295" s="132">
        <v>70</v>
      </c>
      <c r="Q295" s="132">
        <v>79.509192450368928</v>
      </c>
      <c r="R295" s="132">
        <v>70</v>
      </c>
      <c r="S295" s="132">
        <v>79.509192450368928</v>
      </c>
      <c r="AT295">
        <v>168</v>
      </c>
      <c r="AU295" s="132">
        <v>74.998998998998999</v>
      </c>
      <c r="AV295">
        <f t="shared" si="519"/>
        <v>0.66665930830542131</v>
      </c>
      <c r="AW295">
        <f t="shared" si="520"/>
        <v>66.665930830542123</v>
      </c>
      <c r="AX295">
        <f t="shared" si="521"/>
        <v>81.649207485769338</v>
      </c>
    </row>
    <row r="296" spans="1:50" ht="15.6" x14ac:dyDescent="0.3">
      <c r="A296" s="34">
        <v>1</v>
      </c>
      <c r="B296" s="34">
        <v>18</v>
      </c>
      <c r="C296" s="34">
        <v>6</v>
      </c>
      <c r="D296" s="159">
        <v>98</v>
      </c>
      <c r="E296" s="129">
        <v>40</v>
      </c>
      <c r="F296" s="130">
        <v>31.471471471471467</v>
      </c>
      <c r="G296" s="113">
        <v>40</v>
      </c>
      <c r="H296" s="127">
        <v>31.471471471471467</v>
      </c>
      <c r="I296" s="133"/>
      <c r="J296" s="133"/>
      <c r="K296" s="133"/>
      <c r="L296" s="133"/>
      <c r="M296" s="133"/>
      <c r="N296" s="136">
        <v>2224</v>
      </c>
      <c r="O296">
        <v>146</v>
      </c>
      <c r="P296" s="132">
        <v>70</v>
      </c>
      <c r="Q296" s="132">
        <v>66.764946764946771</v>
      </c>
      <c r="R296" s="132">
        <v>70</v>
      </c>
      <c r="S296" s="132">
        <v>66.764946764946771</v>
      </c>
      <c r="AT296">
        <v>2</v>
      </c>
      <c r="AU296" s="132">
        <v>75.01501501501501</v>
      </c>
      <c r="AV296">
        <f t="shared" si="519"/>
        <v>0.66677705387499586</v>
      </c>
      <c r="AW296">
        <f t="shared" si="520"/>
        <v>66.677705387499586</v>
      </c>
      <c r="AX296">
        <f t="shared" si="521"/>
        <v>81.656417621335549</v>
      </c>
    </row>
    <row r="297" spans="1:50" ht="15.6" x14ac:dyDescent="0.3">
      <c r="A297" s="34">
        <v>2</v>
      </c>
      <c r="B297" s="34">
        <v>7</v>
      </c>
      <c r="C297" s="34">
        <v>6</v>
      </c>
      <c r="D297" s="160">
        <v>98</v>
      </c>
      <c r="E297" s="129">
        <v>60</v>
      </c>
      <c r="F297" s="130">
        <v>54.545454545454547</v>
      </c>
      <c r="G297" s="113">
        <v>60</v>
      </c>
      <c r="H297" s="127">
        <v>54.545454545454547</v>
      </c>
      <c r="I297" s="132">
        <f>AVERAGE(E296:E298)</f>
        <v>53.333333333333336</v>
      </c>
      <c r="J297" s="132">
        <f t="shared" ref="J297" si="594">AVERAGE(F296:F298)</f>
        <v>49.104741104741102</v>
      </c>
      <c r="K297" s="132">
        <f t="shared" ref="K297" si="595">AVERAGE(G296:G298)</f>
        <v>53.333333333333336</v>
      </c>
      <c r="L297" s="132">
        <f t="shared" ref="L297" si="596">AVERAGE(H296:H298)</f>
        <v>49.104741104741102</v>
      </c>
      <c r="M297" s="132"/>
      <c r="N297" s="136">
        <v>2238</v>
      </c>
      <c r="O297">
        <v>149</v>
      </c>
      <c r="P297" s="132">
        <v>70</v>
      </c>
      <c r="Q297" s="132">
        <v>68.660043442652139</v>
      </c>
      <c r="R297" s="132">
        <v>70</v>
      </c>
      <c r="S297" s="132">
        <v>68.660043442652139</v>
      </c>
      <c r="AT297">
        <v>59</v>
      </c>
      <c r="AU297" s="132">
        <v>75.79597244303126</v>
      </c>
      <c r="AV297">
        <f t="shared" si="519"/>
        <v>0.67254962249839068</v>
      </c>
      <c r="AW297">
        <f t="shared" si="520"/>
        <v>67.254962249839068</v>
      </c>
      <c r="AX297">
        <f t="shared" si="521"/>
        <v>82.009122815598431</v>
      </c>
    </row>
    <row r="298" spans="1:50" ht="15.6" x14ac:dyDescent="0.3">
      <c r="A298" s="34">
        <v>3</v>
      </c>
      <c r="B298" s="34">
        <v>11</v>
      </c>
      <c r="C298" s="34">
        <v>18</v>
      </c>
      <c r="D298" s="160">
        <v>98</v>
      </c>
      <c r="E298" s="129">
        <v>60</v>
      </c>
      <c r="F298" s="130">
        <v>61.297297297297298</v>
      </c>
      <c r="G298" s="113">
        <v>60</v>
      </c>
      <c r="H298" s="127">
        <v>61.297297297297298</v>
      </c>
      <c r="I298" s="133">
        <f>_xlfn.STDEV.P(E296:E298)/SQRT(3)</f>
        <v>5.4433105395181745</v>
      </c>
      <c r="J298" s="133">
        <f t="shared" ref="J298" si="597">_xlfn.STDEV.P(F296:F298)/SQRT(3)</f>
        <v>7.3725616474736135</v>
      </c>
      <c r="K298" s="133">
        <f t="shared" ref="K298" si="598">_xlfn.STDEV.P(G296:G298)/SQRT(3)</f>
        <v>5.4433105395181745</v>
      </c>
      <c r="L298" s="133">
        <f t="shared" ref="L298" si="599">_xlfn.STDEV.P(H296:H298)/SQRT(3)</f>
        <v>7.3725616474736135</v>
      </c>
      <c r="M298" s="133"/>
      <c r="N298" s="136">
        <v>2309</v>
      </c>
      <c r="O298">
        <v>154</v>
      </c>
      <c r="P298" s="132">
        <v>70</v>
      </c>
      <c r="Q298" s="132">
        <v>90.304409672830715</v>
      </c>
      <c r="R298" s="132">
        <v>70</v>
      </c>
      <c r="S298" s="132">
        <v>90.304409672830715</v>
      </c>
      <c r="AT298">
        <v>179</v>
      </c>
      <c r="AU298" s="132">
        <v>76.300300300300293</v>
      </c>
      <c r="AV298">
        <f t="shared" si="519"/>
        <v>0.6763110655648843</v>
      </c>
      <c r="AW298">
        <f t="shared" si="520"/>
        <v>67.631106556488433</v>
      </c>
      <c r="AX298">
        <f t="shared" si="521"/>
        <v>82.238133828831764</v>
      </c>
    </row>
    <row r="299" spans="1:50" ht="15.6" x14ac:dyDescent="0.3">
      <c r="A299" s="34">
        <v>1</v>
      </c>
      <c r="B299" s="34">
        <v>17</v>
      </c>
      <c r="C299" s="34">
        <v>1</v>
      </c>
      <c r="D299" s="159">
        <v>99</v>
      </c>
      <c r="E299" s="129">
        <v>60</v>
      </c>
      <c r="F299" s="130">
        <v>60.694980694980693</v>
      </c>
      <c r="G299" s="113">
        <v>60</v>
      </c>
      <c r="H299" s="127">
        <v>60.694980694980693</v>
      </c>
      <c r="N299" s="136">
        <v>3068</v>
      </c>
      <c r="O299">
        <v>219</v>
      </c>
      <c r="P299" s="132">
        <v>70</v>
      </c>
      <c r="Q299" s="132">
        <v>52.499317499317499</v>
      </c>
      <c r="R299" s="132">
        <v>70</v>
      </c>
      <c r="S299" s="132">
        <v>52.499317499317499</v>
      </c>
      <c r="AT299">
        <v>251</v>
      </c>
      <c r="AU299" s="132">
        <v>76.399308399308396</v>
      </c>
      <c r="AV299">
        <f t="shared" si="519"/>
        <v>0.67705271680571177</v>
      </c>
      <c r="AW299">
        <f t="shared" si="520"/>
        <v>67.705271680571173</v>
      </c>
      <c r="AX299">
        <f t="shared" si="521"/>
        <v>82.283213160748147</v>
      </c>
    </row>
    <row r="300" spans="1:50" ht="15.6" x14ac:dyDescent="0.3">
      <c r="A300" s="34">
        <v>2</v>
      </c>
      <c r="B300" s="34">
        <v>11</v>
      </c>
      <c r="C300" s="34">
        <v>12</v>
      </c>
      <c r="D300" s="160">
        <v>99</v>
      </c>
      <c r="E300" s="129">
        <v>40</v>
      </c>
      <c r="F300" s="130">
        <v>38.095238095238095</v>
      </c>
      <c r="G300" s="113">
        <v>50</v>
      </c>
      <c r="H300" s="127">
        <v>47.619047619047613</v>
      </c>
      <c r="I300" s="132">
        <f>AVERAGE(E299:E301)</f>
        <v>46.666666666666664</v>
      </c>
      <c r="J300" s="132">
        <f t="shared" ref="J300" si="600">AVERAGE(F299:F301)</f>
        <v>48.955510131980724</v>
      </c>
      <c r="K300" s="132">
        <f t="shared" ref="K300" si="601">AVERAGE(G299:G301)</f>
        <v>50</v>
      </c>
      <c r="L300" s="132">
        <f t="shared" ref="L300" si="602">AVERAGE(H299:H301)</f>
        <v>52.130113306583894</v>
      </c>
      <c r="M300" s="132"/>
      <c r="N300" s="136">
        <v>3105</v>
      </c>
      <c r="O300">
        <v>238</v>
      </c>
      <c r="P300" s="132">
        <v>70</v>
      </c>
      <c r="Q300" s="132">
        <v>80.08599508599508</v>
      </c>
      <c r="R300" s="132">
        <v>70</v>
      </c>
      <c r="S300" s="132">
        <v>80.08599508599508</v>
      </c>
      <c r="AT300">
        <v>237</v>
      </c>
      <c r="AU300" s="132">
        <v>76.536536536536531</v>
      </c>
      <c r="AV300">
        <f t="shared" si="519"/>
        <v>0.67808244813239749</v>
      </c>
      <c r="AW300">
        <f t="shared" si="520"/>
        <v>67.808244813239753</v>
      </c>
      <c r="AX300">
        <f t="shared" si="521"/>
        <v>82.345761769042952</v>
      </c>
    </row>
    <row r="301" spans="1:50" ht="15.6" x14ac:dyDescent="0.3">
      <c r="A301" s="34">
        <v>3</v>
      </c>
      <c r="B301" s="34">
        <v>15</v>
      </c>
      <c r="C301" s="34">
        <v>3</v>
      </c>
      <c r="D301" s="160">
        <v>99</v>
      </c>
      <c r="E301" s="129">
        <v>40</v>
      </c>
      <c r="F301" s="130">
        <v>48.076311605723376</v>
      </c>
      <c r="G301" s="113">
        <v>40</v>
      </c>
      <c r="H301" s="127">
        <v>48.076311605723376</v>
      </c>
      <c r="I301" s="133">
        <f>_xlfn.STDEV.P(E299:E301)/SQRT(3)</f>
        <v>5.4433105395181745</v>
      </c>
      <c r="J301" s="133">
        <f t="shared" ref="J301" si="603">_xlfn.STDEV.P(F299:F301)/SQRT(3)</f>
        <v>5.3388894794097679</v>
      </c>
      <c r="K301" s="133">
        <f t="shared" ref="K301" si="604">_xlfn.STDEV.P(G299:G301)/SQRT(3)</f>
        <v>4.714045207910317</v>
      </c>
      <c r="L301" s="133">
        <f t="shared" ref="L301" si="605">_xlfn.STDEV.P(H299:H301)/SQRT(3)</f>
        <v>3.4982531394332219</v>
      </c>
      <c r="M301" s="133"/>
      <c r="N301" s="136" t="s">
        <v>424</v>
      </c>
      <c r="O301">
        <v>280</v>
      </c>
      <c r="P301" s="132">
        <v>70</v>
      </c>
      <c r="Q301" s="132">
        <v>86.341649341649358</v>
      </c>
      <c r="R301" s="132">
        <v>70</v>
      </c>
      <c r="S301" s="132">
        <v>86.341649341649358</v>
      </c>
      <c r="AT301">
        <v>122</v>
      </c>
      <c r="AU301" s="132">
        <v>77.04683011184558</v>
      </c>
      <c r="AV301">
        <f t="shared" si="519"/>
        <v>0.68193011223859923</v>
      </c>
      <c r="AW301">
        <f t="shared" si="520"/>
        <v>68.193011223859926</v>
      </c>
      <c r="AX301">
        <f t="shared" si="521"/>
        <v>82.57905982987451</v>
      </c>
    </row>
    <row r="302" spans="1:50" ht="15.6" x14ac:dyDescent="0.3">
      <c r="A302" s="34">
        <v>1</v>
      </c>
      <c r="B302" s="34">
        <v>18</v>
      </c>
      <c r="C302" s="34">
        <v>4</v>
      </c>
      <c r="D302" s="159">
        <v>100</v>
      </c>
      <c r="E302" s="129">
        <v>40</v>
      </c>
      <c r="F302" s="130">
        <v>35.405405405405403</v>
      </c>
      <c r="G302" s="113">
        <v>40</v>
      </c>
      <c r="H302" s="127">
        <v>35.405405405405403</v>
      </c>
      <c r="N302" s="136">
        <v>30</v>
      </c>
      <c r="O302">
        <v>12</v>
      </c>
      <c r="P302" s="132">
        <v>73.333333333333329</v>
      </c>
      <c r="Q302" s="132">
        <v>78.0298281474752</v>
      </c>
      <c r="R302" s="132">
        <v>73.333333333333329</v>
      </c>
      <c r="S302" s="132">
        <v>78.0298281474752</v>
      </c>
      <c r="AT302">
        <v>244</v>
      </c>
      <c r="AU302" s="132">
        <v>77.264537264537253</v>
      </c>
      <c r="AV302">
        <f t="shared" si="519"/>
        <v>0.68358074658657475</v>
      </c>
      <c r="AW302">
        <f t="shared" si="520"/>
        <v>68.358074658657472</v>
      </c>
      <c r="AX302">
        <f t="shared" si="521"/>
        <v>82.678942094500371</v>
      </c>
    </row>
    <row r="303" spans="1:50" ht="15.6" x14ac:dyDescent="0.3">
      <c r="A303" s="34">
        <v>2</v>
      </c>
      <c r="B303" s="34">
        <v>8</v>
      </c>
      <c r="C303" s="34">
        <v>16</v>
      </c>
      <c r="D303" s="160">
        <v>100</v>
      </c>
      <c r="E303" s="129">
        <v>50</v>
      </c>
      <c r="F303" s="130">
        <v>55.555555555555557</v>
      </c>
      <c r="G303" s="113">
        <v>50</v>
      </c>
      <c r="H303" s="127">
        <v>55.555555555555557</v>
      </c>
      <c r="I303" s="132">
        <f>AVERAGE(E302:E304)</f>
        <v>50</v>
      </c>
      <c r="J303" s="132">
        <f t="shared" ref="J303" si="606">AVERAGE(F302:F304)</f>
        <v>48.895258895258898</v>
      </c>
      <c r="K303" s="132">
        <f t="shared" ref="K303" si="607">AVERAGE(G302:G304)</f>
        <v>50</v>
      </c>
      <c r="L303" s="132">
        <f t="shared" ref="L303" si="608">AVERAGE(H302:H304)</f>
        <v>48.895258895258898</v>
      </c>
      <c r="M303" s="132"/>
      <c r="N303" s="136">
        <v>1046</v>
      </c>
      <c r="O303">
        <v>46</v>
      </c>
      <c r="P303" s="132">
        <v>73.333333333333329</v>
      </c>
      <c r="Q303" s="132">
        <v>73.873873873873876</v>
      </c>
      <c r="R303" s="132">
        <v>73.333333333333329</v>
      </c>
      <c r="S303" s="132">
        <v>73.873873873873876</v>
      </c>
      <c r="AT303">
        <v>135</v>
      </c>
      <c r="AU303" s="132">
        <v>77.333333333333329</v>
      </c>
      <c r="AV303">
        <f t="shared" si="519"/>
        <v>0.6841035085628655</v>
      </c>
      <c r="AW303">
        <f t="shared" si="520"/>
        <v>68.410350856286556</v>
      </c>
      <c r="AX303">
        <f t="shared" si="521"/>
        <v>82.71055002615239</v>
      </c>
    </row>
    <row r="304" spans="1:50" ht="15.6" x14ac:dyDescent="0.3">
      <c r="A304" s="34">
        <v>3</v>
      </c>
      <c r="B304" s="34">
        <v>2</v>
      </c>
      <c r="C304" s="34">
        <v>13</v>
      </c>
      <c r="D304" s="160">
        <v>100</v>
      </c>
      <c r="E304" s="129">
        <v>60</v>
      </c>
      <c r="F304" s="130">
        <v>55.724815724815727</v>
      </c>
      <c r="G304" s="113">
        <v>60</v>
      </c>
      <c r="H304" s="127">
        <v>55.724815724815727</v>
      </c>
      <c r="I304" s="133">
        <f>_xlfn.STDEV.P(E302:E304)/SQRT(3)</f>
        <v>4.714045207910317</v>
      </c>
      <c r="J304" s="133">
        <f t="shared" ref="J304" si="609">_xlfn.STDEV.P(F302:F304)/SQRT(3)</f>
        <v>5.5073541264690089</v>
      </c>
      <c r="K304" s="133">
        <f t="shared" ref="K304" si="610">_xlfn.STDEV.P(G302:G304)/SQRT(3)</f>
        <v>4.714045207910317</v>
      </c>
      <c r="L304" s="133">
        <f t="shared" ref="L304" si="611">_xlfn.STDEV.P(H302:H304)/SQRT(3)</f>
        <v>5.5073541264690089</v>
      </c>
      <c r="M304" s="133"/>
      <c r="N304" s="136">
        <v>2029</v>
      </c>
      <c r="O304">
        <v>125</v>
      </c>
      <c r="P304" s="132">
        <v>73.333333333333329</v>
      </c>
      <c r="Q304" s="132">
        <v>67.772707772707776</v>
      </c>
      <c r="R304" s="132">
        <v>80</v>
      </c>
      <c r="S304" s="132">
        <v>73.964353964353961</v>
      </c>
      <c r="AT304">
        <v>206</v>
      </c>
      <c r="AU304" s="132">
        <v>77.450177450177435</v>
      </c>
      <c r="AV304">
        <f t="shared" si="519"/>
        <v>0.68499266162836703</v>
      </c>
      <c r="AW304">
        <f t="shared" si="520"/>
        <v>68.499266162836705</v>
      </c>
      <c r="AX304">
        <f t="shared" si="521"/>
        <v>82.764283457803657</v>
      </c>
    </row>
    <row r="305" spans="1:50" ht="15.6" x14ac:dyDescent="0.3">
      <c r="A305" s="34">
        <v>1</v>
      </c>
      <c r="B305" s="34">
        <v>18</v>
      </c>
      <c r="C305" s="34">
        <v>9</v>
      </c>
      <c r="D305" s="159">
        <v>101</v>
      </c>
      <c r="E305" s="129">
        <v>10</v>
      </c>
      <c r="F305" s="130">
        <v>10.115830115830116</v>
      </c>
      <c r="G305" s="113">
        <v>10</v>
      </c>
      <c r="H305" s="127">
        <v>10.115830115830116</v>
      </c>
      <c r="N305" s="136">
        <v>2551</v>
      </c>
      <c r="O305">
        <v>178</v>
      </c>
      <c r="P305" s="132">
        <v>73.333333333333329</v>
      </c>
      <c r="Q305" s="132">
        <v>71.622671622671632</v>
      </c>
      <c r="R305" s="132">
        <v>73.333333333333329</v>
      </c>
      <c r="S305" s="132">
        <v>71.622671622671632</v>
      </c>
      <c r="AT305">
        <v>64</v>
      </c>
      <c r="AU305" s="132">
        <v>77.743652743652746</v>
      </c>
      <c r="AV305">
        <f t="shared" si="519"/>
        <v>0.68723317534659656</v>
      </c>
      <c r="AW305">
        <f t="shared" si="520"/>
        <v>68.723317534659657</v>
      </c>
      <c r="AX305">
        <f t="shared" si="521"/>
        <v>82.899528065399551</v>
      </c>
    </row>
    <row r="306" spans="1:50" ht="15.6" x14ac:dyDescent="0.3">
      <c r="A306" s="34">
        <v>2</v>
      </c>
      <c r="B306" s="34">
        <v>18</v>
      </c>
      <c r="C306" s="34">
        <v>13</v>
      </c>
      <c r="D306" s="160">
        <v>101</v>
      </c>
      <c r="E306" s="129">
        <v>40</v>
      </c>
      <c r="F306" s="130">
        <v>36.36363636363636</v>
      </c>
      <c r="G306" s="113">
        <v>40</v>
      </c>
      <c r="H306" s="127">
        <v>36.36363636363636</v>
      </c>
      <c r="I306" s="132">
        <f>AVERAGE(E305:E307)</f>
        <v>23.333333333333332</v>
      </c>
      <c r="J306" s="132">
        <f t="shared" ref="J306" si="612">AVERAGE(F305:F307)</f>
        <v>25.222885222885221</v>
      </c>
      <c r="K306" s="132">
        <f t="shared" ref="K306" si="613">AVERAGE(G305:G307)</f>
        <v>23.333333333333332</v>
      </c>
      <c r="L306" s="132">
        <f t="shared" ref="L306" si="614">AVERAGE(H305:H307)</f>
        <v>25.222885222885221</v>
      </c>
      <c r="M306" s="132"/>
      <c r="N306" s="136">
        <v>3060</v>
      </c>
      <c r="O306">
        <v>217</v>
      </c>
      <c r="P306" s="132">
        <v>73.333333333333329</v>
      </c>
      <c r="Q306" s="132">
        <v>78.698698698698692</v>
      </c>
      <c r="R306" s="132">
        <v>73.333333333333329</v>
      </c>
      <c r="S306" s="132">
        <v>78.698698698698692</v>
      </c>
      <c r="AT306">
        <v>72</v>
      </c>
      <c r="AU306" s="132">
        <v>77.979295084558245</v>
      </c>
      <c r="AV306">
        <f t="shared" si="519"/>
        <v>0.68903980512396301</v>
      </c>
      <c r="AW306">
        <f t="shared" si="520"/>
        <v>68.903980512396302</v>
      </c>
      <c r="AX306">
        <f t="shared" si="521"/>
        <v>83.008421568173617</v>
      </c>
    </row>
    <row r="307" spans="1:50" ht="15.6" x14ac:dyDescent="0.3">
      <c r="A307" s="34">
        <v>3</v>
      </c>
      <c r="B307" s="34">
        <v>5</v>
      </c>
      <c r="C307" s="34">
        <v>16</v>
      </c>
      <c r="D307" s="160">
        <v>101</v>
      </c>
      <c r="E307" s="129">
        <v>20</v>
      </c>
      <c r="F307" s="130">
        <v>29.189189189189189</v>
      </c>
      <c r="G307" s="113">
        <v>20</v>
      </c>
      <c r="H307" s="127">
        <v>29.189189189189189</v>
      </c>
      <c r="I307" s="133">
        <f>_xlfn.STDEV.P(E305:E307)/SQRT(3)</f>
        <v>7.2008229982309562</v>
      </c>
      <c r="J307" s="133">
        <f t="shared" ref="J307" si="615">_xlfn.STDEV.P(F305:F307)/SQRT(3)</f>
        <v>6.3950590053820822</v>
      </c>
      <c r="K307" s="133">
        <f t="shared" ref="K307" si="616">_xlfn.STDEV.P(G305:G307)/SQRT(3)</f>
        <v>7.2008229982309562</v>
      </c>
      <c r="L307" s="133">
        <f t="shared" ref="L307" si="617">_xlfn.STDEV.P(H305:H307)/SQRT(3)</f>
        <v>6.3950590053820822</v>
      </c>
      <c r="M307" s="133"/>
      <c r="N307" s="136">
        <v>3082</v>
      </c>
      <c r="O307">
        <v>220</v>
      </c>
      <c r="P307" s="132">
        <v>73.333333333333329</v>
      </c>
      <c r="Q307" s="132">
        <v>72.972972972972968</v>
      </c>
      <c r="R307" s="132">
        <v>73.333333333333329</v>
      </c>
      <c r="S307" s="132">
        <v>72.972972972972968</v>
      </c>
      <c r="AT307">
        <v>12</v>
      </c>
      <c r="AU307" s="132">
        <v>78.0298281474752</v>
      </c>
      <c r="AV307">
        <f t="shared" si="519"/>
        <v>0.68942813383603085</v>
      </c>
      <c r="AW307">
        <f t="shared" si="520"/>
        <v>68.942813383603081</v>
      </c>
      <c r="AX307">
        <f t="shared" si="521"/>
        <v>83.031809195996132</v>
      </c>
    </row>
    <row r="308" spans="1:50" ht="15.6" x14ac:dyDescent="0.3">
      <c r="A308" s="34">
        <v>1</v>
      </c>
      <c r="B308" s="34">
        <v>17</v>
      </c>
      <c r="C308" s="34">
        <v>12</v>
      </c>
      <c r="D308" s="159">
        <v>102</v>
      </c>
      <c r="E308" s="129">
        <v>10</v>
      </c>
      <c r="F308" s="130">
        <v>10.115830115830116</v>
      </c>
      <c r="G308" s="113">
        <v>20</v>
      </c>
      <c r="H308" s="127">
        <v>20.231660231660232</v>
      </c>
      <c r="N308" s="136">
        <v>3083</v>
      </c>
      <c r="O308">
        <v>221</v>
      </c>
      <c r="P308" s="132">
        <v>73.333333333333329</v>
      </c>
      <c r="Q308" s="132">
        <v>69.505926979611189</v>
      </c>
      <c r="R308" s="132">
        <v>73.333333333333329</v>
      </c>
      <c r="S308" s="132">
        <v>69.505926979611189</v>
      </c>
      <c r="AT308">
        <v>119</v>
      </c>
      <c r="AU308" s="132">
        <v>78.679120296767351</v>
      </c>
      <c r="AV308">
        <f t="shared" si="519"/>
        <v>0.69444676413901252</v>
      </c>
      <c r="AW308">
        <f t="shared" si="520"/>
        <v>69.444676413901249</v>
      </c>
      <c r="AX308">
        <f t="shared" si="521"/>
        <v>83.333472514891184</v>
      </c>
    </row>
    <row r="309" spans="1:50" ht="15.6" x14ac:dyDescent="0.3">
      <c r="A309" s="34">
        <v>2</v>
      </c>
      <c r="B309" s="34">
        <v>2</v>
      </c>
      <c r="C309" s="34">
        <v>13</v>
      </c>
      <c r="D309" s="160">
        <v>102</v>
      </c>
      <c r="E309" s="129">
        <v>70</v>
      </c>
      <c r="F309" s="130">
        <v>50</v>
      </c>
      <c r="G309" s="113">
        <v>70</v>
      </c>
      <c r="H309" s="127">
        <v>50</v>
      </c>
      <c r="I309" s="132">
        <f>AVERAGE(E308:E310)</f>
        <v>40</v>
      </c>
      <c r="J309" s="132">
        <f t="shared" ref="J309" si="618">AVERAGE(F308:F310)</f>
        <v>37.06563706563707</v>
      </c>
      <c r="K309" s="132">
        <f t="shared" ref="K309" si="619">AVERAGE(G308:G310)</f>
        <v>43.333333333333336</v>
      </c>
      <c r="L309" s="132">
        <f t="shared" ref="L309" si="620">AVERAGE(H308:H310)</f>
        <v>40.437580437580436</v>
      </c>
      <c r="M309" s="132"/>
      <c r="N309" s="136">
        <v>3106</v>
      </c>
      <c r="O309">
        <v>239</v>
      </c>
      <c r="P309" s="132">
        <v>73.333333333333329</v>
      </c>
      <c r="Q309" s="132">
        <v>82.383922383922382</v>
      </c>
      <c r="R309" s="132">
        <v>73.333333333333329</v>
      </c>
      <c r="S309" s="132">
        <v>82.383922383922382</v>
      </c>
      <c r="AT309">
        <v>217</v>
      </c>
      <c r="AU309" s="132">
        <v>78.698698698698692</v>
      </c>
      <c r="AV309">
        <f t="shared" si="519"/>
        <v>0.69459894771241582</v>
      </c>
      <c r="AW309">
        <f t="shared" si="520"/>
        <v>69.459894771241579</v>
      </c>
      <c r="AX309">
        <f t="shared" si="521"/>
        <v>83.342603013849754</v>
      </c>
    </row>
    <row r="310" spans="1:50" ht="15.6" x14ac:dyDescent="0.3">
      <c r="A310" s="34">
        <v>3</v>
      </c>
      <c r="B310" s="34">
        <v>4</v>
      </c>
      <c r="C310" s="34">
        <v>2</v>
      </c>
      <c r="D310" s="160">
        <v>102</v>
      </c>
      <c r="E310" s="129">
        <v>40</v>
      </c>
      <c r="F310" s="130">
        <v>51.081081081081081</v>
      </c>
      <c r="G310" s="113">
        <v>40</v>
      </c>
      <c r="H310" s="127">
        <v>51.081081081081081</v>
      </c>
      <c r="I310" s="133">
        <f>_xlfn.STDEV.P(E308:E310)/SQRT(3)</f>
        <v>14.142135623730951</v>
      </c>
      <c r="J310" s="133">
        <f t="shared" ref="J310" si="621">_xlfn.STDEV.P(F308:F310)/SQRT(3)</f>
        <v>11.005162980769679</v>
      </c>
      <c r="K310" s="133">
        <f t="shared" ref="K310" si="622">_xlfn.STDEV.P(G308:G310)/SQRT(3)</f>
        <v>11.863420280034791</v>
      </c>
      <c r="L310" s="133">
        <f t="shared" ref="L310" si="623">_xlfn.STDEV.P(H308:H310)/SQRT(3)</f>
        <v>8.2529670435948059</v>
      </c>
      <c r="M310" s="133"/>
      <c r="N310" s="136">
        <v>3</v>
      </c>
      <c r="O310">
        <v>2</v>
      </c>
      <c r="P310" s="132">
        <v>76.666666666666671</v>
      </c>
      <c r="Q310" s="132">
        <v>75.01501501501501</v>
      </c>
      <c r="R310" s="132">
        <v>76.666666666666671</v>
      </c>
      <c r="S310" s="132">
        <v>75.01501501501501</v>
      </c>
      <c r="AT310">
        <v>92</v>
      </c>
      <c r="AU310" s="132">
        <v>79.139419139419132</v>
      </c>
      <c r="AV310">
        <f t="shared" si="519"/>
        <v>0.69803834760765948</v>
      </c>
      <c r="AW310">
        <f t="shared" si="520"/>
        <v>69.803834760765952</v>
      </c>
      <c r="AX310">
        <f t="shared" si="521"/>
        <v>83.548689254090618</v>
      </c>
    </row>
    <row r="311" spans="1:50" ht="15.6" x14ac:dyDescent="0.3">
      <c r="A311" s="34">
        <v>1</v>
      </c>
      <c r="B311" s="34">
        <v>18</v>
      </c>
      <c r="C311" s="34">
        <v>5</v>
      </c>
      <c r="D311" s="159">
        <v>103</v>
      </c>
      <c r="E311" s="129">
        <v>20</v>
      </c>
      <c r="F311" s="130">
        <v>20.231660231660232</v>
      </c>
      <c r="G311" s="113">
        <v>20</v>
      </c>
      <c r="H311" s="127">
        <v>20.231660231660232</v>
      </c>
      <c r="N311" s="136">
        <v>2005</v>
      </c>
      <c r="O311">
        <v>119</v>
      </c>
      <c r="P311" s="132">
        <v>76.666666666666671</v>
      </c>
      <c r="Q311" s="132">
        <v>78.679120296767351</v>
      </c>
      <c r="R311" s="132">
        <v>76.666666666666671</v>
      </c>
      <c r="S311" s="132">
        <v>78.679120296767351</v>
      </c>
      <c r="AT311">
        <v>199</v>
      </c>
      <c r="AU311" s="132">
        <v>79.33533533533533</v>
      </c>
      <c r="AV311">
        <f t="shared" si="519"/>
        <v>0.6995758485637863</v>
      </c>
      <c r="AW311">
        <f t="shared" si="520"/>
        <v>69.957584856378631</v>
      </c>
      <c r="AX311">
        <f t="shared" si="521"/>
        <v>83.640650915914449</v>
      </c>
    </row>
    <row r="312" spans="1:50" ht="15.6" x14ac:dyDescent="0.3">
      <c r="A312" s="34">
        <v>2</v>
      </c>
      <c r="B312" s="34">
        <v>13</v>
      </c>
      <c r="C312" s="34">
        <v>4</v>
      </c>
      <c r="D312" s="160">
        <v>103</v>
      </c>
      <c r="E312" s="129">
        <v>60</v>
      </c>
      <c r="F312" s="130">
        <v>75</v>
      </c>
      <c r="G312" s="113">
        <v>60</v>
      </c>
      <c r="H312" s="127">
        <v>75</v>
      </c>
      <c r="I312" s="132">
        <f>AVERAGE(E311:E313)</f>
        <v>46.666666666666664</v>
      </c>
      <c r="J312" s="132">
        <f t="shared" ref="J312" si="624">AVERAGE(F311:F313)</f>
        <v>57.284427284427274</v>
      </c>
      <c r="K312" s="132">
        <f t="shared" ref="K312" si="625">AVERAGE(G311:G313)</f>
        <v>46.666666666666664</v>
      </c>
      <c r="L312" s="132">
        <f t="shared" ref="L312" si="626">AVERAGE(H311:H313)</f>
        <v>57.284427284427274</v>
      </c>
      <c r="M312" s="132"/>
      <c r="N312" s="136">
        <v>2938</v>
      </c>
      <c r="O312">
        <v>199</v>
      </c>
      <c r="P312" s="132">
        <v>76.666666666666671</v>
      </c>
      <c r="Q312" s="132">
        <v>79.33533533533533</v>
      </c>
      <c r="R312" s="132">
        <v>76.666666666666671</v>
      </c>
      <c r="S312" s="132">
        <v>79.33533533533533</v>
      </c>
      <c r="AT312">
        <v>130</v>
      </c>
      <c r="AU312" s="132">
        <v>79.509192450368928</v>
      </c>
      <c r="AV312">
        <f t="shared" si="519"/>
        <v>0.70094475427257752</v>
      </c>
      <c r="AW312">
        <f t="shared" si="520"/>
        <v>70.094475427257748</v>
      </c>
      <c r="AX312">
        <f t="shared" si="521"/>
        <v>83.722443482770942</v>
      </c>
    </row>
    <row r="313" spans="1:50" ht="15.6" x14ac:dyDescent="0.3">
      <c r="A313" s="34">
        <v>3</v>
      </c>
      <c r="B313" s="34">
        <v>3</v>
      </c>
      <c r="C313" s="34">
        <v>18</v>
      </c>
      <c r="D313" s="160">
        <v>103</v>
      </c>
      <c r="E313" s="129">
        <v>60</v>
      </c>
      <c r="F313" s="130">
        <v>76.621621621621614</v>
      </c>
      <c r="G313" s="113">
        <v>60</v>
      </c>
      <c r="H313" s="127">
        <v>76.621621621621614</v>
      </c>
      <c r="I313" s="133">
        <f>_xlfn.STDEV.P(E311:E313)/SQRT(3)</f>
        <v>10.886621079036349</v>
      </c>
      <c r="J313" s="133">
        <f t="shared" ref="J313" si="627">_xlfn.STDEV.P(F311:F313)/SQRT(3)</f>
        <v>15.131556972623605</v>
      </c>
      <c r="K313" s="133">
        <f t="shared" ref="K313" si="628">_xlfn.STDEV.P(G311:G313)/SQRT(3)</f>
        <v>10.886621079036349</v>
      </c>
      <c r="L313" s="133">
        <f t="shared" ref="L313" si="629">_xlfn.STDEV.P(H311:H313)/SQRT(3)</f>
        <v>15.131556972623605</v>
      </c>
      <c r="M313" s="133"/>
      <c r="N313" s="136">
        <v>2996</v>
      </c>
      <c r="O313">
        <v>206</v>
      </c>
      <c r="P313" s="132">
        <v>76.666666666666671</v>
      </c>
      <c r="Q313" s="132">
        <v>77.450177450177435</v>
      </c>
      <c r="R313" s="132">
        <v>76.666666666666671</v>
      </c>
      <c r="S313" s="132">
        <v>77.450177450177435</v>
      </c>
      <c r="AT313">
        <v>231</v>
      </c>
      <c r="AU313" s="132">
        <v>79.63963963963964</v>
      </c>
      <c r="AV313">
        <f t="shared" si="519"/>
        <v>0.70197469297362047</v>
      </c>
      <c r="AW313">
        <f t="shared" si="520"/>
        <v>70.197469297362048</v>
      </c>
      <c r="AX313">
        <f t="shared" si="521"/>
        <v>83.783930020835157</v>
      </c>
    </row>
    <row r="314" spans="1:50" ht="15.6" x14ac:dyDescent="0.3">
      <c r="A314" s="34">
        <v>1</v>
      </c>
      <c r="B314" s="34">
        <v>17</v>
      </c>
      <c r="C314" s="34">
        <v>15</v>
      </c>
      <c r="D314" s="159">
        <v>104</v>
      </c>
      <c r="E314" s="129">
        <v>40</v>
      </c>
      <c r="F314" s="130">
        <v>40.463320463320464</v>
      </c>
      <c r="G314" s="113">
        <v>40</v>
      </c>
      <c r="H314" s="127">
        <v>40.463320463320464</v>
      </c>
      <c r="N314" s="136">
        <v>3085</v>
      </c>
      <c r="O314">
        <v>223</v>
      </c>
      <c r="P314" s="132">
        <v>76.666666666666671</v>
      </c>
      <c r="Q314" s="132">
        <v>80.270270270270274</v>
      </c>
      <c r="R314" s="132">
        <v>76.666666666666671</v>
      </c>
      <c r="S314" s="132">
        <v>80.270270270270274</v>
      </c>
      <c r="AT314">
        <v>197</v>
      </c>
      <c r="AU314" s="132">
        <v>79.943761943761942</v>
      </c>
      <c r="AV314">
        <f t="shared" si="519"/>
        <v>0.70438547202266666</v>
      </c>
      <c r="AW314">
        <f t="shared" si="520"/>
        <v>70.438547202266662</v>
      </c>
      <c r="AX314">
        <f t="shared" si="521"/>
        <v>83.927675532131033</v>
      </c>
    </row>
    <row r="315" spans="1:50" ht="15.6" x14ac:dyDescent="0.3">
      <c r="A315" s="34">
        <v>2</v>
      </c>
      <c r="B315" s="34">
        <v>16</v>
      </c>
      <c r="C315" s="34">
        <v>15</v>
      </c>
      <c r="D315" s="160">
        <v>104</v>
      </c>
      <c r="E315" s="129">
        <v>60</v>
      </c>
      <c r="F315" s="130">
        <v>60</v>
      </c>
      <c r="G315" s="113">
        <v>60</v>
      </c>
      <c r="H315" s="127">
        <v>60</v>
      </c>
      <c r="I315" s="132">
        <f>AVERAGE(E314:E316)</f>
        <v>53.333333333333336</v>
      </c>
      <c r="J315" s="132">
        <f t="shared" ref="J315" si="630">AVERAGE(F314:F316)</f>
        <v>57.525929290635169</v>
      </c>
      <c r="K315" s="132">
        <f t="shared" ref="K315" si="631">AVERAGE(G314:G316)</f>
        <v>53.333333333333336</v>
      </c>
      <c r="L315" s="132">
        <f t="shared" ref="L315" si="632">AVERAGE(H314:H316)</f>
        <v>57.525929290635169</v>
      </c>
      <c r="M315" s="132"/>
      <c r="N315" s="136">
        <v>3098</v>
      </c>
      <c r="O315">
        <v>234</v>
      </c>
      <c r="P315" s="132">
        <v>76.666666666666671</v>
      </c>
      <c r="Q315" s="132">
        <v>74.448448448448445</v>
      </c>
      <c r="R315" s="132">
        <v>76.666666666666671</v>
      </c>
      <c r="S315" s="132">
        <v>74.448448448448445</v>
      </c>
      <c r="AT315">
        <v>238</v>
      </c>
      <c r="AU315" s="132">
        <v>80.08599508599508</v>
      </c>
      <c r="AV315">
        <f t="shared" si="519"/>
        <v>0.70551764497770986</v>
      </c>
      <c r="AW315">
        <f t="shared" si="520"/>
        <v>70.551764497770989</v>
      </c>
      <c r="AX315">
        <f t="shared" si="521"/>
        <v>83.995097772293235</v>
      </c>
    </row>
    <row r="316" spans="1:50" ht="15.6" x14ac:dyDescent="0.3">
      <c r="A316" s="34">
        <v>3</v>
      </c>
      <c r="B316" s="34">
        <v>16</v>
      </c>
      <c r="C316" s="34">
        <v>15</v>
      </c>
      <c r="D316" s="160">
        <v>104</v>
      </c>
      <c r="E316" s="129">
        <v>60</v>
      </c>
      <c r="F316" s="130">
        <v>72.114467408585057</v>
      </c>
      <c r="G316" s="113">
        <v>60</v>
      </c>
      <c r="H316" s="127">
        <v>72.114467408585057</v>
      </c>
      <c r="I316" s="133">
        <f>_xlfn.STDEV.P(E314:E316)/SQRT(3)</f>
        <v>5.4433105395181745</v>
      </c>
      <c r="J316" s="133">
        <f t="shared" ref="J316" si="633">_xlfn.STDEV.P(F314:F316)/SQRT(3)</f>
        <v>7.5283102005974252</v>
      </c>
      <c r="K316" s="133">
        <f t="shared" ref="K316" si="634">_xlfn.STDEV.P(G314:G316)/SQRT(3)</f>
        <v>5.4433105395181745</v>
      </c>
      <c r="L316" s="133">
        <f t="shared" ref="L316" si="635">_xlfn.STDEV.P(H314:H316)/SQRT(3)</f>
        <v>7.5283102005974252</v>
      </c>
      <c r="M316" s="133"/>
      <c r="N316" s="136">
        <v>1580</v>
      </c>
      <c r="O316">
        <v>93</v>
      </c>
      <c r="P316" s="132">
        <v>80</v>
      </c>
      <c r="Q316" s="132">
        <v>60.953260953260951</v>
      </c>
      <c r="R316" s="132">
        <v>80</v>
      </c>
      <c r="S316" s="132">
        <v>60.953260953260951</v>
      </c>
      <c r="AT316">
        <v>223</v>
      </c>
      <c r="AU316" s="132">
        <v>80.270270270270274</v>
      </c>
      <c r="AV316">
        <f t="shared" si="519"/>
        <v>0.70698900103548745</v>
      </c>
      <c r="AW316">
        <f t="shared" si="520"/>
        <v>70.698900103548752</v>
      </c>
      <c r="AX316">
        <f t="shared" si="521"/>
        <v>84.082637984038513</v>
      </c>
    </row>
    <row r="317" spans="1:50" ht="15.6" x14ac:dyDescent="0.3">
      <c r="A317" s="34">
        <v>1</v>
      </c>
      <c r="B317" s="34">
        <v>18</v>
      </c>
      <c r="C317" s="34">
        <v>3</v>
      </c>
      <c r="D317" s="159">
        <v>105</v>
      </c>
      <c r="E317" s="129">
        <v>60</v>
      </c>
      <c r="F317" s="130">
        <v>47.207207207207205</v>
      </c>
      <c r="G317" s="113">
        <v>60</v>
      </c>
      <c r="H317" s="127">
        <v>47.207207207207205</v>
      </c>
      <c r="N317" s="136">
        <v>1984</v>
      </c>
      <c r="O317">
        <v>112</v>
      </c>
      <c r="P317" s="132">
        <v>80</v>
      </c>
      <c r="Q317" s="132">
        <v>82.651222651222653</v>
      </c>
      <c r="R317" s="132">
        <v>80</v>
      </c>
      <c r="S317" s="132">
        <v>82.651222651222653</v>
      </c>
      <c r="AT317">
        <v>239</v>
      </c>
      <c r="AU317" s="132">
        <v>82.383922383922382</v>
      </c>
      <c r="AV317">
        <f t="shared" si="519"/>
        <v>0.72425997002267006</v>
      </c>
      <c r="AW317">
        <f t="shared" si="520"/>
        <v>72.42599700226701</v>
      </c>
      <c r="AX317">
        <f t="shared" si="521"/>
        <v>85.10346467815927</v>
      </c>
    </row>
    <row r="318" spans="1:50" ht="15.6" x14ac:dyDescent="0.3">
      <c r="A318" s="34">
        <v>2</v>
      </c>
      <c r="B318" s="34">
        <v>5</v>
      </c>
      <c r="C318" s="34">
        <v>11</v>
      </c>
      <c r="D318" s="160">
        <v>105</v>
      </c>
      <c r="E318" s="129">
        <v>40</v>
      </c>
      <c r="F318" s="130">
        <v>30.76923076923077</v>
      </c>
      <c r="G318" s="113">
        <v>40</v>
      </c>
      <c r="H318" s="127">
        <v>30.76923076923077</v>
      </c>
      <c r="I318" s="132">
        <f>AVERAGE(E317:E319)</f>
        <v>53.333333333333336</v>
      </c>
      <c r="J318" s="132">
        <f t="shared" ref="J318" si="636">AVERAGE(F317:F319)</f>
        <v>43.019173019173024</v>
      </c>
      <c r="K318" s="132">
        <f t="shared" ref="K318" si="637">AVERAGE(G317:G319)</f>
        <v>53.333333333333336</v>
      </c>
      <c r="L318" s="132">
        <f t="shared" ref="L318" si="638">AVERAGE(H317:H319)</f>
        <v>43.019173019173024</v>
      </c>
      <c r="M318" s="132"/>
      <c r="N318" s="136">
        <v>1985</v>
      </c>
      <c r="O318">
        <v>113</v>
      </c>
      <c r="P318" s="132">
        <v>80</v>
      </c>
      <c r="Q318" s="132">
        <v>83.764982373678023</v>
      </c>
      <c r="R318" s="132">
        <v>80</v>
      </c>
      <c r="S318" s="132">
        <v>83.764982373678023</v>
      </c>
      <c r="AT318">
        <v>112</v>
      </c>
      <c r="AU318" s="132">
        <v>82.651222651222653</v>
      </c>
      <c r="AV318">
        <f t="shared" si="519"/>
        <v>0.72650012620393978</v>
      </c>
      <c r="AW318">
        <f t="shared" si="520"/>
        <v>72.65001262039398</v>
      </c>
      <c r="AX318">
        <f t="shared" si="521"/>
        <v>85.234976752735719</v>
      </c>
    </row>
    <row r="319" spans="1:50" ht="15.6" x14ac:dyDescent="0.3">
      <c r="A319" s="34">
        <v>3</v>
      </c>
      <c r="B319" s="34">
        <v>7</v>
      </c>
      <c r="C319" s="34">
        <v>8</v>
      </c>
      <c r="D319" s="160">
        <v>105</v>
      </c>
      <c r="E319" s="129">
        <v>60</v>
      </c>
      <c r="F319" s="130">
        <v>51.081081081081081</v>
      </c>
      <c r="G319" s="113">
        <v>60</v>
      </c>
      <c r="H319" s="127">
        <v>51.081081081081081</v>
      </c>
      <c r="I319" s="133">
        <f>_xlfn.STDEV.P(E317:E319)/SQRT(3)</f>
        <v>5.4433105395181745</v>
      </c>
      <c r="J319" s="133">
        <f t="shared" ref="J319" si="639">_xlfn.STDEV.P(F317:F319)/SQRT(3)</f>
        <v>5.0836893545897226</v>
      </c>
      <c r="K319" s="133">
        <f t="shared" ref="K319" si="640">_xlfn.STDEV.P(G317:G319)/SQRT(3)</f>
        <v>5.4433105395181745</v>
      </c>
      <c r="L319" s="133">
        <f t="shared" ref="L319" si="641">_xlfn.STDEV.P(H317:H319)/SQRT(3)</f>
        <v>5.0836893545897226</v>
      </c>
      <c r="M319" s="133"/>
      <c r="N319" s="136">
        <v>2560</v>
      </c>
      <c r="O319">
        <v>179</v>
      </c>
      <c r="P319" s="132">
        <v>80</v>
      </c>
      <c r="Q319" s="132">
        <v>76.300300300300293</v>
      </c>
      <c r="R319" s="132">
        <v>80</v>
      </c>
      <c r="S319" s="132">
        <v>76.300300300300293</v>
      </c>
      <c r="AT319">
        <v>113</v>
      </c>
      <c r="AU319" s="132">
        <v>83.764982373678023</v>
      </c>
      <c r="AV319">
        <f t="shared" si="519"/>
        <v>0.73598568819402432</v>
      </c>
      <c r="AW319">
        <f t="shared" si="520"/>
        <v>73.598568819402431</v>
      </c>
      <c r="AX319">
        <f t="shared" si="521"/>
        <v>85.789608239810974</v>
      </c>
    </row>
    <row r="320" spans="1:50" ht="15.6" x14ac:dyDescent="0.3">
      <c r="A320" s="34">
        <v>1</v>
      </c>
      <c r="B320" s="34">
        <v>17</v>
      </c>
      <c r="C320" s="34">
        <v>2</v>
      </c>
      <c r="D320" s="159">
        <v>106</v>
      </c>
      <c r="E320" s="129">
        <v>30</v>
      </c>
      <c r="F320" s="130">
        <v>23.603603603603602</v>
      </c>
      <c r="G320" s="113">
        <v>40</v>
      </c>
      <c r="H320" s="127">
        <v>31.471471471471467</v>
      </c>
      <c r="N320" s="136">
        <v>2887</v>
      </c>
      <c r="O320">
        <v>193</v>
      </c>
      <c r="P320" s="132">
        <v>80</v>
      </c>
      <c r="Q320" s="132">
        <v>73.497207614854673</v>
      </c>
      <c r="R320" s="132">
        <v>80</v>
      </c>
      <c r="S320" s="132">
        <v>73.497207614854673</v>
      </c>
      <c r="AT320">
        <v>16</v>
      </c>
      <c r="AU320" s="132">
        <v>83.832923832923839</v>
      </c>
      <c r="AV320">
        <f t="shared" si="519"/>
        <v>0.73657262910050425</v>
      </c>
      <c r="AW320">
        <f t="shared" si="520"/>
        <v>73.65726291005042</v>
      </c>
      <c r="AX320">
        <f t="shared" si="521"/>
        <v>85.823809581054149</v>
      </c>
    </row>
    <row r="321" spans="1:50" ht="15.6" x14ac:dyDescent="0.3">
      <c r="A321" s="34">
        <v>2</v>
      </c>
      <c r="B321" s="34">
        <v>1</v>
      </c>
      <c r="C321" s="34">
        <v>7</v>
      </c>
      <c r="D321" s="160">
        <v>106</v>
      </c>
      <c r="E321" s="129">
        <v>50</v>
      </c>
      <c r="F321" s="130">
        <v>62.5</v>
      </c>
      <c r="G321" s="113">
        <v>50</v>
      </c>
      <c r="H321" s="127">
        <v>62.5</v>
      </c>
      <c r="I321" s="132">
        <f>AVERAGE(E320:E322)</f>
        <v>43.333333333333336</v>
      </c>
      <c r="J321" s="132">
        <f t="shared" ref="J321" si="642">AVERAGE(F320:F322)</f>
        <v>49.984984984984983</v>
      </c>
      <c r="K321" s="132">
        <f t="shared" ref="K321" si="643">AVERAGE(G320:G322)</f>
        <v>46.666666666666664</v>
      </c>
      <c r="L321" s="132">
        <f t="shared" ref="L321" si="644">AVERAGE(H320:H322)</f>
        <v>52.607607607607605</v>
      </c>
      <c r="M321" s="132"/>
      <c r="N321" s="136">
        <v>2948</v>
      </c>
      <c r="O321">
        <v>201</v>
      </c>
      <c r="P321" s="132">
        <v>80</v>
      </c>
      <c r="Q321" s="132">
        <v>71.831831831831835</v>
      </c>
      <c r="R321" s="132">
        <v>80</v>
      </c>
      <c r="S321" s="132">
        <v>71.831831831831835</v>
      </c>
      <c r="AT321">
        <v>137</v>
      </c>
      <c r="AU321" s="132">
        <v>84.209664209664211</v>
      </c>
      <c r="AV321">
        <f t="shared" si="519"/>
        <v>0.73984553614350757</v>
      </c>
      <c r="AW321">
        <f t="shared" si="520"/>
        <v>73.984553614350759</v>
      </c>
      <c r="AX321">
        <f t="shared" si="521"/>
        <v>86.014274172575995</v>
      </c>
    </row>
    <row r="322" spans="1:50" ht="15.6" x14ac:dyDescent="0.3">
      <c r="A322" s="34">
        <v>3</v>
      </c>
      <c r="B322" s="34">
        <v>8</v>
      </c>
      <c r="C322" s="34">
        <v>4</v>
      </c>
      <c r="D322" s="160">
        <v>106</v>
      </c>
      <c r="E322" s="129">
        <v>50</v>
      </c>
      <c r="F322" s="130">
        <v>63.851351351351347</v>
      </c>
      <c r="G322" s="113">
        <v>50</v>
      </c>
      <c r="H322" s="127">
        <v>63.851351351351347</v>
      </c>
      <c r="I322" s="133">
        <f>_xlfn.STDEV.P(E320:E322)/SQRT(3)</f>
        <v>5.4433105395181745</v>
      </c>
      <c r="J322" s="133">
        <f t="shared" ref="J322" si="645">_xlfn.STDEV.P(F320:F322)/SQRT(3)</f>
        <v>10.77486272468494</v>
      </c>
      <c r="K322" s="133">
        <f t="shared" ref="K322" si="646">_xlfn.STDEV.P(G320:G322)/SQRT(3)</f>
        <v>2.7216552697590872</v>
      </c>
      <c r="L322" s="133">
        <f t="shared" ref="L322" si="647">_xlfn.STDEV.P(H320:H322)/SQRT(3)</f>
        <v>8.6346681811386787</v>
      </c>
      <c r="M322" s="133"/>
      <c r="N322" s="136">
        <v>2997</v>
      </c>
      <c r="O322">
        <v>207</v>
      </c>
      <c r="P322" s="132">
        <v>80</v>
      </c>
      <c r="Q322" s="132">
        <v>74.546546546546537</v>
      </c>
      <c r="R322" s="132">
        <v>80</v>
      </c>
      <c r="S322" s="132">
        <v>74.546546546546537</v>
      </c>
      <c r="AT322">
        <v>236</v>
      </c>
      <c r="AU322" s="132">
        <v>86.293832293832281</v>
      </c>
      <c r="AV322">
        <f t="shared" si="519"/>
        <v>0.75856568536367541</v>
      </c>
      <c r="AW322">
        <f t="shared" si="520"/>
        <v>75.856568536367547</v>
      </c>
      <c r="AX322">
        <f t="shared" si="521"/>
        <v>87.095676434807928</v>
      </c>
    </row>
    <row r="323" spans="1:50" ht="15.6" x14ac:dyDescent="0.3">
      <c r="A323" s="34">
        <v>1</v>
      </c>
      <c r="B323" s="34">
        <v>17</v>
      </c>
      <c r="C323" s="34">
        <v>11</v>
      </c>
      <c r="D323" s="159">
        <v>107</v>
      </c>
      <c r="E323" s="129">
        <v>5</v>
      </c>
      <c r="F323" s="130">
        <v>5.057915057915058</v>
      </c>
      <c r="G323" s="113">
        <v>5</v>
      </c>
      <c r="H323" s="127">
        <v>5.057915057915058</v>
      </c>
      <c r="N323" s="136">
        <v>3088</v>
      </c>
      <c r="O323">
        <v>225</v>
      </c>
      <c r="P323" s="132">
        <v>80</v>
      </c>
      <c r="Q323" s="132">
        <v>72.399241346609756</v>
      </c>
      <c r="R323" s="132">
        <v>80</v>
      </c>
      <c r="S323" s="132">
        <v>72.399241346609756</v>
      </c>
      <c r="AT323">
        <v>280</v>
      </c>
      <c r="AU323" s="132">
        <v>86.341649341649358</v>
      </c>
      <c r="AV323">
        <f t="shared" ref="AV323:AV325" si="648">(2/PI())*ASIN((SQRT(AU323/100)))</f>
        <v>0.75900858375240865</v>
      </c>
      <c r="AW323">
        <f t="shared" ref="AW323:AW325" si="649">AV323*100</f>
        <v>75.900858375240858</v>
      </c>
      <c r="AX323">
        <f t="shared" ref="AX323:AX325" si="650">SQRT(AW323)*10</f>
        <v>87.121098693279151</v>
      </c>
    </row>
    <row r="324" spans="1:50" ht="15.6" x14ac:dyDescent="0.3">
      <c r="A324" s="34">
        <v>2</v>
      </c>
      <c r="B324" s="34">
        <v>15</v>
      </c>
      <c r="C324" s="34">
        <v>10</v>
      </c>
      <c r="D324" s="160">
        <v>107</v>
      </c>
      <c r="E324" s="129">
        <v>30</v>
      </c>
      <c r="F324" s="130">
        <v>33.333333333333336</v>
      </c>
      <c r="G324" s="113">
        <v>30</v>
      </c>
      <c r="H324" s="127">
        <v>33.333333333333336</v>
      </c>
      <c r="I324" s="132">
        <f>AVERAGE(E323:E325)</f>
        <v>13.333333333333334</v>
      </c>
      <c r="J324" s="132">
        <f t="shared" ref="J324" si="651">AVERAGE(F323:F325)</f>
        <v>14.216001716001719</v>
      </c>
      <c r="K324" s="132">
        <f t="shared" ref="K324" si="652">AVERAGE(G323:G325)</f>
        <v>13.333333333333334</v>
      </c>
      <c r="L324" s="132">
        <f t="shared" ref="L324" si="653">AVERAGE(H323:H325)</f>
        <v>14.216001716001719</v>
      </c>
      <c r="M324" s="132"/>
      <c r="N324" s="136">
        <v>3095</v>
      </c>
      <c r="O324">
        <v>231</v>
      </c>
      <c r="P324" s="132">
        <v>80</v>
      </c>
      <c r="Q324" s="132">
        <v>79.63963963963964</v>
      </c>
      <c r="R324" s="132">
        <v>80</v>
      </c>
      <c r="S324" s="132">
        <v>79.63963963963964</v>
      </c>
      <c r="AT324">
        <v>154</v>
      </c>
      <c r="AU324" s="132">
        <v>90.304409672830715</v>
      </c>
      <c r="AV324">
        <f t="shared" si="648"/>
        <v>0.79841932919111158</v>
      </c>
      <c r="AW324">
        <f t="shared" si="649"/>
        <v>79.841932919111159</v>
      </c>
      <c r="AX324">
        <f t="shared" si="650"/>
        <v>89.354313224998364</v>
      </c>
    </row>
    <row r="325" spans="1:50" ht="15.6" x14ac:dyDescent="0.3">
      <c r="A325" s="34">
        <v>3</v>
      </c>
      <c r="B325" s="34">
        <v>13</v>
      </c>
      <c r="C325" s="34">
        <v>12</v>
      </c>
      <c r="D325" s="160">
        <v>107</v>
      </c>
      <c r="E325" s="129">
        <v>5</v>
      </c>
      <c r="F325" s="130">
        <v>4.2567567567567561</v>
      </c>
      <c r="G325" s="113">
        <v>5</v>
      </c>
      <c r="H325" s="127">
        <v>4.2567567567567561</v>
      </c>
      <c r="I325" s="133">
        <f>_xlfn.STDEV.P(E323:E325)/SQRT(3)</f>
        <v>6.8041381743977176</v>
      </c>
      <c r="J325" s="133">
        <f t="shared" ref="J325" si="654">_xlfn.STDEV.P(F323:F325)/SQRT(3)</f>
        <v>7.8069020713319111</v>
      </c>
      <c r="K325" s="133">
        <f t="shared" ref="K325" si="655">_xlfn.STDEV.P(G323:G325)/SQRT(3)</f>
        <v>6.8041381743977176</v>
      </c>
      <c r="L325" s="133">
        <f t="shared" ref="L325" si="656">_xlfn.STDEV.P(H323:H325)/SQRT(3)</f>
        <v>7.8069020713319111</v>
      </c>
      <c r="M325" s="133"/>
      <c r="N325" s="136" t="s">
        <v>191</v>
      </c>
      <c r="O325">
        <v>137</v>
      </c>
      <c r="P325" s="132">
        <v>83.333333333333329</v>
      </c>
      <c r="Q325" s="132">
        <v>84.209664209664211</v>
      </c>
      <c r="R325" s="132">
        <v>83.333333333333329</v>
      </c>
      <c r="S325" s="132">
        <v>84.209664209664211</v>
      </c>
      <c r="AT325">
        <v>208</v>
      </c>
      <c r="AU325" s="132" t="e">
        <v>#DIV/0!</v>
      </c>
      <c r="AV325" t="e">
        <f t="shared" si="648"/>
        <v>#DIV/0!</v>
      </c>
      <c r="AW325" t="e">
        <f t="shared" si="649"/>
        <v>#DIV/0!</v>
      </c>
      <c r="AX325" t="e">
        <f t="shared" si="650"/>
        <v>#DIV/0!</v>
      </c>
    </row>
    <row r="326" spans="1:50" ht="15.6" x14ac:dyDescent="0.3">
      <c r="A326" s="34">
        <v>1</v>
      </c>
      <c r="B326" s="34">
        <v>18</v>
      </c>
      <c r="C326" s="34">
        <v>7</v>
      </c>
      <c r="D326" s="159">
        <v>108</v>
      </c>
      <c r="E326" s="129">
        <v>10</v>
      </c>
      <c r="F326" s="130">
        <v>8.8513513513513509</v>
      </c>
      <c r="G326" s="113">
        <v>10</v>
      </c>
      <c r="H326" s="127">
        <v>8.8513513513513509</v>
      </c>
      <c r="I326" s="133"/>
      <c r="J326" s="133"/>
      <c r="K326" s="133"/>
      <c r="L326" s="133"/>
      <c r="M326" s="133"/>
      <c r="N326" s="136">
        <v>2906</v>
      </c>
      <c r="O326">
        <v>197</v>
      </c>
      <c r="P326" s="132">
        <v>83.333333333333329</v>
      </c>
      <c r="Q326" s="132">
        <v>79.943761943761942</v>
      </c>
      <c r="R326" s="132">
        <v>83.333333333333329</v>
      </c>
      <c r="S326" s="132">
        <v>79.943761943761942</v>
      </c>
    </row>
    <row r="327" spans="1:50" ht="15.6" x14ac:dyDescent="0.3">
      <c r="A327" s="34">
        <v>2</v>
      </c>
      <c r="B327" s="34">
        <v>3</v>
      </c>
      <c r="C327" s="34">
        <v>19</v>
      </c>
      <c r="D327" s="160">
        <v>108</v>
      </c>
      <c r="E327" s="129">
        <v>30</v>
      </c>
      <c r="F327" s="130">
        <v>35.294117647058826</v>
      </c>
      <c r="G327" s="113">
        <v>30</v>
      </c>
      <c r="H327" s="127">
        <v>35.294117647058826</v>
      </c>
      <c r="I327" s="132">
        <f>AVERAGE(E326:E328)</f>
        <v>26.666666666666668</v>
      </c>
      <c r="J327" s="132">
        <f t="shared" ref="J327" si="657">AVERAGE(F326:F328)</f>
        <v>27.688129305776368</v>
      </c>
      <c r="K327" s="132">
        <f t="shared" ref="K327" si="658">AVERAGE(G326:G328)</f>
        <v>26.666666666666668</v>
      </c>
      <c r="L327" s="132">
        <f t="shared" ref="L327" si="659">AVERAGE(H326:H328)</f>
        <v>27.688129305776368</v>
      </c>
      <c r="M327" s="132"/>
      <c r="N327" s="136">
        <v>3103</v>
      </c>
      <c r="O327">
        <v>236</v>
      </c>
      <c r="P327" s="132">
        <v>83.333333333333329</v>
      </c>
      <c r="Q327" s="132">
        <v>86.293832293832281</v>
      </c>
      <c r="R327" s="132">
        <v>83.333333333333329</v>
      </c>
      <c r="S327" s="132">
        <v>86.293832293832281</v>
      </c>
    </row>
    <row r="328" spans="1:50" ht="16.2" thickBot="1" x14ac:dyDescent="0.35">
      <c r="A328" s="34">
        <v>3</v>
      </c>
      <c r="B328" s="34">
        <v>15</v>
      </c>
      <c r="C328" s="34">
        <v>9</v>
      </c>
      <c r="D328" s="160">
        <v>108</v>
      </c>
      <c r="E328" s="129">
        <v>40</v>
      </c>
      <c r="F328" s="130">
        <v>38.918918918918919</v>
      </c>
      <c r="G328" s="113">
        <v>40</v>
      </c>
      <c r="H328" s="127">
        <v>38.918918918918919</v>
      </c>
      <c r="I328" s="133">
        <f>_xlfn.STDEV.P(E326:E328)/SQRT(3)</f>
        <v>7.2008229982309562</v>
      </c>
      <c r="J328" s="133">
        <f t="shared" ref="J328" si="660">_xlfn.STDEV.P(F326:F328)/SQRT(3)</f>
        <v>7.7373976222751875</v>
      </c>
      <c r="K328" s="133">
        <f t="shared" ref="K328" si="661">_xlfn.STDEV.P(G326:G328)/SQRT(3)</f>
        <v>7.2008229982309562</v>
      </c>
      <c r="L328" s="133">
        <f t="shared" ref="L328" si="662">_xlfn.STDEV.P(H326:H328)/SQRT(3)</f>
        <v>7.7373976222751875</v>
      </c>
      <c r="M328" s="133"/>
      <c r="N328" s="137">
        <v>2998</v>
      </c>
      <c r="O328">
        <v>208</v>
      </c>
      <c r="P328" s="132" t="e">
        <v>#DIV/0!</v>
      </c>
      <c r="Q328" s="132" t="e">
        <v>#DIV/0!</v>
      </c>
      <c r="R328" s="132" t="e">
        <v>#DIV/0!</v>
      </c>
      <c r="S328" s="132" t="e">
        <v>#DIV/0!</v>
      </c>
    </row>
    <row r="329" spans="1:50" x14ac:dyDescent="0.3">
      <c r="A329" s="34">
        <v>1</v>
      </c>
      <c r="B329" s="34">
        <v>7</v>
      </c>
      <c r="C329" s="34">
        <v>16</v>
      </c>
      <c r="D329" s="159">
        <v>109</v>
      </c>
      <c r="E329" s="129">
        <v>50</v>
      </c>
      <c r="F329" s="130">
        <v>64.373464373464373</v>
      </c>
      <c r="G329" s="113">
        <v>50</v>
      </c>
      <c r="H329" s="127">
        <v>64.373464373464373</v>
      </c>
      <c r="N329" s="34"/>
    </row>
    <row r="330" spans="1:50" ht="15.6" x14ac:dyDescent="0.3">
      <c r="A330" s="34">
        <v>2</v>
      </c>
      <c r="B330" s="34">
        <v>12</v>
      </c>
      <c r="C330" s="34">
        <v>18</v>
      </c>
      <c r="D330" s="160">
        <v>109</v>
      </c>
      <c r="E330" s="129">
        <v>60</v>
      </c>
      <c r="F330" s="130">
        <v>42.857142857142861</v>
      </c>
      <c r="G330" s="113">
        <v>60</v>
      </c>
      <c r="H330" s="127">
        <v>42.857142857142861</v>
      </c>
      <c r="I330" s="132">
        <f>AVERAGE(E329:E331)</f>
        <v>43.333333333333336</v>
      </c>
      <c r="J330" s="132">
        <f t="shared" ref="J330" si="663">AVERAGE(F329:F331)</f>
        <v>42.554346554346559</v>
      </c>
      <c r="K330" s="132">
        <f t="shared" ref="K330" si="664">AVERAGE(G329:G331)</f>
        <v>50</v>
      </c>
      <c r="L330" s="132">
        <f t="shared" ref="L330" si="665">AVERAGE(H329:H331)</f>
        <v>49.365157365157366</v>
      </c>
      <c r="M330" s="132"/>
      <c r="N330" s="1"/>
    </row>
    <row r="331" spans="1:50" ht="15.6" x14ac:dyDescent="0.3">
      <c r="A331" s="34">
        <v>3</v>
      </c>
      <c r="B331" s="34">
        <v>18</v>
      </c>
      <c r="C331" s="34">
        <v>8</v>
      </c>
      <c r="D331" s="160">
        <v>109</v>
      </c>
      <c r="E331" s="129">
        <v>20</v>
      </c>
      <c r="F331" s="130">
        <v>20.432432432432432</v>
      </c>
      <c r="G331" s="113">
        <v>40</v>
      </c>
      <c r="H331" s="127">
        <v>40.864864864864863</v>
      </c>
      <c r="I331" s="133">
        <f>_xlfn.STDEV.P(E329:E331)/SQRT(3)</f>
        <v>9.8130676292531653</v>
      </c>
      <c r="J331" s="133">
        <f t="shared" ref="J331" si="666">_xlfn.STDEV.P(F329:F331)/SQRT(3)</f>
        <v>10.357738236715551</v>
      </c>
      <c r="K331" s="133">
        <f t="shared" ref="K331" si="667">_xlfn.STDEV.P(G329:G331)/SQRT(3)</f>
        <v>4.714045207910317</v>
      </c>
      <c r="L331" s="133">
        <f t="shared" ref="L331" si="668">_xlfn.STDEV.P(H329:H331)/SQRT(3)</f>
        <v>6.1450838949399618</v>
      </c>
      <c r="M331" s="133"/>
      <c r="N331" s="1"/>
    </row>
    <row r="332" spans="1:50" x14ac:dyDescent="0.3">
      <c r="A332" s="34">
        <v>1</v>
      </c>
      <c r="B332" s="34">
        <v>7</v>
      </c>
      <c r="C332" s="34">
        <v>2</v>
      </c>
      <c r="D332" s="159">
        <v>110</v>
      </c>
      <c r="E332" s="129">
        <v>60</v>
      </c>
      <c r="F332" s="130">
        <v>49.984101748807632</v>
      </c>
      <c r="G332" s="113">
        <v>60</v>
      </c>
      <c r="H332" s="127">
        <v>49.984101748807632</v>
      </c>
      <c r="N332" s="34"/>
    </row>
    <row r="333" spans="1:50" ht="15.6" x14ac:dyDescent="0.3">
      <c r="A333" s="34">
        <v>2</v>
      </c>
      <c r="B333" s="34">
        <v>6</v>
      </c>
      <c r="C333" s="34">
        <v>13</v>
      </c>
      <c r="D333" s="160">
        <v>110</v>
      </c>
      <c r="E333" s="129">
        <v>10</v>
      </c>
      <c r="F333" s="130">
        <v>10</v>
      </c>
      <c r="G333" s="113">
        <v>10</v>
      </c>
      <c r="H333" s="127">
        <v>10</v>
      </c>
      <c r="I333" s="132">
        <f>AVERAGE(E332:E334)</f>
        <v>25</v>
      </c>
      <c r="J333" s="132">
        <f t="shared" ref="J333" si="669">AVERAGE(F332:F334)</f>
        <v>21.697403285638583</v>
      </c>
      <c r="K333" s="132">
        <f t="shared" ref="K333" si="670">AVERAGE(G332:G334)</f>
        <v>30</v>
      </c>
      <c r="L333" s="132">
        <f t="shared" ref="L333" si="671">AVERAGE(H332:H334)</f>
        <v>26.805511393746688</v>
      </c>
      <c r="M333" s="132"/>
      <c r="N333" s="1"/>
    </row>
    <row r="334" spans="1:50" ht="15.6" x14ac:dyDescent="0.3">
      <c r="A334" s="34">
        <v>3</v>
      </c>
      <c r="B334" s="34">
        <v>12</v>
      </c>
      <c r="C334" s="34">
        <v>16</v>
      </c>
      <c r="D334" s="160">
        <v>110</v>
      </c>
      <c r="E334" s="129">
        <v>5</v>
      </c>
      <c r="F334" s="130">
        <v>5.1081081081081079</v>
      </c>
      <c r="G334" s="113">
        <v>20</v>
      </c>
      <c r="H334" s="127">
        <v>20.432432432432432</v>
      </c>
      <c r="I334" s="133">
        <f>_xlfn.STDEV.P(E332:E334)/SQRT(3)</f>
        <v>14.337208778404378</v>
      </c>
      <c r="J334" s="133">
        <f t="shared" ref="J334" si="672">_xlfn.STDEV.P(F332:F334)/SQRT(3)</f>
        <v>11.605416685804542</v>
      </c>
      <c r="K334" s="133">
        <f t="shared" ref="K334" si="673">_xlfn.STDEV.P(G332:G334)/SQRT(3)</f>
        <v>12.472191289246471</v>
      </c>
      <c r="L334" s="133">
        <f t="shared" ref="L334" si="674">_xlfn.STDEV.P(H332:H334)/SQRT(3)</f>
        <v>9.776891118574909</v>
      </c>
      <c r="M334" s="133"/>
      <c r="N334" s="1"/>
    </row>
    <row r="335" spans="1:50" x14ac:dyDescent="0.3">
      <c r="A335" s="34">
        <v>1</v>
      </c>
      <c r="B335" s="34">
        <v>7</v>
      </c>
      <c r="C335" s="34">
        <v>11</v>
      </c>
      <c r="D335" s="159">
        <v>111</v>
      </c>
      <c r="E335" s="129">
        <v>40</v>
      </c>
      <c r="F335" s="130">
        <v>43.575883575883566</v>
      </c>
      <c r="G335" s="113">
        <v>40</v>
      </c>
      <c r="H335" s="127">
        <v>43.575883575883566</v>
      </c>
      <c r="N335" s="34"/>
    </row>
    <row r="336" spans="1:50" ht="15.6" x14ac:dyDescent="0.3">
      <c r="A336" s="34">
        <v>2</v>
      </c>
      <c r="B336" s="34">
        <v>14</v>
      </c>
      <c r="C336" s="34">
        <v>18</v>
      </c>
      <c r="D336" s="160">
        <v>111</v>
      </c>
      <c r="E336" s="129">
        <v>40</v>
      </c>
      <c r="F336" s="130">
        <v>33.333333333333336</v>
      </c>
      <c r="G336" s="113">
        <v>50</v>
      </c>
      <c r="H336" s="127">
        <v>41.666666666666671</v>
      </c>
      <c r="I336" s="132">
        <f>AVERAGE(E335:E337)</f>
        <v>46.666666666666664</v>
      </c>
      <c r="J336" s="132">
        <f t="shared" ref="J336" si="675">AVERAGE(F335:F337)</f>
        <v>39.258027258027255</v>
      </c>
      <c r="K336" s="132">
        <f t="shared" ref="K336" si="676">AVERAGE(G335:G337)</f>
        <v>50</v>
      </c>
      <c r="L336" s="132">
        <f t="shared" ref="L336" si="677">AVERAGE(H335:H337)</f>
        <v>42.035805035805033</v>
      </c>
      <c r="M336" s="132"/>
      <c r="N336" s="1"/>
    </row>
    <row r="337" spans="1:14" ht="15.6" x14ac:dyDescent="0.3">
      <c r="A337" s="34">
        <v>3</v>
      </c>
      <c r="B337" s="34">
        <v>6</v>
      </c>
      <c r="C337" s="34">
        <v>3</v>
      </c>
      <c r="D337" s="160">
        <v>111</v>
      </c>
      <c r="E337" s="129">
        <v>60</v>
      </c>
      <c r="F337" s="130">
        <v>40.86486486486487</v>
      </c>
      <c r="G337" s="113">
        <v>60</v>
      </c>
      <c r="H337" s="127">
        <v>40.86486486486487</v>
      </c>
      <c r="I337" s="133">
        <f>_xlfn.STDEV.P(E335:E337)/SQRT(3)</f>
        <v>5.4433105395181745</v>
      </c>
      <c r="J337" s="133">
        <f t="shared" ref="J337" si="678">_xlfn.STDEV.P(F335:F337)/SQRT(3)</f>
        <v>2.5017284775331876</v>
      </c>
      <c r="K337" s="133">
        <f t="shared" ref="K337" si="679">_xlfn.STDEV.P(G335:G337)/SQRT(3)</f>
        <v>4.714045207910317</v>
      </c>
      <c r="L337" s="133">
        <f t="shared" ref="L337" si="680">_xlfn.STDEV.P(H335:H337)/SQRT(3)</f>
        <v>0.65652332861165397</v>
      </c>
      <c r="M337" s="133"/>
      <c r="N337" s="1"/>
    </row>
    <row r="338" spans="1:14" x14ac:dyDescent="0.3">
      <c r="A338" s="34">
        <v>1</v>
      </c>
      <c r="B338" s="34">
        <v>7</v>
      </c>
      <c r="C338" s="34">
        <v>10</v>
      </c>
      <c r="D338" s="159">
        <v>112</v>
      </c>
      <c r="E338" s="129">
        <v>80</v>
      </c>
      <c r="F338" s="134">
        <v>100</v>
      </c>
      <c r="G338" s="113">
        <v>80</v>
      </c>
      <c r="H338" s="134">
        <v>100</v>
      </c>
      <c r="N338" s="34"/>
    </row>
    <row r="339" spans="1:14" ht="15.6" x14ac:dyDescent="0.3">
      <c r="A339" s="34">
        <v>2</v>
      </c>
      <c r="B339" s="34">
        <v>7</v>
      </c>
      <c r="C339" s="34">
        <v>18</v>
      </c>
      <c r="D339" s="160">
        <v>112</v>
      </c>
      <c r="E339" s="129">
        <v>80</v>
      </c>
      <c r="F339" s="130">
        <v>57.142857142857146</v>
      </c>
      <c r="G339" s="113">
        <v>80</v>
      </c>
      <c r="H339" s="127">
        <v>57.142857142857146</v>
      </c>
      <c r="I339" s="132">
        <f>AVERAGE(E338:E340)</f>
        <v>80</v>
      </c>
      <c r="J339" s="132">
        <f t="shared" ref="J339" si="681">AVERAGE(F338:F340)</f>
        <v>82.651222651222653</v>
      </c>
      <c r="K339" s="132">
        <f t="shared" ref="K339" si="682">AVERAGE(G338:G340)</f>
        <v>80</v>
      </c>
      <c r="L339" s="132">
        <f t="shared" ref="L339" si="683">AVERAGE(H338:H340)</f>
        <v>82.651222651222653</v>
      </c>
      <c r="M339" s="132"/>
      <c r="N339" s="1"/>
    </row>
    <row r="340" spans="1:14" ht="15.6" x14ac:dyDescent="0.3">
      <c r="A340" s="34">
        <v>3</v>
      </c>
      <c r="B340" s="34">
        <v>10</v>
      </c>
      <c r="C340" s="34">
        <v>11</v>
      </c>
      <c r="D340" s="160">
        <v>112</v>
      </c>
      <c r="E340" s="129">
        <v>80</v>
      </c>
      <c r="F340" s="130">
        <v>90.810810810810807</v>
      </c>
      <c r="G340" s="113">
        <v>80</v>
      </c>
      <c r="H340" s="127">
        <v>90.810810810810807</v>
      </c>
      <c r="I340" s="133">
        <f>_xlfn.STDEV.P(E338:E340)/SQRT(3)</f>
        <v>0</v>
      </c>
      <c r="J340" s="133">
        <f t="shared" ref="J340" si="684">_xlfn.STDEV.P(F338:F340)/SQRT(3)</f>
        <v>10.636601719951692</v>
      </c>
      <c r="K340" s="133">
        <f t="shared" ref="K340" si="685">_xlfn.STDEV.P(G338:G340)/SQRT(3)</f>
        <v>0</v>
      </c>
      <c r="L340" s="133">
        <f t="shared" ref="L340" si="686">_xlfn.STDEV.P(H338:H340)/SQRT(3)</f>
        <v>10.636601719951692</v>
      </c>
      <c r="M340" s="133"/>
      <c r="N340" s="1"/>
    </row>
    <row r="341" spans="1:14" x14ac:dyDescent="0.3">
      <c r="A341" s="34">
        <v>1</v>
      </c>
      <c r="B341" s="34">
        <v>19</v>
      </c>
      <c r="C341" s="34">
        <v>13</v>
      </c>
      <c r="D341" s="159">
        <v>113</v>
      </c>
      <c r="E341" s="129">
        <v>80</v>
      </c>
      <c r="F341" s="134">
        <v>100</v>
      </c>
      <c r="G341" s="113">
        <v>80</v>
      </c>
      <c r="H341" s="134">
        <v>100</v>
      </c>
      <c r="N341" s="34"/>
    </row>
    <row r="342" spans="1:14" ht="15.6" x14ac:dyDescent="0.3">
      <c r="A342" s="34">
        <v>2</v>
      </c>
      <c r="B342" s="34">
        <v>11</v>
      </c>
      <c r="C342" s="34">
        <v>18</v>
      </c>
      <c r="D342" s="160">
        <v>113</v>
      </c>
      <c r="E342" s="129">
        <v>80</v>
      </c>
      <c r="F342" s="130">
        <v>69.565217391304344</v>
      </c>
      <c r="G342" s="113">
        <v>80</v>
      </c>
      <c r="H342" s="127">
        <v>69.565217391304344</v>
      </c>
      <c r="I342" s="132">
        <f>AVERAGE(E341:E343)</f>
        <v>80</v>
      </c>
      <c r="J342" s="132">
        <f t="shared" ref="J342" si="687">AVERAGE(F341:F343)</f>
        <v>83.764982373678023</v>
      </c>
      <c r="K342" s="132">
        <f t="shared" ref="K342" si="688">AVERAGE(G341:G343)</f>
        <v>80</v>
      </c>
      <c r="L342" s="132">
        <f t="shared" ref="L342" si="689">AVERAGE(H341:H343)</f>
        <v>83.764982373678023</v>
      </c>
      <c r="M342" s="132"/>
      <c r="N342" s="1"/>
    </row>
    <row r="343" spans="1:14" ht="15.6" x14ac:dyDescent="0.3">
      <c r="A343" s="34">
        <v>3</v>
      </c>
      <c r="B343" s="34">
        <v>9</v>
      </c>
      <c r="C343" s="34">
        <v>16</v>
      </c>
      <c r="D343" s="160">
        <v>113</v>
      </c>
      <c r="E343" s="129">
        <v>80</v>
      </c>
      <c r="F343" s="130">
        <v>81.729729729729726</v>
      </c>
      <c r="G343" s="113">
        <v>80</v>
      </c>
      <c r="H343" s="127">
        <v>81.729729729729726</v>
      </c>
      <c r="I343" s="133">
        <f>_xlfn.STDEV.P(E341:E343)/SQRT(3)</f>
        <v>0</v>
      </c>
      <c r="J343" s="133">
        <f t="shared" ref="J343" si="690">_xlfn.STDEV.P(F341:F343)/SQRT(3)</f>
        <v>7.2215062772121685</v>
      </c>
      <c r="K343" s="133">
        <f t="shared" ref="K343" si="691">_xlfn.STDEV.P(G341:G343)/SQRT(3)</f>
        <v>0</v>
      </c>
      <c r="L343" s="133">
        <f t="shared" ref="L343" si="692">_xlfn.STDEV.P(H341:H343)/SQRT(3)</f>
        <v>7.2215062772121685</v>
      </c>
      <c r="M343" s="133"/>
      <c r="N343" s="1"/>
    </row>
    <row r="344" spans="1:14" x14ac:dyDescent="0.3">
      <c r="A344" s="34">
        <v>1</v>
      </c>
      <c r="B344" s="34">
        <v>7</v>
      </c>
      <c r="C344" s="34">
        <v>4</v>
      </c>
      <c r="D344" s="159">
        <v>114</v>
      </c>
      <c r="E344" s="129">
        <v>10</v>
      </c>
      <c r="F344" s="130">
        <v>9.4414414414414409</v>
      </c>
      <c r="G344" s="113">
        <v>10</v>
      </c>
      <c r="H344" s="127">
        <v>9.4414414414414409</v>
      </c>
      <c r="N344" s="34"/>
    </row>
    <row r="345" spans="1:14" ht="15.6" x14ac:dyDescent="0.3">
      <c r="A345" s="34">
        <v>2</v>
      </c>
      <c r="B345" s="34">
        <v>10</v>
      </c>
      <c r="C345" s="34">
        <v>16</v>
      </c>
      <c r="D345" s="160">
        <v>114</v>
      </c>
      <c r="E345" s="129">
        <v>40</v>
      </c>
      <c r="F345" s="130">
        <v>50</v>
      </c>
      <c r="G345" s="113">
        <v>40</v>
      </c>
      <c r="H345" s="127">
        <v>50</v>
      </c>
      <c r="I345" s="132">
        <f>AVERAGE(E344:E346)</f>
        <v>36.666666666666664</v>
      </c>
      <c r="J345" s="132">
        <f t="shared" ref="J345" si="693">AVERAGE(F344:F346)</f>
        <v>38.388752388752387</v>
      </c>
      <c r="K345" s="132">
        <f t="shared" ref="K345" si="694">AVERAGE(G344:G346)</f>
        <v>36.666666666666664</v>
      </c>
      <c r="L345" s="132">
        <f t="shared" ref="L345" si="695">AVERAGE(H344:H346)</f>
        <v>38.388752388752387</v>
      </c>
      <c r="M345" s="132"/>
      <c r="N345" s="1"/>
    </row>
    <row r="346" spans="1:14" ht="15.6" x14ac:dyDescent="0.3">
      <c r="A346" s="34">
        <v>3</v>
      </c>
      <c r="B346" s="34">
        <v>1</v>
      </c>
      <c r="C346" s="34">
        <v>7</v>
      </c>
      <c r="D346" s="160">
        <v>114</v>
      </c>
      <c r="E346" s="129">
        <v>60</v>
      </c>
      <c r="F346" s="130">
        <v>55.724815724815727</v>
      </c>
      <c r="G346" s="113">
        <v>60</v>
      </c>
      <c r="H346" s="127">
        <v>55.724815724815727</v>
      </c>
      <c r="I346" s="133">
        <f>_xlfn.STDEV.P(E344:E346)/SQRT(3)</f>
        <v>11.863420280034791</v>
      </c>
      <c r="J346" s="133">
        <f t="shared" ref="J346" si="696">_xlfn.STDEV.P(F344:F346)/SQRT(3)</f>
        <v>11.89447572130306</v>
      </c>
      <c r="K346" s="133">
        <f t="shared" ref="K346" si="697">_xlfn.STDEV.P(G344:G346)/SQRT(3)</f>
        <v>11.863420280034791</v>
      </c>
      <c r="L346" s="133">
        <f t="shared" ref="L346" si="698">_xlfn.STDEV.P(H344:H346)/SQRT(3)</f>
        <v>11.89447572130306</v>
      </c>
      <c r="M346" s="133"/>
      <c r="N346" s="1"/>
    </row>
    <row r="347" spans="1:14" x14ac:dyDescent="0.3">
      <c r="A347" s="34">
        <v>1</v>
      </c>
      <c r="B347" s="34">
        <v>7</v>
      </c>
      <c r="C347" s="34">
        <v>9</v>
      </c>
      <c r="D347" s="159">
        <v>115</v>
      </c>
      <c r="E347" s="129">
        <v>10</v>
      </c>
      <c r="F347" s="130">
        <v>10.893970893970891</v>
      </c>
      <c r="G347" s="113">
        <v>50</v>
      </c>
      <c r="H347" s="127">
        <v>54.469854469854461</v>
      </c>
      <c r="N347" s="34"/>
    </row>
    <row r="348" spans="1:14" ht="15.6" x14ac:dyDescent="0.3">
      <c r="A348" s="34">
        <v>2</v>
      </c>
      <c r="B348" s="34">
        <v>4</v>
      </c>
      <c r="C348" s="34">
        <v>9</v>
      </c>
      <c r="D348" s="160">
        <v>115</v>
      </c>
      <c r="E348" s="129">
        <v>60</v>
      </c>
      <c r="F348" s="130">
        <v>70.588235294117652</v>
      </c>
      <c r="G348" s="113">
        <v>60</v>
      </c>
      <c r="H348" s="127">
        <v>70.588235294117652</v>
      </c>
      <c r="I348" s="132">
        <f>AVERAGE(E347:E349)</f>
        <v>40</v>
      </c>
      <c r="J348" s="132">
        <f t="shared" ref="J348" si="699">AVERAGE(F347:F349)</f>
        <v>48.444519179813291</v>
      </c>
      <c r="K348" s="132">
        <f t="shared" ref="K348" si="700">AVERAGE(G347:G349)</f>
        <v>53.333333333333336</v>
      </c>
      <c r="L348" s="132">
        <f t="shared" ref="L348" si="701">AVERAGE(H347:H349)</f>
        <v>62.969813705107818</v>
      </c>
      <c r="M348" s="132"/>
      <c r="N348" s="1"/>
    </row>
    <row r="349" spans="1:14" ht="15.6" x14ac:dyDescent="0.3">
      <c r="A349" s="34">
        <v>3</v>
      </c>
      <c r="B349" s="34">
        <v>19</v>
      </c>
      <c r="C349" s="34">
        <v>8</v>
      </c>
      <c r="D349" s="160">
        <v>115</v>
      </c>
      <c r="E349" s="129">
        <v>50</v>
      </c>
      <c r="F349" s="130">
        <v>63.851351351351347</v>
      </c>
      <c r="G349" s="113">
        <v>50</v>
      </c>
      <c r="H349" s="127">
        <v>63.851351351351347</v>
      </c>
      <c r="I349" s="133">
        <f>_xlfn.STDEV.P(E347:E349)/SQRT(3)</f>
        <v>12.472191289246471</v>
      </c>
      <c r="J349" s="133">
        <f t="shared" ref="J349" si="702">_xlfn.STDEV.P(F347:F349)/SQRT(3)</f>
        <v>15.411966193261891</v>
      </c>
      <c r="K349" s="133">
        <f t="shared" ref="K349" si="703">_xlfn.STDEV.P(G347:G349)/SQRT(3)</f>
        <v>2.7216552697590872</v>
      </c>
      <c r="L349" s="133">
        <f t="shared" ref="L349" si="704">_xlfn.STDEV.P(H347:H349)/SQRT(3)</f>
        <v>3.8161464438852679</v>
      </c>
      <c r="M349" s="133"/>
      <c r="N349" s="1"/>
    </row>
    <row r="350" spans="1:14" x14ac:dyDescent="0.3">
      <c r="A350" s="34">
        <v>1</v>
      </c>
      <c r="B350" s="34">
        <v>7</v>
      </c>
      <c r="C350" s="34">
        <v>12</v>
      </c>
      <c r="D350" s="159">
        <v>116</v>
      </c>
      <c r="E350" s="129">
        <v>50</v>
      </c>
      <c r="F350" s="130">
        <v>54.469854469854461</v>
      </c>
      <c r="G350" s="113">
        <v>50</v>
      </c>
      <c r="H350" s="127">
        <v>54.469854469854461</v>
      </c>
      <c r="N350" s="34"/>
    </row>
    <row r="351" spans="1:14" ht="15.6" x14ac:dyDescent="0.3">
      <c r="A351" s="34">
        <v>2</v>
      </c>
      <c r="B351" s="34">
        <v>9</v>
      </c>
      <c r="C351" s="34">
        <v>16</v>
      </c>
      <c r="D351" s="160">
        <v>116</v>
      </c>
      <c r="E351" s="129">
        <v>80</v>
      </c>
      <c r="F351" s="130">
        <v>72.72727272727272</v>
      </c>
      <c r="G351" s="113">
        <v>80</v>
      </c>
      <c r="H351" s="127">
        <v>72.72727272727272</v>
      </c>
      <c r="I351" s="132">
        <f>AVERAGE(E350:E352)</f>
        <v>56.666666666666664</v>
      </c>
      <c r="J351" s="132">
        <f t="shared" ref="J351" si="705">AVERAGE(F350:F352)</f>
        <v>56.020664020664015</v>
      </c>
      <c r="K351" s="132">
        <f t="shared" ref="K351" si="706">AVERAGE(G350:G352)</f>
        <v>56.666666666666664</v>
      </c>
      <c r="L351" s="132">
        <f t="shared" ref="L351" si="707">AVERAGE(H350:H352)</f>
        <v>56.020664020664015</v>
      </c>
      <c r="M351" s="132"/>
      <c r="N351" s="1"/>
    </row>
    <row r="352" spans="1:14" ht="15.6" x14ac:dyDescent="0.3">
      <c r="A352" s="34">
        <v>3</v>
      </c>
      <c r="B352" s="34">
        <v>11</v>
      </c>
      <c r="C352" s="34">
        <v>4</v>
      </c>
      <c r="D352" s="160">
        <v>116</v>
      </c>
      <c r="E352" s="129">
        <v>40</v>
      </c>
      <c r="F352" s="130">
        <v>40.864864864864863</v>
      </c>
      <c r="G352" s="113">
        <v>40</v>
      </c>
      <c r="H352" s="127">
        <v>40.864864864864863</v>
      </c>
      <c r="I352" s="133">
        <f>_xlfn.STDEV.P(E350:E352)/SQRT(3)</f>
        <v>9.8130676292531653</v>
      </c>
      <c r="J352" s="133">
        <f t="shared" ref="J352" si="708">_xlfn.STDEV.P(F350:F352)/SQRT(3)</f>
        <v>7.5366809139592474</v>
      </c>
      <c r="K352" s="133">
        <f t="shared" ref="K352" si="709">_xlfn.STDEV.P(G350:G352)/SQRT(3)</f>
        <v>9.8130676292531653</v>
      </c>
      <c r="L352" s="133">
        <f t="shared" ref="L352" si="710">_xlfn.STDEV.P(H350:H352)/SQRT(3)</f>
        <v>7.5366809139592474</v>
      </c>
      <c r="M352" s="133"/>
      <c r="N352" s="1"/>
    </row>
    <row r="353" spans="1:14" x14ac:dyDescent="0.3">
      <c r="A353" s="34">
        <v>1</v>
      </c>
      <c r="B353" s="34">
        <v>7</v>
      </c>
      <c r="C353" s="34">
        <v>1</v>
      </c>
      <c r="D353" s="159">
        <v>117</v>
      </c>
      <c r="E353" s="129">
        <v>5</v>
      </c>
      <c r="F353" s="130">
        <v>5.4469854469854457</v>
      </c>
      <c r="G353" s="113">
        <v>5</v>
      </c>
      <c r="H353" s="127">
        <v>5.4469854469854457</v>
      </c>
      <c r="N353" s="34"/>
    </row>
    <row r="354" spans="1:14" ht="15.6" x14ac:dyDescent="0.3">
      <c r="A354" s="34">
        <v>2</v>
      </c>
      <c r="B354" s="34">
        <v>18</v>
      </c>
      <c r="C354" s="34">
        <v>8</v>
      </c>
      <c r="D354" s="160">
        <v>117</v>
      </c>
      <c r="E354" s="129">
        <v>20</v>
      </c>
      <c r="F354" s="130">
        <v>18.18181818181818</v>
      </c>
      <c r="G354" s="113">
        <v>20</v>
      </c>
      <c r="H354" s="127">
        <v>18.18181818181818</v>
      </c>
      <c r="I354" s="132">
        <f>AVERAGE(E353:E355)</f>
        <v>10</v>
      </c>
      <c r="J354" s="132">
        <f t="shared" ref="J354" si="711">AVERAGE(F353:F355)</f>
        <v>9.8794475265063486</v>
      </c>
      <c r="K354" s="132">
        <f t="shared" ref="K354" si="712">AVERAGE(G353:G355)</f>
        <v>10</v>
      </c>
      <c r="L354" s="132">
        <f t="shared" ref="L354" si="713">AVERAGE(H353:H355)</f>
        <v>9.8794475265063486</v>
      </c>
      <c r="M354" s="132"/>
      <c r="N354" s="1"/>
    </row>
    <row r="355" spans="1:14" ht="15.6" x14ac:dyDescent="0.3">
      <c r="A355" s="34">
        <v>3</v>
      </c>
      <c r="B355" s="34">
        <v>15</v>
      </c>
      <c r="C355" s="34">
        <v>2</v>
      </c>
      <c r="D355" s="160">
        <v>117</v>
      </c>
      <c r="E355" s="129">
        <v>5</v>
      </c>
      <c r="F355" s="130">
        <v>6.009538950715422</v>
      </c>
      <c r="G355" s="113">
        <v>5</v>
      </c>
      <c r="H355" s="127">
        <v>6.009538950715422</v>
      </c>
      <c r="I355" s="133">
        <f>_xlfn.STDEV.P(E353:E355)/SQRT(3)</f>
        <v>4.0824829046386304</v>
      </c>
      <c r="J355" s="133">
        <f t="shared" ref="J355" si="714">_xlfn.STDEV.P(F353:F355)/SQRT(3)</f>
        <v>3.3920212094717206</v>
      </c>
      <c r="K355" s="133">
        <f t="shared" ref="K355" si="715">_xlfn.STDEV.P(G353:G355)/SQRT(3)</f>
        <v>4.0824829046386304</v>
      </c>
      <c r="L355" s="133">
        <f t="shared" ref="L355" si="716">_xlfn.STDEV.P(H353:H355)/SQRT(3)</f>
        <v>3.3920212094717206</v>
      </c>
      <c r="M355" s="133"/>
      <c r="N355" s="1"/>
    </row>
    <row r="356" spans="1:14" ht="15.6" x14ac:dyDescent="0.3">
      <c r="A356" s="34">
        <v>1</v>
      </c>
      <c r="B356" s="34">
        <v>7</v>
      </c>
      <c r="C356" s="34">
        <v>6</v>
      </c>
      <c r="D356" s="159">
        <v>118</v>
      </c>
      <c r="E356" s="129">
        <v>60</v>
      </c>
      <c r="F356" s="130">
        <v>49.984101748807632</v>
      </c>
      <c r="G356" s="113">
        <v>60</v>
      </c>
      <c r="H356" s="127">
        <v>49.984101748807632</v>
      </c>
      <c r="I356" s="133"/>
      <c r="J356" s="133"/>
      <c r="K356" s="133"/>
      <c r="L356" s="133"/>
      <c r="M356" s="133"/>
      <c r="N356" s="34"/>
    </row>
    <row r="357" spans="1:14" ht="15.6" x14ac:dyDescent="0.3">
      <c r="A357" s="34">
        <v>2</v>
      </c>
      <c r="B357" s="34">
        <v>16</v>
      </c>
      <c r="C357" s="34">
        <v>14</v>
      </c>
      <c r="D357" s="160">
        <v>118</v>
      </c>
      <c r="E357" s="129">
        <v>40</v>
      </c>
      <c r="F357" s="130">
        <v>44.444444444444443</v>
      </c>
      <c r="G357" s="113">
        <v>40</v>
      </c>
      <c r="H357" s="127">
        <v>44.444444444444443</v>
      </c>
      <c r="I357" s="132">
        <f>AVERAGE(E356:E358)</f>
        <v>46.666666666666664</v>
      </c>
      <c r="J357" s="132">
        <f t="shared" ref="J357" si="717">AVERAGE(F356:F358)</f>
        <v>48.503209091444383</v>
      </c>
      <c r="K357" s="132">
        <f t="shared" ref="K357" si="718">AVERAGE(G356:G358)</f>
        <v>46.666666666666664</v>
      </c>
      <c r="L357" s="132">
        <f t="shared" ref="L357" si="719">AVERAGE(H356:H358)</f>
        <v>48.503209091444383</v>
      </c>
      <c r="M357" s="132"/>
      <c r="N357" s="1"/>
    </row>
    <row r="358" spans="1:14" ht="15.6" x14ac:dyDescent="0.3">
      <c r="A358" s="34">
        <v>3</v>
      </c>
      <c r="B358" s="34">
        <v>2</v>
      </c>
      <c r="C358" s="34">
        <v>16</v>
      </c>
      <c r="D358" s="160">
        <v>118</v>
      </c>
      <c r="E358" s="129">
        <v>40</v>
      </c>
      <c r="F358" s="130">
        <v>51.081081081081081</v>
      </c>
      <c r="G358" s="113">
        <v>40</v>
      </c>
      <c r="H358" s="127">
        <v>51.081081081081081</v>
      </c>
      <c r="I358" s="133">
        <f>_xlfn.STDEV.P(E356:E358)/SQRT(3)</f>
        <v>5.4433105395181745</v>
      </c>
      <c r="J358" s="133">
        <f t="shared" ref="J358" si="720">_xlfn.STDEV.P(F356:F358)/SQRT(3)</f>
        <v>1.6770356624221867</v>
      </c>
      <c r="K358" s="133">
        <f t="shared" ref="K358" si="721">_xlfn.STDEV.P(G356:G358)/SQRT(3)</f>
        <v>5.4433105395181745</v>
      </c>
      <c r="L358" s="133">
        <f t="shared" ref="L358" si="722">_xlfn.STDEV.P(H356:H358)/SQRT(3)</f>
        <v>1.6770356624221867</v>
      </c>
      <c r="M358" s="133"/>
      <c r="N358" s="1"/>
    </row>
    <row r="359" spans="1:14" x14ac:dyDescent="0.3">
      <c r="A359" s="34">
        <v>1</v>
      </c>
      <c r="B359" s="34">
        <v>7</v>
      </c>
      <c r="C359" s="34">
        <v>18</v>
      </c>
      <c r="D359" s="159">
        <v>119</v>
      </c>
      <c r="E359" s="129">
        <v>80</v>
      </c>
      <c r="F359" s="130">
        <v>66.645468998410166</v>
      </c>
      <c r="G359" s="113">
        <v>80</v>
      </c>
      <c r="H359" s="127">
        <v>66.645468998410166</v>
      </c>
      <c r="N359" s="34"/>
    </row>
    <row r="360" spans="1:14" ht="15.6" x14ac:dyDescent="0.3">
      <c r="A360" s="34">
        <v>2</v>
      </c>
      <c r="B360" s="34">
        <v>5</v>
      </c>
      <c r="C360" s="34">
        <v>10</v>
      </c>
      <c r="D360" s="160">
        <v>119</v>
      </c>
      <c r="E360" s="129">
        <v>80</v>
      </c>
      <c r="F360" s="130">
        <v>80</v>
      </c>
      <c r="G360" s="113">
        <v>80</v>
      </c>
      <c r="H360" s="127">
        <v>80</v>
      </c>
      <c r="I360" s="132">
        <f>AVERAGE(E359:E361)</f>
        <v>76.666666666666671</v>
      </c>
      <c r="J360" s="132">
        <f t="shared" ref="J360" si="723">AVERAGE(F359:F361)</f>
        <v>78.679120296767351</v>
      </c>
      <c r="K360" s="132">
        <f t="shared" ref="K360" si="724">AVERAGE(G359:G361)</f>
        <v>76.666666666666671</v>
      </c>
      <c r="L360" s="132">
        <f t="shared" ref="L360" si="725">AVERAGE(H359:H361)</f>
        <v>78.679120296767351</v>
      </c>
      <c r="M360" s="132"/>
      <c r="N360" s="1"/>
    </row>
    <row r="361" spans="1:14" ht="15.6" x14ac:dyDescent="0.3">
      <c r="A361" s="34">
        <v>3</v>
      </c>
      <c r="B361" s="34">
        <v>5</v>
      </c>
      <c r="C361" s="34">
        <v>11</v>
      </c>
      <c r="D361" s="160">
        <v>119</v>
      </c>
      <c r="E361" s="129">
        <v>70</v>
      </c>
      <c r="F361" s="130">
        <v>89.391891891891888</v>
      </c>
      <c r="G361" s="113">
        <v>70</v>
      </c>
      <c r="H361" s="127">
        <v>89.391891891891888</v>
      </c>
      <c r="I361" s="133">
        <f>_xlfn.STDEV.P(E359:E361)/SQRT(3)</f>
        <v>2.7216552697590863</v>
      </c>
      <c r="J361" s="133">
        <f t="shared" ref="J361" si="726">_xlfn.STDEV.P(F359:F361)/SQRT(3)</f>
        <v>5.3884337242959468</v>
      </c>
      <c r="K361" s="133">
        <f t="shared" ref="K361" si="727">_xlfn.STDEV.P(G359:G361)/SQRT(3)</f>
        <v>2.7216552697590863</v>
      </c>
      <c r="L361" s="133">
        <f t="shared" ref="L361" si="728">_xlfn.STDEV.P(H359:H361)/SQRT(3)</f>
        <v>5.3884337242959468</v>
      </c>
      <c r="M361" s="133"/>
      <c r="N361" s="1"/>
    </row>
    <row r="362" spans="1:14" x14ac:dyDescent="0.3">
      <c r="A362" s="34">
        <v>1</v>
      </c>
      <c r="B362" s="34">
        <v>7</v>
      </c>
      <c r="C362" s="34">
        <v>15</v>
      </c>
      <c r="D362" s="159">
        <v>120</v>
      </c>
      <c r="E362" s="129">
        <v>20</v>
      </c>
      <c r="F362" s="130">
        <v>21.787941787941783</v>
      </c>
      <c r="G362" s="113">
        <v>20</v>
      </c>
      <c r="H362" s="127">
        <v>21.787941787941783</v>
      </c>
      <c r="N362" s="34"/>
    </row>
    <row r="363" spans="1:14" ht="15.6" x14ac:dyDescent="0.3">
      <c r="A363" s="34">
        <v>2</v>
      </c>
      <c r="B363" s="34">
        <v>13</v>
      </c>
      <c r="C363" s="34">
        <v>2</v>
      </c>
      <c r="D363" s="160">
        <v>120</v>
      </c>
      <c r="E363" s="129">
        <v>60</v>
      </c>
      <c r="F363" s="130">
        <v>60</v>
      </c>
      <c r="G363" s="113">
        <v>60</v>
      </c>
      <c r="H363" s="127">
        <v>60</v>
      </c>
      <c r="I363" s="132">
        <f>AVERAGE(E362:E364)</f>
        <v>46.666666666666664</v>
      </c>
      <c r="J363" s="132">
        <f t="shared" ref="J363" si="729">AVERAGE(F362:F364)</f>
        <v>60.595980595980592</v>
      </c>
      <c r="K363" s="132">
        <f t="shared" ref="K363" si="730">AVERAGE(G362:G364)</f>
        <v>46.666666666666664</v>
      </c>
      <c r="L363" s="132">
        <f t="shared" ref="L363" si="731">AVERAGE(H362:H364)</f>
        <v>60.595980595980592</v>
      </c>
      <c r="M363" s="132"/>
      <c r="N363" s="1"/>
    </row>
    <row r="364" spans="1:14" ht="15.6" x14ac:dyDescent="0.3">
      <c r="A364" s="34">
        <v>3</v>
      </c>
      <c r="B364" s="34">
        <v>4</v>
      </c>
      <c r="C364" s="34">
        <v>1</v>
      </c>
      <c r="D364" s="160">
        <v>120</v>
      </c>
      <c r="E364" s="129">
        <v>60</v>
      </c>
      <c r="F364" s="134">
        <v>100</v>
      </c>
      <c r="G364" s="113">
        <v>60</v>
      </c>
      <c r="H364" s="134">
        <v>100</v>
      </c>
      <c r="I364" s="133">
        <f>_xlfn.STDEV.P(E362:E364)/SQRT(3)</f>
        <v>10.886621079036349</v>
      </c>
      <c r="J364" s="133">
        <f t="shared" ref="J364" si="732">_xlfn.STDEV.P(F362:F364)/SQRT(3)</f>
        <v>18.436364471064515</v>
      </c>
      <c r="K364" s="133">
        <f t="shared" ref="K364" si="733">_xlfn.STDEV.P(G362:G364)/SQRT(3)</f>
        <v>10.886621079036349</v>
      </c>
      <c r="L364" s="133">
        <f t="shared" ref="L364" si="734">_xlfn.STDEV.P(H362:H364)/SQRT(3)</f>
        <v>18.436364471064515</v>
      </c>
      <c r="M364" s="133"/>
      <c r="N364" s="1"/>
    </row>
    <row r="365" spans="1:14" x14ac:dyDescent="0.3">
      <c r="A365" s="34">
        <v>1</v>
      </c>
      <c r="B365" s="34">
        <v>7</v>
      </c>
      <c r="C365" s="34">
        <v>5</v>
      </c>
      <c r="D365" s="159">
        <v>121</v>
      </c>
      <c r="E365" s="129">
        <v>20</v>
      </c>
      <c r="F365" s="130">
        <v>21.787941787941783</v>
      </c>
      <c r="G365" s="113">
        <v>20</v>
      </c>
      <c r="H365" s="127">
        <v>21.787941787941783</v>
      </c>
      <c r="N365" s="34"/>
    </row>
    <row r="366" spans="1:14" ht="15.6" x14ac:dyDescent="0.3">
      <c r="A366" s="34">
        <v>2</v>
      </c>
      <c r="B366" s="34">
        <v>15</v>
      </c>
      <c r="C366" s="34">
        <v>17</v>
      </c>
      <c r="D366" s="160">
        <v>121</v>
      </c>
      <c r="E366" s="129">
        <v>60</v>
      </c>
      <c r="F366" s="130">
        <v>66.666666666666671</v>
      </c>
      <c r="G366" s="113">
        <v>60</v>
      </c>
      <c r="H366" s="127">
        <v>66.666666666666671</v>
      </c>
      <c r="I366" s="132">
        <f>AVERAGE(E365:E367)</f>
        <v>46.666666666666664</v>
      </c>
      <c r="J366" s="132">
        <f t="shared" ref="J366" si="735">AVERAGE(F365:F367)</f>
        <v>55.025410025410025</v>
      </c>
      <c r="K366" s="132">
        <f t="shared" ref="K366" si="736">AVERAGE(G365:G367)</f>
        <v>46.666666666666664</v>
      </c>
      <c r="L366" s="132">
        <f t="shared" ref="L366" si="737">AVERAGE(H365:H367)</f>
        <v>55.025410025410025</v>
      </c>
      <c r="M366" s="132"/>
      <c r="N366" s="1"/>
    </row>
    <row r="367" spans="1:14" ht="15.6" x14ac:dyDescent="0.3">
      <c r="A367" s="34">
        <v>3</v>
      </c>
      <c r="B367" s="34">
        <v>3</v>
      </c>
      <c r="C367" s="34">
        <v>19</v>
      </c>
      <c r="D367" s="160">
        <v>121</v>
      </c>
      <c r="E367" s="129">
        <v>60</v>
      </c>
      <c r="F367" s="130">
        <v>76.621621621621614</v>
      </c>
      <c r="G367" s="113">
        <v>60</v>
      </c>
      <c r="H367" s="127">
        <v>76.621621621621614</v>
      </c>
      <c r="I367" s="133">
        <f>_xlfn.STDEV.P(E365:E367)/SQRT(3)</f>
        <v>10.886621079036349</v>
      </c>
      <c r="J367" s="133">
        <f t="shared" ref="J367" si="738">_xlfn.STDEV.P(F365:F367)/SQRT(3)</f>
        <v>13.770518050178618</v>
      </c>
      <c r="K367" s="133">
        <f t="shared" ref="K367" si="739">_xlfn.STDEV.P(G365:G367)/SQRT(3)</f>
        <v>10.886621079036349</v>
      </c>
      <c r="L367" s="133">
        <f t="shared" ref="L367" si="740">_xlfn.STDEV.P(H365:H367)/SQRT(3)</f>
        <v>13.770518050178618</v>
      </c>
      <c r="M367" s="133"/>
      <c r="N367" s="1"/>
    </row>
    <row r="368" spans="1:14" x14ac:dyDescent="0.3">
      <c r="A368" s="34">
        <v>1</v>
      </c>
      <c r="B368" s="34">
        <v>7</v>
      </c>
      <c r="C368" s="34">
        <v>3</v>
      </c>
      <c r="D368" s="159">
        <v>122</v>
      </c>
      <c r="E368" s="129">
        <v>80</v>
      </c>
      <c r="F368" s="130">
        <v>66.645468998410166</v>
      </c>
      <c r="G368" s="113">
        <v>80</v>
      </c>
      <c r="H368" s="127">
        <v>66.645468998410166</v>
      </c>
      <c r="N368" s="34"/>
    </row>
    <row r="369" spans="1:14" ht="15.6" x14ac:dyDescent="0.3">
      <c r="A369" s="34">
        <v>2</v>
      </c>
      <c r="B369" s="34">
        <v>3</v>
      </c>
      <c r="C369" s="34">
        <v>14</v>
      </c>
      <c r="D369" s="160">
        <v>122</v>
      </c>
      <c r="E369" s="129">
        <v>70</v>
      </c>
      <c r="F369" s="130">
        <v>73.68421052631578</v>
      </c>
      <c r="G369" s="113">
        <v>70</v>
      </c>
      <c r="H369" s="127">
        <v>73.68421052631578</v>
      </c>
      <c r="I369" s="132">
        <f>AVERAGE(E368:E370)</f>
        <v>60</v>
      </c>
      <c r="J369" s="132">
        <f t="shared" ref="J369" si="741">AVERAGE(F368:F370)</f>
        <v>58.127911192926661</v>
      </c>
      <c r="K369" s="132">
        <f t="shared" ref="K369" si="742">AVERAGE(G368:G370)</f>
        <v>76.666666666666671</v>
      </c>
      <c r="L369" s="132">
        <f t="shared" ref="L369" si="743">AVERAGE(H368:H370)</f>
        <v>77.04683011184558</v>
      </c>
      <c r="M369" s="132"/>
      <c r="N369" s="1"/>
    </row>
    <row r="370" spans="1:14" ht="15.6" x14ac:dyDescent="0.3">
      <c r="A370" s="34">
        <v>3</v>
      </c>
      <c r="B370" s="34">
        <v>16</v>
      </c>
      <c r="C370" s="34">
        <v>18</v>
      </c>
      <c r="D370" s="160">
        <v>122</v>
      </c>
      <c r="E370" s="129">
        <v>30</v>
      </c>
      <c r="F370" s="130">
        <v>34.054054054054049</v>
      </c>
      <c r="G370" s="113">
        <v>80</v>
      </c>
      <c r="H370" s="127">
        <v>90.810810810810807</v>
      </c>
      <c r="I370" s="133">
        <f>_xlfn.STDEV.P(E368:E370)/SQRT(3)</f>
        <v>12.472191289246471</v>
      </c>
      <c r="J370" s="133">
        <f t="shared" ref="J370" si="744">_xlfn.STDEV.P(F368:F370)/SQRT(3)</f>
        <v>9.9671562726041234</v>
      </c>
      <c r="K370" s="133">
        <f t="shared" ref="K370" si="745">_xlfn.STDEV.P(G368:G370)/SQRT(3)</f>
        <v>2.7216552697590863</v>
      </c>
      <c r="L370" s="133">
        <f t="shared" ref="L370" si="746">_xlfn.STDEV.P(H368:H370)/SQRT(3)</f>
        <v>5.8589218592062497</v>
      </c>
      <c r="M370" s="133"/>
      <c r="N370" s="1"/>
    </row>
    <row r="371" spans="1:14" x14ac:dyDescent="0.3">
      <c r="A371" s="34">
        <v>1</v>
      </c>
      <c r="B371" s="34">
        <v>7</v>
      </c>
      <c r="C371" s="34">
        <v>14</v>
      </c>
      <c r="D371" s="159">
        <v>123</v>
      </c>
      <c r="E371" s="129">
        <v>20</v>
      </c>
      <c r="F371" s="130">
        <v>18.882882882882882</v>
      </c>
      <c r="G371" s="113">
        <v>20</v>
      </c>
      <c r="H371" s="127">
        <v>18.882882882882882</v>
      </c>
      <c r="N371" s="34"/>
    </row>
    <row r="372" spans="1:14" ht="15.6" x14ac:dyDescent="0.3">
      <c r="A372" s="34">
        <v>2</v>
      </c>
      <c r="B372" s="34">
        <v>1</v>
      </c>
      <c r="C372" s="34">
        <v>14</v>
      </c>
      <c r="D372" s="160">
        <v>123</v>
      </c>
      <c r="E372" s="129">
        <v>40</v>
      </c>
      <c r="F372" s="130">
        <v>50</v>
      </c>
      <c r="G372" s="113">
        <v>40</v>
      </c>
      <c r="H372" s="127">
        <v>50</v>
      </c>
      <c r="I372" s="132">
        <f>AVERAGE(E371:E373)</f>
        <v>26.666666666666668</v>
      </c>
      <c r="J372" s="132">
        <f t="shared" ref="J372" si="747">AVERAGE(F371:F373)</f>
        <v>28.636636636636638</v>
      </c>
      <c r="K372" s="132">
        <f t="shared" ref="K372" si="748">AVERAGE(G371:G373)</f>
        <v>26.666666666666668</v>
      </c>
      <c r="L372" s="132">
        <f t="shared" ref="L372" si="749">AVERAGE(H371:H373)</f>
        <v>28.636636636636638</v>
      </c>
      <c r="M372" s="132"/>
      <c r="N372" s="1"/>
    </row>
    <row r="373" spans="1:14" ht="15.6" x14ac:dyDescent="0.3">
      <c r="A373" s="34">
        <v>3</v>
      </c>
      <c r="B373" s="34">
        <v>7</v>
      </c>
      <c r="C373" s="34">
        <v>11</v>
      </c>
      <c r="D373" s="160">
        <v>123</v>
      </c>
      <c r="E373" s="129">
        <v>20</v>
      </c>
      <c r="F373" s="130">
        <v>17.027027027027025</v>
      </c>
      <c r="G373" s="113">
        <v>20</v>
      </c>
      <c r="H373" s="127">
        <v>17.027027027027025</v>
      </c>
      <c r="I373" s="133">
        <f>_xlfn.STDEV.P(E371:E373)/SQRT(3)</f>
        <v>5.4433105395181745</v>
      </c>
      <c r="J373" s="133">
        <f t="shared" ref="J373" si="750">_xlfn.STDEV.P(F371:F373)/SQRT(3)</f>
        <v>8.732519311754583</v>
      </c>
      <c r="K373" s="133">
        <f t="shared" ref="K373" si="751">_xlfn.STDEV.P(G371:G373)/SQRT(3)</f>
        <v>5.4433105395181745</v>
      </c>
      <c r="L373" s="133">
        <f t="shared" ref="L373" si="752">_xlfn.STDEV.P(H371:H373)/SQRT(3)</f>
        <v>8.732519311754583</v>
      </c>
      <c r="M373" s="133"/>
      <c r="N373" s="1"/>
    </row>
    <row r="374" spans="1:14" x14ac:dyDescent="0.3">
      <c r="A374" s="34">
        <v>1</v>
      </c>
      <c r="B374" s="34">
        <v>7</v>
      </c>
      <c r="C374" s="34">
        <v>8</v>
      </c>
      <c r="D374" s="159">
        <v>124</v>
      </c>
      <c r="E374" s="129">
        <v>30</v>
      </c>
      <c r="F374" s="130">
        <v>28.324324324324323</v>
      </c>
      <c r="G374" s="113">
        <v>30</v>
      </c>
      <c r="H374" s="127">
        <v>28.324324324324323</v>
      </c>
      <c r="N374" s="34"/>
    </row>
    <row r="375" spans="1:14" ht="15.6" x14ac:dyDescent="0.3">
      <c r="A375" s="34">
        <v>2</v>
      </c>
      <c r="B375" s="34">
        <v>18</v>
      </c>
      <c r="C375" s="34">
        <v>16</v>
      </c>
      <c r="D375" s="160">
        <v>124</v>
      </c>
      <c r="E375" s="129">
        <v>40</v>
      </c>
      <c r="F375" s="130">
        <v>44.444444444444443</v>
      </c>
      <c r="G375" s="113">
        <v>40</v>
      </c>
      <c r="H375" s="127">
        <v>44.444444444444443</v>
      </c>
      <c r="I375" s="132">
        <f>AVERAGE(E374:E376)</f>
        <v>46.666666666666664</v>
      </c>
      <c r="J375" s="132">
        <f t="shared" ref="J375" si="753">AVERAGE(F374:F376)</f>
        <v>57.589589589589593</v>
      </c>
      <c r="K375" s="132">
        <f t="shared" ref="K375" si="754">AVERAGE(G374:G376)</f>
        <v>46.666666666666664</v>
      </c>
      <c r="L375" s="132">
        <f t="shared" ref="L375" si="755">AVERAGE(H374:H376)</f>
        <v>57.589589589589593</v>
      </c>
      <c r="M375" s="132"/>
      <c r="N375" s="1"/>
    </row>
    <row r="376" spans="1:14" ht="15.6" x14ac:dyDescent="0.3">
      <c r="A376" s="34">
        <v>3</v>
      </c>
      <c r="B376" s="34">
        <v>8</v>
      </c>
      <c r="C376" s="34">
        <v>1</v>
      </c>
      <c r="D376" s="160">
        <v>124</v>
      </c>
      <c r="E376" s="129">
        <v>70</v>
      </c>
      <c r="F376" s="134">
        <v>100</v>
      </c>
      <c r="G376" s="113">
        <v>70</v>
      </c>
      <c r="H376" s="134">
        <v>100</v>
      </c>
      <c r="I376" s="133">
        <f>_xlfn.STDEV.P(E374:E376)/SQRT(3)</f>
        <v>9.8130676292531653</v>
      </c>
      <c r="J376" s="133">
        <f t="shared" ref="J376" si="756">_xlfn.STDEV.P(F374:F376)/SQRT(3)</f>
        <v>17.725980628296618</v>
      </c>
      <c r="K376" s="133">
        <f t="shared" ref="K376" si="757">_xlfn.STDEV.P(G374:G376)/SQRT(3)</f>
        <v>9.8130676292531653</v>
      </c>
      <c r="L376" s="133">
        <f t="shared" ref="L376" si="758">_xlfn.STDEV.P(H374:H376)/SQRT(3)</f>
        <v>17.725980628296618</v>
      </c>
      <c r="M376" s="133"/>
      <c r="N376" s="1"/>
    </row>
    <row r="377" spans="1:14" x14ac:dyDescent="0.3">
      <c r="A377" s="34">
        <v>1</v>
      </c>
      <c r="B377" s="34">
        <v>7</v>
      </c>
      <c r="C377" s="34">
        <v>17</v>
      </c>
      <c r="D377" s="159">
        <v>125</v>
      </c>
      <c r="E377" s="129">
        <v>80</v>
      </c>
      <c r="F377" s="130">
        <v>80.926640926640928</v>
      </c>
      <c r="G377" s="113">
        <v>80</v>
      </c>
      <c r="H377" s="127">
        <v>80.926640926640928</v>
      </c>
      <c r="N377" s="34"/>
    </row>
    <row r="378" spans="1:14" ht="15.6" x14ac:dyDescent="0.3">
      <c r="A378" s="34">
        <v>2</v>
      </c>
      <c r="B378" s="34">
        <v>2</v>
      </c>
      <c r="C378" s="34">
        <v>4</v>
      </c>
      <c r="D378" s="160">
        <v>125</v>
      </c>
      <c r="E378" s="129">
        <v>80</v>
      </c>
      <c r="F378" s="130">
        <v>66.666666666666671</v>
      </c>
      <c r="G378" s="113">
        <v>80</v>
      </c>
      <c r="H378" s="127">
        <v>66.666666666666671</v>
      </c>
      <c r="I378" s="132">
        <f>AVERAGE(E377:E379)</f>
        <v>73.333333333333329</v>
      </c>
      <c r="J378" s="132">
        <f t="shared" ref="J378" si="759">AVERAGE(F377:F379)</f>
        <v>67.772707772707776</v>
      </c>
      <c r="K378" s="132">
        <f t="shared" ref="K378" si="760">AVERAGE(G377:G379)</f>
        <v>80</v>
      </c>
      <c r="L378" s="132">
        <f t="shared" ref="L378" si="761">AVERAGE(H377:H379)</f>
        <v>73.964353964353961</v>
      </c>
      <c r="M378" s="132"/>
      <c r="N378" s="1"/>
    </row>
    <row r="379" spans="1:14" ht="15.6" x14ac:dyDescent="0.3">
      <c r="A379" s="34">
        <v>3</v>
      </c>
      <c r="B379" s="34">
        <v>13</v>
      </c>
      <c r="C379" s="34">
        <v>18</v>
      </c>
      <c r="D379" s="160">
        <v>125</v>
      </c>
      <c r="E379" s="129">
        <v>60</v>
      </c>
      <c r="F379" s="130">
        <v>55.724815724815727</v>
      </c>
      <c r="G379" s="113">
        <v>80</v>
      </c>
      <c r="H379" s="127">
        <v>74.299754299754298</v>
      </c>
      <c r="I379" s="133">
        <f>_xlfn.STDEV.P(E377:E379)/SQRT(3)</f>
        <v>5.4433105395181745</v>
      </c>
      <c r="J379" s="133">
        <f t="shared" ref="J379" si="762">_xlfn.STDEV.P(F377:F379)/SQRT(3)</f>
        <v>5.9572643530031204</v>
      </c>
      <c r="K379" s="133">
        <f t="shared" ref="K379" si="763">_xlfn.STDEV.P(G377:G379)/SQRT(3)</f>
        <v>0</v>
      </c>
      <c r="L379" s="133">
        <f t="shared" ref="L379" si="764">_xlfn.STDEV.P(H377:H379)/SQRT(3)</f>
        <v>3.3638961046356184</v>
      </c>
      <c r="M379" s="133"/>
      <c r="N379" s="1"/>
    </row>
    <row r="380" spans="1:14" x14ac:dyDescent="0.3">
      <c r="A380" s="34">
        <v>1</v>
      </c>
      <c r="B380" s="34">
        <v>7</v>
      </c>
      <c r="C380" s="34">
        <v>19</v>
      </c>
      <c r="D380" s="159">
        <v>126</v>
      </c>
      <c r="E380" s="129">
        <v>20</v>
      </c>
      <c r="F380" s="130">
        <v>21.787941787941783</v>
      </c>
      <c r="G380" s="113">
        <v>20</v>
      </c>
      <c r="H380" s="127">
        <v>21.787941787941783</v>
      </c>
      <c r="N380" s="34"/>
    </row>
    <row r="381" spans="1:14" ht="15.6" x14ac:dyDescent="0.3">
      <c r="A381" s="34">
        <v>2</v>
      </c>
      <c r="B381" s="34">
        <v>8</v>
      </c>
      <c r="C381" s="34">
        <v>13</v>
      </c>
      <c r="D381" s="160">
        <v>126</v>
      </c>
      <c r="E381" s="129">
        <v>60</v>
      </c>
      <c r="F381" s="130">
        <v>54.545454545454547</v>
      </c>
      <c r="G381" s="113">
        <v>60</v>
      </c>
      <c r="H381" s="127">
        <v>54.545454545454547</v>
      </c>
      <c r="I381" s="132">
        <f>AVERAGE(E380:E382)</f>
        <v>46.666666666666664</v>
      </c>
      <c r="J381" s="132">
        <f t="shared" ref="J381" si="765">AVERAGE(F380:F382)</f>
        <v>45.876897876897878</v>
      </c>
      <c r="K381" s="132">
        <f t="shared" ref="K381" si="766">AVERAGE(G380:G382)</f>
        <v>46.666666666666664</v>
      </c>
      <c r="L381" s="132">
        <f t="shared" ref="L381" si="767">AVERAGE(H380:H382)</f>
        <v>45.876897876897878</v>
      </c>
      <c r="M381" s="132"/>
      <c r="N381" s="1"/>
    </row>
    <row r="382" spans="1:14" ht="15.6" x14ac:dyDescent="0.3">
      <c r="A382" s="34">
        <v>3</v>
      </c>
      <c r="B382" s="34">
        <v>14</v>
      </c>
      <c r="C382" s="34">
        <v>19</v>
      </c>
      <c r="D382" s="160">
        <v>126</v>
      </c>
      <c r="E382" s="129">
        <v>60</v>
      </c>
      <c r="F382" s="130">
        <v>61.297297297297298</v>
      </c>
      <c r="G382" s="113">
        <v>60</v>
      </c>
      <c r="H382" s="127">
        <v>61.297297297297298</v>
      </c>
      <c r="I382" s="133">
        <f>_xlfn.STDEV.P(E380:E382)/SQRT(3)</f>
        <v>10.886621079036349</v>
      </c>
      <c r="J382" s="133">
        <f t="shared" ref="J382" si="768">_xlfn.STDEV.P(F380:F382)/SQRT(3)</f>
        <v>9.9622085818595689</v>
      </c>
      <c r="K382" s="133">
        <f t="shared" ref="K382" si="769">_xlfn.STDEV.P(G380:G382)/SQRT(3)</f>
        <v>10.886621079036349</v>
      </c>
      <c r="L382" s="133">
        <f t="shared" ref="L382" si="770">_xlfn.STDEV.P(H380:H382)/SQRT(3)</f>
        <v>9.9622085818595689</v>
      </c>
      <c r="M382" s="133"/>
      <c r="N382" s="1"/>
    </row>
    <row r="383" spans="1:14" x14ac:dyDescent="0.3">
      <c r="A383" s="34">
        <v>1</v>
      </c>
      <c r="B383" s="34">
        <v>14</v>
      </c>
      <c r="C383" s="34">
        <v>19</v>
      </c>
      <c r="D383" s="159">
        <v>127</v>
      </c>
      <c r="E383" s="129">
        <v>40</v>
      </c>
      <c r="F383" s="130">
        <v>35.405405405405403</v>
      </c>
      <c r="G383" s="113">
        <v>40</v>
      </c>
      <c r="H383" s="127">
        <v>35.405405405405403</v>
      </c>
      <c r="N383" s="34"/>
    </row>
    <row r="384" spans="1:14" ht="15.6" x14ac:dyDescent="0.3">
      <c r="A384" s="34">
        <v>2</v>
      </c>
      <c r="B384" s="34">
        <v>6</v>
      </c>
      <c r="C384" s="34">
        <v>7</v>
      </c>
      <c r="D384" s="160">
        <v>127</v>
      </c>
      <c r="E384" s="129">
        <v>50</v>
      </c>
      <c r="F384" s="130">
        <v>55.555555555555557</v>
      </c>
      <c r="G384" s="113">
        <v>50</v>
      </c>
      <c r="H384" s="127">
        <v>55.555555555555557</v>
      </c>
      <c r="I384" s="132">
        <f>AVERAGE(E383:E385)</f>
        <v>40</v>
      </c>
      <c r="J384" s="132">
        <f t="shared" ref="J384" si="771">AVERAGE(F383:F385)</f>
        <v>39.607789607789606</v>
      </c>
      <c r="K384" s="132">
        <f t="shared" ref="K384" si="772">AVERAGE(G383:G385)</f>
        <v>40</v>
      </c>
      <c r="L384" s="132">
        <f t="shared" ref="L384" si="773">AVERAGE(H383:H385)</f>
        <v>39.607789607789606</v>
      </c>
      <c r="M384" s="132"/>
      <c r="N384" s="1"/>
    </row>
    <row r="385" spans="1:14" ht="15.6" x14ac:dyDescent="0.3">
      <c r="A385" s="34">
        <v>3</v>
      </c>
      <c r="B385" s="34">
        <v>17</v>
      </c>
      <c r="C385" s="34">
        <v>11</v>
      </c>
      <c r="D385" s="160">
        <v>127</v>
      </c>
      <c r="E385" s="129">
        <v>30</v>
      </c>
      <c r="F385" s="130">
        <v>27.862407862407863</v>
      </c>
      <c r="G385" s="113">
        <v>30</v>
      </c>
      <c r="H385" s="127">
        <v>27.862407862407863</v>
      </c>
      <c r="I385" s="133">
        <f>_xlfn.STDEV.P(E383:E385)/SQRT(3)</f>
        <v>4.714045207910317</v>
      </c>
      <c r="J385" s="133">
        <f t="shared" ref="J385" si="774">_xlfn.STDEV.P(F383:F385)/SQRT(3)</f>
        <v>6.7490350261180785</v>
      </c>
      <c r="K385" s="133">
        <f t="shared" ref="K385" si="775">_xlfn.STDEV.P(G383:G385)/SQRT(3)</f>
        <v>4.714045207910317</v>
      </c>
      <c r="L385" s="133">
        <f t="shared" ref="L385" si="776">_xlfn.STDEV.P(H383:H385)/SQRT(3)</f>
        <v>6.7490350261180785</v>
      </c>
      <c r="M385" s="133"/>
      <c r="N385" s="1"/>
    </row>
    <row r="386" spans="1:14" ht="15.6" x14ac:dyDescent="0.3">
      <c r="A386" s="34">
        <v>1</v>
      </c>
      <c r="B386" s="34">
        <v>14</v>
      </c>
      <c r="C386" s="34">
        <v>15</v>
      </c>
      <c r="D386" s="159">
        <v>128</v>
      </c>
      <c r="E386" s="129">
        <v>40</v>
      </c>
      <c r="F386" s="130">
        <v>35.405405405405403</v>
      </c>
      <c r="G386" s="113">
        <v>40</v>
      </c>
      <c r="H386" s="127">
        <v>35.405405405405403</v>
      </c>
      <c r="I386" s="133"/>
      <c r="J386" s="133"/>
      <c r="K386" s="133"/>
      <c r="L386" s="133"/>
      <c r="M386" s="133"/>
      <c r="N386" s="34"/>
    </row>
    <row r="387" spans="1:14" ht="15.6" x14ac:dyDescent="0.3">
      <c r="A387" s="34">
        <v>2</v>
      </c>
      <c r="B387" s="34">
        <v>14</v>
      </c>
      <c r="C387" s="34">
        <v>13</v>
      </c>
      <c r="D387" s="160">
        <v>128</v>
      </c>
      <c r="E387" s="129">
        <v>60</v>
      </c>
      <c r="F387" s="130">
        <v>54.545454545454547</v>
      </c>
      <c r="G387" s="113">
        <v>60</v>
      </c>
      <c r="H387" s="127">
        <v>54.545454545454547</v>
      </c>
      <c r="I387" s="132">
        <f>AVERAGE(E386:E388)</f>
        <v>40</v>
      </c>
      <c r="J387" s="132">
        <f t="shared" ref="J387" si="777">AVERAGE(F386:F388)</f>
        <v>36.175266175266174</v>
      </c>
      <c r="K387" s="132">
        <f t="shared" ref="K387" si="778">AVERAGE(G386:G388)</f>
        <v>40</v>
      </c>
      <c r="L387" s="132">
        <f t="shared" ref="L387" si="779">AVERAGE(H386:H388)</f>
        <v>36.175266175266174</v>
      </c>
      <c r="M387" s="132"/>
      <c r="N387" s="1"/>
    </row>
    <row r="388" spans="1:14" ht="15.6" x14ac:dyDescent="0.3">
      <c r="A388" s="34">
        <v>3</v>
      </c>
      <c r="B388" s="34">
        <v>12</v>
      </c>
      <c r="C388" s="34">
        <v>17</v>
      </c>
      <c r="D388" s="160">
        <v>128</v>
      </c>
      <c r="E388" s="129">
        <v>20</v>
      </c>
      <c r="F388" s="130">
        <v>18.574938574938574</v>
      </c>
      <c r="G388" s="113">
        <v>20</v>
      </c>
      <c r="H388" s="127">
        <v>18.574938574938574</v>
      </c>
      <c r="I388" s="133">
        <f>_xlfn.STDEV.P(E386:E388)/SQRT(3)</f>
        <v>9.428090415820634</v>
      </c>
      <c r="J388" s="133">
        <f t="shared" ref="J388" si="780">_xlfn.STDEV.P(F386:F388)/SQRT(3)</f>
        <v>8.4841554153088428</v>
      </c>
      <c r="K388" s="133">
        <f t="shared" ref="K388" si="781">_xlfn.STDEV.P(G386:G388)/SQRT(3)</f>
        <v>9.428090415820634</v>
      </c>
      <c r="L388" s="133">
        <f t="shared" ref="L388" si="782">_xlfn.STDEV.P(H386:H388)/SQRT(3)</f>
        <v>8.4841554153088428</v>
      </c>
      <c r="M388" s="133"/>
      <c r="N388" s="1"/>
    </row>
    <row r="389" spans="1:14" x14ac:dyDescent="0.3">
      <c r="A389" s="34">
        <v>1</v>
      </c>
      <c r="B389" s="34">
        <v>14</v>
      </c>
      <c r="C389" s="34">
        <v>18</v>
      </c>
      <c r="D389" s="159">
        <v>129</v>
      </c>
      <c r="E389" s="129">
        <v>5</v>
      </c>
      <c r="F389" s="130">
        <v>3.5405405405405403</v>
      </c>
      <c r="G389" s="113">
        <v>5</v>
      </c>
      <c r="H389" s="127">
        <v>3.5405405405405403</v>
      </c>
      <c r="N389" s="34"/>
    </row>
    <row r="390" spans="1:14" ht="15.6" x14ac:dyDescent="0.3">
      <c r="A390" s="34">
        <v>2</v>
      </c>
      <c r="B390" s="34">
        <v>12</v>
      </c>
      <c r="C390" s="34">
        <v>19</v>
      </c>
      <c r="D390" s="160">
        <v>129</v>
      </c>
      <c r="E390" s="129">
        <v>30</v>
      </c>
      <c r="F390" s="130">
        <v>27.272727272727273</v>
      </c>
      <c r="G390" s="113">
        <v>30</v>
      </c>
      <c r="H390" s="127">
        <v>27.272727272727273</v>
      </c>
      <c r="I390" s="132">
        <f>AVERAGE(E389:E391)</f>
        <v>21.666666666666668</v>
      </c>
      <c r="J390" s="132">
        <f t="shared" ref="J390" si="783">AVERAGE(F389:F391)</f>
        <v>18.129717129717132</v>
      </c>
      <c r="K390" s="132">
        <f t="shared" ref="K390" si="784">AVERAGE(G389:G391)</f>
        <v>21.666666666666668</v>
      </c>
      <c r="L390" s="132">
        <f t="shared" ref="L390" si="785">AVERAGE(H389:H391)</f>
        <v>18.129717129717132</v>
      </c>
      <c r="M390" s="132"/>
      <c r="N390" s="1"/>
    </row>
    <row r="391" spans="1:14" ht="15.6" x14ac:dyDescent="0.3">
      <c r="A391" s="34">
        <v>3</v>
      </c>
      <c r="B391" s="34">
        <v>6</v>
      </c>
      <c r="C391" s="34">
        <v>5</v>
      </c>
      <c r="D391" s="160">
        <v>129</v>
      </c>
      <c r="E391" s="129">
        <v>30</v>
      </c>
      <c r="F391" s="130">
        <v>23.575883575883577</v>
      </c>
      <c r="G391" s="113">
        <v>30</v>
      </c>
      <c r="H391" s="127">
        <v>23.575883575883577</v>
      </c>
      <c r="I391" s="133">
        <f>_xlfn.STDEV.P(E389:E391)/SQRT(3)</f>
        <v>6.8041381743977176</v>
      </c>
      <c r="J391" s="133">
        <f t="shared" ref="J391" si="786">_xlfn.STDEV.P(F389:F391)/SQRT(3)</f>
        <v>6.0194078426436031</v>
      </c>
      <c r="K391" s="133">
        <f t="shared" ref="K391" si="787">_xlfn.STDEV.P(G389:G391)/SQRT(3)</f>
        <v>6.8041381743977176</v>
      </c>
      <c r="L391" s="133">
        <f t="shared" ref="L391" si="788">_xlfn.STDEV.P(H389:H391)/SQRT(3)</f>
        <v>6.0194078426436031</v>
      </c>
      <c r="M391" s="133"/>
      <c r="N391" s="1"/>
    </row>
    <row r="392" spans="1:14" x14ac:dyDescent="0.3">
      <c r="A392" s="34">
        <v>1</v>
      </c>
      <c r="B392" s="34">
        <v>15</v>
      </c>
      <c r="C392" s="34">
        <v>9</v>
      </c>
      <c r="D392" s="159">
        <v>130</v>
      </c>
      <c r="E392" s="129">
        <v>60</v>
      </c>
      <c r="F392" s="130">
        <v>65.363825363825356</v>
      </c>
      <c r="G392" s="113">
        <v>60</v>
      </c>
      <c r="H392" s="127">
        <v>65.363825363825356</v>
      </c>
      <c r="N392" s="34"/>
    </row>
    <row r="393" spans="1:14" ht="15.6" x14ac:dyDescent="0.3">
      <c r="A393" s="34">
        <v>2</v>
      </c>
      <c r="B393" s="34">
        <v>11</v>
      </c>
      <c r="C393" s="34">
        <v>4</v>
      </c>
      <c r="D393" s="160">
        <v>130</v>
      </c>
      <c r="E393" s="129">
        <v>70</v>
      </c>
      <c r="F393" s="130">
        <v>82.352941176470594</v>
      </c>
      <c r="G393" s="113">
        <v>70</v>
      </c>
      <c r="H393" s="127">
        <v>82.352941176470594</v>
      </c>
      <c r="I393" s="132">
        <f>AVERAGE(E392:E394)</f>
        <v>70</v>
      </c>
      <c r="J393" s="132">
        <f t="shared" ref="J393" si="789">AVERAGE(F392:F394)</f>
        <v>79.509192450368928</v>
      </c>
      <c r="K393" s="132">
        <f t="shared" ref="K393" si="790">AVERAGE(G392:G394)</f>
        <v>70</v>
      </c>
      <c r="L393" s="132">
        <f t="shared" ref="L393" si="791">AVERAGE(H392:H394)</f>
        <v>79.509192450368928</v>
      </c>
      <c r="M393" s="132"/>
      <c r="N393" s="1"/>
    </row>
    <row r="394" spans="1:14" ht="15.6" x14ac:dyDescent="0.3">
      <c r="A394" s="34">
        <v>3</v>
      </c>
      <c r="B394" s="34">
        <v>10</v>
      </c>
      <c r="C394" s="34">
        <v>3</v>
      </c>
      <c r="D394" s="160">
        <v>130</v>
      </c>
      <c r="E394" s="129">
        <v>80</v>
      </c>
      <c r="F394" s="130">
        <v>90.810810810810807</v>
      </c>
      <c r="G394" s="113">
        <v>80</v>
      </c>
      <c r="H394" s="127">
        <v>90.810810810810807</v>
      </c>
      <c r="I394" s="133">
        <f>_xlfn.STDEV.P(E392:E394)/SQRT(3)</f>
        <v>4.714045207910317</v>
      </c>
      <c r="J394" s="133">
        <f t="shared" ref="J394" si="792">_xlfn.STDEV.P(F392:F394)/SQRT(3)</f>
        <v>6.1092361260576249</v>
      </c>
      <c r="K394" s="133">
        <f t="shared" ref="K394" si="793">_xlfn.STDEV.P(G392:G394)/SQRT(3)</f>
        <v>4.714045207910317</v>
      </c>
      <c r="L394" s="133">
        <f t="shared" ref="L394" si="794">_xlfn.STDEV.P(H392:H394)/SQRT(3)</f>
        <v>6.1092361260576249</v>
      </c>
      <c r="M394" s="133"/>
      <c r="N394" s="1"/>
    </row>
    <row r="395" spans="1:14" x14ac:dyDescent="0.3">
      <c r="A395" s="34">
        <v>1</v>
      </c>
      <c r="B395" s="34">
        <v>14</v>
      </c>
      <c r="C395" s="34">
        <v>17</v>
      </c>
      <c r="D395" s="159">
        <v>131</v>
      </c>
      <c r="E395" s="129">
        <v>70</v>
      </c>
      <c r="F395" s="130">
        <v>58.314785373608899</v>
      </c>
      <c r="G395" s="113">
        <v>70</v>
      </c>
      <c r="H395" s="127">
        <v>58.314785373608899</v>
      </c>
      <c r="N395" s="34"/>
    </row>
    <row r="396" spans="1:14" ht="15.6" x14ac:dyDescent="0.3">
      <c r="A396" s="34">
        <v>2</v>
      </c>
      <c r="B396" s="34">
        <v>10</v>
      </c>
      <c r="C396" s="34">
        <v>17</v>
      </c>
      <c r="D396" s="160">
        <v>131</v>
      </c>
      <c r="E396" s="129">
        <v>40</v>
      </c>
      <c r="F396" s="130">
        <v>50</v>
      </c>
      <c r="G396" s="113">
        <v>60</v>
      </c>
      <c r="H396" s="127">
        <v>75</v>
      </c>
      <c r="I396" s="132">
        <f>AVERAGE(E395:E397)</f>
        <v>56.666666666666664</v>
      </c>
      <c r="J396" s="132">
        <f t="shared" ref="J396" si="795">AVERAGE(F395:F397)</f>
        <v>54.679867032808204</v>
      </c>
      <c r="K396" s="132">
        <f t="shared" ref="K396" si="796">AVERAGE(G395:G397)</f>
        <v>63.333333333333336</v>
      </c>
      <c r="L396" s="132">
        <f t="shared" ref="L396" si="797">AVERAGE(H395:H397)</f>
        <v>63.013200366141547</v>
      </c>
      <c r="M396" s="132"/>
      <c r="N396" s="1"/>
    </row>
    <row r="397" spans="1:14" ht="15.6" x14ac:dyDescent="0.3">
      <c r="A397" s="34">
        <v>3</v>
      </c>
      <c r="B397" s="34">
        <v>9</v>
      </c>
      <c r="C397" s="34">
        <v>3</v>
      </c>
      <c r="D397" s="160">
        <v>131</v>
      </c>
      <c r="E397" s="129">
        <v>60</v>
      </c>
      <c r="F397" s="130">
        <v>55.724815724815727</v>
      </c>
      <c r="G397" s="113">
        <v>60</v>
      </c>
      <c r="H397" s="127">
        <v>55.724815724815727</v>
      </c>
      <c r="I397" s="133">
        <f>_xlfn.STDEV.P(E395:E397)/SQRT(3)</f>
        <v>7.2008229982309562</v>
      </c>
      <c r="J397" s="133">
        <f t="shared" ref="J397" si="798">_xlfn.STDEV.P(F395:F397)/SQRT(3)</f>
        <v>2.0057058762435895</v>
      </c>
      <c r="K397" s="133">
        <f t="shared" ref="K397" si="799">_xlfn.STDEV.P(G395:G397)/SQRT(3)</f>
        <v>2.7216552697590872</v>
      </c>
      <c r="L397" s="133">
        <f t="shared" ref="L397" si="800">_xlfn.STDEV.P(H395:H397)/SQRT(3)</f>
        <v>4.9315201576101266</v>
      </c>
      <c r="M397" s="133"/>
      <c r="N397" s="1"/>
    </row>
    <row r="398" spans="1:14" x14ac:dyDescent="0.3">
      <c r="A398" s="34">
        <v>1</v>
      </c>
      <c r="B398" s="34">
        <v>14</v>
      </c>
      <c r="C398" s="34">
        <v>13</v>
      </c>
      <c r="D398" s="159">
        <v>132</v>
      </c>
      <c r="E398" s="129">
        <v>20</v>
      </c>
      <c r="F398" s="130">
        <v>20.231660231660232</v>
      </c>
      <c r="G398" s="113">
        <v>20</v>
      </c>
      <c r="H398" s="127">
        <v>20.231660231660232</v>
      </c>
      <c r="N398" s="34"/>
    </row>
    <row r="399" spans="1:14" ht="15.6" x14ac:dyDescent="0.3">
      <c r="A399" s="34">
        <v>2</v>
      </c>
      <c r="B399" s="34">
        <v>7</v>
      </c>
      <c r="C399" s="34">
        <v>15</v>
      </c>
      <c r="D399" s="160">
        <v>132</v>
      </c>
      <c r="E399" s="129">
        <v>60</v>
      </c>
      <c r="F399" s="130">
        <v>46.153846153846153</v>
      </c>
      <c r="G399" s="113">
        <v>60</v>
      </c>
      <c r="H399" s="127">
        <v>46.153846153846153</v>
      </c>
      <c r="I399" s="132">
        <f>AVERAGE(E398:E400)</f>
        <v>36.666666666666664</v>
      </c>
      <c r="J399" s="132">
        <f t="shared" ref="J399" si="801">AVERAGE(F398:F400)</f>
        <v>34.898772398772401</v>
      </c>
      <c r="K399" s="132">
        <f t="shared" ref="K399" si="802">AVERAGE(G398:G400)</f>
        <v>36.666666666666664</v>
      </c>
      <c r="L399" s="132">
        <f t="shared" ref="L399" si="803">AVERAGE(H398:H400)</f>
        <v>34.898772398772401</v>
      </c>
      <c r="M399" s="132"/>
      <c r="N399" s="1"/>
    </row>
    <row r="400" spans="1:14" ht="15.6" x14ac:dyDescent="0.3">
      <c r="A400" s="34">
        <v>3</v>
      </c>
      <c r="B400" s="34">
        <v>1</v>
      </c>
      <c r="C400" s="34">
        <v>18</v>
      </c>
      <c r="D400" s="160">
        <v>132</v>
      </c>
      <c r="E400" s="129">
        <v>30</v>
      </c>
      <c r="F400" s="130">
        <v>38.310810810810807</v>
      </c>
      <c r="G400" s="113">
        <v>30</v>
      </c>
      <c r="H400" s="127">
        <v>38.310810810810807</v>
      </c>
      <c r="I400" s="133">
        <f>_xlfn.STDEV.P(E398:E400)/SQRT(3)</f>
        <v>9.8130676292531653</v>
      </c>
      <c r="J400" s="133">
        <f t="shared" ref="J400" si="804">_xlfn.STDEV.P(F398:F400)/SQRT(3)</f>
        <v>6.2666921159059941</v>
      </c>
      <c r="K400" s="133">
        <f t="shared" ref="K400" si="805">_xlfn.STDEV.P(G398:G400)/SQRT(3)</f>
        <v>9.8130676292531653</v>
      </c>
      <c r="L400" s="133">
        <f t="shared" ref="L400" si="806">_xlfn.STDEV.P(H398:H400)/SQRT(3)</f>
        <v>6.2666921159059941</v>
      </c>
      <c r="M400" s="133"/>
      <c r="N400" s="1"/>
    </row>
    <row r="401" spans="1:14" x14ac:dyDescent="0.3">
      <c r="A401" s="34">
        <v>1</v>
      </c>
      <c r="B401" s="34">
        <v>14</v>
      </c>
      <c r="C401" s="34">
        <v>11</v>
      </c>
      <c r="D401" s="159">
        <v>133</v>
      </c>
      <c r="E401" s="129">
        <v>40</v>
      </c>
      <c r="F401" s="130">
        <v>35.405405405405403</v>
      </c>
      <c r="G401" s="113">
        <v>40</v>
      </c>
      <c r="H401" s="127">
        <v>35.405405405405403</v>
      </c>
      <c r="N401" s="34"/>
    </row>
    <row r="402" spans="1:14" ht="15.6" x14ac:dyDescent="0.3">
      <c r="A402" s="34">
        <v>2</v>
      </c>
      <c r="B402" s="34">
        <v>9</v>
      </c>
      <c r="C402" s="34">
        <v>18</v>
      </c>
      <c r="D402" s="160">
        <v>133</v>
      </c>
      <c r="E402" s="129">
        <v>70</v>
      </c>
      <c r="F402" s="130">
        <v>50</v>
      </c>
      <c r="G402" s="113">
        <v>70</v>
      </c>
      <c r="H402" s="127">
        <v>50</v>
      </c>
      <c r="I402" s="132">
        <f>AVERAGE(E401:E403)</f>
        <v>56.666666666666664</v>
      </c>
      <c r="J402" s="132">
        <f t="shared" ref="J402" si="807">AVERAGE(F401:F403)</f>
        <v>48.900900900900901</v>
      </c>
      <c r="K402" s="132">
        <f t="shared" ref="K402" si="808">AVERAGE(G401:G403)</f>
        <v>56.666666666666664</v>
      </c>
      <c r="L402" s="132">
        <f t="shared" ref="L402" si="809">AVERAGE(H401:H403)</f>
        <v>48.900900900900901</v>
      </c>
      <c r="M402" s="132"/>
      <c r="N402" s="1"/>
    </row>
    <row r="403" spans="1:14" ht="15.6" x14ac:dyDescent="0.3">
      <c r="A403" s="34">
        <v>3</v>
      </c>
      <c r="B403" s="34">
        <v>19</v>
      </c>
      <c r="C403" s="34">
        <v>9</v>
      </c>
      <c r="D403" s="160">
        <v>133</v>
      </c>
      <c r="E403" s="129">
        <v>60</v>
      </c>
      <c r="F403" s="130">
        <v>61.297297297297298</v>
      </c>
      <c r="G403" s="113">
        <v>60</v>
      </c>
      <c r="H403" s="127">
        <v>61.297297297297298</v>
      </c>
      <c r="I403" s="133">
        <f>_xlfn.STDEV.P(E401:E403)/SQRT(3)</f>
        <v>7.2008229982309562</v>
      </c>
      <c r="J403" s="133">
        <f t="shared" ref="J403" si="810">_xlfn.STDEV.P(F401:F403)/SQRT(3)</f>
        <v>6.1192506904682826</v>
      </c>
      <c r="K403" s="133">
        <f t="shared" ref="K403" si="811">_xlfn.STDEV.P(G401:G403)/SQRT(3)</f>
        <v>7.2008229982309562</v>
      </c>
      <c r="L403" s="133">
        <f t="shared" ref="L403" si="812">_xlfn.STDEV.P(H401:H403)/SQRT(3)</f>
        <v>6.1192506904682826</v>
      </c>
      <c r="M403" s="133"/>
      <c r="N403" s="1"/>
    </row>
    <row r="404" spans="1:14" x14ac:dyDescent="0.3">
      <c r="A404" s="34">
        <v>1</v>
      </c>
      <c r="B404" s="34">
        <v>14</v>
      </c>
      <c r="C404" s="34">
        <v>16</v>
      </c>
      <c r="D404" s="159">
        <v>134</v>
      </c>
      <c r="E404" s="129">
        <v>70</v>
      </c>
      <c r="F404" s="130">
        <v>70.810810810810807</v>
      </c>
      <c r="G404" s="113">
        <v>70</v>
      </c>
      <c r="H404" s="127">
        <v>70.810810810810807</v>
      </c>
      <c r="N404" s="34"/>
    </row>
    <row r="405" spans="1:14" ht="15.6" x14ac:dyDescent="0.3">
      <c r="A405" s="34">
        <v>2</v>
      </c>
      <c r="B405" s="34">
        <v>17</v>
      </c>
      <c r="C405" s="34">
        <v>1</v>
      </c>
      <c r="D405" s="160">
        <v>134</v>
      </c>
      <c r="E405" s="129">
        <v>30</v>
      </c>
      <c r="F405" s="130">
        <v>46.153846153846153</v>
      </c>
      <c r="G405" s="113">
        <v>30</v>
      </c>
      <c r="H405" s="127">
        <v>46.153846153846153</v>
      </c>
      <c r="I405" s="132">
        <f>AVERAGE(E404:E406)</f>
        <v>53.333333333333336</v>
      </c>
      <c r="J405" s="132">
        <f t="shared" ref="J405" si="813">AVERAGE(F404:F406)</f>
        <v>57.563157563157567</v>
      </c>
      <c r="K405" s="132">
        <f t="shared" ref="K405" si="814">AVERAGE(G404:G406)</f>
        <v>53.333333333333336</v>
      </c>
      <c r="L405" s="132">
        <f t="shared" ref="L405" si="815">AVERAGE(H404:H406)</f>
        <v>57.563157563157567</v>
      </c>
      <c r="M405" s="132"/>
      <c r="N405" s="1"/>
    </row>
    <row r="406" spans="1:14" ht="15.6" x14ac:dyDescent="0.3">
      <c r="A406" s="34">
        <v>3</v>
      </c>
      <c r="B406" s="34">
        <v>11</v>
      </c>
      <c r="C406" s="34">
        <v>8</v>
      </c>
      <c r="D406" s="160">
        <v>134</v>
      </c>
      <c r="E406" s="129">
        <v>60</v>
      </c>
      <c r="F406" s="130">
        <v>55.724815724815727</v>
      </c>
      <c r="G406" s="113">
        <v>60</v>
      </c>
      <c r="H406" s="127">
        <v>55.724815724815727</v>
      </c>
      <c r="I406" s="133">
        <f>_xlfn.STDEV.P(E404:E406)/SQRT(3)</f>
        <v>9.8130676292531653</v>
      </c>
      <c r="J406" s="133">
        <f t="shared" ref="J406" si="816">_xlfn.STDEV.P(F404:F406)/SQRT(3)</f>
        <v>5.8599602209428907</v>
      </c>
      <c r="K406" s="133">
        <f t="shared" ref="K406" si="817">_xlfn.STDEV.P(G404:G406)/SQRT(3)</f>
        <v>9.8130676292531653</v>
      </c>
      <c r="L406" s="133">
        <f t="shared" ref="L406" si="818">_xlfn.STDEV.P(H404:H406)/SQRT(3)</f>
        <v>5.8599602209428907</v>
      </c>
      <c r="M406" s="133"/>
      <c r="N406" s="1"/>
    </row>
    <row r="407" spans="1:14" x14ac:dyDescent="0.3">
      <c r="A407" s="34">
        <v>1</v>
      </c>
      <c r="B407" s="34">
        <v>15</v>
      </c>
      <c r="C407" s="34">
        <v>8</v>
      </c>
      <c r="D407" s="159">
        <v>135</v>
      </c>
      <c r="E407" s="129">
        <v>60</v>
      </c>
      <c r="F407" s="130">
        <v>56.648648648648646</v>
      </c>
      <c r="G407" s="113">
        <v>60</v>
      </c>
      <c r="H407" s="127">
        <v>56.648648648648646</v>
      </c>
      <c r="N407" s="34"/>
    </row>
    <row r="408" spans="1:14" ht="15.6" x14ac:dyDescent="0.3">
      <c r="A408" s="34">
        <v>2</v>
      </c>
      <c r="B408" s="34">
        <v>19</v>
      </c>
      <c r="C408" s="34">
        <v>16</v>
      </c>
      <c r="D408" s="160">
        <v>135</v>
      </c>
      <c r="E408" s="129">
        <v>60</v>
      </c>
      <c r="F408" s="130">
        <v>80</v>
      </c>
      <c r="G408" s="113">
        <v>60</v>
      </c>
      <c r="H408" s="127">
        <v>80</v>
      </c>
      <c r="I408" s="132">
        <f>AVERAGE(E407:E409)</f>
        <v>63.333333333333336</v>
      </c>
      <c r="J408" s="132">
        <f t="shared" ref="J408" si="819">AVERAGE(F407:F409)</f>
        <v>77.333333333333329</v>
      </c>
      <c r="K408" s="132">
        <f t="shared" ref="K408" si="820">AVERAGE(G407:G409)</f>
        <v>63.333333333333336</v>
      </c>
      <c r="L408" s="132">
        <f t="shared" ref="L408" si="821">AVERAGE(H407:H409)</f>
        <v>77.333333333333329</v>
      </c>
      <c r="M408" s="132"/>
      <c r="N408" s="1"/>
    </row>
    <row r="409" spans="1:14" ht="15.6" x14ac:dyDescent="0.3">
      <c r="A409" s="34">
        <v>3</v>
      </c>
      <c r="B409" s="34">
        <v>15</v>
      </c>
      <c r="C409" s="34">
        <v>10</v>
      </c>
      <c r="D409" s="160">
        <v>135</v>
      </c>
      <c r="E409" s="129">
        <v>70</v>
      </c>
      <c r="F409" s="130">
        <v>95.351351351351354</v>
      </c>
      <c r="G409" s="113">
        <v>70</v>
      </c>
      <c r="H409" s="127">
        <v>95.351351351351354</v>
      </c>
      <c r="I409" s="133">
        <f>_xlfn.STDEV.P(E407:E409)/SQRT(3)</f>
        <v>2.7216552697590872</v>
      </c>
      <c r="J409" s="133">
        <f t="shared" ref="J409" si="822">_xlfn.STDEV.P(F407:F409)/SQRT(3)</f>
        <v>9.1870456193826477</v>
      </c>
      <c r="K409" s="133">
        <f t="shared" ref="K409" si="823">_xlfn.STDEV.P(G407:G409)/SQRT(3)</f>
        <v>2.7216552697590872</v>
      </c>
      <c r="L409" s="133">
        <f t="shared" ref="L409" si="824">_xlfn.STDEV.P(H407:H409)/SQRT(3)</f>
        <v>9.1870456193826477</v>
      </c>
      <c r="M409" s="133"/>
      <c r="N409" s="1"/>
    </row>
    <row r="410" spans="1:14" x14ac:dyDescent="0.3">
      <c r="A410" s="34">
        <v>1</v>
      </c>
      <c r="B410" s="34">
        <v>15</v>
      </c>
      <c r="C410" s="34">
        <v>7</v>
      </c>
      <c r="D410" s="159">
        <v>136</v>
      </c>
      <c r="E410" s="129">
        <v>60</v>
      </c>
      <c r="F410" s="130">
        <v>56.648648648648646</v>
      </c>
      <c r="G410" s="113">
        <v>60</v>
      </c>
      <c r="H410" s="127">
        <v>56.648648648648646</v>
      </c>
      <c r="N410" s="34"/>
    </row>
    <row r="411" spans="1:14" ht="15.6" x14ac:dyDescent="0.3">
      <c r="A411" s="34">
        <v>2</v>
      </c>
      <c r="B411" s="34">
        <v>5</v>
      </c>
      <c r="C411" s="34">
        <v>8</v>
      </c>
      <c r="D411" s="160">
        <v>136</v>
      </c>
      <c r="E411" s="129">
        <v>60</v>
      </c>
      <c r="F411" s="130">
        <v>50</v>
      </c>
      <c r="G411" s="113">
        <v>60</v>
      </c>
      <c r="H411" s="127">
        <v>50</v>
      </c>
      <c r="I411" s="132">
        <f>AVERAGE(E410:E412)</f>
        <v>60</v>
      </c>
      <c r="J411" s="132">
        <f t="shared" ref="J411" si="825">AVERAGE(F410:F412)</f>
        <v>64.738738738738732</v>
      </c>
      <c r="K411" s="132">
        <f t="shared" ref="K411" si="826">AVERAGE(G410:G412)</f>
        <v>60</v>
      </c>
      <c r="L411" s="132">
        <f t="shared" ref="L411" si="827">AVERAGE(H410:H412)</f>
        <v>64.738738738738732</v>
      </c>
      <c r="M411" s="132"/>
      <c r="N411" s="1"/>
    </row>
    <row r="412" spans="1:14" ht="15.6" x14ac:dyDescent="0.3">
      <c r="A412" s="34">
        <v>3</v>
      </c>
      <c r="B412" s="34">
        <v>19</v>
      </c>
      <c r="C412" s="34">
        <v>18</v>
      </c>
      <c r="D412" s="160">
        <v>136</v>
      </c>
      <c r="E412" s="129">
        <v>60</v>
      </c>
      <c r="F412" s="130">
        <v>87.567567567567565</v>
      </c>
      <c r="G412" s="113">
        <v>60</v>
      </c>
      <c r="H412" s="127">
        <v>87.567567567567565</v>
      </c>
      <c r="I412" s="133">
        <f>_xlfn.STDEV.P(E410:E412)/SQRT(3)</f>
        <v>0</v>
      </c>
      <c r="J412" s="133">
        <f t="shared" ref="J412" si="828">_xlfn.STDEV.P(F410:F412)/SQRT(3)</f>
        <v>9.4506637213745144</v>
      </c>
      <c r="K412" s="133">
        <f t="shared" ref="K412" si="829">_xlfn.STDEV.P(G410:G412)/SQRT(3)</f>
        <v>0</v>
      </c>
      <c r="L412" s="133">
        <f t="shared" ref="L412" si="830">_xlfn.STDEV.P(H410:H412)/SQRT(3)</f>
        <v>9.4506637213745144</v>
      </c>
      <c r="M412" s="133"/>
      <c r="N412" s="1"/>
    </row>
    <row r="413" spans="1:14" x14ac:dyDescent="0.3">
      <c r="A413" s="34">
        <v>1</v>
      </c>
      <c r="B413" s="34">
        <v>14</v>
      </c>
      <c r="C413" s="34">
        <v>1</v>
      </c>
      <c r="D413" s="159">
        <v>137</v>
      </c>
      <c r="E413" s="129">
        <v>80</v>
      </c>
      <c r="F413" s="130">
        <v>70.810810810810807</v>
      </c>
      <c r="G413" s="113">
        <v>80</v>
      </c>
      <c r="H413" s="127">
        <v>70.810810810810807</v>
      </c>
      <c r="N413" s="34"/>
    </row>
    <row r="414" spans="1:14" ht="15.6" x14ac:dyDescent="0.3">
      <c r="A414" s="34">
        <v>2</v>
      </c>
      <c r="B414" s="34">
        <v>14</v>
      </c>
      <c r="C414" s="34">
        <v>8</v>
      </c>
      <c r="D414" s="160">
        <v>137</v>
      </c>
      <c r="E414" s="129">
        <v>90</v>
      </c>
      <c r="F414" s="130">
        <v>81.818181818181813</v>
      </c>
      <c r="G414" s="113">
        <v>90</v>
      </c>
      <c r="H414" s="127">
        <v>81.818181818181813</v>
      </c>
      <c r="I414" s="132">
        <f>AVERAGE(E413:E415)</f>
        <v>83.333333333333329</v>
      </c>
      <c r="J414" s="132">
        <f t="shared" ref="J414" si="831">AVERAGE(F413:F415)</f>
        <v>84.209664209664211</v>
      </c>
      <c r="K414" s="132">
        <f t="shared" ref="K414" si="832">AVERAGE(G413:G415)</f>
        <v>83.333333333333329</v>
      </c>
      <c r="L414" s="132">
        <f t="shared" ref="L414" si="833">AVERAGE(H413:H415)</f>
        <v>84.209664209664211</v>
      </c>
      <c r="M414" s="132"/>
      <c r="N414" s="1"/>
    </row>
    <row r="415" spans="1:14" ht="15.6" x14ac:dyDescent="0.3">
      <c r="A415" s="34">
        <v>3</v>
      </c>
      <c r="B415" s="34">
        <v>5</v>
      </c>
      <c r="C415" s="34">
        <v>19</v>
      </c>
      <c r="D415" s="160">
        <v>137</v>
      </c>
      <c r="E415" s="129">
        <v>80</v>
      </c>
      <c r="F415" s="134">
        <v>100</v>
      </c>
      <c r="G415" s="113">
        <v>80</v>
      </c>
      <c r="H415" s="134">
        <v>100</v>
      </c>
      <c r="I415" s="133">
        <f>_xlfn.STDEV.P(E413:E415)/SQRT(3)</f>
        <v>2.7216552697590863</v>
      </c>
      <c r="J415" s="133">
        <f t="shared" ref="J415" si="834">_xlfn.STDEV.P(F413:F415)/SQRT(3)</f>
        <v>6.9488861202057848</v>
      </c>
      <c r="K415" s="133">
        <f t="shared" ref="K415" si="835">_xlfn.STDEV.P(G413:G415)/SQRT(3)</f>
        <v>2.7216552697590863</v>
      </c>
      <c r="L415" s="133">
        <f t="shared" ref="L415" si="836">_xlfn.STDEV.P(H413:H415)/SQRT(3)</f>
        <v>6.9488861202057848</v>
      </c>
      <c r="M415" s="133"/>
      <c r="N415" s="1"/>
    </row>
    <row r="416" spans="1:14" ht="15.6" x14ac:dyDescent="0.3">
      <c r="A416" s="34">
        <v>1</v>
      </c>
      <c r="B416" s="34">
        <v>14</v>
      </c>
      <c r="C416" s="34">
        <v>3</v>
      </c>
      <c r="D416" s="159">
        <v>138</v>
      </c>
      <c r="E416" s="129">
        <v>60</v>
      </c>
      <c r="F416" s="130">
        <v>42.486486486486484</v>
      </c>
      <c r="G416" s="113">
        <v>60</v>
      </c>
      <c r="H416" s="127">
        <v>42.486486486486484</v>
      </c>
      <c r="I416" s="133"/>
      <c r="J416" s="133"/>
      <c r="K416" s="133"/>
      <c r="L416" s="133"/>
      <c r="M416" s="133"/>
      <c r="N416" s="34"/>
    </row>
    <row r="417" spans="1:14" ht="15.6" x14ac:dyDescent="0.3">
      <c r="A417" s="34">
        <v>2</v>
      </c>
      <c r="B417" s="34">
        <v>17</v>
      </c>
      <c r="C417" s="34">
        <v>4</v>
      </c>
      <c r="D417" s="160">
        <v>138</v>
      </c>
      <c r="E417" s="129">
        <v>40</v>
      </c>
      <c r="F417" s="130">
        <v>50</v>
      </c>
      <c r="G417" s="113">
        <v>40</v>
      </c>
      <c r="H417" s="127">
        <v>50</v>
      </c>
      <c r="I417" s="132">
        <f>AVERAGE(E416:E418)</f>
        <v>53.333333333333336</v>
      </c>
      <c r="J417" s="132">
        <f t="shared" ref="J417" si="837">AVERAGE(F416:F418)</f>
        <v>51.261261261261261</v>
      </c>
      <c r="K417" s="132">
        <f t="shared" ref="K417" si="838">AVERAGE(G416:G418)</f>
        <v>53.333333333333336</v>
      </c>
      <c r="L417" s="132">
        <f t="shared" ref="L417" si="839">AVERAGE(H416:H418)</f>
        <v>51.261261261261261</v>
      </c>
      <c r="M417" s="132"/>
      <c r="N417" s="1"/>
    </row>
    <row r="418" spans="1:14" ht="15.6" x14ac:dyDescent="0.3">
      <c r="A418" s="34">
        <v>3</v>
      </c>
      <c r="B418" s="34">
        <v>4</v>
      </c>
      <c r="C418" s="34">
        <v>7</v>
      </c>
      <c r="D418" s="160">
        <v>138</v>
      </c>
      <c r="E418" s="129">
        <v>60</v>
      </c>
      <c r="F418" s="130">
        <v>61.297297297297298</v>
      </c>
      <c r="G418" s="113">
        <v>60</v>
      </c>
      <c r="H418" s="127">
        <v>61.297297297297298</v>
      </c>
      <c r="I418" s="133">
        <f>_xlfn.STDEV.P(E416:E418)/SQRT(3)</f>
        <v>5.4433105395181745</v>
      </c>
      <c r="J418" s="133">
        <f t="shared" ref="J418" si="840">_xlfn.STDEV.P(F416:F418)/SQRT(3)</f>
        <v>4.4635495545560433</v>
      </c>
      <c r="K418" s="133">
        <f t="shared" ref="K418" si="841">_xlfn.STDEV.P(G416:G418)/SQRT(3)</f>
        <v>5.4433105395181745</v>
      </c>
      <c r="L418" s="133">
        <f t="shared" ref="L418" si="842">_xlfn.STDEV.P(H416:H418)/SQRT(3)</f>
        <v>4.4635495545560433</v>
      </c>
      <c r="M418" s="133"/>
      <c r="N418" s="1"/>
    </row>
    <row r="419" spans="1:14" x14ac:dyDescent="0.3">
      <c r="A419" s="34">
        <v>1</v>
      </c>
      <c r="B419" s="34">
        <v>14</v>
      </c>
      <c r="C419" s="34">
        <v>4</v>
      </c>
      <c r="D419" s="159">
        <v>139</v>
      </c>
      <c r="E419" s="129">
        <v>60</v>
      </c>
      <c r="F419" s="130">
        <v>47.207207207207205</v>
      </c>
      <c r="G419" s="113">
        <v>60</v>
      </c>
      <c r="H419" s="127">
        <v>47.207207207207205</v>
      </c>
      <c r="N419" s="34"/>
    </row>
    <row r="420" spans="1:14" ht="15.6" x14ac:dyDescent="0.3">
      <c r="A420" s="34">
        <v>2</v>
      </c>
      <c r="B420" s="34">
        <v>3</v>
      </c>
      <c r="C420" s="34">
        <v>2</v>
      </c>
      <c r="D420" s="160">
        <v>139</v>
      </c>
      <c r="E420" s="129">
        <v>40</v>
      </c>
      <c r="F420" s="130">
        <v>38.095238095238095</v>
      </c>
      <c r="G420" s="113">
        <v>40</v>
      </c>
      <c r="H420" s="127">
        <v>38.095238095238095</v>
      </c>
      <c r="I420" s="132">
        <f>AVERAGE(E419:E421)</f>
        <v>53.333333333333336</v>
      </c>
      <c r="J420" s="132">
        <f t="shared" ref="J420" si="843">AVERAGE(F419:F421)</f>
        <v>47.009087009087011</v>
      </c>
      <c r="K420" s="132">
        <f t="shared" ref="K420" si="844">AVERAGE(G419:G421)</f>
        <v>53.333333333333336</v>
      </c>
      <c r="L420" s="132">
        <f t="shared" ref="L420" si="845">AVERAGE(H419:H421)</f>
        <v>47.009087009087011</v>
      </c>
      <c r="M420" s="132"/>
      <c r="N420" s="1"/>
    </row>
    <row r="421" spans="1:14" ht="15.6" x14ac:dyDescent="0.3">
      <c r="A421" s="34">
        <v>3</v>
      </c>
      <c r="B421" s="34">
        <v>3</v>
      </c>
      <c r="C421" s="34">
        <v>7</v>
      </c>
      <c r="D421" s="160">
        <v>139</v>
      </c>
      <c r="E421" s="129">
        <v>60</v>
      </c>
      <c r="F421" s="130">
        <v>55.724815724815727</v>
      </c>
      <c r="G421" s="113">
        <v>60</v>
      </c>
      <c r="H421" s="127">
        <v>55.724815724815727</v>
      </c>
      <c r="I421" s="133">
        <f>_xlfn.STDEV.P(E419:E421)/SQRT(3)</f>
        <v>5.4433105395181745</v>
      </c>
      <c r="J421" s="133">
        <f t="shared" ref="J421" si="846">_xlfn.STDEV.P(F419:F421)/SQRT(3)</f>
        <v>4.156118396319207</v>
      </c>
      <c r="K421" s="133">
        <f t="shared" ref="K421" si="847">_xlfn.STDEV.P(G419:G421)/SQRT(3)</f>
        <v>5.4433105395181745</v>
      </c>
      <c r="L421" s="133">
        <f t="shared" ref="L421" si="848">_xlfn.STDEV.P(H419:H421)/SQRT(3)</f>
        <v>4.156118396319207</v>
      </c>
      <c r="M421" s="133"/>
      <c r="N421" s="1"/>
    </row>
    <row r="422" spans="1:14" x14ac:dyDescent="0.3">
      <c r="A422" s="34">
        <v>1</v>
      </c>
      <c r="B422" s="34">
        <v>15</v>
      </c>
      <c r="C422" s="34">
        <v>6</v>
      </c>
      <c r="D422" s="159">
        <v>140</v>
      </c>
      <c r="E422" s="129">
        <v>40</v>
      </c>
      <c r="F422" s="130">
        <v>33.322734499205083</v>
      </c>
      <c r="G422" s="113">
        <v>40</v>
      </c>
      <c r="H422" s="127">
        <v>33.322734499205083</v>
      </c>
      <c r="N422" s="34"/>
    </row>
    <row r="423" spans="1:14" ht="15.6" x14ac:dyDescent="0.3">
      <c r="A423" s="34">
        <v>2</v>
      </c>
      <c r="B423" s="34">
        <v>1</v>
      </c>
      <c r="C423" s="34">
        <v>15</v>
      </c>
      <c r="D423" s="160">
        <v>140</v>
      </c>
      <c r="E423" s="129">
        <v>40</v>
      </c>
      <c r="F423" s="130">
        <v>44.444444444444443</v>
      </c>
      <c r="G423" s="113">
        <v>40</v>
      </c>
      <c r="H423" s="127">
        <v>44.444444444444443</v>
      </c>
      <c r="I423" s="132">
        <f>AVERAGE(E422:E424)</f>
        <v>40</v>
      </c>
      <c r="J423" s="132">
        <f t="shared" ref="J423" si="849">AVERAGE(F422:F424)</f>
        <v>38.305685364508889</v>
      </c>
      <c r="K423" s="132">
        <f t="shared" ref="K423" si="850">AVERAGE(G422:G424)</f>
        <v>40</v>
      </c>
      <c r="L423" s="132">
        <f t="shared" ref="L423" si="851">AVERAGE(H422:H424)</f>
        <v>38.305685364508889</v>
      </c>
      <c r="M423" s="132"/>
      <c r="N423" s="1"/>
    </row>
    <row r="424" spans="1:14" ht="15.6" x14ac:dyDescent="0.3">
      <c r="A424" s="34">
        <v>3</v>
      </c>
      <c r="B424" s="34">
        <v>17</v>
      </c>
      <c r="C424" s="34">
        <v>8</v>
      </c>
      <c r="D424" s="160">
        <v>140</v>
      </c>
      <c r="E424" s="129">
        <v>40</v>
      </c>
      <c r="F424" s="130">
        <v>37.149877149877149</v>
      </c>
      <c r="G424" s="113">
        <v>40</v>
      </c>
      <c r="H424" s="127">
        <v>37.149877149877149</v>
      </c>
      <c r="I424" s="133">
        <f>_xlfn.STDEV.P(E422:E424)/SQRT(3)</f>
        <v>0</v>
      </c>
      <c r="J424" s="133">
        <f t="shared" ref="J424" si="852">_xlfn.STDEV.P(F422:F424)/SQRT(3)</f>
        <v>2.6635409805690036</v>
      </c>
      <c r="K424" s="133">
        <f t="shared" ref="K424" si="853">_xlfn.STDEV.P(G422:G424)/SQRT(3)</f>
        <v>0</v>
      </c>
      <c r="L424" s="133">
        <f t="shared" ref="L424" si="854">_xlfn.STDEV.P(H422:H424)/SQRT(3)</f>
        <v>2.6635409805690036</v>
      </c>
      <c r="M424" s="133"/>
      <c r="N424" s="1"/>
    </row>
    <row r="425" spans="1:14" x14ac:dyDescent="0.3">
      <c r="A425" s="34">
        <v>1</v>
      </c>
      <c r="B425" s="34">
        <v>14</v>
      </c>
      <c r="C425" s="34">
        <v>5</v>
      </c>
      <c r="D425" s="159">
        <v>141</v>
      </c>
      <c r="E425" s="129">
        <v>60</v>
      </c>
      <c r="F425" s="130">
        <v>53.108108108108105</v>
      </c>
      <c r="G425" s="113">
        <v>60</v>
      </c>
      <c r="H425" s="127">
        <v>53.108108108108105</v>
      </c>
      <c r="N425" s="34"/>
    </row>
    <row r="426" spans="1:14" ht="15.6" x14ac:dyDescent="0.3">
      <c r="A426" s="34">
        <v>2</v>
      </c>
      <c r="B426" s="34">
        <v>16</v>
      </c>
      <c r="C426" s="34">
        <v>9</v>
      </c>
      <c r="D426" s="160">
        <v>141</v>
      </c>
      <c r="E426" s="129">
        <v>40</v>
      </c>
      <c r="F426" s="130">
        <v>47.058823529411768</v>
      </c>
      <c r="G426" s="113">
        <v>40</v>
      </c>
      <c r="H426" s="127">
        <v>47.058823529411768</v>
      </c>
      <c r="I426" s="132">
        <f>AVERAGE(E425:E427)</f>
        <v>46.666666666666664</v>
      </c>
      <c r="J426" s="132">
        <f t="shared" ref="J426" si="855">AVERAGE(F425:F427)</f>
        <v>47.010598834128245</v>
      </c>
      <c r="K426" s="132">
        <f t="shared" ref="K426" si="856">AVERAGE(G425:G427)</f>
        <v>46.666666666666664</v>
      </c>
      <c r="L426" s="132">
        <f t="shared" ref="L426" si="857">AVERAGE(H425:H427)</f>
        <v>47.010598834128245</v>
      </c>
      <c r="M426" s="132"/>
      <c r="N426" s="1"/>
    </row>
    <row r="427" spans="1:14" ht="15.6" x14ac:dyDescent="0.3">
      <c r="A427" s="34">
        <v>3</v>
      </c>
      <c r="B427" s="34">
        <v>7</v>
      </c>
      <c r="C427" s="34">
        <v>1</v>
      </c>
      <c r="D427" s="160">
        <v>141</v>
      </c>
      <c r="E427" s="129">
        <v>40</v>
      </c>
      <c r="F427" s="130">
        <v>40.864864864864863</v>
      </c>
      <c r="G427" s="113">
        <v>40</v>
      </c>
      <c r="H427" s="127">
        <v>40.864864864864863</v>
      </c>
      <c r="I427" s="133">
        <f>_xlfn.STDEV.P(E425:E427)/SQRT(3)</f>
        <v>5.4433105395181745</v>
      </c>
      <c r="J427" s="133">
        <f t="shared" ref="J427" si="858">_xlfn.STDEV.P(F425:F427)/SQRT(3)</f>
        <v>2.8858272641858078</v>
      </c>
      <c r="K427" s="133">
        <f t="shared" ref="K427" si="859">_xlfn.STDEV.P(G425:G427)/SQRT(3)</f>
        <v>5.4433105395181745</v>
      </c>
      <c r="L427" s="133">
        <f t="shared" ref="L427" si="860">_xlfn.STDEV.P(H425:H427)/SQRT(3)</f>
        <v>2.8858272641858078</v>
      </c>
      <c r="M427" s="133"/>
      <c r="N427" s="1"/>
    </row>
    <row r="428" spans="1:14" x14ac:dyDescent="0.3">
      <c r="A428" s="34">
        <v>1</v>
      </c>
      <c r="B428" s="34">
        <v>14</v>
      </c>
      <c r="C428" s="34">
        <v>12</v>
      </c>
      <c r="D428" s="159">
        <v>142</v>
      </c>
      <c r="E428" s="129">
        <v>50</v>
      </c>
      <c r="F428" s="130">
        <v>44.256756756756758</v>
      </c>
      <c r="G428" s="113">
        <v>50</v>
      </c>
      <c r="H428" s="127">
        <v>44.256756756756758</v>
      </c>
      <c r="N428" s="34"/>
    </row>
    <row r="429" spans="1:14" ht="15.6" x14ac:dyDescent="0.3">
      <c r="A429" s="34">
        <v>2</v>
      </c>
      <c r="B429" s="34">
        <v>2</v>
      </c>
      <c r="C429" s="34">
        <v>1</v>
      </c>
      <c r="D429" s="160">
        <v>142</v>
      </c>
      <c r="E429" s="129">
        <v>30</v>
      </c>
      <c r="F429" s="130">
        <v>28.571428571428569</v>
      </c>
      <c r="G429" s="113">
        <v>60</v>
      </c>
      <c r="H429" s="127">
        <v>57.142857142857139</v>
      </c>
      <c r="I429" s="132">
        <f>AVERAGE(E428:E430)</f>
        <v>53.333333333333336</v>
      </c>
      <c r="J429" s="132">
        <f t="shared" ref="J429" si="861">AVERAGE(F428:F430)</f>
        <v>46.978764478764475</v>
      </c>
      <c r="K429" s="132">
        <f t="shared" ref="K429" si="862">AVERAGE(G428:G430)</f>
        <v>63.333333333333336</v>
      </c>
      <c r="L429" s="132">
        <f t="shared" ref="L429" si="863">AVERAGE(H428:H430)</f>
        <v>56.502574002574001</v>
      </c>
      <c r="M429" s="132"/>
      <c r="N429" s="1"/>
    </row>
    <row r="430" spans="1:14" ht="15.6" x14ac:dyDescent="0.3">
      <c r="A430" s="34">
        <v>3</v>
      </c>
      <c r="B430" s="34">
        <v>8</v>
      </c>
      <c r="C430" s="34">
        <v>6</v>
      </c>
      <c r="D430" s="160">
        <v>142</v>
      </c>
      <c r="E430" s="129">
        <v>80</v>
      </c>
      <c r="F430" s="130">
        <v>68.108108108108098</v>
      </c>
      <c r="G430" s="113">
        <v>80</v>
      </c>
      <c r="H430" s="127">
        <v>68.108108108108098</v>
      </c>
      <c r="I430" s="133">
        <f>_xlfn.STDEV.P(E428:E430)/SQRT(3)</f>
        <v>11.863420280034791</v>
      </c>
      <c r="J430" s="133">
        <f t="shared" ref="J430" si="864">_xlfn.STDEV.P(F428:F430)/SQRT(3)</f>
        <v>9.3849081180078766</v>
      </c>
      <c r="K430" s="133">
        <f t="shared" ref="K430" si="865">_xlfn.STDEV.P(G428:G430)/SQRT(3)</f>
        <v>7.2008229982309562</v>
      </c>
      <c r="L430" s="133">
        <f t="shared" ref="L430" si="866">_xlfn.STDEV.P(H428:H430)/SQRT(3)</f>
        <v>5.6278911028752443</v>
      </c>
      <c r="M430" s="133"/>
      <c r="N430" s="1"/>
    </row>
    <row r="431" spans="1:14" x14ac:dyDescent="0.3">
      <c r="A431" s="34">
        <v>1</v>
      </c>
      <c r="B431" s="34">
        <v>14</v>
      </c>
      <c r="C431" s="34">
        <v>2</v>
      </c>
      <c r="D431" s="159">
        <v>143</v>
      </c>
      <c r="E431" s="129">
        <v>40</v>
      </c>
      <c r="F431" s="130">
        <v>28.324324324324323</v>
      </c>
      <c r="G431" s="113">
        <v>40</v>
      </c>
      <c r="H431" s="127">
        <v>28.324324324324323</v>
      </c>
      <c r="N431" s="34"/>
    </row>
    <row r="432" spans="1:14" ht="15.6" x14ac:dyDescent="0.3">
      <c r="A432" s="34">
        <v>2</v>
      </c>
      <c r="B432" s="34">
        <v>8</v>
      </c>
      <c r="C432" s="34">
        <v>2</v>
      </c>
      <c r="D432" s="160">
        <v>143</v>
      </c>
      <c r="E432" s="129">
        <v>60</v>
      </c>
      <c r="F432" s="130">
        <v>54.545454545454547</v>
      </c>
      <c r="G432" s="113">
        <v>60</v>
      </c>
      <c r="H432" s="127">
        <v>54.545454545454547</v>
      </c>
      <c r="I432" s="132">
        <f>AVERAGE(E431:E433)</f>
        <v>46.666666666666664</v>
      </c>
      <c r="J432" s="132">
        <f t="shared" ref="J432" si="867">AVERAGE(F431:F433)</f>
        <v>40.006552006552006</v>
      </c>
      <c r="K432" s="132">
        <f t="shared" ref="K432" si="868">AVERAGE(G431:G433)</f>
        <v>46.666666666666664</v>
      </c>
      <c r="L432" s="132">
        <f t="shared" ref="L432" si="869">AVERAGE(H431:H433)</f>
        <v>40.006552006552006</v>
      </c>
      <c r="M432" s="132"/>
      <c r="N432" s="1"/>
    </row>
    <row r="433" spans="1:14" ht="15.6" x14ac:dyDescent="0.3">
      <c r="A433" s="34">
        <v>3</v>
      </c>
      <c r="B433" s="34">
        <v>13</v>
      </c>
      <c r="C433" s="34">
        <v>16</v>
      </c>
      <c r="D433" s="160">
        <v>143</v>
      </c>
      <c r="E433" s="129">
        <v>40</v>
      </c>
      <c r="F433" s="130">
        <v>37.149877149877149</v>
      </c>
      <c r="G433" s="113">
        <v>40</v>
      </c>
      <c r="H433" s="127">
        <v>37.149877149877149</v>
      </c>
      <c r="I433" s="133">
        <f>_xlfn.STDEV.P(E431:E433)/SQRT(3)</f>
        <v>5.4433105395181745</v>
      </c>
      <c r="J433" s="133">
        <f t="shared" ref="J433" si="870">_xlfn.STDEV.P(F431:F433)/SQRT(3)</f>
        <v>6.2894507964781017</v>
      </c>
      <c r="K433" s="133">
        <f t="shared" ref="K433" si="871">_xlfn.STDEV.P(G431:G433)/SQRT(3)</f>
        <v>5.4433105395181745</v>
      </c>
      <c r="L433" s="133">
        <f t="shared" ref="L433" si="872">_xlfn.STDEV.P(H431:H433)/SQRT(3)</f>
        <v>6.2894507964781017</v>
      </c>
      <c r="M433" s="133"/>
      <c r="N433" s="1"/>
    </row>
    <row r="434" spans="1:14" x14ac:dyDescent="0.3">
      <c r="A434" s="34">
        <v>1</v>
      </c>
      <c r="B434" s="34">
        <v>14</v>
      </c>
      <c r="C434" s="34">
        <v>10</v>
      </c>
      <c r="D434" s="159">
        <v>144</v>
      </c>
      <c r="E434" s="129">
        <v>20</v>
      </c>
      <c r="F434" s="130">
        <v>20.231660231660232</v>
      </c>
      <c r="G434" s="113">
        <v>30</v>
      </c>
      <c r="H434" s="127">
        <v>30.347490347490346</v>
      </c>
      <c r="N434" s="34"/>
    </row>
    <row r="435" spans="1:14" ht="15.6" x14ac:dyDescent="0.3">
      <c r="A435" s="34">
        <v>2</v>
      </c>
      <c r="B435" s="34">
        <v>19</v>
      </c>
      <c r="C435" s="34">
        <v>8</v>
      </c>
      <c r="D435" s="160">
        <v>144</v>
      </c>
      <c r="E435" s="129">
        <v>40</v>
      </c>
      <c r="F435" s="130">
        <v>42.105263157894733</v>
      </c>
      <c r="G435" s="113">
        <v>40</v>
      </c>
      <c r="H435" s="127">
        <v>42.105263157894733</v>
      </c>
      <c r="I435" s="132">
        <f>AVERAGE(E434:E436)</f>
        <v>40</v>
      </c>
      <c r="J435" s="132">
        <f t="shared" ref="J435" si="873">AVERAGE(F434:F436)</f>
        <v>43.481677165887696</v>
      </c>
      <c r="K435" s="132">
        <f t="shared" ref="K435" si="874">AVERAGE(G434:G436)</f>
        <v>43.333333333333336</v>
      </c>
      <c r="L435" s="132">
        <f t="shared" ref="L435" si="875">AVERAGE(H434:H436)</f>
        <v>46.853620537831056</v>
      </c>
      <c r="M435" s="132"/>
      <c r="N435" s="1"/>
    </row>
    <row r="436" spans="1:14" ht="15.6" x14ac:dyDescent="0.3">
      <c r="A436" s="34">
        <v>3</v>
      </c>
      <c r="B436" s="34">
        <v>14</v>
      </c>
      <c r="C436" s="34">
        <v>5</v>
      </c>
      <c r="D436" s="160">
        <v>144</v>
      </c>
      <c r="E436" s="129">
        <v>60</v>
      </c>
      <c r="F436" s="130">
        <v>68.108108108108098</v>
      </c>
      <c r="G436" s="113">
        <v>60</v>
      </c>
      <c r="H436" s="127">
        <v>68.108108108108098</v>
      </c>
      <c r="I436" s="133">
        <f>_xlfn.STDEV.P(E434:E436)/SQRT(3)</f>
        <v>9.428090415820634</v>
      </c>
      <c r="J436" s="133">
        <f t="shared" ref="J436" si="876">_xlfn.STDEV.P(F434:F436)/SQRT(3)</f>
        <v>11.298568758501188</v>
      </c>
      <c r="K436" s="133">
        <f t="shared" ref="K436" si="877">_xlfn.STDEV.P(G434:G436)/SQRT(3)</f>
        <v>7.2008229982309562</v>
      </c>
      <c r="L436" s="133">
        <f t="shared" ref="L436" si="878">_xlfn.STDEV.P(H434:H436)/SQRT(3)</f>
        <v>9.1089240341737661</v>
      </c>
      <c r="M436" s="133"/>
      <c r="N436" s="1"/>
    </row>
    <row r="437" spans="1:14" x14ac:dyDescent="0.3">
      <c r="A437" s="34">
        <v>1</v>
      </c>
      <c r="B437" s="34">
        <v>12</v>
      </c>
      <c r="C437" s="34">
        <v>3</v>
      </c>
      <c r="D437" s="159">
        <v>145</v>
      </c>
      <c r="E437" s="129">
        <v>70</v>
      </c>
      <c r="F437" s="130">
        <v>61.959459459459453</v>
      </c>
      <c r="G437" s="113">
        <v>70</v>
      </c>
      <c r="H437" s="127">
        <v>61.959459459459453</v>
      </c>
      <c r="N437" s="34"/>
    </row>
    <row r="438" spans="1:14" ht="15.6" x14ac:dyDescent="0.3">
      <c r="A438" s="34">
        <v>2</v>
      </c>
      <c r="B438" s="34">
        <v>15</v>
      </c>
      <c r="C438" s="34">
        <v>9</v>
      </c>
      <c r="D438" s="160">
        <v>145</v>
      </c>
      <c r="E438" s="129">
        <v>40</v>
      </c>
      <c r="F438" s="130">
        <v>42.105263157894733</v>
      </c>
      <c r="G438" s="113">
        <v>40</v>
      </c>
      <c r="H438" s="127">
        <v>42.105263157894733</v>
      </c>
      <c r="I438" s="132">
        <f>AVERAGE(E437:E439)</f>
        <v>56.666666666666664</v>
      </c>
      <c r="J438" s="132">
        <f t="shared" ref="J438" si="879">AVERAGE(F437:F439)</f>
        <v>60.228781412991935</v>
      </c>
      <c r="K438" s="132">
        <f t="shared" ref="K438" si="880">AVERAGE(G437:G439)</f>
        <v>56.666666666666664</v>
      </c>
      <c r="L438" s="132">
        <f t="shared" ref="L438" si="881">AVERAGE(H437:H439)</f>
        <v>60.228781412991935</v>
      </c>
      <c r="M438" s="132"/>
      <c r="N438" s="1"/>
    </row>
    <row r="439" spans="1:14" ht="15.6" x14ac:dyDescent="0.3">
      <c r="A439" s="34">
        <v>3</v>
      </c>
      <c r="B439" s="34">
        <v>18</v>
      </c>
      <c r="C439" s="34">
        <v>5</v>
      </c>
      <c r="D439" s="160">
        <v>145</v>
      </c>
      <c r="E439" s="129">
        <v>60</v>
      </c>
      <c r="F439" s="130">
        <v>76.621621621621614</v>
      </c>
      <c r="G439" s="113">
        <v>60</v>
      </c>
      <c r="H439" s="127">
        <v>76.621621621621614</v>
      </c>
      <c r="I439" s="133">
        <f>_xlfn.STDEV.P(E437:E439)/SQRT(3)</f>
        <v>7.2008229982309562</v>
      </c>
      <c r="J439" s="133">
        <f t="shared" ref="J439" si="882">_xlfn.STDEV.P(F437:F439)/SQRT(3)</f>
        <v>8.1662065894149105</v>
      </c>
      <c r="K439" s="133">
        <f t="shared" ref="K439" si="883">_xlfn.STDEV.P(G437:G439)/SQRT(3)</f>
        <v>7.2008229982309562</v>
      </c>
      <c r="L439" s="133">
        <f t="shared" ref="L439" si="884">_xlfn.STDEV.P(H437:H439)/SQRT(3)</f>
        <v>8.1662065894149105</v>
      </c>
      <c r="M439" s="133"/>
      <c r="N439" s="1"/>
    </row>
    <row r="440" spans="1:14" x14ac:dyDescent="0.3">
      <c r="A440" s="34">
        <v>1</v>
      </c>
      <c r="B440" s="34">
        <v>12</v>
      </c>
      <c r="C440" s="34">
        <v>6</v>
      </c>
      <c r="D440" s="159">
        <v>146</v>
      </c>
      <c r="E440" s="129">
        <v>80</v>
      </c>
      <c r="F440" s="130">
        <v>70.810810810810807</v>
      </c>
      <c r="G440" s="113">
        <v>80</v>
      </c>
      <c r="H440" s="127">
        <v>70.810810810810807</v>
      </c>
      <c r="N440" s="34"/>
    </row>
    <row r="441" spans="1:14" ht="15.6" x14ac:dyDescent="0.3">
      <c r="A441" s="34">
        <v>2</v>
      </c>
      <c r="B441" s="34">
        <v>12</v>
      </c>
      <c r="C441" s="34">
        <v>4</v>
      </c>
      <c r="D441" s="160">
        <v>146</v>
      </c>
      <c r="E441" s="129">
        <v>80</v>
      </c>
      <c r="F441" s="130">
        <v>72.72727272727272</v>
      </c>
      <c r="G441" s="113">
        <v>80</v>
      </c>
      <c r="H441" s="127">
        <v>72.72727272727272</v>
      </c>
      <c r="I441" s="132">
        <f>AVERAGE(E440:E442)</f>
        <v>70</v>
      </c>
      <c r="J441" s="132">
        <f t="shared" ref="J441" si="885">AVERAGE(F440:F442)</f>
        <v>66.764946764946771</v>
      </c>
      <c r="K441" s="132">
        <f t="shared" ref="K441" si="886">AVERAGE(G440:G442)</f>
        <v>70</v>
      </c>
      <c r="L441" s="132">
        <f t="shared" ref="L441" si="887">AVERAGE(H440:H442)</f>
        <v>66.764946764946771</v>
      </c>
      <c r="M441" s="132"/>
      <c r="N441" s="1"/>
    </row>
    <row r="442" spans="1:14" ht="15.6" x14ac:dyDescent="0.3">
      <c r="A442" s="34">
        <v>3</v>
      </c>
      <c r="B442" s="34">
        <v>12</v>
      </c>
      <c r="C442" s="34">
        <v>5</v>
      </c>
      <c r="D442" s="160">
        <v>146</v>
      </c>
      <c r="E442" s="129">
        <v>50</v>
      </c>
      <c r="F442" s="130">
        <v>56.756756756756758</v>
      </c>
      <c r="G442" s="113">
        <v>50</v>
      </c>
      <c r="H442" s="127">
        <v>56.756756756756758</v>
      </c>
      <c r="I442" s="133">
        <f>_xlfn.STDEV.P(E440:E442)/SQRT(3)</f>
        <v>8.1649658092772608</v>
      </c>
      <c r="J442" s="133">
        <f t="shared" ref="J442" si="888">_xlfn.STDEV.P(F440:F442)/SQRT(3)</f>
        <v>4.1107205910436564</v>
      </c>
      <c r="K442" s="133">
        <f t="shared" ref="K442" si="889">_xlfn.STDEV.P(G440:G442)/SQRT(3)</f>
        <v>8.1649658092772608</v>
      </c>
      <c r="L442" s="133">
        <f t="shared" ref="L442" si="890">_xlfn.STDEV.P(H440:H442)/SQRT(3)</f>
        <v>4.1107205910436564</v>
      </c>
      <c r="M442" s="133"/>
      <c r="N442" s="1"/>
    </row>
    <row r="443" spans="1:14" x14ac:dyDescent="0.3">
      <c r="A443" s="34">
        <v>1</v>
      </c>
      <c r="B443" s="34">
        <v>12</v>
      </c>
      <c r="C443" s="34">
        <v>2</v>
      </c>
      <c r="D443" s="159">
        <v>147</v>
      </c>
      <c r="E443" s="129">
        <v>20</v>
      </c>
      <c r="F443" s="130">
        <v>17.702702702702702</v>
      </c>
      <c r="G443" s="113">
        <v>50</v>
      </c>
      <c r="H443" s="127">
        <v>44.256756756756758</v>
      </c>
      <c r="N443" s="34"/>
    </row>
    <row r="444" spans="1:14" ht="15.6" x14ac:dyDescent="0.3">
      <c r="A444" s="34">
        <v>2</v>
      </c>
      <c r="B444" s="34">
        <v>6</v>
      </c>
      <c r="C444" s="34">
        <v>2</v>
      </c>
      <c r="D444" s="160">
        <v>147</v>
      </c>
      <c r="E444" s="129">
        <v>60</v>
      </c>
      <c r="F444" s="130">
        <v>60</v>
      </c>
      <c r="G444" s="113">
        <v>60</v>
      </c>
      <c r="H444" s="127">
        <v>60</v>
      </c>
      <c r="I444" s="132">
        <f>AVERAGE(E443:E445)</f>
        <v>46.666666666666664</v>
      </c>
      <c r="J444" s="132">
        <f t="shared" ref="J444" si="891">AVERAGE(F443:F445)</f>
        <v>39.522522522522529</v>
      </c>
      <c r="K444" s="132">
        <f t="shared" ref="K444" si="892">AVERAGE(G443:G445)</f>
        <v>56.666666666666664</v>
      </c>
      <c r="L444" s="132">
        <f t="shared" ref="L444" si="893">AVERAGE(H443:H445)</f>
        <v>48.373873873873869</v>
      </c>
      <c r="M444" s="132"/>
      <c r="N444" s="1"/>
    </row>
    <row r="445" spans="1:14" ht="15.6" x14ac:dyDescent="0.3">
      <c r="A445" s="34">
        <v>3</v>
      </c>
      <c r="B445" s="34">
        <v>6</v>
      </c>
      <c r="C445" s="34">
        <v>2</v>
      </c>
      <c r="D445" s="160">
        <v>147</v>
      </c>
      <c r="E445" s="129">
        <v>60</v>
      </c>
      <c r="F445" s="130">
        <v>40.86486486486487</v>
      </c>
      <c r="G445" s="113">
        <v>60</v>
      </c>
      <c r="H445" s="127">
        <v>40.86486486486487</v>
      </c>
      <c r="I445" s="133">
        <f>_xlfn.STDEV.P(E443:E445)/SQRT(3)</f>
        <v>10.886621079036349</v>
      </c>
      <c r="J445" s="133">
        <f t="shared" ref="J445" si="894">_xlfn.STDEV.P(F443:F445)/SQRT(3)</f>
        <v>9.9846187473758548</v>
      </c>
      <c r="K445" s="133">
        <f t="shared" ref="K445" si="895">_xlfn.STDEV.P(G443:G445)/SQRT(3)</f>
        <v>2.7216552697590872</v>
      </c>
      <c r="L445" s="133">
        <f t="shared" ref="L445" si="896">_xlfn.STDEV.P(H443:H445)/SQRT(3)</f>
        <v>4.8132072739036458</v>
      </c>
      <c r="M445" s="133"/>
      <c r="N445" s="1"/>
    </row>
    <row r="446" spans="1:14" ht="15.6" x14ac:dyDescent="0.3">
      <c r="A446" s="34">
        <v>1</v>
      </c>
      <c r="B446" s="34">
        <v>12</v>
      </c>
      <c r="C446" s="34">
        <v>7</v>
      </c>
      <c r="D446" s="159">
        <v>148</v>
      </c>
      <c r="E446" s="129">
        <v>70</v>
      </c>
      <c r="F446" s="130">
        <v>70.810810810810807</v>
      </c>
      <c r="G446" s="113">
        <v>70</v>
      </c>
      <c r="H446" s="127">
        <v>70.810810810810807</v>
      </c>
      <c r="I446" s="133"/>
      <c r="J446" s="133"/>
      <c r="K446" s="133"/>
      <c r="L446" s="133"/>
      <c r="M446" s="133"/>
      <c r="N446" s="34"/>
    </row>
    <row r="447" spans="1:14" ht="15.6" x14ac:dyDescent="0.3">
      <c r="A447" s="34">
        <v>2</v>
      </c>
      <c r="B447" s="34">
        <v>10</v>
      </c>
      <c r="C447" s="34">
        <v>2</v>
      </c>
      <c r="D447" s="160">
        <v>148</v>
      </c>
      <c r="E447" s="129">
        <v>60</v>
      </c>
      <c r="F447" s="130">
        <v>60</v>
      </c>
      <c r="G447" s="113">
        <v>60</v>
      </c>
      <c r="H447" s="127">
        <v>60</v>
      </c>
      <c r="I447" s="132">
        <f>AVERAGE(E446:E448)</f>
        <v>56.666666666666664</v>
      </c>
      <c r="J447" s="132">
        <f t="shared" ref="J447" si="897">AVERAGE(F446:F448)</f>
        <v>60.630630630630627</v>
      </c>
      <c r="K447" s="132">
        <f t="shared" ref="K447" si="898">AVERAGE(G446:G448)</f>
        <v>60</v>
      </c>
      <c r="L447" s="132">
        <f t="shared" ref="L447" si="899">AVERAGE(H446:H448)</f>
        <v>64.887387387387392</v>
      </c>
      <c r="M447" s="132"/>
      <c r="N447" s="1"/>
    </row>
    <row r="448" spans="1:14" ht="15.6" x14ac:dyDescent="0.3">
      <c r="A448" s="34">
        <v>3</v>
      </c>
      <c r="B448" s="34">
        <v>10</v>
      </c>
      <c r="C448" s="34">
        <v>16</v>
      </c>
      <c r="D448" s="160">
        <v>148</v>
      </c>
      <c r="E448" s="129">
        <v>40</v>
      </c>
      <c r="F448" s="130">
        <v>51.081081081081081</v>
      </c>
      <c r="G448" s="113">
        <v>50</v>
      </c>
      <c r="H448" s="127">
        <v>63.851351351351347</v>
      </c>
      <c r="I448" s="133">
        <f>_xlfn.STDEV.P(E446:E448)/SQRT(3)</f>
        <v>7.2008229982309562</v>
      </c>
      <c r="J448" s="133">
        <f t="shared" ref="J448" si="900">_xlfn.STDEV.P(F446:F448)/SQRT(3)</f>
        <v>4.6574630682919071</v>
      </c>
      <c r="K448" s="133">
        <f t="shared" ref="K448" si="901">_xlfn.STDEV.P(G446:G448)/SQRT(3)</f>
        <v>4.714045207910317</v>
      </c>
      <c r="L448" s="133">
        <f t="shared" ref="L448" si="902">_xlfn.STDEV.P(H446:H448)/SQRT(3)</f>
        <v>2.5829972081440542</v>
      </c>
      <c r="M448" s="133"/>
      <c r="N448" s="1"/>
    </row>
    <row r="449" spans="1:14" x14ac:dyDescent="0.3">
      <c r="A449" s="34">
        <v>1</v>
      </c>
      <c r="B449" s="34">
        <v>12</v>
      </c>
      <c r="C449" s="34">
        <v>15</v>
      </c>
      <c r="D449" s="159">
        <v>149</v>
      </c>
      <c r="E449" s="129">
        <v>60</v>
      </c>
      <c r="F449" s="130">
        <v>70.810810810810807</v>
      </c>
      <c r="G449" s="113">
        <v>60</v>
      </c>
      <c r="H449" s="127">
        <v>70.810810810810807</v>
      </c>
      <c r="N449" s="34"/>
    </row>
    <row r="450" spans="1:14" ht="15.6" x14ac:dyDescent="0.3">
      <c r="A450" s="34">
        <v>2</v>
      </c>
      <c r="B450" s="34">
        <v>7</v>
      </c>
      <c r="C450" s="34">
        <v>3</v>
      </c>
      <c r="D450" s="160">
        <v>149</v>
      </c>
      <c r="E450" s="129">
        <v>70</v>
      </c>
      <c r="F450" s="130">
        <v>60.869565217391305</v>
      </c>
      <c r="G450" s="113">
        <v>70</v>
      </c>
      <c r="H450" s="127">
        <v>60.869565217391305</v>
      </c>
      <c r="I450" s="132">
        <f>AVERAGE(E449:E451)</f>
        <v>70</v>
      </c>
      <c r="J450" s="132">
        <f t="shared" ref="J450" si="903">AVERAGE(F449:F451)</f>
        <v>68.660043442652139</v>
      </c>
      <c r="K450" s="132">
        <f t="shared" ref="K450" si="904">AVERAGE(G449:G451)</f>
        <v>70</v>
      </c>
      <c r="L450" s="132">
        <f t="shared" ref="L450" si="905">AVERAGE(H449:H451)</f>
        <v>68.660043442652139</v>
      </c>
      <c r="M450" s="132"/>
      <c r="N450" s="1"/>
    </row>
    <row r="451" spans="1:14" ht="15.6" x14ac:dyDescent="0.3">
      <c r="A451" s="34">
        <v>3</v>
      </c>
      <c r="B451" s="34">
        <v>9</v>
      </c>
      <c r="C451" s="34">
        <v>17</v>
      </c>
      <c r="D451" s="160">
        <v>149</v>
      </c>
      <c r="E451" s="129">
        <v>80</v>
      </c>
      <c r="F451" s="130">
        <v>74.299754299754298</v>
      </c>
      <c r="G451" s="113">
        <v>80</v>
      </c>
      <c r="H451" s="127">
        <v>74.299754299754298</v>
      </c>
      <c r="I451" s="133">
        <f>_xlfn.STDEV.P(E449:E451)/SQRT(3)</f>
        <v>4.714045207910317</v>
      </c>
      <c r="J451" s="133">
        <f t="shared" ref="J451" si="906">_xlfn.STDEV.P(F449:F451)/SQRT(3)</f>
        <v>3.2850450665252229</v>
      </c>
      <c r="K451" s="133">
        <f t="shared" ref="K451" si="907">_xlfn.STDEV.P(G449:G451)/SQRT(3)</f>
        <v>4.714045207910317</v>
      </c>
      <c r="L451" s="133">
        <f t="shared" ref="L451" si="908">_xlfn.STDEV.P(H449:H451)/SQRT(3)</f>
        <v>3.2850450665252229</v>
      </c>
      <c r="M451" s="133"/>
      <c r="N451" s="1"/>
    </row>
    <row r="452" spans="1:14" x14ac:dyDescent="0.3">
      <c r="A452" s="34">
        <v>1</v>
      </c>
      <c r="B452" s="34">
        <v>13</v>
      </c>
      <c r="C452" s="34">
        <v>9</v>
      </c>
      <c r="D452" s="159">
        <v>150</v>
      </c>
      <c r="E452" s="129">
        <v>30</v>
      </c>
      <c r="F452" s="130">
        <v>38.624078624078621</v>
      </c>
      <c r="G452" s="113">
        <v>30</v>
      </c>
      <c r="H452" s="127">
        <v>38.624078624078621</v>
      </c>
      <c r="N452" s="34"/>
    </row>
    <row r="453" spans="1:14" ht="15.6" x14ac:dyDescent="0.3">
      <c r="A453" s="34">
        <v>2</v>
      </c>
      <c r="B453" s="34">
        <v>11</v>
      </c>
      <c r="C453" s="34">
        <v>10</v>
      </c>
      <c r="D453" s="160">
        <v>150</v>
      </c>
      <c r="E453" s="129">
        <v>40</v>
      </c>
      <c r="F453" s="130">
        <v>47.058823529411768</v>
      </c>
      <c r="G453" s="113">
        <v>40</v>
      </c>
      <c r="H453" s="127">
        <v>47.058823529411768</v>
      </c>
      <c r="I453" s="132">
        <f>AVERAGE(E452:E454)</f>
        <v>26.666666666666668</v>
      </c>
      <c r="J453" s="132">
        <f t="shared" ref="J453" si="909">AVERAGE(F452:F454)</f>
        <v>33.425832249361662</v>
      </c>
      <c r="K453" s="132">
        <f t="shared" ref="K453" si="910">AVERAGE(G452:G454)</f>
        <v>36.666666666666664</v>
      </c>
      <c r="L453" s="132">
        <f t="shared" ref="L453" si="911">AVERAGE(H452:H454)</f>
        <v>48.020426843956251</v>
      </c>
      <c r="M453" s="132"/>
      <c r="N453" s="1"/>
    </row>
    <row r="454" spans="1:14" ht="15.6" x14ac:dyDescent="0.3">
      <c r="A454" s="34">
        <v>3</v>
      </c>
      <c r="B454" s="34">
        <v>19</v>
      </c>
      <c r="C454" s="34">
        <v>10</v>
      </c>
      <c r="D454" s="160">
        <v>150</v>
      </c>
      <c r="E454" s="129">
        <v>10</v>
      </c>
      <c r="F454" s="130">
        <v>14.594594594594595</v>
      </c>
      <c r="G454" s="113">
        <v>40</v>
      </c>
      <c r="H454" s="127">
        <v>58.378378378378379</v>
      </c>
      <c r="I454" s="133">
        <f>_xlfn.STDEV.P(E452:E454)/SQRT(3)</f>
        <v>7.2008229982309562</v>
      </c>
      <c r="J454" s="133">
        <f t="shared" ref="J454" si="912">_xlfn.STDEV.P(F452:F454)/SQRT(3)</f>
        <v>7.940722946547945</v>
      </c>
      <c r="K454" s="133">
        <f t="shared" ref="K454" si="913">_xlfn.STDEV.P(G452:G454)/SQRT(3)</f>
        <v>2.7216552697590872</v>
      </c>
      <c r="L454" s="133">
        <f t="shared" ref="L454" si="914">_xlfn.STDEV.P(H452:H454)/SQRT(3)</f>
        <v>4.6726533123076646</v>
      </c>
      <c r="M454" s="133"/>
      <c r="N454" s="1"/>
    </row>
    <row r="455" spans="1:14" x14ac:dyDescent="0.3">
      <c r="A455" s="34">
        <v>1</v>
      </c>
      <c r="B455" s="34">
        <v>12</v>
      </c>
      <c r="C455" s="34">
        <v>14</v>
      </c>
      <c r="D455" s="159">
        <v>151</v>
      </c>
      <c r="E455" s="129">
        <v>60</v>
      </c>
      <c r="F455" s="130">
        <v>60.694980694980693</v>
      </c>
      <c r="G455" s="113">
        <v>60</v>
      </c>
      <c r="H455" s="127">
        <v>60.694980694980693</v>
      </c>
      <c r="N455" s="34"/>
    </row>
    <row r="456" spans="1:14" ht="15.6" x14ac:dyDescent="0.3">
      <c r="A456" s="34">
        <v>2</v>
      </c>
      <c r="B456" s="34">
        <v>17</v>
      </c>
      <c r="C456" s="34">
        <v>13</v>
      </c>
      <c r="D456" s="160">
        <v>151</v>
      </c>
      <c r="E456" s="129">
        <v>40</v>
      </c>
      <c r="F456" s="130">
        <v>40</v>
      </c>
      <c r="G456" s="113">
        <v>40</v>
      </c>
      <c r="H456" s="127">
        <v>40</v>
      </c>
      <c r="I456" s="132">
        <f>AVERAGE(E455:E457)</f>
        <v>56.666666666666664</v>
      </c>
      <c r="J456" s="132">
        <f t="shared" ref="J456" si="915">AVERAGE(F455:F457)</f>
        <v>57.402831402831403</v>
      </c>
      <c r="K456" s="132">
        <f t="shared" ref="K456" si="916">AVERAGE(G455:G457)</f>
        <v>56.666666666666664</v>
      </c>
      <c r="L456" s="132">
        <f t="shared" ref="L456" si="917">AVERAGE(H455:H457)</f>
        <v>57.402831402831403</v>
      </c>
      <c r="M456" s="132"/>
      <c r="N456" s="1"/>
    </row>
    <row r="457" spans="1:14" ht="15.6" x14ac:dyDescent="0.3">
      <c r="A457" s="34">
        <v>3</v>
      </c>
      <c r="B457" s="34">
        <v>18</v>
      </c>
      <c r="C457" s="34">
        <v>12</v>
      </c>
      <c r="D457" s="160">
        <v>151</v>
      </c>
      <c r="E457" s="129">
        <v>70</v>
      </c>
      <c r="F457" s="130">
        <v>71.513513513513516</v>
      </c>
      <c r="G457" s="113">
        <v>70</v>
      </c>
      <c r="H457" s="127">
        <v>71.513513513513516</v>
      </c>
      <c r="I457" s="133">
        <f>_xlfn.STDEV.P(E455:E457)/SQRT(3)</f>
        <v>7.2008229982309562</v>
      </c>
      <c r="J457" s="133">
        <f t="shared" ref="J457" si="918">_xlfn.STDEV.P(F455:F457)/SQRT(3)</f>
        <v>7.5484224799762485</v>
      </c>
      <c r="K457" s="133">
        <f t="shared" ref="K457" si="919">_xlfn.STDEV.P(G455:G457)/SQRT(3)</f>
        <v>7.2008229982309562</v>
      </c>
      <c r="L457" s="133">
        <f t="shared" ref="L457" si="920">_xlfn.STDEV.P(H455:H457)/SQRT(3)</f>
        <v>7.5484224799762485</v>
      </c>
      <c r="M457" s="133"/>
      <c r="N457" s="1"/>
    </row>
    <row r="458" spans="1:14" x14ac:dyDescent="0.3">
      <c r="A458" s="34">
        <v>1</v>
      </c>
      <c r="B458" s="34">
        <v>12</v>
      </c>
      <c r="C458" s="34">
        <v>1</v>
      </c>
      <c r="D458" s="159">
        <v>152</v>
      </c>
      <c r="E458" s="129">
        <v>60</v>
      </c>
      <c r="F458" s="130">
        <v>70.810810810810807</v>
      </c>
      <c r="G458" s="113">
        <v>60</v>
      </c>
      <c r="H458" s="127">
        <v>70.810810810810807</v>
      </c>
      <c r="N458" s="34"/>
    </row>
    <row r="459" spans="1:14" ht="15.6" x14ac:dyDescent="0.3">
      <c r="A459" s="34">
        <v>2</v>
      </c>
      <c r="B459" s="34">
        <v>4</v>
      </c>
      <c r="C459" s="34">
        <v>19</v>
      </c>
      <c r="D459" s="160">
        <v>152</v>
      </c>
      <c r="E459" s="129">
        <v>40</v>
      </c>
      <c r="F459" s="130">
        <v>50</v>
      </c>
      <c r="G459" s="113">
        <v>40</v>
      </c>
      <c r="H459" s="127">
        <v>50</v>
      </c>
      <c r="I459" s="132">
        <f>AVERAGE(E458:E460)</f>
        <v>53.333333333333336</v>
      </c>
      <c r="J459" s="132">
        <f t="shared" ref="J459" si="921">AVERAGE(F458:F460)</f>
        <v>62.058212058212057</v>
      </c>
      <c r="K459" s="132">
        <f t="shared" ref="K459" si="922">AVERAGE(G458:G460)</f>
        <v>53.333333333333336</v>
      </c>
      <c r="L459" s="132">
        <f t="shared" ref="L459" si="923">AVERAGE(H458:H460)</f>
        <v>62.058212058212057</v>
      </c>
      <c r="M459" s="132"/>
      <c r="N459" s="1"/>
    </row>
    <row r="460" spans="1:14" ht="15.6" x14ac:dyDescent="0.3">
      <c r="A460" s="34">
        <v>3</v>
      </c>
      <c r="B460" s="34">
        <v>11</v>
      </c>
      <c r="C460" s="34">
        <v>14</v>
      </c>
      <c r="D460" s="160">
        <v>152</v>
      </c>
      <c r="E460" s="129">
        <v>60</v>
      </c>
      <c r="F460" s="130">
        <v>65.363825363825356</v>
      </c>
      <c r="G460" s="113">
        <v>60</v>
      </c>
      <c r="H460" s="127">
        <v>65.363825363825356</v>
      </c>
      <c r="I460" s="133">
        <f>_xlfn.STDEV.P(E458:E460)/SQRT(3)</f>
        <v>5.4433105395181745</v>
      </c>
      <c r="J460" s="133">
        <f t="shared" ref="J460" si="924">_xlfn.STDEV.P(F458:F460)/SQRT(3)</f>
        <v>5.0874086646570884</v>
      </c>
      <c r="K460" s="133">
        <f t="shared" ref="K460" si="925">_xlfn.STDEV.P(G458:G460)/SQRT(3)</f>
        <v>5.4433105395181745</v>
      </c>
      <c r="L460" s="133">
        <f t="shared" ref="L460" si="926">_xlfn.STDEV.P(H458:H460)/SQRT(3)</f>
        <v>5.0874086646570884</v>
      </c>
      <c r="M460" s="133"/>
      <c r="N460" s="1"/>
    </row>
    <row r="461" spans="1:14" x14ac:dyDescent="0.3">
      <c r="A461" s="34">
        <v>1</v>
      </c>
      <c r="B461" s="34">
        <v>12</v>
      </c>
      <c r="C461" s="34">
        <v>16</v>
      </c>
      <c r="D461" s="159">
        <v>153</v>
      </c>
      <c r="E461" s="129">
        <v>40</v>
      </c>
      <c r="F461" s="130">
        <v>56.648648648648646</v>
      </c>
      <c r="G461" s="113">
        <v>40</v>
      </c>
      <c r="H461" s="127">
        <v>56.648648648648646</v>
      </c>
      <c r="N461" s="34"/>
    </row>
    <row r="462" spans="1:14" ht="15.6" x14ac:dyDescent="0.3">
      <c r="A462" s="34">
        <v>2</v>
      </c>
      <c r="B462" s="34">
        <v>9</v>
      </c>
      <c r="C462" s="34">
        <v>17</v>
      </c>
      <c r="D462" s="160">
        <v>153</v>
      </c>
      <c r="E462" s="129">
        <v>30</v>
      </c>
      <c r="F462" s="130">
        <v>27.272727272727273</v>
      </c>
      <c r="G462" s="113">
        <v>30</v>
      </c>
      <c r="H462" s="127">
        <v>27.272727272727273</v>
      </c>
      <c r="I462" s="132">
        <f>AVERAGE(E461:E463)</f>
        <v>36.666666666666664</v>
      </c>
      <c r="J462" s="132">
        <f t="shared" ref="J462" si="927">AVERAGE(F461:F463)</f>
        <v>46.135954135954137</v>
      </c>
      <c r="K462" s="132">
        <f t="shared" ref="K462" si="928">AVERAGE(G461:G463)</f>
        <v>36.666666666666664</v>
      </c>
      <c r="L462" s="132">
        <f t="shared" ref="L462" si="929">AVERAGE(H461:H463)</f>
        <v>46.135954135954137</v>
      </c>
      <c r="M462" s="132"/>
      <c r="N462" s="1"/>
    </row>
    <row r="463" spans="1:14" ht="15.6" x14ac:dyDescent="0.3">
      <c r="A463" s="34">
        <v>3</v>
      </c>
      <c r="B463" s="34">
        <v>15</v>
      </c>
      <c r="C463" s="34">
        <v>19</v>
      </c>
      <c r="D463" s="160">
        <v>153</v>
      </c>
      <c r="E463" s="129">
        <v>40</v>
      </c>
      <c r="F463" s="130">
        <v>54.486486486486491</v>
      </c>
      <c r="G463" s="113">
        <v>40</v>
      </c>
      <c r="H463" s="127">
        <v>54.486486486486491</v>
      </c>
      <c r="I463" s="133">
        <f>_xlfn.STDEV.P(E461:E463)/SQRT(3)</f>
        <v>2.7216552697590872</v>
      </c>
      <c r="J463" s="133">
        <f t="shared" ref="J463" si="930">_xlfn.STDEV.P(F461:F463)/SQRT(3)</f>
        <v>7.7177246513614337</v>
      </c>
      <c r="K463" s="133">
        <f t="shared" ref="K463" si="931">_xlfn.STDEV.P(G461:G463)/SQRT(3)</f>
        <v>2.7216552697590872</v>
      </c>
      <c r="L463" s="133">
        <f t="shared" ref="L463" si="932">_xlfn.STDEV.P(H461:H463)/SQRT(3)</f>
        <v>7.7177246513614337</v>
      </c>
      <c r="M463" s="133"/>
      <c r="N463" s="1"/>
    </row>
    <row r="464" spans="1:14" x14ac:dyDescent="0.3">
      <c r="A464" s="34">
        <v>1</v>
      </c>
      <c r="B464" s="34">
        <v>12</v>
      </c>
      <c r="C464" s="34">
        <v>10</v>
      </c>
      <c r="D464" s="159">
        <v>154</v>
      </c>
      <c r="E464" s="129">
        <v>70</v>
      </c>
      <c r="F464" s="130">
        <v>99.13513513513513</v>
      </c>
      <c r="G464" s="113">
        <v>70</v>
      </c>
      <c r="H464" s="127">
        <v>99.13513513513513</v>
      </c>
      <c r="N464" s="34"/>
    </row>
    <row r="465" spans="1:14" ht="15.6" x14ac:dyDescent="0.3">
      <c r="A465" s="34">
        <v>2</v>
      </c>
      <c r="B465" s="34">
        <v>14</v>
      </c>
      <c r="C465" s="34">
        <v>9</v>
      </c>
      <c r="D465" s="160">
        <v>154</v>
      </c>
      <c r="E465" s="129">
        <v>80</v>
      </c>
      <c r="F465" s="130">
        <v>84.210526315789465</v>
      </c>
      <c r="G465" s="113">
        <v>80</v>
      </c>
      <c r="H465" s="127">
        <v>84.210526315789465</v>
      </c>
      <c r="I465" s="132">
        <f>AVERAGE(E464:E466)</f>
        <v>70</v>
      </c>
      <c r="J465" s="132">
        <f t="shared" ref="J465" si="933">AVERAGE(F464:F466)</f>
        <v>90.304409672830715</v>
      </c>
      <c r="K465" s="132">
        <f t="shared" ref="K465" si="934">AVERAGE(G464:G466)</f>
        <v>70</v>
      </c>
      <c r="L465" s="132">
        <f t="shared" ref="L465" si="935">AVERAGE(H464:H466)</f>
        <v>90.304409672830715</v>
      </c>
      <c r="M465" s="132"/>
      <c r="N465" s="1"/>
    </row>
    <row r="466" spans="1:14" ht="15.6" x14ac:dyDescent="0.3">
      <c r="A466" s="34">
        <v>3</v>
      </c>
      <c r="B466" s="34">
        <v>2</v>
      </c>
      <c r="C466" s="34">
        <v>1</v>
      </c>
      <c r="D466" s="160">
        <v>154</v>
      </c>
      <c r="E466" s="129">
        <v>60</v>
      </c>
      <c r="F466" s="130">
        <v>87.567567567567565</v>
      </c>
      <c r="G466" s="113">
        <v>60</v>
      </c>
      <c r="H466" s="127">
        <v>87.567567567567565</v>
      </c>
      <c r="I466" s="133">
        <f>_xlfn.STDEV.P(E464:E466)/SQRT(3)</f>
        <v>4.714045207910317</v>
      </c>
      <c r="J466" s="133">
        <f t="shared" ref="J466" si="936">_xlfn.STDEV.P(F464:F466)/SQRT(3)</f>
        <v>3.6909413323396256</v>
      </c>
      <c r="K466" s="133">
        <f t="shared" ref="K466" si="937">_xlfn.STDEV.P(G464:G466)/SQRT(3)</f>
        <v>4.714045207910317</v>
      </c>
      <c r="L466" s="133">
        <f t="shared" ref="L466" si="938">_xlfn.STDEV.P(H464:H466)/SQRT(3)</f>
        <v>3.6909413323396256</v>
      </c>
      <c r="M466" s="133"/>
      <c r="N466" s="1"/>
    </row>
    <row r="467" spans="1:14" x14ac:dyDescent="0.3">
      <c r="A467" s="34">
        <v>1</v>
      </c>
      <c r="B467" s="34">
        <v>12</v>
      </c>
      <c r="C467" s="34">
        <v>11</v>
      </c>
      <c r="D467" s="159">
        <v>155</v>
      </c>
      <c r="E467" s="129">
        <v>50</v>
      </c>
      <c r="F467" s="130">
        <v>59.009009009009006</v>
      </c>
      <c r="G467" s="113">
        <v>50</v>
      </c>
      <c r="H467" s="127">
        <v>59.009009009009006</v>
      </c>
      <c r="N467" s="34"/>
    </row>
    <row r="468" spans="1:14" ht="15.6" x14ac:dyDescent="0.3">
      <c r="A468" s="34">
        <v>2</v>
      </c>
      <c r="B468" s="34">
        <v>16</v>
      </c>
      <c r="C468" s="34">
        <v>17</v>
      </c>
      <c r="D468" s="160">
        <v>155</v>
      </c>
      <c r="E468" s="129">
        <v>40</v>
      </c>
      <c r="F468" s="130">
        <v>50</v>
      </c>
      <c r="G468" s="113">
        <v>50</v>
      </c>
      <c r="H468" s="127">
        <v>62.5</v>
      </c>
      <c r="I468" s="132">
        <f>AVERAGE(E467:E469)</f>
        <v>53.333333333333336</v>
      </c>
      <c r="J468" s="132">
        <f t="shared" ref="J468" si="939">AVERAGE(F467:F469)</f>
        <v>69.669669669669659</v>
      </c>
      <c r="K468" s="132">
        <f t="shared" ref="K468" si="940">AVERAGE(G467:G469)</f>
        <v>56.666666666666664</v>
      </c>
      <c r="L468" s="132">
        <f t="shared" ref="L468" si="941">AVERAGE(H467:H469)</f>
        <v>73.836336336336331</v>
      </c>
      <c r="M468" s="132"/>
      <c r="N468" s="1"/>
    </row>
    <row r="469" spans="1:14" ht="15.6" x14ac:dyDescent="0.3">
      <c r="A469" s="34">
        <v>3</v>
      </c>
      <c r="B469" s="34">
        <v>5</v>
      </c>
      <c r="C469" s="34">
        <v>10</v>
      </c>
      <c r="D469" s="160">
        <v>155</v>
      </c>
      <c r="E469" s="129">
        <v>70</v>
      </c>
      <c r="F469" s="134">
        <v>100</v>
      </c>
      <c r="G469" s="113">
        <v>70</v>
      </c>
      <c r="H469" s="134">
        <v>100</v>
      </c>
      <c r="I469" s="133">
        <f>_xlfn.STDEV.P(E467:E469)/SQRT(3)</f>
        <v>7.2008229982309562</v>
      </c>
      <c r="J469" s="133">
        <f t="shared" ref="J469" si="942">_xlfn.STDEV.P(F467:F469)/SQRT(3)</f>
        <v>12.563061059146731</v>
      </c>
      <c r="K469" s="133">
        <f t="shared" ref="K469" si="943">_xlfn.STDEV.P(G467:G469)/SQRT(3)</f>
        <v>5.4433105395181745</v>
      </c>
      <c r="L469" s="133">
        <f t="shared" ref="L469" si="944">_xlfn.STDEV.P(H467:H469)/SQRT(3)</f>
        <v>10.712917713922987</v>
      </c>
      <c r="M469" s="133"/>
      <c r="N469" s="1"/>
    </row>
    <row r="470" spans="1:14" x14ac:dyDescent="0.3">
      <c r="A470" s="34">
        <v>1</v>
      </c>
      <c r="B470" s="34">
        <v>12</v>
      </c>
      <c r="C470" s="34">
        <v>4</v>
      </c>
      <c r="D470" s="159">
        <v>156</v>
      </c>
      <c r="E470" s="129">
        <v>40</v>
      </c>
      <c r="F470" s="130">
        <v>40.463320463320464</v>
      </c>
      <c r="G470" s="113">
        <v>40</v>
      </c>
      <c r="H470" s="127">
        <v>40.463320463320464</v>
      </c>
      <c r="N470" s="34"/>
    </row>
    <row r="471" spans="1:14" ht="15.6" x14ac:dyDescent="0.3">
      <c r="A471" s="34">
        <v>2</v>
      </c>
      <c r="B471" s="34">
        <v>5</v>
      </c>
      <c r="C471" s="34">
        <v>3</v>
      </c>
      <c r="D471" s="160">
        <v>156</v>
      </c>
      <c r="E471" s="129">
        <v>40</v>
      </c>
      <c r="F471" s="130">
        <v>38.095238095238095</v>
      </c>
      <c r="G471" s="113">
        <v>40</v>
      </c>
      <c r="H471" s="127">
        <v>38.095238095238095</v>
      </c>
      <c r="I471" s="132">
        <f>AVERAGE(E470:E472)</f>
        <v>46.666666666666664</v>
      </c>
      <c r="J471" s="132">
        <f t="shared" ref="J471" si="945">AVERAGE(F470:F472)</f>
        <v>46.618618618618619</v>
      </c>
      <c r="K471" s="132">
        <f t="shared" ref="K471" si="946">AVERAGE(G470:G472)</f>
        <v>46.666666666666664</v>
      </c>
      <c r="L471" s="132">
        <f t="shared" ref="L471" si="947">AVERAGE(H470:H472)</f>
        <v>46.618618618618619</v>
      </c>
      <c r="M471" s="132"/>
      <c r="N471" s="1"/>
    </row>
    <row r="472" spans="1:14" ht="15.6" x14ac:dyDescent="0.3">
      <c r="A472" s="34">
        <v>3</v>
      </c>
      <c r="B472" s="34">
        <v>4</v>
      </c>
      <c r="C472" s="34">
        <v>13</v>
      </c>
      <c r="D472" s="160">
        <v>156</v>
      </c>
      <c r="E472" s="129">
        <v>60</v>
      </c>
      <c r="F472" s="130">
        <v>61.297297297297298</v>
      </c>
      <c r="G472" s="113">
        <v>60</v>
      </c>
      <c r="H472" s="127">
        <v>61.297297297297298</v>
      </c>
      <c r="I472" s="133">
        <f>_xlfn.STDEV.P(E470:E472)/SQRT(3)</f>
        <v>5.4433105395181745</v>
      </c>
      <c r="J472" s="133">
        <f t="shared" ref="J472" si="948">_xlfn.STDEV.P(F470:F472)/SQRT(3)</f>
        <v>6.0184837392712769</v>
      </c>
      <c r="K472" s="133">
        <f t="shared" ref="K472" si="949">_xlfn.STDEV.P(G470:G472)/SQRT(3)</f>
        <v>5.4433105395181745</v>
      </c>
      <c r="L472" s="133">
        <f t="shared" ref="L472" si="950">_xlfn.STDEV.P(H470:H472)/SQRT(3)</f>
        <v>6.0184837392712769</v>
      </c>
      <c r="M472" s="133"/>
      <c r="N472" s="1"/>
    </row>
    <row r="473" spans="1:14" x14ac:dyDescent="0.3">
      <c r="A473" s="34">
        <v>1</v>
      </c>
      <c r="B473" s="34">
        <v>13</v>
      </c>
      <c r="C473" s="34">
        <v>8</v>
      </c>
      <c r="D473" s="159">
        <v>157</v>
      </c>
      <c r="E473" s="129">
        <v>60</v>
      </c>
      <c r="F473" s="130">
        <v>65.363825363825356</v>
      </c>
      <c r="G473" s="113">
        <v>60</v>
      </c>
      <c r="H473" s="127">
        <v>65.363825363825356</v>
      </c>
      <c r="N473" s="34"/>
    </row>
    <row r="474" spans="1:14" ht="15.6" x14ac:dyDescent="0.3">
      <c r="A474" s="34">
        <v>2</v>
      </c>
      <c r="B474" s="34">
        <v>1</v>
      </c>
      <c r="C474" s="34">
        <v>10</v>
      </c>
      <c r="D474" s="160">
        <v>157</v>
      </c>
      <c r="E474" s="129">
        <v>50</v>
      </c>
      <c r="F474" s="130">
        <v>71.428571428571431</v>
      </c>
      <c r="G474" s="113">
        <v>50</v>
      </c>
      <c r="H474" s="127">
        <v>71.428571428571431</v>
      </c>
      <c r="I474" s="132">
        <f>AVERAGE(E473:E475)</f>
        <v>56.666666666666664</v>
      </c>
      <c r="J474" s="132">
        <f t="shared" ref="J474" si="951">AVERAGE(F473:F475)</f>
        <v>68.300168300168295</v>
      </c>
      <c r="K474" s="132">
        <f t="shared" ref="K474" si="952">AVERAGE(G473:G475)</f>
        <v>56.666666666666664</v>
      </c>
      <c r="L474" s="132">
        <f t="shared" ref="L474" si="953">AVERAGE(H473:H475)</f>
        <v>68.300168300168295</v>
      </c>
      <c r="M474" s="132"/>
      <c r="N474" s="1"/>
    </row>
    <row r="475" spans="1:14" ht="15.6" x14ac:dyDescent="0.3">
      <c r="A475" s="34">
        <v>3</v>
      </c>
      <c r="B475" s="34">
        <v>3</v>
      </c>
      <c r="C475" s="34">
        <v>12</v>
      </c>
      <c r="D475" s="160">
        <v>157</v>
      </c>
      <c r="E475" s="129">
        <v>60</v>
      </c>
      <c r="F475" s="130">
        <v>68.108108108108098</v>
      </c>
      <c r="G475" s="113">
        <v>60</v>
      </c>
      <c r="H475" s="127">
        <v>68.108108108108098</v>
      </c>
      <c r="I475" s="133">
        <f>_xlfn.STDEV.P(E473:E475)/SQRT(3)</f>
        <v>2.7216552697590872</v>
      </c>
      <c r="J475" s="133">
        <f t="shared" ref="J475" si="954">_xlfn.STDEV.P(F473:F475)/SQRT(3)</f>
        <v>1.4316231305366414</v>
      </c>
      <c r="K475" s="133">
        <f t="shared" ref="K475" si="955">_xlfn.STDEV.P(G473:G475)/SQRT(3)</f>
        <v>2.7216552697590872</v>
      </c>
      <c r="L475" s="133">
        <f t="shared" ref="L475" si="956">_xlfn.STDEV.P(H473:H475)/SQRT(3)</f>
        <v>1.4316231305366414</v>
      </c>
      <c r="M475" s="133"/>
      <c r="N475" s="1"/>
    </row>
    <row r="476" spans="1:14" ht="15.6" x14ac:dyDescent="0.3">
      <c r="A476" s="34">
        <v>1</v>
      </c>
      <c r="B476" s="34">
        <v>12</v>
      </c>
      <c r="C476" s="34">
        <v>13</v>
      </c>
      <c r="D476" s="159">
        <v>158</v>
      </c>
      <c r="E476" s="129">
        <v>40</v>
      </c>
      <c r="F476" s="130">
        <v>56.648648648648646</v>
      </c>
      <c r="G476" s="113">
        <v>40</v>
      </c>
      <c r="H476" s="127">
        <v>56.648648648648646</v>
      </c>
      <c r="I476" s="133"/>
      <c r="J476" s="133"/>
      <c r="K476" s="133"/>
      <c r="L476" s="133"/>
      <c r="M476" s="133"/>
      <c r="N476" s="34"/>
    </row>
    <row r="477" spans="1:14" ht="15.6" x14ac:dyDescent="0.3">
      <c r="A477" s="34">
        <v>2</v>
      </c>
      <c r="B477" s="34">
        <v>15</v>
      </c>
      <c r="C477" s="34">
        <v>13</v>
      </c>
      <c r="D477" s="160">
        <v>158</v>
      </c>
      <c r="E477" s="129">
        <v>50</v>
      </c>
      <c r="F477" s="130">
        <v>45.454545454545453</v>
      </c>
      <c r="G477" s="113">
        <v>50</v>
      </c>
      <c r="H477" s="127">
        <v>45.454545454545453</v>
      </c>
      <c r="I477" s="132">
        <f>AVERAGE(E476:E478)</f>
        <v>43.333333333333336</v>
      </c>
      <c r="J477" s="132">
        <f t="shared" ref="J477" si="957">AVERAGE(F476:F478)</f>
        <v>49.169533169533167</v>
      </c>
      <c r="K477" s="132">
        <f t="shared" ref="K477" si="958">AVERAGE(G476:G478)</f>
        <v>43.333333333333336</v>
      </c>
      <c r="L477" s="132">
        <f t="shared" ref="L477" si="959">AVERAGE(H476:H478)</f>
        <v>49.169533169533167</v>
      </c>
      <c r="M477" s="132"/>
      <c r="N477" s="1"/>
    </row>
    <row r="478" spans="1:14" ht="15.6" x14ac:dyDescent="0.3">
      <c r="A478" s="34">
        <v>3</v>
      </c>
      <c r="B478" s="34">
        <v>16</v>
      </c>
      <c r="C478" s="34">
        <v>10</v>
      </c>
      <c r="D478" s="160">
        <v>158</v>
      </c>
      <c r="E478" s="129">
        <v>40</v>
      </c>
      <c r="F478" s="130">
        <v>45.405405405405403</v>
      </c>
      <c r="G478" s="113">
        <v>40</v>
      </c>
      <c r="H478" s="127">
        <v>45.405405405405403</v>
      </c>
      <c r="I478" s="133">
        <f>_xlfn.STDEV.P(E476:E478)/SQRT(3)</f>
        <v>2.7216552697590872</v>
      </c>
      <c r="J478" s="133">
        <f t="shared" ref="J478" si="960">_xlfn.STDEV.P(F476:F478)/SQRT(3)</f>
        <v>3.0533580766307113</v>
      </c>
      <c r="K478" s="133">
        <f t="shared" ref="K478" si="961">_xlfn.STDEV.P(G476:G478)/SQRT(3)</f>
        <v>2.7216552697590872</v>
      </c>
      <c r="L478" s="133">
        <f t="shared" ref="L478" si="962">_xlfn.STDEV.P(H476:H478)/SQRT(3)</f>
        <v>3.0533580766307113</v>
      </c>
      <c r="M478" s="133"/>
      <c r="N478" s="1"/>
    </row>
    <row r="479" spans="1:14" x14ac:dyDescent="0.3">
      <c r="A479" s="34">
        <v>1</v>
      </c>
      <c r="B479" s="34">
        <v>12</v>
      </c>
      <c r="C479" s="34">
        <v>5</v>
      </c>
      <c r="D479" s="159">
        <v>159</v>
      </c>
      <c r="E479" s="129">
        <v>60</v>
      </c>
      <c r="F479" s="130">
        <v>70.810810810810807</v>
      </c>
      <c r="G479" s="113">
        <v>60</v>
      </c>
      <c r="H479" s="127">
        <v>70.810810810810807</v>
      </c>
      <c r="N479" s="34"/>
    </row>
    <row r="480" spans="1:14" ht="15.6" x14ac:dyDescent="0.3">
      <c r="A480" s="34">
        <v>2</v>
      </c>
      <c r="B480" s="34">
        <v>19</v>
      </c>
      <c r="C480" s="34">
        <v>17</v>
      </c>
      <c r="D480" s="160">
        <v>159</v>
      </c>
      <c r="E480" s="129">
        <v>40</v>
      </c>
      <c r="F480" s="130">
        <v>53.333333333333329</v>
      </c>
      <c r="G480" s="113">
        <v>40</v>
      </c>
      <c r="H480" s="127">
        <v>53.333333333333329</v>
      </c>
      <c r="I480" s="132">
        <f>AVERAGE(E479:E481)</f>
        <v>56.666666666666664</v>
      </c>
      <c r="J480" s="132">
        <f t="shared" ref="J480" si="963">AVERAGE(F479:F481)</f>
        <v>57.273273273273276</v>
      </c>
      <c r="K480" s="132">
        <f t="shared" ref="K480" si="964">AVERAGE(G479:G481)</f>
        <v>56.666666666666664</v>
      </c>
      <c r="L480" s="132">
        <f t="shared" ref="L480" si="965">AVERAGE(H479:H481)</f>
        <v>57.273273273273276</v>
      </c>
      <c r="M480" s="132"/>
      <c r="N480" s="1"/>
    </row>
    <row r="481" spans="1:14" ht="15.6" x14ac:dyDescent="0.3">
      <c r="A481" s="34">
        <v>3</v>
      </c>
      <c r="B481" s="34">
        <v>7</v>
      </c>
      <c r="C481" s="34">
        <v>6</v>
      </c>
      <c r="D481" s="160">
        <v>159</v>
      </c>
      <c r="E481" s="129">
        <v>70</v>
      </c>
      <c r="F481" s="130">
        <v>47.675675675675677</v>
      </c>
      <c r="G481" s="113">
        <v>70</v>
      </c>
      <c r="H481" s="127">
        <v>47.675675675675677</v>
      </c>
      <c r="I481" s="133">
        <f>_xlfn.STDEV.P(E479:E481)/SQRT(3)</f>
        <v>7.2008229982309562</v>
      </c>
      <c r="J481" s="133">
        <f t="shared" ref="J481" si="966">_xlfn.STDEV.P(F479:F481)/SQRT(3)</f>
        <v>5.6852824512652491</v>
      </c>
      <c r="K481" s="133">
        <f t="shared" ref="K481" si="967">_xlfn.STDEV.P(G479:G481)/SQRT(3)</f>
        <v>7.2008229982309562</v>
      </c>
      <c r="L481" s="133">
        <f t="shared" ref="L481" si="968">_xlfn.STDEV.P(H479:H481)/SQRT(3)</f>
        <v>5.6852824512652491</v>
      </c>
      <c r="M481" s="133"/>
      <c r="N481" s="1"/>
    </row>
    <row r="482" spans="1:14" x14ac:dyDescent="0.3">
      <c r="A482" s="34">
        <v>1</v>
      </c>
      <c r="B482" s="34">
        <v>12</v>
      </c>
      <c r="C482" s="34">
        <v>17</v>
      </c>
      <c r="D482" s="159">
        <v>160</v>
      </c>
      <c r="E482" s="129">
        <v>40</v>
      </c>
      <c r="F482" s="130">
        <v>43.575883575883566</v>
      </c>
      <c r="G482" s="113">
        <v>40</v>
      </c>
      <c r="H482" s="127">
        <v>43.575883575883566</v>
      </c>
      <c r="N482" s="34"/>
    </row>
    <row r="483" spans="1:14" ht="15.6" x14ac:dyDescent="0.3">
      <c r="A483" s="34">
        <v>2</v>
      </c>
      <c r="B483" s="34">
        <v>8</v>
      </c>
      <c r="C483" s="34">
        <v>15</v>
      </c>
      <c r="D483" s="160">
        <v>160</v>
      </c>
      <c r="E483" s="129">
        <v>40</v>
      </c>
      <c r="F483" s="130">
        <v>36.36363636363636</v>
      </c>
      <c r="G483" s="113">
        <v>40</v>
      </c>
      <c r="H483" s="127">
        <v>36.36363636363636</v>
      </c>
      <c r="I483" s="132">
        <f>AVERAGE(E482:E484)</f>
        <v>36.666666666666664</v>
      </c>
      <c r="J483" s="132">
        <f t="shared" ref="J483" si="969">AVERAGE(F482:F484)</f>
        <v>39.416776916776911</v>
      </c>
      <c r="K483" s="132">
        <f t="shared" ref="K483" si="970">AVERAGE(G482:G484)</f>
        <v>36.666666666666664</v>
      </c>
      <c r="L483" s="132">
        <f t="shared" ref="L483" si="971">AVERAGE(H482:H484)</f>
        <v>39.416776916776911</v>
      </c>
      <c r="M483" s="132"/>
      <c r="N483" s="1"/>
    </row>
    <row r="484" spans="1:14" ht="15.6" x14ac:dyDescent="0.3">
      <c r="A484" s="34">
        <v>3</v>
      </c>
      <c r="B484" s="34">
        <v>8</v>
      </c>
      <c r="C484" s="34">
        <v>10</v>
      </c>
      <c r="D484" s="160">
        <v>160</v>
      </c>
      <c r="E484" s="129">
        <v>30</v>
      </c>
      <c r="F484" s="130">
        <v>38.310810810810807</v>
      </c>
      <c r="G484" s="113">
        <v>30</v>
      </c>
      <c r="H484" s="127">
        <v>38.310810810810807</v>
      </c>
      <c r="I484" s="133">
        <f>_xlfn.STDEV.P(E482:E484)/SQRT(3)</f>
        <v>2.7216552697590872</v>
      </c>
      <c r="J484" s="133">
        <f t="shared" ref="J484" si="972">_xlfn.STDEV.P(F482:F484)/SQRT(3)</f>
        <v>1.7588821092008837</v>
      </c>
      <c r="K484" s="133">
        <f t="shared" ref="K484" si="973">_xlfn.STDEV.P(G482:G484)/SQRT(3)</f>
        <v>2.7216552697590872</v>
      </c>
      <c r="L484" s="133">
        <f t="shared" ref="L484" si="974">_xlfn.STDEV.P(H482:H484)/SQRT(3)</f>
        <v>1.7588821092008837</v>
      </c>
      <c r="M484" s="133"/>
      <c r="N484" s="1"/>
    </row>
    <row r="485" spans="1:14" x14ac:dyDescent="0.3">
      <c r="A485" s="34">
        <v>1</v>
      </c>
      <c r="B485" s="34">
        <v>12</v>
      </c>
      <c r="C485" s="34">
        <v>19</v>
      </c>
      <c r="D485" s="159">
        <v>161</v>
      </c>
      <c r="E485" s="129">
        <v>40</v>
      </c>
      <c r="F485" s="130">
        <v>47.207207207207205</v>
      </c>
      <c r="G485" s="113">
        <v>40</v>
      </c>
      <c r="H485" s="127">
        <v>47.207207207207205</v>
      </c>
      <c r="N485" s="34"/>
    </row>
    <row r="486" spans="1:14" ht="15.6" x14ac:dyDescent="0.3">
      <c r="A486" s="34">
        <v>2</v>
      </c>
      <c r="B486" s="34">
        <v>18</v>
      </c>
      <c r="C486" s="34">
        <v>1</v>
      </c>
      <c r="D486" s="160">
        <v>161</v>
      </c>
      <c r="E486" s="129">
        <v>40</v>
      </c>
      <c r="F486" s="130">
        <v>53.333333333333329</v>
      </c>
      <c r="G486" s="113">
        <v>40</v>
      </c>
      <c r="H486" s="127">
        <v>53.333333333333329</v>
      </c>
      <c r="I486" s="132">
        <f>AVERAGE(E485:E487)</f>
        <v>33.333333333333336</v>
      </c>
      <c r="J486" s="132">
        <f t="shared" ref="J486" si="975">AVERAGE(F485:F487)</f>
        <v>40.324324324324323</v>
      </c>
      <c r="K486" s="132">
        <f t="shared" ref="K486" si="976">AVERAGE(G485:G487)</f>
        <v>33.333333333333336</v>
      </c>
      <c r="L486" s="132">
        <f t="shared" ref="L486" si="977">AVERAGE(H485:H487)</f>
        <v>40.324324324324323</v>
      </c>
      <c r="M486" s="132"/>
      <c r="N486" s="1"/>
    </row>
    <row r="487" spans="1:14" ht="15.6" x14ac:dyDescent="0.3">
      <c r="A487" s="34">
        <v>3</v>
      </c>
      <c r="B487" s="34">
        <v>13</v>
      </c>
      <c r="C487" s="34">
        <v>1</v>
      </c>
      <c r="D487" s="160">
        <v>161</v>
      </c>
      <c r="E487" s="129">
        <v>20</v>
      </c>
      <c r="F487" s="130">
        <v>20.432432432432432</v>
      </c>
      <c r="G487" s="113">
        <v>20</v>
      </c>
      <c r="H487" s="127">
        <v>20.432432432432432</v>
      </c>
      <c r="I487" s="133">
        <f>_xlfn.STDEV.P(E485:E487)/SQRT(3)</f>
        <v>5.4433105395181745</v>
      </c>
      <c r="J487" s="133">
        <f t="shared" ref="J487" si="978">_xlfn.STDEV.P(F485:F487)/SQRT(3)</f>
        <v>8.2482035432280281</v>
      </c>
      <c r="K487" s="133">
        <f t="shared" ref="K487" si="979">_xlfn.STDEV.P(G485:G487)/SQRT(3)</f>
        <v>5.4433105395181745</v>
      </c>
      <c r="L487" s="133">
        <f t="shared" ref="L487" si="980">_xlfn.STDEV.P(H485:H487)/SQRT(3)</f>
        <v>8.2482035432280281</v>
      </c>
      <c r="M487" s="133"/>
      <c r="N487" s="1"/>
    </row>
    <row r="488" spans="1:14" x14ac:dyDescent="0.3">
      <c r="A488" s="34">
        <v>1</v>
      </c>
      <c r="B488" s="34">
        <v>12</v>
      </c>
      <c r="C488" s="34">
        <v>18</v>
      </c>
      <c r="D488" s="159">
        <v>162</v>
      </c>
      <c r="E488" s="129">
        <v>40</v>
      </c>
      <c r="F488" s="130">
        <v>35.405405405405403</v>
      </c>
      <c r="G488" s="113">
        <v>40</v>
      </c>
      <c r="H488" s="127">
        <v>35.405405405405403</v>
      </c>
      <c r="N488" s="34"/>
    </row>
    <row r="489" spans="1:14" ht="15.6" x14ac:dyDescent="0.3">
      <c r="A489" s="34">
        <v>2</v>
      </c>
      <c r="B489" s="34">
        <v>2</v>
      </c>
      <c r="C489" s="34">
        <v>5</v>
      </c>
      <c r="D489" s="160">
        <v>162</v>
      </c>
      <c r="E489" s="129">
        <v>40</v>
      </c>
      <c r="F489" s="130">
        <v>30.76923076923077</v>
      </c>
      <c r="G489" s="113">
        <v>40</v>
      </c>
      <c r="H489" s="127">
        <v>30.76923076923077</v>
      </c>
      <c r="I489" s="132">
        <f>AVERAGE(E488:E490)</f>
        <v>40</v>
      </c>
      <c r="J489" s="132">
        <f t="shared" ref="J489" si="981">AVERAGE(F488:F490)</f>
        <v>35.679833679833678</v>
      </c>
      <c r="K489" s="132">
        <f t="shared" ref="K489" si="982">AVERAGE(G488:G490)</f>
        <v>40</v>
      </c>
      <c r="L489" s="132">
        <f t="shared" ref="L489" si="983">AVERAGE(H488:H490)</f>
        <v>35.679833679833678</v>
      </c>
      <c r="M489" s="132"/>
      <c r="N489" s="1"/>
    </row>
    <row r="490" spans="1:14" ht="15.6" x14ac:dyDescent="0.3">
      <c r="A490" s="34">
        <v>3</v>
      </c>
      <c r="B490" s="34">
        <v>14</v>
      </c>
      <c r="C490" s="34">
        <v>18</v>
      </c>
      <c r="D490" s="160">
        <v>162</v>
      </c>
      <c r="E490" s="129">
        <v>40</v>
      </c>
      <c r="F490" s="130">
        <v>40.864864864864863</v>
      </c>
      <c r="G490" s="113">
        <v>40</v>
      </c>
      <c r="H490" s="127">
        <v>40.864864864864863</v>
      </c>
      <c r="I490" s="133">
        <f>_xlfn.STDEV.P(E488:E490)/SQRT(3)</f>
        <v>0</v>
      </c>
      <c r="J490" s="133">
        <f t="shared" ref="J490" si="984">_xlfn.STDEV.P(F488:F490)/SQRT(3)</f>
        <v>2.3821997353793583</v>
      </c>
      <c r="K490" s="133">
        <f t="shared" ref="K490" si="985">_xlfn.STDEV.P(G488:G490)/SQRT(3)</f>
        <v>0</v>
      </c>
      <c r="L490" s="133">
        <f t="shared" ref="L490" si="986">_xlfn.STDEV.P(H488:H490)/SQRT(3)</f>
        <v>2.3821997353793583</v>
      </c>
      <c r="M490" s="133"/>
      <c r="N490" s="1"/>
    </row>
    <row r="491" spans="1:14" x14ac:dyDescent="0.3">
      <c r="A491" s="34">
        <v>1</v>
      </c>
      <c r="B491" s="34">
        <v>9</v>
      </c>
      <c r="C491" s="34">
        <v>6</v>
      </c>
      <c r="D491" s="159">
        <v>163</v>
      </c>
      <c r="E491" s="129">
        <v>20</v>
      </c>
      <c r="F491" s="130">
        <v>20.231660231660232</v>
      </c>
      <c r="G491" s="113">
        <v>20</v>
      </c>
      <c r="H491" s="127">
        <v>20.231660231660232</v>
      </c>
      <c r="N491" s="34"/>
    </row>
    <row r="492" spans="1:14" ht="15.6" x14ac:dyDescent="0.3">
      <c r="A492" s="34">
        <v>2</v>
      </c>
      <c r="B492" s="34">
        <v>15</v>
      </c>
      <c r="C492" s="34">
        <v>3</v>
      </c>
      <c r="D492" s="160">
        <v>163</v>
      </c>
      <c r="E492" s="129">
        <v>20</v>
      </c>
      <c r="F492" s="130">
        <v>21.052631578947366</v>
      </c>
      <c r="G492" s="113">
        <v>20</v>
      </c>
      <c r="H492" s="127">
        <v>21.052631578947366</v>
      </c>
      <c r="I492" s="132">
        <f>AVERAGE(E491:E493)</f>
        <v>26.666666666666668</v>
      </c>
      <c r="J492" s="132">
        <f t="shared" ref="J492" si="987">AVERAGE(F491:F493)</f>
        <v>28.099979678927046</v>
      </c>
      <c r="K492" s="132">
        <f t="shared" ref="K492" si="988">AVERAGE(G491:G493)</f>
        <v>26.666666666666668</v>
      </c>
      <c r="L492" s="132">
        <f t="shared" ref="L492" si="989">AVERAGE(H491:H493)</f>
        <v>28.099979678927046</v>
      </c>
      <c r="M492" s="132"/>
      <c r="N492" s="1"/>
    </row>
    <row r="493" spans="1:14" ht="15.6" x14ac:dyDescent="0.3">
      <c r="A493" s="34">
        <v>3</v>
      </c>
      <c r="B493" s="34">
        <v>17</v>
      </c>
      <c r="C493" s="34">
        <v>15</v>
      </c>
      <c r="D493" s="160">
        <v>163</v>
      </c>
      <c r="E493" s="129">
        <v>40</v>
      </c>
      <c r="F493" s="130">
        <v>43.015647226173542</v>
      </c>
      <c r="G493" s="113">
        <v>40</v>
      </c>
      <c r="H493" s="127">
        <v>43.015647226173542</v>
      </c>
      <c r="I493" s="133">
        <f>_xlfn.STDEV.P(E491:E493)/SQRT(3)</f>
        <v>5.4433105395181745</v>
      </c>
      <c r="J493" s="133">
        <f t="shared" ref="J493" si="990">_xlfn.STDEV.P(F491:F493)/SQRT(3)</f>
        <v>6.0923695859520919</v>
      </c>
      <c r="K493" s="133">
        <f t="shared" ref="K493" si="991">_xlfn.STDEV.P(G491:G493)/SQRT(3)</f>
        <v>5.4433105395181745</v>
      </c>
      <c r="L493" s="133">
        <f t="shared" ref="L493" si="992">_xlfn.STDEV.P(H491:H493)/SQRT(3)</f>
        <v>6.0923695859520919</v>
      </c>
      <c r="M493" s="133"/>
      <c r="N493" s="1"/>
    </row>
    <row r="494" spans="1:14" x14ac:dyDescent="0.3">
      <c r="A494" s="34">
        <v>1</v>
      </c>
      <c r="B494" s="34">
        <v>9</v>
      </c>
      <c r="C494" s="34">
        <v>4</v>
      </c>
      <c r="D494" s="159">
        <v>164</v>
      </c>
      <c r="E494" s="129">
        <v>40</v>
      </c>
      <c r="F494" s="130">
        <v>47.207207207207205</v>
      </c>
      <c r="G494" s="113">
        <v>40</v>
      </c>
      <c r="H494" s="127">
        <v>47.207207207207205</v>
      </c>
      <c r="N494" s="34"/>
    </row>
    <row r="495" spans="1:14" ht="15.6" x14ac:dyDescent="0.3">
      <c r="A495" s="34">
        <v>2</v>
      </c>
      <c r="B495" s="34">
        <v>3</v>
      </c>
      <c r="C495" s="34">
        <v>11</v>
      </c>
      <c r="D495" s="160">
        <v>164</v>
      </c>
      <c r="E495" s="129">
        <v>30</v>
      </c>
      <c r="F495" s="130">
        <v>26.086956521739129</v>
      </c>
      <c r="G495" s="113">
        <v>30</v>
      </c>
      <c r="H495" s="127">
        <v>26.086956521739129</v>
      </c>
      <c r="I495" s="132">
        <f>AVERAGE(E494:E496)</f>
        <v>33.333333333333336</v>
      </c>
      <c r="J495" s="132">
        <f t="shared" ref="J495" si="993">AVERAGE(F494:F496)</f>
        <v>31.728685206946071</v>
      </c>
      <c r="K495" s="132">
        <f t="shared" ref="K495" si="994">AVERAGE(G494:G496)</f>
        <v>33.333333333333336</v>
      </c>
      <c r="L495" s="132">
        <f t="shared" ref="L495" si="995">AVERAGE(H494:H496)</f>
        <v>31.728685206946071</v>
      </c>
      <c r="M495" s="132"/>
      <c r="N495" s="1"/>
    </row>
    <row r="496" spans="1:14" ht="15.6" x14ac:dyDescent="0.3">
      <c r="A496" s="34">
        <v>3</v>
      </c>
      <c r="B496" s="34">
        <v>12</v>
      </c>
      <c r="C496" s="34">
        <v>14</v>
      </c>
      <c r="D496" s="160">
        <v>164</v>
      </c>
      <c r="E496" s="129">
        <v>30</v>
      </c>
      <c r="F496" s="130">
        <v>21.891891891891891</v>
      </c>
      <c r="G496" s="113">
        <v>30</v>
      </c>
      <c r="H496" s="127">
        <v>21.891891891891891</v>
      </c>
      <c r="I496" s="133">
        <f>_xlfn.STDEV.P(E494:E496)/SQRT(3)</f>
        <v>2.7216552697590872</v>
      </c>
      <c r="J496" s="133">
        <f t="shared" ref="J496" si="996">_xlfn.STDEV.P(F494:F496)/SQRT(3)</f>
        <v>6.395973113288199</v>
      </c>
      <c r="K496" s="133">
        <f t="shared" ref="K496" si="997">_xlfn.STDEV.P(G494:G496)/SQRT(3)</f>
        <v>2.7216552697590872</v>
      </c>
      <c r="L496" s="133">
        <f t="shared" ref="L496" si="998">_xlfn.STDEV.P(H494:H496)/SQRT(3)</f>
        <v>6.395973113288199</v>
      </c>
      <c r="M496" s="133"/>
      <c r="N496" s="1"/>
    </row>
    <row r="497" spans="1:14" x14ac:dyDescent="0.3">
      <c r="A497" s="34">
        <v>1</v>
      </c>
      <c r="B497" s="34">
        <v>9</v>
      </c>
      <c r="C497" s="34">
        <v>16</v>
      </c>
      <c r="D497" s="159">
        <v>165</v>
      </c>
      <c r="E497" s="129">
        <v>40</v>
      </c>
      <c r="F497" s="130">
        <v>70.810810810810807</v>
      </c>
      <c r="G497" s="113">
        <v>40</v>
      </c>
      <c r="H497" s="127">
        <v>70.810810810810807</v>
      </c>
      <c r="N497" s="34"/>
    </row>
    <row r="498" spans="1:14" ht="15.6" x14ac:dyDescent="0.3">
      <c r="A498" s="34">
        <v>2</v>
      </c>
      <c r="B498" s="34">
        <v>1</v>
      </c>
      <c r="C498" s="34">
        <v>8</v>
      </c>
      <c r="D498" s="160">
        <v>165</v>
      </c>
      <c r="E498" s="129">
        <v>40</v>
      </c>
      <c r="F498" s="130">
        <v>44.444444444444443</v>
      </c>
      <c r="G498" s="113">
        <v>40</v>
      </c>
      <c r="H498" s="127">
        <v>44.444444444444443</v>
      </c>
      <c r="I498" s="132">
        <f>AVERAGE(E497:E499)</f>
        <v>50</v>
      </c>
      <c r="J498" s="132">
        <f t="shared" ref="J498" si="999">AVERAGE(F497:F499)</f>
        <v>54.310310310310307</v>
      </c>
      <c r="K498" s="132">
        <f t="shared" ref="K498" si="1000">AVERAGE(G497:G499)</f>
        <v>50</v>
      </c>
      <c r="L498" s="132">
        <f t="shared" ref="L498" si="1001">AVERAGE(H497:H499)</f>
        <v>54.310310310310307</v>
      </c>
      <c r="M498" s="132"/>
      <c r="N498" s="1"/>
    </row>
    <row r="499" spans="1:14" ht="15.6" x14ac:dyDescent="0.3">
      <c r="A499" s="34">
        <v>3</v>
      </c>
      <c r="B499" s="34">
        <v>6</v>
      </c>
      <c r="C499" s="34">
        <v>12</v>
      </c>
      <c r="D499" s="160">
        <v>165</v>
      </c>
      <c r="E499" s="129">
        <v>70</v>
      </c>
      <c r="F499" s="130">
        <v>47.675675675675677</v>
      </c>
      <c r="G499" s="113">
        <v>70</v>
      </c>
      <c r="H499" s="127">
        <v>47.675675675675677</v>
      </c>
      <c r="I499" s="133">
        <f>_xlfn.STDEV.P(E497:E499)/SQRT(3)</f>
        <v>8.1649658092772608</v>
      </c>
      <c r="J499" s="133">
        <f t="shared" ref="J499" si="1002">_xlfn.STDEV.P(F497:F499)/SQRT(3)</f>
        <v>6.7792182668420873</v>
      </c>
      <c r="K499" s="133">
        <f t="shared" ref="K499" si="1003">_xlfn.STDEV.P(G497:G499)/SQRT(3)</f>
        <v>8.1649658092772608</v>
      </c>
      <c r="L499" s="133">
        <f t="shared" ref="L499" si="1004">_xlfn.STDEV.P(H497:H499)/SQRT(3)</f>
        <v>6.7792182668420873</v>
      </c>
      <c r="M499" s="133"/>
      <c r="N499" s="1"/>
    </row>
    <row r="500" spans="1:14" x14ac:dyDescent="0.3">
      <c r="A500" s="34">
        <v>1</v>
      </c>
      <c r="B500" s="34">
        <v>9</v>
      </c>
      <c r="C500" s="34">
        <v>19</v>
      </c>
      <c r="D500" s="159">
        <v>166</v>
      </c>
      <c r="E500" s="129">
        <v>60</v>
      </c>
      <c r="F500" s="130">
        <v>84.972972972972968</v>
      </c>
      <c r="G500" s="113">
        <v>60</v>
      </c>
      <c r="H500" s="127">
        <v>84.972972972972968</v>
      </c>
      <c r="N500" s="34"/>
    </row>
    <row r="501" spans="1:14" ht="15.6" x14ac:dyDescent="0.3">
      <c r="A501" s="34">
        <v>2</v>
      </c>
      <c r="B501" s="34">
        <v>18</v>
      </c>
      <c r="C501" s="34">
        <v>10</v>
      </c>
      <c r="D501" s="160">
        <v>166</v>
      </c>
      <c r="E501" s="129">
        <v>60</v>
      </c>
      <c r="F501" s="130">
        <v>66.666666666666671</v>
      </c>
      <c r="G501" s="113">
        <v>60</v>
      </c>
      <c r="H501" s="127">
        <v>66.666666666666671</v>
      </c>
      <c r="I501" s="132">
        <f>AVERAGE(E500:E502)</f>
        <v>60</v>
      </c>
      <c r="J501" s="132">
        <f t="shared" ref="J501" si="1005">AVERAGE(F500:F502)</f>
        <v>73.249249249249246</v>
      </c>
      <c r="K501" s="132">
        <f t="shared" ref="K501" si="1006">AVERAGE(G500:G502)</f>
        <v>60</v>
      </c>
      <c r="L501" s="132">
        <f t="shared" ref="L501" si="1007">AVERAGE(H500:H502)</f>
        <v>73.249249249249246</v>
      </c>
      <c r="M501" s="132"/>
      <c r="N501" s="1"/>
    </row>
    <row r="502" spans="1:14" ht="15.6" x14ac:dyDescent="0.3">
      <c r="A502" s="34">
        <v>3</v>
      </c>
      <c r="B502" s="34">
        <v>10</v>
      </c>
      <c r="C502" s="34">
        <v>17</v>
      </c>
      <c r="D502" s="160">
        <v>166</v>
      </c>
      <c r="E502" s="129">
        <v>60</v>
      </c>
      <c r="F502" s="130">
        <v>68.108108108108098</v>
      </c>
      <c r="G502" s="113">
        <v>60</v>
      </c>
      <c r="H502" s="127">
        <v>68.108108108108098</v>
      </c>
      <c r="I502" s="133">
        <f>_xlfn.STDEV.P(E500:E502)/SQRT(3)</f>
        <v>0</v>
      </c>
      <c r="J502" s="133">
        <f t="shared" ref="J502" si="1008">_xlfn.STDEV.P(F500:F502)/SQRT(3)</f>
        <v>4.7982337449414629</v>
      </c>
      <c r="K502" s="133">
        <f t="shared" ref="K502" si="1009">_xlfn.STDEV.P(G500:G502)/SQRT(3)</f>
        <v>0</v>
      </c>
      <c r="L502" s="133">
        <f t="shared" ref="L502" si="1010">_xlfn.STDEV.P(H500:H502)/SQRT(3)</f>
        <v>4.7982337449414629</v>
      </c>
      <c r="M502" s="133"/>
      <c r="N502" s="1"/>
    </row>
    <row r="503" spans="1:14" x14ac:dyDescent="0.3">
      <c r="A503" s="34">
        <v>1</v>
      </c>
      <c r="B503" s="34">
        <v>9</v>
      </c>
      <c r="C503" s="34">
        <v>17</v>
      </c>
      <c r="D503" s="159">
        <v>167</v>
      </c>
      <c r="E503" s="129">
        <v>50</v>
      </c>
      <c r="F503" s="130">
        <v>64.373464373464373</v>
      </c>
      <c r="G503" s="113">
        <v>50</v>
      </c>
      <c r="H503" s="127">
        <v>64.373464373464373</v>
      </c>
      <c r="N503" s="34"/>
    </row>
    <row r="504" spans="1:14" ht="15.6" x14ac:dyDescent="0.3">
      <c r="A504" s="34">
        <v>2</v>
      </c>
      <c r="B504" s="34">
        <v>2</v>
      </c>
      <c r="C504" s="34">
        <v>8</v>
      </c>
      <c r="D504" s="160">
        <v>167</v>
      </c>
      <c r="E504" s="129">
        <v>60</v>
      </c>
      <c r="F504" s="130">
        <v>42.857142857142861</v>
      </c>
      <c r="G504" s="113">
        <v>60</v>
      </c>
      <c r="H504" s="127">
        <v>42.857142857142861</v>
      </c>
      <c r="I504" s="132">
        <f>AVERAGE(E503:E505)</f>
        <v>56.666666666666664</v>
      </c>
      <c r="J504" s="132">
        <f t="shared" ref="J504" si="1011">AVERAGE(F503:F505)</f>
        <v>56.175968175968173</v>
      </c>
      <c r="K504" s="132">
        <f t="shared" ref="K504" si="1012">AVERAGE(G503:G505)</f>
        <v>56.666666666666664</v>
      </c>
      <c r="L504" s="132">
        <f t="shared" ref="L504" si="1013">AVERAGE(H503:H505)</f>
        <v>56.175968175968173</v>
      </c>
      <c r="M504" s="132"/>
      <c r="N504" s="1"/>
    </row>
    <row r="505" spans="1:14" ht="15.6" x14ac:dyDescent="0.3">
      <c r="A505" s="34">
        <v>3</v>
      </c>
      <c r="B505" s="34">
        <v>9</v>
      </c>
      <c r="C505" s="34">
        <v>18</v>
      </c>
      <c r="D505" s="160">
        <v>167</v>
      </c>
      <c r="E505" s="129">
        <v>60</v>
      </c>
      <c r="F505" s="130">
        <v>61.297297297297298</v>
      </c>
      <c r="G505" s="113">
        <v>60</v>
      </c>
      <c r="H505" s="127">
        <v>61.297297297297298</v>
      </c>
      <c r="I505" s="133">
        <f>_xlfn.STDEV.P(E503:E505)/SQRT(3)</f>
        <v>2.7216552697590872</v>
      </c>
      <c r="J505" s="133">
        <f t="shared" ref="J505" si="1014">_xlfn.STDEV.P(F503:F505)/SQRT(3)</f>
        <v>5.485516928445124</v>
      </c>
      <c r="K505" s="133">
        <f t="shared" ref="K505" si="1015">_xlfn.STDEV.P(G503:G505)/SQRT(3)</f>
        <v>2.7216552697590872</v>
      </c>
      <c r="L505" s="133">
        <f t="shared" ref="L505" si="1016">_xlfn.STDEV.P(H503:H505)/SQRT(3)</f>
        <v>5.485516928445124</v>
      </c>
      <c r="M505" s="133"/>
      <c r="N505" s="1"/>
    </row>
    <row r="506" spans="1:14" ht="15.6" x14ac:dyDescent="0.3">
      <c r="A506" s="34">
        <v>1</v>
      </c>
      <c r="B506" s="34">
        <v>9</v>
      </c>
      <c r="C506" s="34">
        <v>12</v>
      </c>
      <c r="D506" s="159">
        <v>168</v>
      </c>
      <c r="E506" s="129">
        <v>20</v>
      </c>
      <c r="F506" s="130">
        <v>28.324324324324323</v>
      </c>
      <c r="G506" s="113">
        <v>40</v>
      </c>
      <c r="H506" s="127">
        <v>56.648648648648646</v>
      </c>
      <c r="I506" s="133"/>
      <c r="J506" s="133"/>
      <c r="K506" s="133"/>
      <c r="L506" s="133"/>
      <c r="M506" s="133"/>
      <c r="N506" s="34"/>
    </row>
    <row r="507" spans="1:14" ht="15.6" x14ac:dyDescent="0.3">
      <c r="A507" s="34">
        <v>2</v>
      </c>
      <c r="B507" s="34">
        <v>8</v>
      </c>
      <c r="C507" s="34">
        <v>10</v>
      </c>
      <c r="D507" s="160">
        <v>168</v>
      </c>
      <c r="E507" s="129">
        <v>80</v>
      </c>
      <c r="F507" s="130">
        <v>88.888888888888886</v>
      </c>
      <c r="G507" s="113">
        <v>80</v>
      </c>
      <c r="H507" s="127">
        <v>88.888888888888886</v>
      </c>
      <c r="I507" s="132">
        <f>AVERAGE(E506:E508)</f>
        <v>56.666666666666664</v>
      </c>
      <c r="J507" s="132">
        <f t="shared" ref="J507" si="1017">AVERAGE(F506:F508)</f>
        <v>65.557557557557558</v>
      </c>
      <c r="K507" s="132">
        <f t="shared" ref="K507" si="1018">AVERAGE(G506:G508)</f>
        <v>63.333333333333336</v>
      </c>
      <c r="L507" s="132">
        <f t="shared" ref="L507" si="1019">AVERAGE(H506:H508)</f>
        <v>74.998998998998999</v>
      </c>
      <c r="M507" s="132"/>
      <c r="N507" s="1"/>
    </row>
    <row r="508" spans="1:14" ht="15.6" x14ac:dyDescent="0.3">
      <c r="A508" s="34">
        <v>3</v>
      </c>
      <c r="B508" s="34">
        <v>1</v>
      </c>
      <c r="C508" s="34">
        <v>3</v>
      </c>
      <c r="D508" s="160">
        <v>168</v>
      </c>
      <c r="E508" s="129">
        <v>70</v>
      </c>
      <c r="F508" s="130">
        <v>79.459459459459453</v>
      </c>
      <c r="G508" s="113">
        <v>70</v>
      </c>
      <c r="H508" s="127">
        <v>79.459459459459453</v>
      </c>
      <c r="I508" s="133">
        <f>_xlfn.STDEV.P(E506:E508)/SQRT(3)</f>
        <v>15.153535218873175</v>
      </c>
      <c r="J508" s="133">
        <f t="shared" ref="J508" si="1020">_xlfn.STDEV.P(F506:F508)/SQRT(3)</f>
        <v>15.36202950706279</v>
      </c>
      <c r="K508" s="133">
        <f t="shared" ref="K508" si="1021">_xlfn.STDEV.P(G506:G508)/SQRT(3)</f>
        <v>9.8130676292531653</v>
      </c>
      <c r="L508" s="133">
        <f t="shared" ref="L508" si="1022">_xlfn.STDEV.P(H506:H508)/SQRT(3)</f>
        <v>7.8142327884813891</v>
      </c>
      <c r="M508" s="133"/>
      <c r="N508" s="1"/>
    </row>
    <row r="509" spans="1:14" x14ac:dyDescent="0.3">
      <c r="A509" s="34">
        <v>1</v>
      </c>
      <c r="B509" s="34">
        <v>9</v>
      </c>
      <c r="C509" s="34">
        <v>8</v>
      </c>
      <c r="D509" s="159">
        <v>169</v>
      </c>
      <c r="E509" s="129">
        <v>40</v>
      </c>
      <c r="F509" s="130">
        <v>47.207207207207205</v>
      </c>
      <c r="G509" s="113">
        <v>40</v>
      </c>
      <c r="H509" s="127">
        <v>47.207207207207205</v>
      </c>
      <c r="N509" s="34"/>
    </row>
    <row r="510" spans="1:14" ht="15.6" x14ac:dyDescent="0.3">
      <c r="A510" s="34">
        <v>2</v>
      </c>
      <c r="B510" s="34">
        <v>17</v>
      </c>
      <c r="C510" s="34">
        <v>7</v>
      </c>
      <c r="D510" s="160">
        <v>169</v>
      </c>
      <c r="E510" s="129">
        <v>40</v>
      </c>
      <c r="F510" s="130">
        <v>44.444444444444443</v>
      </c>
      <c r="G510" s="113">
        <v>40</v>
      </c>
      <c r="H510" s="127">
        <v>44.444444444444443</v>
      </c>
      <c r="I510" s="132">
        <f>AVERAGE(E509:E511)</f>
        <v>33.333333333333336</v>
      </c>
      <c r="J510" s="132">
        <f t="shared" ref="J510" si="1023">AVERAGE(F509:F511)</f>
        <v>41.901901901901901</v>
      </c>
      <c r="K510" s="132">
        <f t="shared" ref="K510" si="1024">AVERAGE(G509:G511)</f>
        <v>33.333333333333336</v>
      </c>
      <c r="L510" s="132">
        <f t="shared" ref="L510" si="1025">AVERAGE(H509:H511)</f>
        <v>41.901901901901901</v>
      </c>
      <c r="M510" s="132"/>
      <c r="N510" s="1"/>
    </row>
    <row r="511" spans="1:14" ht="15.6" x14ac:dyDescent="0.3">
      <c r="A511" s="34">
        <v>3</v>
      </c>
      <c r="B511" s="34">
        <v>19</v>
      </c>
      <c r="C511" s="34">
        <v>5</v>
      </c>
      <c r="D511" s="160">
        <v>169</v>
      </c>
      <c r="E511" s="129">
        <v>20</v>
      </c>
      <c r="F511" s="130">
        <v>34.054054054054049</v>
      </c>
      <c r="G511" s="113">
        <v>20</v>
      </c>
      <c r="H511" s="127">
        <v>34.054054054054049</v>
      </c>
      <c r="I511" s="133">
        <f>_xlfn.STDEV.P(E509:E511)/SQRT(3)</f>
        <v>5.4433105395181745</v>
      </c>
      <c r="J511" s="133">
        <f t="shared" ref="J511" si="1026">_xlfn.STDEV.P(F509:F511)/SQRT(3)</f>
        <v>3.2693781740758001</v>
      </c>
      <c r="K511" s="133">
        <f t="shared" ref="K511" si="1027">_xlfn.STDEV.P(G509:G511)/SQRT(3)</f>
        <v>5.4433105395181745</v>
      </c>
      <c r="L511" s="133">
        <f t="shared" ref="L511" si="1028">_xlfn.STDEV.P(H509:H511)/SQRT(3)</f>
        <v>3.2693781740758001</v>
      </c>
      <c r="M511" s="133"/>
      <c r="N511" s="1"/>
    </row>
    <row r="512" spans="1:14" x14ac:dyDescent="0.3">
      <c r="A512" s="34">
        <v>1</v>
      </c>
      <c r="B512" s="34">
        <v>9</v>
      </c>
      <c r="C512" s="34">
        <v>1</v>
      </c>
      <c r="D512" s="159">
        <v>170</v>
      </c>
      <c r="E512" s="129">
        <v>50</v>
      </c>
      <c r="F512" s="130">
        <v>70.810810810810807</v>
      </c>
      <c r="G512" s="113">
        <v>50</v>
      </c>
      <c r="H512" s="127">
        <v>70.810810810810807</v>
      </c>
      <c r="N512" s="34"/>
    </row>
    <row r="513" spans="1:14" ht="15.6" x14ac:dyDescent="0.3">
      <c r="A513" s="34">
        <v>2</v>
      </c>
      <c r="B513" s="34">
        <v>19</v>
      </c>
      <c r="C513" s="34">
        <v>15</v>
      </c>
      <c r="D513" s="160">
        <v>170</v>
      </c>
      <c r="E513" s="129">
        <v>50</v>
      </c>
      <c r="F513" s="130">
        <v>52.631578947368418</v>
      </c>
      <c r="G513" s="113">
        <v>50</v>
      </c>
      <c r="H513" s="127">
        <v>52.631578947368418</v>
      </c>
      <c r="I513" s="132">
        <f>AVERAGE(E512:E514)</f>
        <v>53.333333333333336</v>
      </c>
      <c r="J513" s="132">
        <f t="shared" ref="J513" si="1029">AVERAGE(F512:F514)</f>
        <v>63.850165955429105</v>
      </c>
      <c r="K513" s="132">
        <f t="shared" ref="K513" si="1030">AVERAGE(G512:G514)</f>
        <v>53.333333333333336</v>
      </c>
      <c r="L513" s="132">
        <f t="shared" ref="L513" si="1031">AVERAGE(H512:H514)</f>
        <v>63.850165955429105</v>
      </c>
      <c r="M513" s="132"/>
      <c r="N513" s="1"/>
    </row>
    <row r="514" spans="1:14" ht="15.6" x14ac:dyDescent="0.3">
      <c r="A514" s="34">
        <v>3</v>
      </c>
      <c r="B514" s="34">
        <v>11</v>
      </c>
      <c r="C514" s="34">
        <v>1</v>
      </c>
      <c r="D514" s="160">
        <v>170</v>
      </c>
      <c r="E514" s="129">
        <v>60</v>
      </c>
      <c r="F514" s="130">
        <v>68.108108108108098</v>
      </c>
      <c r="G514" s="113">
        <v>60</v>
      </c>
      <c r="H514" s="127">
        <v>68.108108108108098</v>
      </c>
      <c r="I514" s="133">
        <f>_xlfn.STDEV.P(E512:E514)/SQRT(3)</f>
        <v>2.7216552697590872</v>
      </c>
      <c r="J514" s="133">
        <f t="shared" ref="J514" si="1032">_xlfn.STDEV.P(F512:F514)/SQRT(3)</f>
        <v>4.6240595756896168</v>
      </c>
      <c r="K514" s="133">
        <f t="shared" ref="K514" si="1033">_xlfn.STDEV.P(G512:G514)/SQRT(3)</f>
        <v>2.7216552697590872</v>
      </c>
      <c r="L514" s="133">
        <f t="shared" ref="L514" si="1034">_xlfn.STDEV.P(H512:H514)/SQRT(3)</f>
        <v>4.6240595756896168</v>
      </c>
      <c r="M514" s="133"/>
      <c r="N514" s="1"/>
    </row>
    <row r="515" spans="1:14" x14ac:dyDescent="0.3">
      <c r="A515" s="34">
        <v>1</v>
      </c>
      <c r="B515" s="34">
        <v>9</v>
      </c>
      <c r="C515" s="34">
        <v>5</v>
      </c>
      <c r="D515" s="159">
        <v>171</v>
      </c>
      <c r="E515" s="129">
        <v>10</v>
      </c>
      <c r="F515" s="130">
        <v>14.162162162162161</v>
      </c>
      <c r="G515" s="113">
        <v>10</v>
      </c>
      <c r="H515" s="127">
        <v>14.162162162162161</v>
      </c>
      <c r="N515" s="34"/>
    </row>
    <row r="516" spans="1:14" ht="15.6" x14ac:dyDescent="0.3">
      <c r="A516" s="34">
        <v>2</v>
      </c>
      <c r="B516" s="34">
        <v>14</v>
      </c>
      <c r="C516" s="34">
        <v>7</v>
      </c>
      <c r="D516" s="160">
        <v>171</v>
      </c>
      <c r="E516" s="129">
        <v>60</v>
      </c>
      <c r="F516" s="130">
        <v>60</v>
      </c>
      <c r="G516" s="113">
        <v>60</v>
      </c>
      <c r="H516" s="127">
        <v>60</v>
      </c>
      <c r="I516" s="132">
        <f>AVERAGE(E515:E517)</f>
        <v>30</v>
      </c>
      <c r="J516" s="132">
        <f t="shared" ref="J516" si="1035">AVERAGE(F515:F517)</f>
        <v>32.733439321674616</v>
      </c>
      <c r="K516" s="132">
        <f t="shared" ref="K516" si="1036">AVERAGE(G515:G517)</f>
        <v>30</v>
      </c>
      <c r="L516" s="132">
        <f t="shared" ref="L516" si="1037">AVERAGE(H515:H517)</f>
        <v>32.733439321674616</v>
      </c>
      <c r="M516" s="132"/>
      <c r="N516" s="1"/>
    </row>
    <row r="517" spans="1:14" ht="15.6" x14ac:dyDescent="0.3">
      <c r="A517" s="34">
        <v>3</v>
      </c>
      <c r="B517" s="34">
        <v>15</v>
      </c>
      <c r="C517" s="34">
        <v>12</v>
      </c>
      <c r="D517" s="160">
        <v>171</v>
      </c>
      <c r="E517" s="129">
        <v>20</v>
      </c>
      <c r="F517" s="130">
        <v>24.038155802861688</v>
      </c>
      <c r="G517" s="113">
        <v>20</v>
      </c>
      <c r="H517" s="127">
        <v>24.038155802861688</v>
      </c>
      <c r="I517" s="133">
        <f>_xlfn.STDEV.P(E515:E517)/SQRT(3)</f>
        <v>12.472191289246471</v>
      </c>
      <c r="J517" s="133">
        <f t="shared" ref="J517" si="1038">_xlfn.STDEV.P(F515:F517)/SQRT(3)</f>
        <v>11.372313465570516</v>
      </c>
      <c r="K517" s="133">
        <f t="shared" ref="K517" si="1039">_xlfn.STDEV.P(G515:G517)/SQRT(3)</f>
        <v>12.472191289246471</v>
      </c>
      <c r="L517" s="133">
        <f t="shared" ref="L517" si="1040">_xlfn.STDEV.P(H515:H517)/SQRT(3)</f>
        <v>11.372313465570516</v>
      </c>
      <c r="M517" s="133"/>
      <c r="N517" s="1"/>
    </row>
    <row r="518" spans="1:14" x14ac:dyDescent="0.3">
      <c r="A518" s="34">
        <v>1</v>
      </c>
      <c r="B518" s="34">
        <v>9</v>
      </c>
      <c r="C518" s="34">
        <v>10</v>
      </c>
      <c r="D518" s="159">
        <v>172</v>
      </c>
      <c r="E518" s="129">
        <v>10</v>
      </c>
      <c r="F518" s="130">
        <v>17.702702702702702</v>
      </c>
      <c r="G518" s="113">
        <v>10</v>
      </c>
      <c r="H518" s="127">
        <v>17.702702702702702</v>
      </c>
      <c r="N518" s="34"/>
    </row>
    <row r="519" spans="1:14" ht="15.6" x14ac:dyDescent="0.3">
      <c r="A519" s="34">
        <v>2</v>
      </c>
      <c r="B519" s="34">
        <v>7</v>
      </c>
      <c r="C519" s="34">
        <v>12</v>
      </c>
      <c r="D519" s="160">
        <v>172</v>
      </c>
      <c r="E519" s="129">
        <v>40</v>
      </c>
      <c r="F519" s="130">
        <v>30.76923076923077</v>
      </c>
      <c r="G519" s="113">
        <v>40</v>
      </c>
      <c r="H519" s="127">
        <v>30.76923076923077</v>
      </c>
      <c r="I519" s="132">
        <f>AVERAGE(E518:E520)</f>
        <v>30</v>
      </c>
      <c r="J519" s="132">
        <f t="shared" ref="J519" si="1041">AVERAGE(F518:F520)</f>
        <v>27.508662508662507</v>
      </c>
      <c r="K519" s="132">
        <f t="shared" ref="K519" si="1042">AVERAGE(G518:G520)</f>
        <v>30</v>
      </c>
      <c r="L519" s="132">
        <f t="shared" ref="L519" si="1043">AVERAGE(H518:H520)</f>
        <v>27.508662508662507</v>
      </c>
      <c r="M519" s="132"/>
      <c r="N519" s="1"/>
    </row>
    <row r="520" spans="1:14" ht="15.6" x14ac:dyDescent="0.3">
      <c r="A520" s="34">
        <v>3</v>
      </c>
      <c r="B520" s="34">
        <v>2</v>
      </c>
      <c r="C520" s="34">
        <v>14</v>
      </c>
      <c r="D520" s="160">
        <v>172</v>
      </c>
      <c r="E520" s="129">
        <v>40</v>
      </c>
      <c r="F520" s="130">
        <v>34.054054054054049</v>
      </c>
      <c r="G520" s="113">
        <v>40</v>
      </c>
      <c r="H520" s="127">
        <v>34.054054054054049</v>
      </c>
      <c r="I520" s="133">
        <f>_xlfn.STDEV.P(E518:E520)/SQRT(3)</f>
        <v>8.1649658092772608</v>
      </c>
      <c r="J520" s="133">
        <f t="shared" ref="J520" si="1044">_xlfn.STDEV.P(F518:F520)/SQRT(3)</f>
        <v>4.0774488699077427</v>
      </c>
      <c r="K520" s="133">
        <f t="shared" ref="K520" si="1045">_xlfn.STDEV.P(G518:G520)/SQRT(3)</f>
        <v>8.1649658092772608</v>
      </c>
      <c r="L520" s="133">
        <f t="shared" ref="L520" si="1046">_xlfn.STDEV.P(H518:H520)/SQRT(3)</f>
        <v>4.0774488699077427</v>
      </c>
      <c r="M520" s="133"/>
      <c r="N520" s="1"/>
    </row>
    <row r="521" spans="1:14" x14ac:dyDescent="0.3">
      <c r="A521" s="34">
        <v>1</v>
      </c>
      <c r="B521" s="34">
        <v>9</v>
      </c>
      <c r="C521" s="34">
        <v>3</v>
      </c>
      <c r="D521" s="159">
        <v>173</v>
      </c>
      <c r="E521" s="129">
        <v>40</v>
      </c>
      <c r="F521" s="130">
        <v>40.463320463320464</v>
      </c>
      <c r="G521" s="113">
        <v>40</v>
      </c>
      <c r="H521" s="127">
        <v>40.463320463320464</v>
      </c>
      <c r="N521" s="34"/>
    </row>
    <row r="522" spans="1:14" ht="15.6" x14ac:dyDescent="0.3">
      <c r="A522" s="34">
        <v>2</v>
      </c>
      <c r="B522" s="34">
        <v>11</v>
      </c>
      <c r="C522" s="34">
        <v>14</v>
      </c>
      <c r="D522" s="160">
        <v>173</v>
      </c>
      <c r="E522" s="129">
        <v>60</v>
      </c>
      <c r="F522" s="130">
        <v>63.157894736842103</v>
      </c>
      <c r="G522" s="113">
        <v>60</v>
      </c>
      <c r="H522" s="127">
        <v>63.157894736842103</v>
      </c>
      <c r="I522" s="132">
        <f>AVERAGE(E521:E523)</f>
        <v>56.666666666666664</v>
      </c>
      <c r="J522" s="132">
        <f t="shared" ref="J522" si="1047">AVERAGE(F521:F523)</f>
        <v>51.93253403779719</v>
      </c>
      <c r="K522" s="132">
        <f t="shared" ref="K522" si="1048">AVERAGE(G521:G523)</f>
        <v>56.666666666666664</v>
      </c>
      <c r="L522" s="132">
        <f t="shared" ref="L522" si="1049">AVERAGE(H521:H523)</f>
        <v>51.93253403779719</v>
      </c>
      <c r="M522" s="132"/>
      <c r="N522" s="1"/>
    </row>
    <row r="523" spans="1:14" ht="15.6" x14ac:dyDescent="0.3">
      <c r="A523" s="34">
        <v>3</v>
      </c>
      <c r="B523" s="34">
        <v>5</v>
      </c>
      <c r="C523" s="34">
        <v>14</v>
      </c>
      <c r="D523" s="160">
        <v>173</v>
      </c>
      <c r="E523" s="129">
        <v>70</v>
      </c>
      <c r="F523" s="130">
        <v>52.176386913229017</v>
      </c>
      <c r="G523" s="113">
        <v>70</v>
      </c>
      <c r="H523" s="127">
        <v>52.176386913229017</v>
      </c>
      <c r="I523" s="133">
        <f>_xlfn.STDEV.P(E521:E523)/SQRT(3)</f>
        <v>7.2008229982309562</v>
      </c>
      <c r="J523" s="133">
        <f t="shared" ref="J523" si="1050">_xlfn.STDEV.P(F521:F523)/SQRT(3)</f>
        <v>5.3500887538378583</v>
      </c>
      <c r="K523" s="133">
        <f t="shared" ref="K523" si="1051">_xlfn.STDEV.P(G521:G523)/SQRT(3)</f>
        <v>7.2008229982309562</v>
      </c>
      <c r="L523" s="133">
        <f t="shared" ref="L523" si="1052">_xlfn.STDEV.P(H521:H523)/SQRT(3)</f>
        <v>5.3500887538378583</v>
      </c>
      <c r="M523" s="133"/>
      <c r="N523" s="1"/>
    </row>
    <row r="524" spans="1:14" x14ac:dyDescent="0.3">
      <c r="A524" s="34">
        <v>1</v>
      </c>
      <c r="B524" s="34">
        <v>9</v>
      </c>
      <c r="C524" s="34">
        <v>13</v>
      </c>
      <c r="D524" s="159">
        <v>174</v>
      </c>
      <c r="E524" s="129">
        <v>40</v>
      </c>
      <c r="F524" s="130">
        <v>70.810810810810807</v>
      </c>
      <c r="G524" s="113">
        <v>40</v>
      </c>
      <c r="H524" s="127">
        <v>70.810810810810807</v>
      </c>
      <c r="N524" s="34"/>
    </row>
    <row r="525" spans="1:14" ht="15.6" x14ac:dyDescent="0.3">
      <c r="A525" s="34">
        <v>2</v>
      </c>
      <c r="B525" s="34">
        <v>10</v>
      </c>
      <c r="C525" s="34">
        <v>8</v>
      </c>
      <c r="D525" s="160">
        <v>174</v>
      </c>
      <c r="E525" s="129">
        <v>40</v>
      </c>
      <c r="F525" s="130">
        <v>40</v>
      </c>
      <c r="G525" s="113">
        <v>40</v>
      </c>
      <c r="H525" s="127">
        <v>40</v>
      </c>
      <c r="I525" s="132">
        <f>AVERAGE(E524:E526)</f>
        <v>40</v>
      </c>
      <c r="J525" s="132">
        <f t="shared" ref="J525" si="1053">AVERAGE(F524:F526)</f>
        <v>56.396396396396398</v>
      </c>
      <c r="K525" s="132">
        <f t="shared" ref="K525" si="1054">AVERAGE(G524:G526)</f>
        <v>40</v>
      </c>
      <c r="L525" s="132">
        <f t="shared" ref="L525" si="1055">AVERAGE(H524:H526)</f>
        <v>56.396396396396398</v>
      </c>
      <c r="M525" s="132"/>
      <c r="N525" s="1"/>
    </row>
    <row r="526" spans="1:14" ht="15.6" x14ac:dyDescent="0.3">
      <c r="A526" s="34">
        <v>3</v>
      </c>
      <c r="B526" s="34">
        <v>4</v>
      </c>
      <c r="C526" s="34">
        <v>10</v>
      </c>
      <c r="D526" s="160">
        <v>174</v>
      </c>
      <c r="E526" s="129">
        <v>40</v>
      </c>
      <c r="F526" s="130">
        <v>58.378378378378379</v>
      </c>
      <c r="G526" s="113">
        <v>40</v>
      </c>
      <c r="H526" s="127">
        <v>58.378378378378379</v>
      </c>
      <c r="I526" s="133">
        <f>_xlfn.STDEV.P(E524:E526)/SQRT(3)</f>
        <v>0</v>
      </c>
      <c r="J526" s="133">
        <f t="shared" ref="J526" si="1056">_xlfn.STDEV.P(F524:F526)/SQRT(3)</f>
        <v>7.307115331990822</v>
      </c>
      <c r="K526" s="133">
        <f t="shared" ref="K526" si="1057">_xlfn.STDEV.P(G524:G526)/SQRT(3)</f>
        <v>0</v>
      </c>
      <c r="L526" s="133">
        <f t="shared" ref="L526" si="1058">_xlfn.STDEV.P(H524:H526)/SQRT(3)</f>
        <v>7.307115331990822</v>
      </c>
      <c r="M526" s="133"/>
      <c r="N526" s="1"/>
    </row>
    <row r="527" spans="1:14" x14ac:dyDescent="0.3">
      <c r="A527" s="34">
        <v>1</v>
      </c>
      <c r="B527" s="34">
        <v>19</v>
      </c>
      <c r="C527" s="34">
        <v>11</v>
      </c>
      <c r="D527" s="159">
        <v>175</v>
      </c>
      <c r="E527" s="129">
        <v>5</v>
      </c>
      <c r="F527" s="130">
        <v>5.9009009009009006</v>
      </c>
      <c r="G527" s="113">
        <v>20</v>
      </c>
      <c r="H527" s="127">
        <v>23.603603603603602</v>
      </c>
      <c r="N527" s="34"/>
    </row>
    <row r="528" spans="1:14" ht="15.6" x14ac:dyDescent="0.3">
      <c r="A528" s="34">
        <v>2</v>
      </c>
      <c r="B528" s="34">
        <v>4</v>
      </c>
      <c r="C528" s="34">
        <v>3</v>
      </c>
      <c r="D528" s="160">
        <v>175</v>
      </c>
      <c r="E528" s="129">
        <v>40</v>
      </c>
      <c r="F528" s="130">
        <v>47.058823529411768</v>
      </c>
      <c r="G528" s="113">
        <v>40</v>
      </c>
      <c r="H528" s="127">
        <v>47.058823529411768</v>
      </c>
      <c r="I528" s="132">
        <f>AVERAGE(E527:E529)</f>
        <v>35</v>
      </c>
      <c r="J528" s="132">
        <f t="shared" ref="J528" si="1059">AVERAGE(F527:F529)</f>
        <v>29.968165096042338</v>
      </c>
      <c r="K528" s="132">
        <f t="shared" ref="K528" si="1060">AVERAGE(G527:G529)</f>
        <v>40</v>
      </c>
      <c r="L528" s="132">
        <f t="shared" ref="L528" si="1061">AVERAGE(H527:H529)</f>
        <v>35.869065996943235</v>
      </c>
      <c r="M528" s="132"/>
      <c r="N528" s="1"/>
    </row>
    <row r="529" spans="1:14" ht="15.6" x14ac:dyDescent="0.3">
      <c r="A529" s="34">
        <v>3</v>
      </c>
      <c r="B529" s="34">
        <v>3</v>
      </c>
      <c r="C529" s="34">
        <v>14</v>
      </c>
      <c r="D529" s="160">
        <v>175</v>
      </c>
      <c r="E529" s="129">
        <v>60</v>
      </c>
      <c r="F529" s="130">
        <v>36.944770857814333</v>
      </c>
      <c r="G529" s="113">
        <v>60</v>
      </c>
      <c r="H529" s="127">
        <v>36.944770857814333</v>
      </c>
      <c r="I529" s="133">
        <f>_xlfn.STDEV.P(E527:E529)/SQRT(3)</f>
        <v>13.123346456686352</v>
      </c>
      <c r="J529" s="133">
        <f t="shared" ref="J529" si="1062">_xlfn.STDEV.P(F527:F529)/SQRT(3)</f>
        <v>10.110483225510862</v>
      </c>
      <c r="K529" s="133">
        <f t="shared" ref="K529" si="1063">_xlfn.STDEV.P(G527:G529)/SQRT(3)</f>
        <v>9.428090415820634</v>
      </c>
      <c r="L529" s="133">
        <f t="shared" ref="L529" si="1064">_xlfn.STDEV.P(H527:H529)/SQRT(3)</f>
        <v>5.5458631459811425</v>
      </c>
      <c r="M529" s="133"/>
      <c r="N529" s="1"/>
    </row>
    <row r="530" spans="1:14" x14ac:dyDescent="0.3">
      <c r="A530" s="34">
        <v>1</v>
      </c>
      <c r="B530" s="34">
        <v>9</v>
      </c>
      <c r="C530" s="34">
        <v>18</v>
      </c>
      <c r="D530" s="159">
        <v>176</v>
      </c>
      <c r="E530" s="129">
        <v>60</v>
      </c>
      <c r="F530" s="130">
        <v>60.694980694980693</v>
      </c>
      <c r="G530" s="113">
        <v>60</v>
      </c>
      <c r="H530" s="127">
        <v>60.694980694980693</v>
      </c>
      <c r="N530" s="34"/>
    </row>
    <row r="531" spans="1:14" ht="15.6" x14ac:dyDescent="0.3">
      <c r="A531" s="34">
        <v>2</v>
      </c>
      <c r="B531" s="34">
        <v>9</v>
      </c>
      <c r="C531" s="34">
        <v>12</v>
      </c>
      <c r="D531" s="160">
        <v>176</v>
      </c>
      <c r="E531" s="129">
        <v>40</v>
      </c>
      <c r="F531" s="130">
        <v>30.76923076923077</v>
      </c>
      <c r="G531" s="113">
        <v>40</v>
      </c>
      <c r="H531" s="127">
        <v>30.76923076923077</v>
      </c>
      <c r="I531" s="132">
        <f>AVERAGE(E530:E532)</f>
        <v>53.333333333333336</v>
      </c>
      <c r="J531" s="132">
        <f t="shared" ref="J531" si="1065">AVERAGE(F530:F532)</f>
        <v>46.205326205326202</v>
      </c>
      <c r="K531" s="132">
        <f t="shared" ref="K531" si="1066">AVERAGE(G530:G532)</f>
        <v>53.333333333333336</v>
      </c>
      <c r="L531" s="132">
        <f t="shared" ref="L531" si="1067">AVERAGE(H530:H532)</f>
        <v>46.205326205326202</v>
      </c>
      <c r="M531" s="132"/>
      <c r="N531" s="1"/>
    </row>
    <row r="532" spans="1:14" ht="15.6" x14ac:dyDescent="0.3">
      <c r="A532" s="34">
        <v>3</v>
      </c>
      <c r="B532" s="34">
        <v>17</v>
      </c>
      <c r="C532" s="34">
        <v>7</v>
      </c>
      <c r="D532" s="160">
        <v>176</v>
      </c>
      <c r="E532" s="129">
        <v>60</v>
      </c>
      <c r="F532" s="130">
        <v>47.151767151767153</v>
      </c>
      <c r="G532" s="113">
        <v>60</v>
      </c>
      <c r="H532" s="127">
        <v>47.151767151767153</v>
      </c>
      <c r="I532" s="133">
        <f>_xlfn.STDEV.P(E530:E532)/SQRT(3)</f>
        <v>5.4433105395181745</v>
      </c>
      <c r="J532" s="133">
        <f t="shared" ref="J532" si="1068">_xlfn.STDEV.P(F530:F532)/SQRT(3)</f>
        <v>7.064141687320963</v>
      </c>
      <c r="K532" s="133">
        <f t="shared" ref="K532" si="1069">_xlfn.STDEV.P(G530:G532)/SQRT(3)</f>
        <v>5.4433105395181745</v>
      </c>
      <c r="L532" s="133">
        <f t="shared" ref="L532" si="1070">_xlfn.STDEV.P(H530:H532)/SQRT(3)</f>
        <v>7.064141687320963</v>
      </c>
      <c r="M532" s="133"/>
      <c r="N532" s="1"/>
    </row>
    <row r="533" spans="1:14" x14ac:dyDescent="0.3">
      <c r="A533" s="34">
        <v>1</v>
      </c>
      <c r="B533" s="34">
        <v>9</v>
      </c>
      <c r="C533" s="34">
        <v>15</v>
      </c>
      <c r="D533" s="159">
        <v>177</v>
      </c>
      <c r="E533" s="129">
        <v>20</v>
      </c>
      <c r="F533" s="130">
        <v>28.324324324324323</v>
      </c>
      <c r="G533" s="113">
        <v>20</v>
      </c>
      <c r="H533" s="127">
        <v>28.324324324324323</v>
      </c>
      <c r="N533" s="34"/>
    </row>
    <row r="534" spans="1:14" ht="15.6" x14ac:dyDescent="0.3">
      <c r="A534" s="34">
        <v>2</v>
      </c>
      <c r="B534" s="34">
        <v>18</v>
      </c>
      <c r="C534" s="34">
        <v>9</v>
      </c>
      <c r="D534" s="160">
        <v>177</v>
      </c>
      <c r="E534" s="129">
        <v>30</v>
      </c>
      <c r="F534" s="130">
        <v>31.578947368421051</v>
      </c>
      <c r="G534" s="113">
        <v>30</v>
      </c>
      <c r="H534" s="127">
        <v>31.578947368421051</v>
      </c>
      <c r="I534" s="132">
        <f>AVERAGE(E533:E535)</f>
        <v>30</v>
      </c>
      <c r="J534" s="132">
        <f t="shared" ref="J534" si="1071">AVERAGE(F533:F535)</f>
        <v>31.319108582266477</v>
      </c>
      <c r="K534" s="132">
        <f t="shared" ref="K534" si="1072">AVERAGE(G533:G535)</f>
        <v>30</v>
      </c>
      <c r="L534" s="132">
        <f t="shared" ref="L534" si="1073">AVERAGE(H533:H535)</f>
        <v>31.319108582266477</v>
      </c>
      <c r="M534" s="132"/>
      <c r="N534" s="1"/>
    </row>
    <row r="535" spans="1:14" ht="15.6" x14ac:dyDescent="0.3">
      <c r="A535" s="34">
        <v>3</v>
      </c>
      <c r="B535" s="34">
        <v>7</v>
      </c>
      <c r="C535" s="34">
        <v>3</v>
      </c>
      <c r="D535" s="160">
        <v>177</v>
      </c>
      <c r="E535" s="129">
        <v>40</v>
      </c>
      <c r="F535" s="130">
        <v>34.054054054054049</v>
      </c>
      <c r="G535" s="113">
        <v>40</v>
      </c>
      <c r="H535" s="127">
        <v>34.054054054054049</v>
      </c>
      <c r="I535" s="133">
        <f>_xlfn.STDEV.P(E533:E535)/SQRT(3)</f>
        <v>4.714045207910317</v>
      </c>
      <c r="J535" s="133">
        <f t="shared" ref="J535" si="1074">_xlfn.STDEV.P(F533:F535)/SQRT(3)</f>
        <v>1.3546699343817121</v>
      </c>
      <c r="K535" s="133">
        <f t="shared" ref="K535" si="1075">_xlfn.STDEV.P(G533:G535)/SQRT(3)</f>
        <v>4.714045207910317</v>
      </c>
      <c r="L535" s="133">
        <f t="shared" ref="L535" si="1076">_xlfn.STDEV.P(H533:H535)/SQRT(3)</f>
        <v>1.3546699343817121</v>
      </c>
      <c r="M535" s="133"/>
      <c r="N535" s="1"/>
    </row>
    <row r="536" spans="1:14" ht="15.6" x14ac:dyDescent="0.3">
      <c r="A536" s="34">
        <v>1</v>
      </c>
      <c r="B536" s="34">
        <v>9</v>
      </c>
      <c r="C536" s="34">
        <v>7</v>
      </c>
      <c r="D536" s="159">
        <v>178</v>
      </c>
      <c r="E536" s="129">
        <v>80</v>
      </c>
      <c r="F536" s="130">
        <v>94.414414414414409</v>
      </c>
      <c r="G536" s="113">
        <v>80</v>
      </c>
      <c r="H536" s="127">
        <v>94.414414414414409</v>
      </c>
      <c r="I536" s="133"/>
      <c r="J536" s="133"/>
      <c r="K536" s="133"/>
      <c r="L536" s="133"/>
      <c r="M536" s="133"/>
      <c r="N536" s="34"/>
    </row>
    <row r="537" spans="1:14" ht="15.6" x14ac:dyDescent="0.3">
      <c r="A537" s="34">
        <v>2</v>
      </c>
      <c r="B537" s="34">
        <v>12</v>
      </c>
      <c r="C537" s="34">
        <v>13</v>
      </c>
      <c r="D537" s="160">
        <v>178</v>
      </c>
      <c r="E537" s="129">
        <v>60</v>
      </c>
      <c r="F537" s="130">
        <v>46.153846153846153</v>
      </c>
      <c r="G537" s="113">
        <v>60</v>
      </c>
      <c r="H537" s="127">
        <v>46.153846153846153</v>
      </c>
      <c r="I537" s="132">
        <f>AVERAGE(E536:E538)</f>
        <v>73.333333333333329</v>
      </c>
      <c r="J537" s="132">
        <f t="shared" ref="J537" si="1077">AVERAGE(F536:F538)</f>
        <v>71.622671622671632</v>
      </c>
      <c r="K537" s="132">
        <f t="shared" ref="K537" si="1078">AVERAGE(G536:G538)</f>
        <v>73.333333333333329</v>
      </c>
      <c r="L537" s="132">
        <f t="shared" ref="L537" si="1079">AVERAGE(H536:H538)</f>
        <v>71.622671622671632</v>
      </c>
      <c r="M537" s="132"/>
      <c r="N537" s="1"/>
    </row>
    <row r="538" spans="1:14" ht="15.6" x14ac:dyDescent="0.3">
      <c r="A538" s="34">
        <v>3</v>
      </c>
      <c r="B538" s="34">
        <v>8</v>
      </c>
      <c r="C538" s="34">
        <v>9</v>
      </c>
      <c r="D538" s="160">
        <v>178</v>
      </c>
      <c r="E538" s="129">
        <v>80</v>
      </c>
      <c r="F538" s="130">
        <v>74.299754299754298</v>
      </c>
      <c r="G538" s="113">
        <v>80</v>
      </c>
      <c r="H538" s="127">
        <v>74.299754299754298</v>
      </c>
      <c r="I538" s="133">
        <f>_xlfn.STDEV.P(E536:E538)/SQRT(3)</f>
        <v>5.4433105395181745</v>
      </c>
      <c r="J538" s="133">
        <f t="shared" ref="J538" si="1080">_xlfn.STDEV.P(F536:F538)/SQRT(3)</f>
        <v>11.427507660156349</v>
      </c>
      <c r="K538" s="133">
        <f t="shared" ref="K538" si="1081">_xlfn.STDEV.P(G536:G538)/SQRT(3)</f>
        <v>5.4433105395181745</v>
      </c>
      <c r="L538" s="133">
        <f t="shared" ref="L538" si="1082">_xlfn.STDEV.P(H536:H538)/SQRT(3)</f>
        <v>11.427507660156349</v>
      </c>
      <c r="M538" s="133"/>
      <c r="N538" s="1"/>
    </row>
    <row r="539" spans="1:14" x14ac:dyDescent="0.3">
      <c r="A539" s="34">
        <v>1</v>
      </c>
      <c r="B539" s="34">
        <v>9</v>
      </c>
      <c r="C539" s="34">
        <v>14</v>
      </c>
      <c r="D539" s="159">
        <v>179</v>
      </c>
      <c r="E539" s="129">
        <v>80</v>
      </c>
      <c r="F539" s="130">
        <v>94.414414414414409</v>
      </c>
      <c r="G539" s="113">
        <v>80</v>
      </c>
      <c r="H539" s="127">
        <v>94.414414414414409</v>
      </c>
      <c r="N539" s="34"/>
    </row>
    <row r="540" spans="1:14" ht="15.6" x14ac:dyDescent="0.3">
      <c r="A540" s="34">
        <v>2</v>
      </c>
      <c r="B540" s="34">
        <v>6</v>
      </c>
      <c r="C540" s="34">
        <v>8</v>
      </c>
      <c r="D540" s="160">
        <v>179</v>
      </c>
      <c r="E540" s="129">
        <v>80</v>
      </c>
      <c r="F540" s="130">
        <v>80</v>
      </c>
      <c r="G540" s="113">
        <v>80</v>
      </c>
      <c r="H540" s="127">
        <v>80</v>
      </c>
      <c r="I540" s="132">
        <f>AVERAGE(E539:E541)</f>
        <v>80</v>
      </c>
      <c r="J540" s="132">
        <f t="shared" ref="J540" si="1083">AVERAGE(F539:F541)</f>
        <v>76.300300300300293</v>
      </c>
      <c r="K540" s="132">
        <f t="shared" ref="K540" si="1084">AVERAGE(G539:G541)</f>
        <v>80</v>
      </c>
      <c r="L540" s="132">
        <f t="shared" ref="L540" si="1085">AVERAGE(H539:H541)</f>
        <v>76.300300300300293</v>
      </c>
      <c r="M540" s="132"/>
      <c r="N540" s="1"/>
    </row>
    <row r="541" spans="1:14" ht="15.6" x14ac:dyDescent="0.3">
      <c r="A541" s="34">
        <v>3</v>
      </c>
      <c r="B541" s="34">
        <v>13</v>
      </c>
      <c r="C541" s="34">
        <v>6</v>
      </c>
      <c r="D541" s="160">
        <v>179</v>
      </c>
      <c r="E541" s="129">
        <v>80</v>
      </c>
      <c r="F541" s="130">
        <v>54.486486486486491</v>
      </c>
      <c r="G541" s="113">
        <v>80</v>
      </c>
      <c r="H541" s="127">
        <v>54.486486486486491</v>
      </c>
      <c r="I541" s="133">
        <f>_xlfn.STDEV.P(E539:E541)/SQRT(3)</f>
        <v>0</v>
      </c>
      <c r="J541" s="133">
        <f t="shared" ref="J541" si="1086">_xlfn.STDEV.P(F539:F541)/SQRT(3)</f>
        <v>9.5315346852833613</v>
      </c>
      <c r="K541" s="133">
        <f t="shared" ref="K541" si="1087">_xlfn.STDEV.P(G539:G541)/SQRT(3)</f>
        <v>0</v>
      </c>
      <c r="L541" s="133">
        <f t="shared" ref="L541" si="1088">_xlfn.STDEV.P(H539:H541)/SQRT(3)</f>
        <v>9.5315346852833613</v>
      </c>
      <c r="M541" s="133"/>
      <c r="N541" s="1"/>
    </row>
    <row r="542" spans="1:14" x14ac:dyDescent="0.3">
      <c r="A542" s="34">
        <v>1</v>
      </c>
      <c r="B542" s="34">
        <v>9</v>
      </c>
      <c r="C542" s="34">
        <v>2</v>
      </c>
      <c r="D542" s="159">
        <v>180</v>
      </c>
      <c r="E542" s="129">
        <v>50</v>
      </c>
      <c r="F542" s="130">
        <v>50.579150579150578</v>
      </c>
      <c r="G542" s="113">
        <v>50</v>
      </c>
      <c r="H542" s="127">
        <v>50.579150579150578</v>
      </c>
      <c r="N542" s="34"/>
    </row>
    <row r="543" spans="1:14" ht="15.6" x14ac:dyDescent="0.3">
      <c r="A543" s="34">
        <v>2</v>
      </c>
      <c r="B543" s="34">
        <v>14</v>
      </c>
      <c r="C543" s="34">
        <v>4</v>
      </c>
      <c r="D543" s="160">
        <v>180</v>
      </c>
      <c r="E543" s="129">
        <v>60</v>
      </c>
      <c r="F543" s="130">
        <v>66.666666666666671</v>
      </c>
      <c r="G543" s="113">
        <v>60</v>
      </c>
      <c r="H543" s="127">
        <v>66.666666666666671</v>
      </c>
      <c r="I543" s="132">
        <f>AVERAGE(E542:E544)</f>
        <v>60</v>
      </c>
      <c r="J543" s="132">
        <f t="shared" ref="J543" si="1089">AVERAGE(F542:F544)</f>
        <v>61.784641784641785</v>
      </c>
      <c r="K543" s="132">
        <f t="shared" ref="K543" si="1090">AVERAGE(G542:G544)</f>
        <v>60</v>
      </c>
      <c r="L543" s="132">
        <f t="shared" ref="L543" si="1091">AVERAGE(H542:H544)</f>
        <v>61.784641784641785</v>
      </c>
      <c r="M543" s="132"/>
      <c r="N543" s="1"/>
    </row>
    <row r="544" spans="1:14" ht="15.6" x14ac:dyDescent="0.3">
      <c r="A544" s="34">
        <v>3</v>
      </c>
      <c r="B544" s="34">
        <v>15</v>
      </c>
      <c r="C544" s="34">
        <v>7</v>
      </c>
      <c r="D544" s="160">
        <v>180</v>
      </c>
      <c r="E544" s="129">
        <v>70</v>
      </c>
      <c r="F544" s="130">
        <v>68.108108108108098</v>
      </c>
      <c r="G544" s="113">
        <v>70</v>
      </c>
      <c r="H544" s="127">
        <v>68.108108108108098</v>
      </c>
      <c r="I544" s="133">
        <f>_xlfn.STDEV.P(E542:E544)/SQRT(3)</f>
        <v>4.714045207910317</v>
      </c>
      <c r="J544" s="133">
        <f t="shared" ref="J544" si="1092">_xlfn.STDEV.P(F542:F544)/SQRT(3)</f>
        <v>4.5872217015078691</v>
      </c>
      <c r="K544" s="133">
        <f t="shared" ref="K544" si="1093">_xlfn.STDEV.P(G542:G544)/SQRT(3)</f>
        <v>4.714045207910317</v>
      </c>
      <c r="L544" s="133">
        <f t="shared" ref="L544" si="1094">_xlfn.STDEV.P(H542:H544)/SQRT(3)</f>
        <v>4.5872217015078691</v>
      </c>
      <c r="M544" s="133"/>
      <c r="N544" s="1"/>
    </row>
    <row r="545" spans="1:14" x14ac:dyDescent="0.3">
      <c r="A545" s="34">
        <v>1</v>
      </c>
      <c r="B545" s="34">
        <v>3</v>
      </c>
      <c r="C545" s="34">
        <v>12</v>
      </c>
      <c r="D545" s="159">
        <v>181</v>
      </c>
      <c r="E545" s="129">
        <v>30</v>
      </c>
      <c r="F545" s="130">
        <v>28.324324324324323</v>
      </c>
      <c r="G545" s="113">
        <v>30</v>
      </c>
      <c r="H545" s="127">
        <v>28.324324324324323</v>
      </c>
      <c r="N545" s="34"/>
    </row>
    <row r="546" spans="1:14" ht="15.6" x14ac:dyDescent="0.3">
      <c r="A546" s="34">
        <v>2</v>
      </c>
      <c r="B546" s="34">
        <v>3</v>
      </c>
      <c r="C546" s="34">
        <v>1</v>
      </c>
      <c r="D546" s="160">
        <v>181</v>
      </c>
      <c r="E546" s="129">
        <v>40</v>
      </c>
      <c r="F546" s="130">
        <v>57.142857142857146</v>
      </c>
      <c r="G546" s="113">
        <v>40</v>
      </c>
      <c r="H546" s="127">
        <v>57.142857142857146</v>
      </c>
      <c r="I546" s="132">
        <f>AVERAGE(E545:E547)</f>
        <v>40</v>
      </c>
      <c r="J546" s="132">
        <f t="shared" ref="J546" si="1095">AVERAGE(F545:F547)</f>
        <v>45.516087516087509</v>
      </c>
      <c r="K546" s="132">
        <f t="shared" ref="K546" si="1096">AVERAGE(G545:G547)</f>
        <v>40</v>
      </c>
      <c r="L546" s="132">
        <f t="shared" ref="L546" si="1097">AVERAGE(H545:H547)</f>
        <v>45.516087516087509</v>
      </c>
      <c r="M546" s="132"/>
      <c r="N546" s="1"/>
    </row>
    <row r="547" spans="1:14" ht="15.6" x14ac:dyDescent="0.3">
      <c r="A547" s="34">
        <v>3</v>
      </c>
      <c r="B547" s="34">
        <v>17</v>
      </c>
      <c r="C547" s="34">
        <v>18</v>
      </c>
      <c r="D547" s="160">
        <v>181</v>
      </c>
      <c r="E547" s="129">
        <v>50</v>
      </c>
      <c r="F547" s="130">
        <v>51.081081081081081</v>
      </c>
      <c r="G547" s="113">
        <v>50</v>
      </c>
      <c r="H547" s="127">
        <v>51.081081081081081</v>
      </c>
      <c r="I547" s="133">
        <f>_xlfn.STDEV.P(E545:E547)/SQRT(3)</f>
        <v>4.714045207910317</v>
      </c>
      <c r="J547" s="133">
        <f t="shared" ref="J547" si="1098">_xlfn.STDEV.P(F545:F547)/SQRT(3)</f>
        <v>7.162461145708531</v>
      </c>
      <c r="K547" s="133">
        <f t="shared" ref="K547" si="1099">_xlfn.STDEV.P(G545:G547)/SQRT(3)</f>
        <v>4.714045207910317</v>
      </c>
      <c r="L547" s="133">
        <f t="shared" ref="L547" si="1100">_xlfn.STDEV.P(H545:H547)/SQRT(3)</f>
        <v>7.162461145708531</v>
      </c>
      <c r="M547" s="133"/>
      <c r="N547" s="1"/>
    </row>
    <row r="548" spans="1:14" x14ac:dyDescent="0.3">
      <c r="A548" s="34">
        <v>1</v>
      </c>
      <c r="B548" s="34">
        <v>3</v>
      </c>
      <c r="C548" s="34">
        <v>19</v>
      </c>
      <c r="D548" s="159">
        <v>182</v>
      </c>
      <c r="E548" s="129">
        <v>10</v>
      </c>
      <c r="F548" s="130">
        <v>9.4414414414414409</v>
      </c>
      <c r="G548" s="113">
        <v>10</v>
      </c>
      <c r="H548" s="127">
        <v>9.4414414414414409</v>
      </c>
      <c r="N548" s="34"/>
    </row>
    <row r="549" spans="1:14" ht="15.6" x14ac:dyDescent="0.3">
      <c r="A549" s="34">
        <v>2</v>
      </c>
      <c r="B549" s="34">
        <v>1</v>
      </c>
      <c r="C549" s="34">
        <v>9</v>
      </c>
      <c r="D549" s="160">
        <v>182</v>
      </c>
      <c r="E549" s="129">
        <v>30</v>
      </c>
      <c r="F549" s="130">
        <v>40</v>
      </c>
      <c r="G549" s="113">
        <v>30</v>
      </c>
      <c r="H549" s="127">
        <v>40</v>
      </c>
      <c r="I549" s="132">
        <f>AVERAGE(E548:E550)</f>
        <v>20</v>
      </c>
      <c r="J549" s="132">
        <f t="shared" ref="J549" si="1101">AVERAGE(F548:F550)</f>
        <v>23.291291291291291</v>
      </c>
      <c r="K549" s="132">
        <f t="shared" ref="K549" si="1102">AVERAGE(G548:G550)</f>
        <v>20</v>
      </c>
      <c r="L549" s="132">
        <f t="shared" ref="L549" si="1103">AVERAGE(H548:H550)</f>
        <v>23.291291291291291</v>
      </c>
      <c r="M549" s="132"/>
      <c r="N549" s="1"/>
    </row>
    <row r="550" spans="1:14" ht="15.6" x14ac:dyDescent="0.3">
      <c r="A550" s="34">
        <v>3</v>
      </c>
      <c r="B550" s="34">
        <v>12</v>
      </c>
      <c r="C550" s="34">
        <v>10</v>
      </c>
      <c r="D550" s="160">
        <v>182</v>
      </c>
      <c r="E550" s="129">
        <v>20</v>
      </c>
      <c r="F550" s="130">
        <v>20.432432432432432</v>
      </c>
      <c r="G550" s="113">
        <v>20</v>
      </c>
      <c r="H550" s="127">
        <v>20.432432432432432</v>
      </c>
      <c r="I550" s="133">
        <f>_xlfn.STDEV.P(E548:E550)/SQRT(3)</f>
        <v>4.714045207910317</v>
      </c>
      <c r="J550" s="133">
        <f t="shared" ref="J550" si="1104">_xlfn.STDEV.P(F548:F550)/SQRT(3)</f>
        <v>7.2966686580684019</v>
      </c>
      <c r="K550" s="133">
        <f t="shared" ref="K550" si="1105">_xlfn.STDEV.P(G548:G550)/SQRT(3)</f>
        <v>4.714045207910317</v>
      </c>
      <c r="L550" s="133">
        <f t="shared" ref="L550" si="1106">_xlfn.STDEV.P(H548:H550)/SQRT(3)</f>
        <v>7.2966686580684019</v>
      </c>
      <c r="M550" s="133"/>
      <c r="N550" s="1"/>
    </row>
    <row r="551" spans="1:14" x14ac:dyDescent="0.3">
      <c r="A551" s="34">
        <v>1</v>
      </c>
      <c r="B551" s="34">
        <v>3</v>
      </c>
      <c r="C551" s="34">
        <v>7</v>
      </c>
      <c r="D551" s="159">
        <v>183</v>
      </c>
      <c r="E551" s="129">
        <v>10</v>
      </c>
      <c r="F551" s="130">
        <v>8.3306836248012708</v>
      </c>
      <c r="G551" s="113">
        <v>10</v>
      </c>
      <c r="H551" s="127">
        <v>8.3306836248012708</v>
      </c>
      <c r="N551" s="34"/>
    </row>
    <row r="552" spans="1:14" ht="15.6" x14ac:dyDescent="0.3">
      <c r="A552" s="34">
        <v>2</v>
      </c>
      <c r="B552" s="34">
        <v>16</v>
      </c>
      <c r="C552" s="34">
        <v>5</v>
      </c>
      <c r="D552" s="160">
        <v>183</v>
      </c>
      <c r="E552" s="129">
        <v>20</v>
      </c>
      <c r="F552" s="130">
        <v>22.222222222222221</v>
      </c>
      <c r="G552" s="113">
        <v>20</v>
      </c>
      <c r="H552" s="127">
        <v>22.222222222222221</v>
      </c>
      <c r="I552" s="132">
        <f>AVERAGE(E551:E553)</f>
        <v>13.333333333333334</v>
      </c>
      <c r="J552" s="132">
        <f t="shared" ref="J552" si="1107">AVERAGE(F551:F553)</f>
        <v>12.803844568550451</v>
      </c>
      <c r="K552" s="132">
        <f t="shared" ref="K552" si="1108">AVERAGE(G551:G553)</f>
        <v>13.333333333333334</v>
      </c>
      <c r="L552" s="132">
        <f t="shared" ref="L552" si="1109">AVERAGE(H551:H553)</f>
        <v>12.803844568550451</v>
      </c>
      <c r="M552" s="132"/>
      <c r="N552" s="1"/>
    </row>
    <row r="553" spans="1:14" ht="15.6" x14ac:dyDescent="0.3">
      <c r="A553" s="34">
        <v>3</v>
      </c>
      <c r="B553" s="34">
        <v>6</v>
      </c>
      <c r="C553" s="34">
        <v>1</v>
      </c>
      <c r="D553" s="160">
        <v>183</v>
      </c>
      <c r="E553" s="129">
        <v>10</v>
      </c>
      <c r="F553" s="130">
        <v>7.8586278586278588</v>
      </c>
      <c r="G553" s="113">
        <v>10</v>
      </c>
      <c r="H553" s="127">
        <v>7.8586278586278588</v>
      </c>
      <c r="I553" s="133">
        <f>_xlfn.STDEV.P(E551:E553)/SQRT(3)</f>
        <v>2.7216552697590872</v>
      </c>
      <c r="J553" s="133">
        <f t="shared" ref="J553" si="1110">_xlfn.STDEV.P(F551:F553)/SQRT(3)</f>
        <v>3.8466460826133893</v>
      </c>
      <c r="K553" s="133">
        <f t="shared" ref="K553" si="1111">_xlfn.STDEV.P(G551:G553)/SQRT(3)</f>
        <v>2.7216552697590872</v>
      </c>
      <c r="L553" s="133">
        <f t="shared" ref="L553" si="1112">_xlfn.STDEV.P(H551:H553)/SQRT(3)</f>
        <v>3.8466460826133893</v>
      </c>
      <c r="M553" s="133"/>
      <c r="N553" s="1"/>
    </row>
    <row r="554" spans="1:14" x14ac:dyDescent="0.3">
      <c r="A554" s="34">
        <v>1</v>
      </c>
      <c r="B554" s="34">
        <v>3</v>
      </c>
      <c r="C554" s="34">
        <v>8</v>
      </c>
      <c r="D554" s="159">
        <v>184</v>
      </c>
      <c r="E554" s="129">
        <v>40</v>
      </c>
      <c r="F554" s="130">
        <v>33.322734499205083</v>
      </c>
      <c r="G554" s="113">
        <v>40</v>
      </c>
      <c r="H554" s="127">
        <v>33.322734499205083</v>
      </c>
      <c r="N554" s="34"/>
    </row>
    <row r="555" spans="1:14" ht="15.6" x14ac:dyDescent="0.3">
      <c r="A555" s="34">
        <v>2</v>
      </c>
      <c r="B555" s="34">
        <v>2</v>
      </c>
      <c r="C555" s="34">
        <v>15</v>
      </c>
      <c r="D555" s="160">
        <v>184</v>
      </c>
      <c r="E555" s="129">
        <v>70</v>
      </c>
      <c r="F555" s="130">
        <v>50</v>
      </c>
      <c r="G555" s="113">
        <v>70</v>
      </c>
      <c r="H555" s="127">
        <v>50</v>
      </c>
      <c r="I555" s="132">
        <f>AVERAGE(E554:E556)</f>
        <v>56.666666666666664</v>
      </c>
      <c r="J555" s="132">
        <f t="shared" ref="J555" si="1113">AVERAGE(F554:F556)</f>
        <v>46.349183408006944</v>
      </c>
      <c r="K555" s="132">
        <f t="shared" ref="K555" si="1114">AVERAGE(G554:G556)</f>
        <v>56.666666666666664</v>
      </c>
      <c r="L555" s="132">
        <f t="shared" ref="L555" si="1115">AVERAGE(H554:H556)</f>
        <v>46.349183408006944</v>
      </c>
      <c r="M555" s="132"/>
      <c r="N555" s="1"/>
    </row>
    <row r="556" spans="1:14" ht="15.6" x14ac:dyDescent="0.3">
      <c r="A556" s="34">
        <v>3</v>
      </c>
      <c r="B556" s="34">
        <v>10</v>
      </c>
      <c r="C556" s="34">
        <v>7</v>
      </c>
      <c r="D556" s="160">
        <v>184</v>
      </c>
      <c r="E556" s="129">
        <v>60</v>
      </c>
      <c r="F556" s="130">
        <v>55.724815724815727</v>
      </c>
      <c r="G556" s="113">
        <v>60</v>
      </c>
      <c r="H556" s="127">
        <v>55.724815724815727</v>
      </c>
      <c r="I556" s="133">
        <f>_xlfn.STDEV.P(E554:E556)/SQRT(3)</f>
        <v>7.2008229982309562</v>
      </c>
      <c r="J556" s="133">
        <f t="shared" ref="J556" si="1116">_xlfn.STDEV.P(F554:F556)/SQRT(3)</f>
        <v>5.486542265722</v>
      </c>
      <c r="K556" s="133">
        <f t="shared" ref="K556" si="1117">_xlfn.STDEV.P(G554:G556)/SQRT(3)</f>
        <v>7.2008229982309562</v>
      </c>
      <c r="L556" s="133">
        <f t="shared" ref="L556" si="1118">_xlfn.STDEV.P(H554:H556)/SQRT(3)</f>
        <v>5.486542265722</v>
      </c>
      <c r="M556" s="133"/>
      <c r="N556" s="1"/>
    </row>
    <row r="557" spans="1:14" x14ac:dyDescent="0.3">
      <c r="A557" s="34">
        <v>1</v>
      </c>
      <c r="B557" s="34">
        <v>3</v>
      </c>
      <c r="C557" s="34">
        <v>15</v>
      </c>
      <c r="D557" s="159">
        <v>185</v>
      </c>
      <c r="E557" s="129">
        <v>60</v>
      </c>
      <c r="F557" s="130">
        <v>56.648648648648646</v>
      </c>
      <c r="G557" s="113">
        <v>60</v>
      </c>
      <c r="H557" s="127">
        <v>56.648648648648646</v>
      </c>
      <c r="N557" s="34"/>
    </row>
    <row r="558" spans="1:14" ht="15.6" x14ac:dyDescent="0.3">
      <c r="A558" s="34">
        <v>2</v>
      </c>
      <c r="B558" s="34">
        <v>8</v>
      </c>
      <c r="C558" s="34">
        <v>1</v>
      </c>
      <c r="D558" s="160">
        <v>185</v>
      </c>
      <c r="E558" s="129">
        <v>40</v>
      </c>
      <c r="F558" s="130">
        <v>53.333333333333329</v>
      </c>
      <c r="G558" s="113">
        <v>40</v>
      </c>
      <c r="H558" s="127">
        <v>53.333333333333329</v>
      </c>
      <c r="I558" s="132">
        <f>AVERAGE(E557:E559)</f>
        <v>53.333333333333336</v>
      </c>
      <c r="J558" s="132">
        <f t="shared" ref="J558" si="1119">AVERAGE(F557:F559)</f>
        <v>57.093093093093096</v>
      </c>
      <c r="K558" s="132">
        <f t="shared" ref="K558" si="1120">AVERAGE(G557:G559)</f>
        <v>53.333333333333336</v>
      </c>
      <c r="L558" s="132">
        <f t="shared" ref="L558" si="1121">AVERAGE(H557:H559)</f>
        <v>57.093093093093096</v>
      </c>
      <c r="M558" s="132"/>
      <c r="N558" s="1"/>
    </row>
    <row r="559" spans="1:14" ht="15.6" x14ac:dyDescent="0.3">
      <c r="A559" s="34">
        <v>3</v>
      </c>
      <c r="B559" s="34">
        <v>9</v>
      </c>
      <c r="C559" s="34">
        <v>4</v>
      </c>
      <c r="D559" s="160">
        <v>185</v>
      </c>
      <c r="E559" s="129">
        <v>60</v>
      </c>
      <c r="F559" s="130">
        <v>61.297297297297298</v>
      </c>
      <c r="G559" s="113">
        <v>60</v>
      </c>
      <c r="H559" s="127">
        <v>61.297297297297298</v>
      </c>
      <c r="I559" s="133">
        <f>_xlfn.STDEV.P(E557:E559)/SQRT(3)</f>
        <v>5.4433105395181745</v>
      </c>
      <c r="J559" s="133">
        <f t="shared" ref="J559" si="1122">_xlfn.STDEV.P(F557:F559)/SQRT(3)</f>
        <v>1.885873134237668</v>
      </c>
      <c r="K559" s="133">
        <f t="shared" ref="K559" si="1123">_xlfn.STDEV.P(G557:G559)/SQRT(3)</f>
        <v>5.4433105395181745</v>
      </c>
      <c r="L559" s="133">
        <f t="shared" ref="L559" si="1124">_xlfn.STDEV.P(H557:H559)/SQRT(3)</f>
        <v>1.885873134237668</v>
      </c>
      <c r="M559" s="133"/>
      <c r="N559" s="1"/>
    </row>
    <row r="560" spans="1:14" x14ac:dyDescent="0.3">
      <c r="A560" s="34">
        <v>1</v>
      </c>
      <c r="B560" s="34">
        <v>3</v>
      </c>
      <c r="C560" s="34">
        <v>13</v>
      </c>
      <c r="D560" s="159">
        <v>186</v>
      </c>
      <c r="E560" s="129">
        <v>30</v>
      </c>
      <c r="F560" s="130">
        <v>32.681912681912678</v>
      </c>
      <c r="G560" s="113">
        <v>30</v>
      </c>
      <c r="H560" s="127">
        <v>32.681912681912678</v>
      </c>
      <c r="N560" s="34"/>
    </row>
    <row r="561" spans="1:14" ht="15.6" x14ac:dyDescent="0.3">
      <c r="A561" s="34">
        <v>2</v>
      </c>
      <c r="B561" s="34">
        <v>19</v>
      </c>
      <c r="C561" s="34">
        <v>6</v>
      </c>
      <c r="D561" s="160">
        <v>186</v>
      </c>
      <c r="E561" s="129">
        <v>30</v>
      </c>
      <c r="F561" s="130">
        <v>40</v>
      </c>
      <c r="G561" s="113">
        <v>30</v>
      </c>
      <c r="H561" s="127">
        <v>40</v>
      </c>
      <c r="I561" s="132">
        <f>AVERAGE(E560:E562)</f>
        <v>33.333333333333336</v>
      </c>
      <c r="J561" s="132">
        <f t="shared" ref="J561" si="1125">AVERAGE(F560:F562)</f>
        <v>39.36243936243936</v>
      </c>
      <c r="K561" s="132">
        <f t="shared" ref="K561" si="1126">AVERAGE(G560:G562)</f>
        <v>33.333333333333336</v>
      </c>
      <c r="L561" s="132">
        <f t="shared" ref="L561" si="1127">AVERAGE(H560:H562)</f>
        <v>39.36243936243936</v>
      </c>
      <c r="M561" s="132"/>
      <c r="N561" s="1"/>
    </row>
    <row r="562" spans="1:14" ht="15.6" x14ac:dyDescent="0.3">
      <c r="A562" s="34">
        <v>3</v>
      </c>
      <c r="B562" s="34">
        <v>1</v>
      </c>
      <c r="C562" s="34">
        <v>2</v>
      </c>
      <c r="D562" s="160">
        <v>186</v>
      </c>
      <c r="E562" s="129">
        <v>40</v>
      </c>
      <c r="F562" s="130">
        <v>45.405405405405403</v>
      </c>
      <c r="G562" s="113">
        <v>40</v>
      </c>
      <c r="H562" s="127">
        <v>45.405405405405403</v>
      </c>
      <c r="I562" s="133">
        <f>_xlfn.STDEV.P(E560:E562)/SQRT(3)</f>
        <v>2.7216552697590872</v>
      </c>
      <c r="J562" s="133">
        <f t="shared" ref="J562" si="1128">_xlfn.STDEV.P(F560:F562)/SQRT(3)</f>
        <v>3.010229944931043</v>
      </c>
      <c r="K562" s="133">
        <f t="shared" ref="K562" si="1129">_xlfn.STDEV.P(G560:G562)/SQRT(3)</f>
        <v>2.7216552697590872</v>
      </c>
      <c r="L562" s="133">
        <f t="shared" ref="L562" si="1130">_xlfn.STDEV.P(H560:H562)/SQRT(3)</f>
        <v>3.010229944931043</v>
      </c>
      <c r="M562" s="133"/>
      <c r="N562" s="1"/>
    </row>
    <row r="563" spans="1:14" x14ac:dyDescent="0.3">
      <c r="A563" s="34">
        <v>1</v>
      </c>
      <c r="B563" s="34">
        <v>3</v>
      </c>
      <c r="C563" s="34">
        <v>10</v>
      </c>
      <c r="D563" s="159">
        <v>187</v>
      </c>
      <c r="E563" s="129">
        <v>20</v>
      </c>
      <c r="F563" s="130">
        <v>21.787941787941783</v>
      </c>
      <c r="G563" s="113">
        <v>20</v>
      </c>
      <c r="H563" s="127">
        <v>21.787941787941783</v>
      </c>
      <c r="N563" s="34"/>
    </row>
    <row r="564" spans="1:14" ht="15.6" x14ac:dyDescent="0.3">
      <c r="A564" s="34">
        <v>2</v>
      </c>
      <c r="B564" s="34">
        <v>5</v>
      </c>
      <c r="C564" s="34">
        <v>13</v>
      </c>
      <c r="D564" s="160">
        <v>187</v>
      </c>
      <c r="E564" s="129">
        <v>50</v>
      </c>
      <c r="F564" s="130">
        <v>41.666666666666671</v>
      </c>
      <c r="G564" s="113">
        <v>50</v>
      </c>
      <c r="H564" s="127">
        <v>41.666666666666671</v>
      </c>
      <c r="I564" s="132">
        <f>AVERAGE(E563:E565)</f>
        <v>36.666666666666664</v>
      </c>
      <c r="J564" s="132">
        <f t="shared" ref="J564" si="1131">AVERAGE(F563:F565)</f>
        <v>34.77315777315777</v>
      </c>
      <c r="K564" s="132">
        <f t="shared" ref="K564" si="1132">AVERAGE(G563:G565)</f>
        <v>36.666666666666664</v>
      </c>
      <c r="L564" s="132">
        <f t="shared" ref="L564" si="1133">AVERAGE(H563:H565)</f>
        <v>34.77315777315777</v>
      </c>
      <c r="M564" s="132"/>
      <c r="N564" s="1"/>
    </row>
    <row r="565" spans="1:14" ht="15.6" x14ac:dyDescent="0.3">
      <c r="A565" s="34">
        <v>3</v>
      </c>
      <c r="B565" s="34">
        <v>19</v>
      </c>
      <c r="C565" s="34">
        <v>7</v>
      </c>
      <c r="D565" s="160">
        <v>187</v>
      </c>
      <c r="E565" s="129">
        <v>40</v>
      </c>
      <c r="F565" s="130">
        <v>40.864864864864863</v>
      </c>
      <c r="G565" s="113">
        <v>40</v>
      </c>
      <c r="H565" s="127">
        <v>40.864864864864863</v>
      </c>
      <c r="I565" s="133">
        <f>_xlfn.STDEV.P(E563:E565)/SQRT(3)</f>
        <v>7.2008229982309562</v>
      </c>
      <c r="J565" s="133">
        <f t="shared" ref="J565" si="1134">_xlfn.STDEV.P(F563:F565)/SQRT(3)</f>
        <v>5.304559824012526</v>
      </c>
      <c r="K565" s="133">
        <f t="shared" ref="K565" si="1135">_xlfn.STDEV.P(G563:G565)/SQRT(3)</f>
        <v>7.2008229982309562</v>
      </c>
      <c r="L565" s="133">
        <f t="shared" ref="L565" si="1136">_xlfn.STDEV.P(H563:H565)/SQRT(3)</f>
        <v>5.304559824012526</v>
      </c>
      <c r="M565" s="133"/>
      <c r="N565" s="1"/>
    </row>
    <row r="566" spans="1:14" ht="15.6" x14ac:dyDescent="0.3">
      <c r="A566" s="34">
        <v>1</v>
      </c>
      <c r="B566" s="34">
        <v>3</v>
      </c>
      <c r="C566" s="34">
        <v>5</v>
      </c>
      <c r="D566" s="159">
        <v>188</v>
      </c>
      <c r="E566" s="129">
        <v>60</v>
      </c>
      <c r="F566" s="130">
        <v>56.648648648648646</v>
      </c>
      <c r="G566" s="113">
        <v>60</v>
      </c>
      <c r="H566" s="127">
        <v>56.648648648648646</v>
      </c>
      <c r="I566" s="133"/>
      <c r="J566" s="133"/>
      <c r="K566" s="133"/>
      <c r="L566" s="133"/>
      <c r="M566" s="133"/>
      <c r="N566" s="34"/>
    </row>
    <row r="567" spans="1:14" ht="15.6" x14ac:dyDescent="0.3">
      <c r="A567" s="34">
        <v>2</v>
      </c>
      <c r="B567" s="34">
        <v>13</v>
      </c>
      <c r="C567" s="34">
        <v>18</v>
      </c>
      <c r="D567" s="160">
        <v>188</v>
      </c>
      <c r="E567" s="129">
        <v>30</v>
      </c>
      <c r="F567" s="130">
        <v>27.272727272727273</v>
      </c>
      <c r="G567" s="113">
        <v>30</v>
      </c>
      <c r="H567" s="127">
        <v>27.272727272727273</v>
      </c>
      <c r="I567" s="132">
        <f>AVERAGE(E566:E568)</f>
        <v>56.666666666666664</v>
      </c>
      <c r="J567" s="132">
        <f t="shared" ref="J567" si="1137">AVERAGE(F566:F568)</f>
        <v>48.930132930132935</v>
      </c>
      <c r="K567" s="132">
        <f t="shared" ref="K567" si="1138">AVERAGE(G566:G568)</f>
        <v>56.666666666666664</v>
      </c>
      <c r="L567" s="132">
        <f t="shared" ref="L567" si="1139">AVERAGE(H566:H568)</f>
        <v>48.930132930132935</v>
      </c>
      <c r="M567" s="132"/>
      <c r="N567" s="1"/>
    </row>
    <row r="568" spans="1:14" ht="15.6" x14ac:dyDescent="0.3">
      <c r="A568" s="34">
        <v>3</v>
      </c>
      <c r="B568" s="34">
        <v>11</v>
      </c>
      <c r="C568" s="34">
        <v>7</v>
      </c>
      <c r="D568" s="160">
        <v>188</v>
      </c>
      <c r="E568" s="129">
        <v>80</v>
      </c>
      <c r="F568" s="130">
        <v>62.869022869022871</v>
      </c>
      <c r="G568" s="113">
        <v>80</v>
      </c>
      <c r="H568" s="127">
        <v>62.869022869022871</v>
      </c>
      <c r="I568" s="133">
        <f>_xlfn.STDEV.P(E566:E568)/SQRT(3)</f>
        <v>11.863420280034791</v>
      </c>
      <c r="J568" s="133">
        <f t="shared" ref="J568" si="1140">_xlfn.STDEV.P(F566:F568)/SQRT(3)</f>
        <v>8.9623369809125162</v>
      </c>
      <c r="K568" s="133">
        <f t="shared" ref="K568" si="1141">_xlfn.STDEV.P(G566:G568)/SQRT(3)</f>
        <v>11.863420280034791</v>
      </c>
      <c r="L568" s="133">
        <f t="shared" ref="L568" si="1142">_xlfn.STDEV.P(H566:H568)/SQRT(3)</f>
        <v>8.9623369809125162</v>
      </c>
      <c r="M568" s="133"/>
      <c r="N568" s="1"/>
    </row>
    <row r="569" spans="1:14" x14ac:dyDescent="0.3">
      <c r="A569" s="34">
        <v>1</v>
      </c>
      <c r="B569" s="34">
        <v>3</v>
      </c>
      <c r="C569" s="34">
        <v>6</v>
      </c>
      <c r="D569" s="159">
        <v>189</v>
      </c>
      <c r="E569" s="129">
        <v>40</v>
      </c>
      <c r="F569" s="130">
        <v>29.815078236130866</v>
      </c>
      <c r="G569" s="113">
        <v>40</v>
      </c>
      <c r="H569" s="127">
        <v>29.815078236130866</v>
      </c>
      <c r="N569" s="34"/>
    </row>
    <row r="570" spans="1:14" ht="15.6" x14ac:dyDescent="0.3">
      <c r="A570" s="34">
        <v>2</v>
      </c>
      <c r="B570" s="34">
        <v>17</v>
      </c>
      <c r="C570" s="34">
        <v>8</v>
      </c>
      <c r="D570" s="160">
        <v>189</v>
      </c>
      <c r="E570" s="129">
        <v>60</v>
      </c>
      <c r="F570" s="130">
        <v>60</v>
      </c>
      <c r="G570" s="113">
        <v>60</v>
      </c>
      <c r="H570" s="127">
        <v>60</v>
      </c>
      <c r="I570" s="132">
        <f>AVERAGE(E569:E571)</f>
        <v>60</v>
      </c>
      <c r="J570" s="132">
        <f t="shared" ref="J570" si="1143">AVERAGE(F569:F571)</f>
        <v>52.641062114746319</v>
      </c>
      <c r="K570" s="132">
        <f t="shared" ref="K570" si="1144">AVERAGE(G569:G571)</f>
        <v>60</v>
      </c>
      <c r="L570" s="132">
        <f t="shared" ref="L570" si="1145">AVERAGE(H569:H571)</f>
        <v>52.641062114746319</v>
      </c>
      <c r="M570" s="132"/>
      <c r="N570" s="1"/>
    </row>
    <row r="571" spans="1:14" ht="15.6" x14ac:dyDescent="0.3">
      <c r="A571" s="34">
        <v>3</v>
      </c>
      <c r="B571" s="34">
        <v>16</v>
      </c>
      <c r="C571" s="34">
        <v>7</v>
      </c>
      <c r="D571" s="160">
        <v>189</v>
      </c>
      <c r="E571" s="129">
        <v>80</v>
      </c>
      <c r="F571" s="130">
        <v>68.108108108108098</v>
      </c>
      <c r="G571" s="113">
        <v>80</v>
      </c>
      <c r="H571" s="127">
        <v>68.108108108108098</v>
      </c>
      <c r="I571" s="133">
        <f>_xlfn.STDEV.P(E569:E571)/SQRT(3)</f>
        <v>9.428090415820634</v>
      </c>
      <c r="J571" s="133">
        <f t="shared" ref="J571" si="1146">_xlfn.STDEV.P(F569:F571)/SQRT(3)</f>
        <v>9.512617460723785</v>
      </c>
      <c r="K571" s="133">
        <f t="shared" ref="K571" si="1147">_xlfn.STDEV.P(G569:G571)/SQRT(3)</f>
        <v>9.428090415820634</v>
      </c>
      <c r="L571" s="133">
        <f t="shared" ref="L571" si="1148">_xlfn.STDEV.P(H569:H571)/SQRT(3)</f>
        <v>9.512617460723785</v>
      </c>
      <c r="M571" s="133"/>
      <c r="N571" s="1"/>
    </row>
    <row r="572" spans="1:14" x14ac:dyDescent="0.3">
      <c r="A572" s="34">
        <v>1</v>
      </c>
      <c r="B572" s="34">
        <v>3</v>
      </c>
      <c r="C572" s="34">
        <v>11</v>
      </c>
      <c r="D572" s="159">
        <v>190</v>
      </c>
      <c r="E572" s="129">
        <v>5</v>
      </c>
      <c r="F572" s="130">
        <v>4.7207207207207205</v>
      </c>
      <c r="G572" s="113">
        <v>5</v>
      </c>
      <c r="H572" s="127">
        <v>4.7207207207207205</v>
      </c>
      <c r="N572" s="34"/>
    </row>
    <row r="573" spans="1:14" ht="15.6" x14ac:dyDescent="0.3">
      <c r="A573" s="34">
        <v>2</v>
      </c>
      <c r="B573" s="34">
        <v>11</v>
      </c>
      <c r="C573" s="34">
        <v>13</v>
      </c>
      <c r="D573" s="160">
        <v>190</v>
      </c>
      <c r="E573" s="129">
        <v>60</v>
      </c>
      <c r="F573" s="130">
        <v>57.142857142857139</v>
      </c>
      <c r="G573" s="113">
        <v>60</v>
      </c>
      <c r="H573" s="127">
        <v>57.142857142857139</v>
      </c>
      <c r="I573" s="132">
        <f>AVERAGE(E572:E574)</f>
        <v>41.666666666666664</v>
      </c>
      <c r="J573" s="132">
        <f t="shared" ref="J573" si="1149">AVERAGE(F572:F574)</f>
        <v>39.196131196131198</v>
      </c>
      <c r="K573" s="132">
        <f t="shared" ref="K573" si="1150">AVERAGE(G572:G574)</f>
        <v>41.666666666666664</v>
      </c>
      <c r="L573" s="132">
        <f t="shared" ref="L573" si="1151">AVERAGE(H572:H574)</f>
        <v>39.196131196131198</v>
      </c>
      <c r="M573" s="132"/>
      <c r="N573" s="1"/>
    </row>
    <row r="574" spans="1:14" ht="15.6" x14ac:dyDescent="0.3">
      <c r="A574" s="34">
        <v>3</v>
      </c>
      <c r="B574" s="34">
        <v>2</v>
      </c>
      <c r="C574" s="34">
        <v>7</v>
      </c>
      <c r="D574" s="160">
        <v>190</v>
      </c>
      <c r="E574" s="129">
        <v>60</v>
      </c>
      <c r="F574" s="130">
        <v>55.724815724815727</v>
      </c>
      <c r="G574" s="113">
        <v>60</v>
      </c>
      <c r="H574" s="127">
        <v>55.724815724815727</v>
      </c>
      <c r="I574" s="133">
        <f>_xlfn.STDEV.P(E572:E574)/SQRT(3)</f>
        <v>14.969103983674977</v>
      </c>
      <c r="J574" s="133">
        <f t="shared" ref="J574" si="1152">_xlfn.STDEV.P(F572:F574)/SQRT(3)</f>
        <v>14.078495468478408</v>
      </c>
      <c r="K574" s="133">
        <f t="shared" ref="K574" si="1153">_xlfn.STDEV.P(G572:G574)/SQRT(3)</f>
        <v>14.969103983674977</v>
      </c>
      <c r="L574" s="133">
        <f t="shared" ref="L574" si="1154">_xlfn.STDEV.P(H572:H574)/SQRT(3)</f>
        <v>14.078495468478408</v>
      </c>
      <c r="M574" s="133"/>
      <c r="N574" s="1"/>
    </row>
    <row r="575" spans="1:14" x14ac:dyDescent="0.3">
      <c r="A575" s="34">
        <v>1</v>
      </c>
      <c r="B575" s="34">
        <v>19</v>
      </c>
      <c r="C575" s="34">
        <v>17</v>
      </c>
      <c r="D575" s="159">
        <v>191</v>
      </c>
      <c r="E575" s="129">
        <v>20</v>
      </c>
      <c r="F575" s="130">
        <v>21.787941787941783</v>
      </c>
      <c r="G575" s="113">
        <v>20</v>
      </c>
      <c r="H575" s="127">
        <v>21.787941787941783</v>
      </c>
      <c r="N575" s="34"/>
    </row>
    <row r="576" spans="1:14" ht="15.6" x14ac:dyDescent="0.3">
      <c r="A576" s="34">
        <v>2</v>
      </c>
      <c r="B576" s="34">
        <v>10</v>
      </c>
      <c r="C576" s="34">
        <v>18</v>
      </c>
      <c r="D576" s="160">
        <v>191</v>
      </c>
      <c r="E576" s="129">
        <v>50</v>
      </c>
      <c r="F576" s="130">
        <v>45.454545454545453</v>
      </c>
      <c r="G576" s="113">
        <v>50</v>
      </c>
      <c r="H576" s="127">
        <v>45.454545454545453</v>
      </c>
      <c r="I576" s="132">
        <f>AVERAGE(E575:E577)</f>
        <v>33.333333333333336</v>
      </c>
      <c r="J576" s="132">
        <f t="shared" ref="J576" si="1155">AVERAGE(F575:F577)</f>
        <v>35.184432684432686</v>
      </c>
      <c r="K576" s="132">
        <f t="shared" ref="K576" si="1156">AVERAGE(G575:G577)</f>
        <v>33.333333333333336</v>
      </c>
      <c r="L576" s="132">
        <f t="shared" ref="L576" si="1157">AVERAGE(H575:H577)</f>
        <v>35.184432684432686</v>
      </c>
      <c r="M576" s="132"/>
      <c r="N576" s="1"/>
    </row>
    <row r="577" spans="1:14" ht="15.6" x14ac:dyDescent="0.3">
      <c r="A577" s="34">
        <v>3</v>
      </c>
      <c r="B577" s="34">
        <v>5</v>
      </c>
      <c r="C577" s="34">
        <v>17</v>
      </c>
      <c r="D577" s="160">
        <v>191</v>
      </c>
      <c r="E577" s="129">
        <v>30</v>
      </c>
      <c r="F577" s="130">
        <v>38.310810810810807</v>
      </c>
      <c r="G577" s="113">
        <v>30</v>
      </c>
      <c r="H577" s="127">
        <v>38.310810810810807</v>
      </c>
      <c r="I577" s="133">
        <f>_xlfn.STDEV.P(E575:E577)/SQRT(3)</f>
        <v>7.2008229982309562</v>
      </c>
      <c r="J577" s="133">
        <f t="shared" ref="J577" si="1158">_xlfn.STDEV.P(F575:F577)/SQRT(3)</f>
        <v>5.7224259117546774</v>
      </c>
      <c r="K577" s="133">
        <f t="shared" ref="K577" si="1159">_xlfn.STDEV.P(G575:G577)/SQRT(3)</f>
        <v>7.2008229982309562</v>
      </c>
      <c r="L577" s="133">
        <f t="shared" ref="L577" si="1160">_xlfn.STDEV.P(H575:H577)/SQRT(3)</f>
        <v>5.7224259117546774</v>
      </c>
      <c r="M577" s="133"/>
      <c r="N577" s="1"/>
    </row>
    <row r="578" spans="1:14" x14ac:dyDescent="0.3">
      <c r="A578" s="34">
        <v>1</v>
      </c>
      <c r="B578" s="34">
        <v>3</v>
      </c>
      <c r="C578" s="34">
        <v>4</v>
      </c>
      <c r="D578" s="159">
        <v>192</v>
      </c>
      <c r="E578" s="129">
        <v>40</v>
      </c>
      <c r="F578" s="130">
        <v>33.322734499205083</v>
      </c>
      <c r="G578" s="113">
        <v>40</v>
      </c>
      <c r="H578" s="127">
        <v>33.322734499205083</v>
      </c>
      <c r="N578" s="34"/>
    </row>
    <row r="579" spans="1:14" ht="15.6" x14ac:dyDescent="0.3">
      <c r="A579" s="34">
        <v>2</v>
      </c>
      <c r="B579" s="34">
        <v>7</v>
      </c>
      <c r="C579" s="34">
        <v>11</v>
      </c>
      <c r="D579" s="160">
        <v>192</v>
      </c>
      <c r="E579" s="129">
        <v>40</v>
      </c>
      <c r="F579" s="130">
        <v>28.571428571428573</v>
      </c>
      <c r="G579" s="113">
        <v>40</v>
      </c>
      <c r="H579" s="127">
        <v>28.571428571428573</v>
      </c>
      <c r="I579" s="132">
        <f>AVERAGE(E578:E580)</f>
        <v>43.333333333333336</v>
      </c>
      <c r="J579" s="132">
        <f t="shared" ref="J579" si="1161">AVERAGE(F578:F580)</f>
        <v>46.826813885637421</v>
      </c>
      <c r="K579" s="132">
        <f t="shared" ref="K579" si="1162">AVERAGE(G578:G580)</f>
        <v>43.333333333333336</v>
      </c>
      <c r="L579" s="132">
        <f t="shared" ref="L579" si="1163">AVERAGE(H578:H580)</f>
        <v>46.826813885637421</v>
      </c>
      <c r="M579" s="132"/>
      <c r="N579" s="1"/>
    </row>
    <row r="580" spans="1:14" ht="15.6" x14ac:dyDescent="0.3">
      <c r="A580" s="34">
        <v>3</v>
      </c>
      <c r="B580" s="34">
        <v>4</v>
      </c>
      <c r="C580" s="34">
        <v>15</v>
      </c>
      <c r="D580" s="160">
        <v>192</v>
      </c>
      <c r="E580" s="129">
        <v>50</v>
      </c>
      <c r="F580" s="130">
        <v>78.586278586278596</v>
      </c>
      <c r="G580" s="113">
        <v>50</v>
      </c>
      <c r="H580" s="127">
        <v>78.586278586278596</v>
      </c>
      <c r="I580" s="133">
        <f>_xlfn.STDEV.P(E578:E580)/SQRT(3)</f>
        <v>2.7216552697590872</v>
      </c>
      <c r="J580" s="133">
        <f t="shared" ref="J580" si="1164">_xlfn.STDEV.P(F578:F580)/SQRT(3)</f>
        <v>13.014021716409363</v>
      </c>
      <c r="K580" s="133">
        <f t="shared" ref="K580" si="1165">_xlfn.STDEV.P(G578:G580)/SQRT(3)</f>
        <v>2.7216552697590872</v>
      </c>
      <c r="L580" s="133">
        <f t="shared" ref="L580" si="1166">_xlfn.STDEV.P(H578:H580)/SQRT(3)</f>
        <v>13.014021716409363</v>
      </c>
      <c r="M580" s="133"/>
      <c r="N580" s="1"/>
    </row>
    <row r="581" spans="1:14" x14ac:dyDescent="0.3">
      <c r="A581" s="34">
        <v>1</v>
      </c>
      <c r="B581" s="34">
        <v>3</v>
      </c>
      <c r="C581" s="34">
        <v>14</v>
      </c>
      <c r="D581" s="159">
        <v>193</v>
      </c>
      <c r="E581" s="129">
        <v>80</v>
      </c>
      <c r="F581" s="130">
        <v>66.645468998410166</v>
      </c>
      <c r="G581" s="113">
        <v>80</v>
      </c>
      <c r="H581" s="127">
        <v>66.645468998410166</v>
      </c>
      <c r="N581" s="34"/>
    </row>
    <row r="582" spans="1:14" ht="15.6" x14ac:dyDescent="0.3">
      <c r="A582" s="34">
        <v>2</v>
      </c>
      <c r="B582" s="34">
        <v>9</v>
      </c>
      <c r="C582" s="34">
        <v>15</v>
      </c>
      <c r="D582" s="160">
        <v>193</v>
      </c>
      <c r="E582" s="129">
        <v>70</v>
      </c>
      <c r="F582" s="130">
        <v>53.846153846153847</v>
      </c>
      <c r="G582" s="113">
        <v>70</v>
      </c>
      <c r="H582" s="127">
        <v>53.846153846153847</v>
      </c>
      <c r="I582" s="132">
        <f>AVERAGE(E581:E583)</f>
        <v>80</v>
      </c>
      <c r="J582" s="132">
        <f t="shared" ref="J582" si="1167">AVERAGE(F581:F583)</f>
        <v>73.497207614854673</v>
      </c>
      <c r="K582" s="132">
        <f t="shared" ref="K582" si="1168">AVERAGE(G581:G583)</f>
        <v>80</v>
      </c>
      <c r="L582" s="132">
        <f t="shared" ref="L582" si="1169">AVERAGE(H581:H583)</f>
        <v>73.497207614854673</v>
      </c>
      <c r="M582" s="132"/>
      <c r="N582" s="1"/>
    </row>
    <row r="583" spans="1:14" ht="15.6" x14ac:dyDescent="0.3">
      <c r="A583" s="34">
        <v>3</v>
      </c>
      <c r="B583" s="34">
        <v>3</v>
      </c>
      <c r="C583" s="34">
        <v>16</v>
      </c>
      <c r="D583" s="160">
        <v>193</v>
      </c>
      <c r="E583" s="129">
        <v>90</v>
      </c>
      <c r="F583" s="134">
        <v>100</v>
      </c>
      <c r="G583" s="113">
        <v>90</v>
      </c>
      <c r="H583" s="134">
        <v>100</v>
      </c>
      <c r="I583" s="133">
        <f>_xlfn.STDEV.P(E581:E583)/SQRT(3)</f>
        <v>4.714045207910317</v>
      </c>
      <c r="J583" s="133">
        <f t="shared" ref="J583" si="1170">_xlfn.STDEV.P(F581:F583)/SQRT(3)</f>
        <v>11.232434387861717</v>
      </c>
      <c r="K583" s="133">
        <f t="shared" ref="K583" si="1171">_xlfn.STDEV.P(G581:G583)/SQRT(3)</f>
        <v>4.714045207910317</v>
      </c>
      <c r="L583" s="133">
        <f t="shared" ref="L583" si="1172">_xlfn.STDEV.P(H581:H583)/SQRT(3)</f>
        <v>11.232434387861717</v>
      </c>
      <c r="M583" s="133"/>
      <c r="N583" s="1"/>
    </row>
    <row r="584" spans="1:14" x14ac:dyDescent="0.3">
      <c r="A584" s="34">
        <v>1</v>
      </c>
      <c r="B584" s="34">
        <v>3</v>
      </c>
      <c r="C584" s="34">
        <v>1</v>
      </c>
      <c r="D584" s="159">
        <v>194</v>
      </c>
      <c r="E584" s="129">
        <v>40</v>
      </c>
      <c r="F584" s="130">
        <v>37.765765765765764</v>
      </c>
      <c r="G584" s="113">
        <v>40</v>
      </c>
      <c r="H584" s="127">
        <v>37.765765765765764</v>
      </c>
      <c r="N584" s="34"/>
    </row>
    <row r="585" spans="1:14" ht="15.6" x14ac:dyDescent="0.3">
      <c r="A585" s="34">
        <v>2</v>
      </c>
      <c r="B585" s="34">
        <v>17</v>
      </c>
      <c r="C585" s="34">
        <v>10</v>
      </c>
      <c r="D585" s="160">
        <v>194</v>
      </c>
      <c r="E585" s="129">
        <v>80</v>
      </c>
      <c r="F585" s="130">
        <v>100</v>
      </c>
      <c r="G585" s="113">
        <v>80</v>
      </c>
      <c r="H585" s="127">
        <v>100</v>
      </c>
      <c r="I585" s="132">
        <f>AVERAGE(E584:E586)</f>
        <v>60</v>
      </c>
      <c r="J585" s="132">
        <f t="shared" ref="J585" si="1173">AVERAGE(F584:F586)</f>
        <v>68.624624624624616</v>
      </c>
      <c r="K585" s="132">
        <f t="shared" ref="K585" si="1174">AVERAGE(G584:G586)</f>
        <v>60</v>
      </c>
      <c r="L585" s="132">
        <f t="shared" ref="L585" si="1175">AVERAGE(H584:H586)</f>
        <v>68.624624624624616</v>
      </c>
      <c r="M585" s="132"/>
      <c r="N585" s="1"/>
    </row>
    <row r="586" spans="1:14" ht="15.6" x14ac:dyDescent="0.3">
      <c r="A586" s="34">
        <v>3</v>
      </c>
      <c r="B586" s="34">
        <v>16</v>
      </c>
      <c r="C586" s="34">
        <v>19</v>
      </c>
      <c r="D586" s="160">
        <v>194</v>
      </c>
      <c r="E586" s="129">
        <v>60</v>
      </c>
      <c r="F586" s="130">
        <v>68.108108108108098</v>
      </c>
      <c r="G586" s="113">
        <v>60</v>
      </c>
      <c r="H586" s="127">
        <v>68.108108108108098</v>
      </c>
      <c r="I586" s="133">
        <f>_xlfn.STDEV.P(E584:E586)/SQRT(3)</f>
        <v>9.428090415820634</v>
      </c>
      <c r="J586" s="133">
        <f t="shared" ref="J586" si="1176">_xlfn.STDEV.P(F584:F586)/SQRT(3)</f>
        <v>14.670265237807165</v>
      </c>
      <c r="K586" s="133">
        <f t="shared" ref="K586" si="1177">_xlfn.STDEV.P(G584:G586)/SQRT(3)</f>
        <v>9.428090415820634</v>
      </c>
      <c r="L586" s="133">
        <f t="shared" ref="L586" si="1178">_xlfn.STDEV.P(H584:H586)/SQRT(3)</f>
        <v>14.670265237807165</v>
      </c>
      <c r="M586" s="133"/>
      <c r="N586" s="1"/>
    </row>
    <row r="587" spans="1:14" x14ac:dyDescent="0.3">
      <c r="A587" s="34">
        <v>1</v>
      </c>
      <c r="B587" s="34">
        <v>3</v>
      </c>
      <c r="C587" s="34">
        <v>18</v>
      </c>
      <c r="D587" s="159">
        <v>195</v>
      </c>
      <c r="E587" s="129">
        <v>50</v>
      </c>
      <c r="F587" s="130">
        <v>37.268847795163587</v>
      </c>
      <c r="G587" s="113">
        <v>50</v>
      </c>
      <c r="H587" s="127">
        <v>37.268847795163587</v>
      </c>
      <c r="N587" s="34"/>
    </row>
    <row r="588" spans="1:14" ht="15.6" x14ac:dyDescent="0.3">
      <c r="A588" s="34">
        <v>2</v>
      </c>
      <c r="B588" s="34">
        <v>4</v>
      </c>
      <c r="C588" s="34">
        <v>2</v>
      </c>
      <c r="D588" s="160">
        <v>195</v>
      </c>
      <c r="E588" s="129">
        <v>60</v>
      </c>
      <c r="F588" s="130">
        <v>60</v>
      </c>
      <c r="G588" s="113">
        <v>60</v>
      </c>
      <c r="H588" s="127">
        <v>60</v>
      </c>
      <c r="I588" s="132">
        <f>AVERAGE(E587:E589)</f>
        <v>56.666666666666664</v>
      </c>
      <c r="J588" s="132">
        <f t="shared" ref="J588" si="1179">AVERAGE(F587:F589)</f>
        <v>50.997887839993105</v>
      </c>
      <c r="K588" s="132">
        <f t="shared" ref="K588" si="1180">AVERAGE(G587:G589)</f>
        <v>56.666666666666664</v>
      </c>
      <c r="L588" s="132">
        <f t="shared" ref="L588" si="1181">AVERAGE(H587:H589)</f>
        <v>50.997887839993105</v>
      </c>
      <c r="M588" s="132"/>
      <c r="N588" s="1"/>
    </row>
    <row r="589" spans="1:14" ht="15.6" x14ac:dyDescent="0.3">
      <c r="A589" s="34">
        <v>3</v>
      </c>
      <c r="B589" s="34">
        <v>7</v>
      </c>
      <c r="C589" s="34">
        <v>16</v>
      </c>
      <c r="D589" s="160">
        <v>195</v>
      </c>
      <c r="E589" s="129">
        <v>60</v>
      </c>
      <c r="F589" s="130">
        <v>55.724815724815727</v>
      </c>
      <c r="G589" s="113">
        <v>60</v>
      </c>
      <c r="H589" s="127">
        <v>55.724815724815727</v>
      </c>
      <c r="I589" s="133">
        <f>_xlfn.STDEV.P(E587:E589)/SQRT(3)</f>
        <v>2.7216552697590872</v>
      </c>
      <c r="J589" s="133">
        <f t="shared" ref="J589" si="1182">_xlfn.STDEV.P(F587:F589)/SQRT(3)</f>
        <v>5.6947189094828072</v>
      </c>
      <c r="K589" s="133">
        <f t="shared" ref="K589" si="1183">_xlfn.STDEV.P(G587:G589)/SQRT(3)</f>
        <v>2.7216552697590872</v>
      </c>
      <c r="L589" s="133">
        <f t="shared" ref="L589" si="1184">_xlfn.STDEV.P(H587:H589)/SQRT(3)</f>
        <v>5.6947189094828072</v>
      </c>
      <c r="M589" s="133"/>
      <c r="N589" s="1"/>
    </row>
    <row r="590" spans="1:14" x14ac:dyDescent="0.3">
      <c r="A590" s="34">
        <v>1</v>
      </c>
      <c r="B590" s="34">
        <v>3</v>
      </c>
      <c r="C590" s="34">
        <v>16</v>
      </c>
      <c r="D590" s="159">
        <v>196</v>
      </c>
      <c r="E590" s="129">
        <v>20</v>
      </c>
      <c r="F590" s="130">
        <v>21.787941787941783</v>
      </c>
      <c r="G590" s="113">
        <v>20</v>
      </c>
      <c r="H590" s="127">
        <v>21.787941787941783</v>
      </c>
      <c r="N590" s="34"/>
    </row>
    <row r="591" spans="1:14" ht="15.6" x14ac:dyDescent="0.3">
      <c r="A591" s="34">
        <v>2</v>
      </c>
      <c r="B591" s="34">
        <v>6</v>
      </c>
      <c r="C591" s="34">
        <v>1</v>
      </c>
      <c r="D591" s="160">
        <v>196</v>
      </c>
      <c r="E591" s="129">
        <v>60</v>
      </c>
      <c r="F591" s="130">
        <v>92.307692307692307</v>
      </c>
      <c r="G591" s="113">
        <v>60</v>
      </c>
      <c r="H591" s="127">
        <v>92.307692307692307</v>
      </c>
      <c r="I591" s="132">
        <f>AVERAGE(E590:E592)</f>
        <v>36.666666666666664</v>
      </c>
      <c r="J591" s="132">
        <f t="shared" ref="J591" si="1185">AVERAGE(F590:F592)</f>
        <v>49.383229383229377</v>
      </c>
      <c r="K591" s="132">
        <f t="shared" ref="K591" si="1186">AVERAGE(G590:G592)</f>
        <v>40</v>
      </c>
      <c r="L591" s="132">
        <f t="shared" ref="L591" si="1187">AVERAGE(H590:H592)</f>
        <v>53.16701316701316</v>
      </c>
      <c r="M591" s="132"/>
      <c r="N591" s="1"/>
    </row>
    <row r="592" spans="1:14" ht="15.6" x14ac:dyDescent="0.3">
      <c r="A592" s="34">
        <v>3</v>
      </c>
      <c r="B592" s="34">
        <v>8</v>
      </c>
      <c r="C592" s="34">
        <v>11</v>
      </c>
      <c r="D592" s="160">
        <v>196</v>
      </c>
      <c r="E592" s="129">
        <v>30</v>
      </c>
      <c r="F592" s="130">
        <v>34.054054054054049</v>
      </c>
      <c r="G592" s="113">
        <v>40</v>
      </c>
      <c r="H592" s="127">
        <v>45.405405405405403</v>
      </c>
      <c r="I592" s="133">
        <f>_xlfn.STDEV.P(E590:E592)/SQRT(3)</f>
        <v>9.8130676292531653</v>
      </c>
      <c r="J592" s="133">
        <f t="shared" ref="J592" si="1188">_xlfn.STDEV.P(F590:F592)/SQRT(3)</f>
        <v>17.760733940955959</v>
      </c>
      <c r="K592" s="133">
        <f t="shared" ref="K592" si="1189">_xlfn.STDEV.P(G590:G592)/SQRT(3)</f>
        <v>9.428090415820634</v>
      </c>
      <c r="L592" s="133">
        <f t="shared" ref="L592" si="1190">_xlfn.STDEV.P(H590:H592)/SQRT(3)</f>
        <v>16.92099760406678</v>
      </c>
      <c r="M592" s="133"/>
      <c r="N592" s="1"/>
    </row>
    <row r="593" spans="1:14" x14ac:dyDescent="0.3">
      <c r="A593" s="34">
        <v>1</v>
      </c>
      <c r="B593" s="34">
        <v>3</v>
      </c>
      <c r="C593" s="34">
        <v>9</v>
      </c>
      <c r="D593" s="159">
        <v>197</v>
      </c>
      <c r="E593" s="129">
        <v>80</v>
      </c>
      <c r="F593" s="130">
        <v>75.531531531531527</v>
      </c>
      <c r="G593" s="113">
        <v>80</v>
      </c>
      <c r="H593" s="127">
        <v>75.531531531531527</v>
      </c>
      <c r="N593" s="34"/>
    </row>
    <row r="594" spans="1:14" ht="15.6" x14ac:dyDescent="0.3">
      <c r="A594" s="34">
        <v>2</v>
      </c>
      <c r="B594" s="34">
        <v>14</v>
      </c>
      <c r="C594" s="34">
        <v>5</v>
      </c>
      <c r="D594" s="160">
        <v>197</v>
      </c>
      <c r="E594" s="129">
        <v>90</v>
      </c>
      <c r="F594" s="130">
        <v>90</v>
      </c>
      <c r="G594" s="113">
        <v>90</v>
      </c>
      <c r="H594" s="127">
        <v>90</v>
      </c>
      <c r="I594" s="132">
        <f>AVERAGE(E593:E595)</f>
        <v>83.333333333333329</v>
      </c>
      <c r="J594" s="132">
        <f t="shared" ref="J594" si="1191">AVERAGE(F593:F595)</f>
        <v>79.943761943761942</v>
      </c>
      <c r="K594" s="132">
        <f t="shared" ref="K594" si="1192">AVERAGE(G593:G595)</f>
        <v>83.333333333333329</v>
      </c>
      <c r="L594" s="132">
        <f t="shared" ref="L594" si="1193">AVERAGE(H593:H595)</f>
        <v>79.943761943761942</v>
      </c>
      <c r="M594" s="132"/>
      <c r="N594" s="1"/>
    </row>
    <row r="595" spans="1:14" ht="15.6" x14ac:dyDescent="0.3">
      <c r="A595" s="34">
        <v>3</v>
      </c>
      <c r="B595" s="34">
        <v>13</v>
      </c>
      <c r="C595" s="34">
        <v>10</v>
      </c>
      <c r="D595" s="160">
        <v>197</v>
      </c>
      <c r="E595" s="129">
        <v>80</v>
      </c>
      <c r="F595" s="130">
        <v>74.299754299754298</v>
      </c>
      <c r="G595" s="113">
        <v>80</v>
      </c>
      <c r="H595" s="127">
        <v>74.299754299754298</v>
      </c>
      <c r="I595" s="133">
        <f>_xlfn.STDEV.P(E593:E595)/SQRT(3)</f>
        <v>2.7216552697590863</v>
      </c>
      <c r="J595" s="133">
        <f t="shared" ref="J595" si="1194">_xlfn.STDEV.P(F593:F595)/SQRT(3)</f>
        <v>4.1156952071033084</v>
      </c>
      <c r="K595" s="133">
        <f t="shared" ref="K595" si="1195">_xlfn.STDEV.P(G593:G595)/SQRT(3)</f>
        <v>2.7216552697590863</v>
      </c>
      <c r="L595" s="133">
        <f t="shared" ref="L595" si="1196">_xlfn.STDEV.P(H593:H595)/SQRT(3)</f>
        <v>4.1156952071033084</v>
      </c>
      <c r="M595" s="133"/>
      <c r="N595" s="1"/>
    </row>
    <row r="596" spans="1:14" ht="15.6" x14ac:dyDescent="0.3">
      <c r="A596" s="34">
        <v>1</v>
      </c>
      <c r="B596" s="34">
        <v>3</v>
      </c>
      <c r="C596" s="34">
        <v>2</v>
      </c>
      <c r="D596" s="159">
        <v>198</v>
      </c>
      <c r="E596" s="129">
        <v>40</v>
      </c>
      <c r="F596" s="130">
        <v>29.815078236130866</v>
      </c>
      <c r="G596" s="113">
        <v>50</v>
      </c>
      <c r="H596" s="127">
        <v>37.268847795163587</v>
      </c>
      <c r="I596" s="133"/>
      <c r="J596" s="133"/>
      <c r="K596" s="133"/>
      <c r="L596" s="133"/>
      <c r="M596" s="133"/>
      <c r="N596" s="34"/>
    </row>
    <row r="597" spans="1:14" ht="15.6" x14ac:dyDescent="0.3">
      <c r="A597" s="34">
        <v>2</v>
      </c>
      <c r="B597" s="34">
        <v>12</v>
      </c>
      <c r="C597" s="34">
        <v>6</v>
      </c>
      <c r="D597" s="160">
        <v>198</v>
      </c>
      <c r="E597" s="129">
        <v>20</v>
      </c>
      <c r="F597" s="130">
        <v>18.18181818181818</v>
      </c>
      <c r="G597" s="113">
        <v>30</v>
      </c>
      <c r="H597" s="127">
        <v>27.272727272727273</v>
      </c>
      <c r="I597" s="132">
        <f>AVERAGE(E596:E598)</f>
        <v>33.333333333333336</v>
      </c>
      <c r="J597" s="132">
        <f t="shared" ref="J597" si="1197">AVERAGE(F596:F598)</f>
        <v>32.024402674557471</v>
      </c>
      <c r="K597" s="132">
        <f t="shared" ref="K597" si="1198">AVERAGE(G596:G598)</f>
        <v>40</v>
      </c>
      <c r="L597" s="132">
        <f t="shared" ref="L597" si="1199">AVERAGE(H596:H598)</f>
        <v>37.539295557871412</v>
      </c>
      <c r="M597" s="132"/>
      <c r="N597" s="1"/>
    </row>
    <row r="598" spans="1:14" ht="15.6" x14ac:dyDescent="0.3">
      <c r="A598" s="34">
        <v>3</v>
      </c>
      <c r="B598" s="34">
        <v>15</v>
      </c>
      <c r="C598" s="34">
        <v>8</v>
      </c>
      <c r="D598" s="160">
        <v>198</v>
      </c>
      <c r="E598" s="129">
        <v>40</v>
      </c>
      <c r="F598" s="130">
        <v>48.076311605723376</v>
      </c>
      <c r="G598" s="113">
        <v>40</v>
      </c>
      <c r="H598" s="127">
        <v>48.076311605723376</v>
      </c>
      <c r="I598" s="133">
        <f>_xlfn.STDEV.P(E596:E598)/SQRT(3)</f>
        <v>5.4433105395181745</v>
      </c>
      <c r="J598" s="133">
        <f t="shared" ref="J598" si="1200">_xlfn.STDEV.P(F596:F598)/SQRT(3)</f>
        <v>7.103692625414376</v>
      </c>
      <c r="K598" s="133">
        <f t="shared" ref="K598" si="1201">_xlfn.STDEV.P(G596:G598)/SQRT(3)</f>
        <v>4.714045207910317</v>
      </c>
      <c r="L598" s="133">
        <f t="shared" ref="L598" si="1202">_xlfn.STDEV.P(H596:H598)/SQRT(3)</f>
        <v>4.9046947298659305</v>
      </c>
      <c r="M598" s="133"/>
      <c r="N598" s="1"/>
    </row>
    <row r="599" spans="1:14" x14ac:dyDescent="0.3">
      <c r="A599" s="34">
        <v>1</v>
      </c>
      <c r="B599" s="34">
        <v>11</v>
      </c>
      <c r="C599" s="34">
        <v>18</v>
      </c>
      <c r="D599" s="159">
        <v>199</v>
      </c>
      <c r="E599" s="129">
        <v>80</v>
      </c>
      <c r="F599" s="130">
        <v>62.942942942942935</v>
      </c>
      <c r="G599" s="113">
        <v>80</v>
      </c>
      <c r="H599" s="127">
        <v>62.942942942942935</v>
      </c>
      <c r="N599" s="34"/>
    </row>
    <row r="600" spans="1:14" ht="15.6" x14ac:dyDescent="0.3">
      <c r="A600" s="34">
        <v>2</v>
      </c>
      <c r="B600" s="34">
        <v>1</v>
      </c>
      <c r="C600" s="34">
        <v>3</v>
      </c>
      <c r="D600" s="160">
        <v>199</v>
      </c>
      <c r="E600" s="129">
        <v>70</v>
      </c>
      <c r="F600" s="130">
        <v>93.333333333333329</v>
      </c>
      <c r="G600" s="113">
        <v>70</v>
      </c>
      <c r="H600" s="127">
        <v>93.333333333333329</v>
      </c>
      <c r="I600" s="132">
        <f>AVERAGE(E599:E601)</f>
        <v>76.666666666666671</v>
      </c>
      <c r="J600" s="132">
        <f t="shared" ref="J600" si="1203">AVERAGE(F599:F601)</f>
        <v>79.33533533533533</v>
      </c>
      <c r="K600" s="132">
        <f t="shared" ref="K600" si="1204">AVERAGE(G599:G601)</f>
        <v>76.666666666666671</v>
      </c>
      <c r="L600" s="132">
        <f t="shared" ref="L600" si="1205">AVERAGE(H599:H601)</f>
        <v>79.33533533533533</v>
      </c>
      <c r="M600" s="132"/>
      <c r="N600" s="1"/>
    </row>
    <row r="601" spans="1:14" ht="15.6" x14ac:dyDescent="0.3">
      <c r="A601" s="34">
        <v>3</v>
      </c>
      <c r="B601" s="34">
        <v>17</v>
      </c>
      <c r="C601" s="34">
        <v>19</v>
      </c>
      <c r="D601" s="160">
        <v>199</v>
      </c>
      <c r="E601" s="129">
        <v>80</v>
      </c>
      <c r="F601" s="130">
        <v>81.729729729729726</v>
      </c>
      <c r="G601" s="113">
        <v>80</v>
      </c>
      <c r="H601" s="127">
        <v>81.729729729729726</v>
      </c>
      <c r="I601" s="133">
        <f>_xlfn.STDEV.P(E599:E601)/SQRT(3)</f>
        <v>2.7216552697590863</v>
      </c>
      <c r="J601" s="133">
        <f t="shared" ref="J601" si="1206">_xlfn.STDEV.P(F599:F601)/SQRT(3)</f>
        <v>7.2294736308625218</v>
      </c>
      <c r="K601" s="133">
        <f t="shared" ref="K601" si="1207">_xlfn.STDEV.P(G599:G601)/SQRT(3)</f>
        <v>2.7216552697590863</v>
      </c>
      <c r="L601" s="133">
        <f t="shared" ref="L601" si="1208">_xlfn.STDEV.P(H599:H601)/SQRT(3)</f>
        <v>7.2294736308625218</v>
      </c>
      <c r="M601" s="133"/>
      <c r="N601" s="1"/>
    </row>
    <row r="602" spans="1:14" x14ac:dyDescent="0.3">
      <c r="A602" s="34">
        <v>1</v>
      </c>
      <c r="B602" s="34">
        <v>11</v>
      </c>
      <c r="C602" s="34">
        <v>3</v>
      </c>
      <c r="D602" s="159">
        <v>200</v>
      </c>
      <c r="E602" s="129">
        <v>60</v>
      </c>
      <c r="F602" s="130">
        <v>47.207207207207205</v>
      </c>
      <c r="G602" s="113">
        <v>60</v>
      </c>
      <c r="H602" s="127">
        <v>47.207207207207205</v>
      </c>
      <c r="N602" s="34"/>
    </row>
    <row r="603" spans="1:14" ht="15.6" x14ac:dyDescent="0.3">
      <c r="A603" s="34">
        <v>2</v>
      </c>
      <c r="B603" s="34">
        <v>15</v>
      </c>
      <c r="C603" s="34">
        <v>11</v>
      </c>
      <c r="D603" s="160">
        <v>200</v>
      </c>
      <c r="E603" s="129">
        <v>60</v>
      </c>
      <c r="F603" s="130">
        <v>50</v>
      </c>
      <c r="G603" s="113">
        <v>60</v>
      </c>
      <c r="H603" s="127">
        <v>50</v>
      </c>
      <c r="I603" s="132">
        <f>AVERAGE(E602:E604)</f>
        <v>66.666666666666671</v>
      </c>
      <c r="J603" s="132">
        <f t="shared" ref="J603" si="1209">AVERAGE(F602:F604)</f>
        <v>57.168987168987165</v>
      </c>
      <c r="K603" s="132">
        <f t="shared" ref="K603" si="1210">AVERAGE(G602:G604)</f>
        <v>66.666666666666671</v>
      </c>
      <c r="L603" s="132">
        <f t="shared" ref="L603" si="1211">AVERAGE(H602:H604)</f>
        <v>57.168987168987165</v>
      </c>
      <c r="M603" s="132"/>
      <c r="N603" s="1"/>
    </row>
    <row r="604" spans="1:14" ht="15.6" x14ac:dyDescent="0.3">
      <c r="A604" s="34">
        <v>3</v>
      </c>
      <c r="B604" s="34">
        <v>12</v>
      </c>
      <c r="C604" s="34">
        <v>2</v>
      </c>
      <c r="D604" s="160">
        <v>200</v>
      </c>
      <c r="E604" s="129">
        <v>80</v>
      </c>
      <c r="F604" s="130">
        <v>74.299754299754298</v>
      </c>
      <c r="G604" s="113">
        <v>80</v>
      </c>
      <c r="H604" s="127">
        <v>74.299754299754298</v>
      </c>
      <c r="I604" s="133">
        <f>_xlfn.STDEV.P(E602:E604)/SQRT(3)</f>
        <v>5.4433105395181745</v>
      </c>
      <c r="J604" s="133">
        <f t="shared" ref="J604" si="1212">_xlfn.STDEV.P(F602:F604)/SQRT(3)</f>
        <v>7.0245175360194061</v>
      </c>
      <c r="K604" s="133">
        <f t="shared" ref="K604" si="1213">_xlfn.STDEV.P(G602:G604)/SQRT(3)</f>
        <v>5.4433105395181745</v>
      </c>
      <c r="L604" s="133">
        <f t="shared" ref="L604" si="1214">_xlfn.STDEV.P(H602:H604)/SQRT(3)</f>
        <v>7.0245175360194061</v>
      </c>
      <c r="M604" s="133"/>
      <c r="N604" s="1"/>
    </row>
    <row r="605" spans="1:14" x14ac:dyDescent="0.3">
      <c r="A605" s="34">
        <v>1</v>
      </c>
      <c r="B605" s="34">
        <v>11</v>
      </c>
      <c r="C605" s="34">
        <v>5</v>
      </c>
      <c r="D605" s="159">
        <v>201</v>
      </c>
      <c r="E605" s="129">
        <v>80</v>
      </c>
      <c r="F605" s="130">
        <v>80.926640926640928</v>
      </c>
      <c r="G605" s="113">
        <v>80</v>
      </c>
      <c r="H605" s="127">
        <v>80.926640926640928</v>
      </c>
      <c r="N605" s="34"/>
    </row>
    <row r="606" spans="1:14" ht="15.6" x14ac:dyDescent="0.3">
      <c r="A606" s="34">
        <v>2</v>
      </c>
      <c r="B606" s="34">
        <v>3</v>
      </c>
      <c r="C606" s="34">
        <v>12</v>
      </c>
      <c r="D606" s="160">
        <v>201</v>
      </c>
      <c r="E606" s="129">
        <v>80</v>
      </c>
      <c r="F606" s="130">
        <v>76.19047619047619</v>
      </c>
      <c r="G606" s="113">
        <v>80</v>
      </c>
      <c r="H606" s="127">
        <v>76.19047619047619</v>
      </c>
      <c r="I606" s="132">
        <f>AVERAGE(E605:E607)</f>
        <v>80</v>
      </c>
      <c r="J606" s="132">
        <f t="shared" ref="J606" si="1215">AVERAGE(F605:F607)</f>
        <v>71.831831831831835</v>
      </c>
      <c r="K606" s="132">
        <f t="shared" ref="K606" si="1216">AVERAGE(G605:G607)</f>
        <v>80</v>
      </c>
      <c r="L606" s="132">
        <f t="shared" ref="L606" si="1217">AVERAGE(H605:H607)</f>
        <v>71.831831831831835</v>
      </c>
      <c r="M606" s="132"/>
      <c r="N606" s="1"/>
    </row>
    <row r="607" spans="1:14" ht="15.6" x14ac:dyDescent="0.3">
      <c r="A607" s="34">
        <v>3</v>
      </c>
      <c r="B607" s="34">
        <v>6</v>
      </c>
      <c r="C607" s="34">
        <v>4</v>
      </c>
      <c r="D607" s="160">
        <v>201</v>
      </c>
      <c r="E607" s="129">
        <v>80</v>
      </c>
      <c r="F607" s="130">
        <v>58.378378378378379</v>
      </c>
      <c r="G607" s="113">
        <v>80</v>
      </c>
      <c r="H607" s="127">
        <v>58.378378378378379</v>
      </c>
      <c r="I607" s="133">
        <f>_xlfn.STDEV.P(E605:E607)/SQRT(3)</f>
        <v>0</v>
      </c>
      <c r="J607" s="133">
        <f t="shared" ref="J607" si="1218">_xlfn.STDEV.P(F605:F607)/SQRT(3)</f>
        <v>5.6046482984156709</v>
      </c>
      <c r="K607" s="133">
        <f t="shared" ref="K607" si="1219">_xlfn.STDEV.P(G605:G607)/SQRT(3)</f>
        <v>0</v>
      </c>
      <c r="L607" s="133">
        <f t="shared" ref="L607" si="1220">_xlfn.STDEV.P(H605:H607)/SQRT(3)</f>
        <v>5.6046482984156709</v>
      </c>
      <c r="M607" s="133"/>
      <c r="N607" s="1"/>
    </row>
    <row r="608" spans="1:14" x14ac:dyDescent="0.3">
      <c r="A608" s="34">
        <v>1</v>
      </c>
      <c r="B608" s="34">
        <v>11</v>
      </c>
      <c r="C608" s="34">
        <v>7</v>
      </c>
      <c r="D608" s="159">
        <v>202</v>
      </c>
      <c r="E608" s="129">
        <v>30</v>
      </c>
      <c r="F608" s="130">
        <v>26.554054054054053</v>
      </c>
      <c r="G608" s="113">
        <v>30</v>
      </c>
      <c r="H608" s="127">
        <v>26.554054054054053</v>
      </c>
      <c r="N608" s="34"/>
    </row>
    <row r="609" spans="1:14" ht="15.6" x14ac:dyDescent="0.3">
      <c r="A609" s="34">
        <v>2</v>
      </c>
      <c r="B609" s="34">
        <v>8</v>
      </c>
      <c r="C609" s="34">
        <v>5</v>
      </c>
      <c r="D609" s="160">
        <v>202</v>
      </c>
      <c r="E609" s="129">
        <v>60</v>
      </c>
      <c r="F609" s="130">
        <v>60</v>
      </c>
      <c r="G609" s="113">
        <v>60</v>
      </c>
      <c r="H609" s="127">
        <v>60</v>
      </c>
      <c r="I609" s="132">
        <f>AVERAGE(E608:E610)</f>
        <v>50</v>
      </c>
      <c r="J609" s="132">
        <f t="shared" ref="J609" si="1221">AVERAGE(F608:F610)</f>
        <v>58.04054054054054</v>
      </c>
      <c r="K609" s="132">
        <f t="shared" ref="K609" si="1222">AVERAGE(G608:G610)</f>
        <v>50</v>
      </c>
      <c r="L609" s="132">
        <f t="shared" ref="L609" si="1223">AVERAGE(H608:H610)</f>
        <v>58.04054054054054</v>
      </c>
      <c r="M609" s="132"/>
      <c r="N609" s="1"/>
    </row>
    <row r="610" spans="1:14" ht="15.6" x14ac:dyDescent="0.3">
      <c r="A610" s="34">
        <v>3</v>
      </c>
      <c r="B610" s="34">
        <v>10</v>
      </c>
      <c r="C610" s="34">
        <v>5</v>
      </c>
      <c r="D610" s="160">
        <v>202</v>
      </c>
      <c r="E610" s="129">
        <v>60</v>
      </c>
      <c r="F610" s="130">
        <v>87.567567567567565</v>
      </c>
      <c r="G610" s="113">
        <v>60</v>
      </c>
      <c r="H610" s="127">
        <v>87.567567567567565</v>
      </c>
      <c r="I610" s="133">
        <f>_xlfn.STDEV.P(E608:E610)/SQRT(3)</f>
        <v>8.1649658092772608</v>
      </c>
      <c r="J610" s="133">
        <f t="shared" ref="J610" si="1224">_xlfn.STDEV.P(F608:F610)/SQRT(3)</f>
        <v>14.403254407296471</v>
      </c>
      <c r="K610" s="133">
        <f t="shared" ref="K610" si="1225">_xlfn.STDEV.P(G608:G610)/SQRT(3)</f>
        <v>8.1649658092772608</v>
      </c>
      <c r="L610" s="133">
        <f t="shared" ref="L610" si="1226">_xlfn.STDEV.P(H608:H610)/SQRT(3)</f>
        <v>14.403254407296471</v>
      </c>
      <c r="M610" s="133"/>
      <c r="N610" s="1"/>
    </row>
    <row r="611" spans="1:14" x14ac:dyDescent="0.3">
      <c r="A611" s="34">
        <v>1</v>
      </c>
      <c r="B611" s="34">
        <v>11</v>
      </c>
      <c r="C611" s="34">
        <v>15</v>
      </c>
      <c r="D611" s="159">
        <v>203</v>
      </c>
      <c r="E611" s="129">
        <v>60</v>
      </c>
      <c r="F611" s="130">
        <v>60.694980694980693</v>
      </c>
      <c r="G611" s="113">
        <v>60</v>
      </c>
      <c r="H611" s="127">
        <v>60.694980694980693</v>
      </c>
      <c r="N611" s="34"/>
    </row>
    <row r="612" spans="1:14" ht="15.6" x14ac:dyDescent="0.3">
      <c r="A612" s="34">
        <v>2</v>
      </c>
      <c r="B612" s="34">
        <v>18</v>
      </c>
      <c r="C612" s="34">
        <v>14</v>
      </c>
      <c r="D612" s="160">
        <v>203</v>
      </c>
      <c r="E612" s="129">
        <v>50</v>
      </c>
      <c r="F612" s="130">
        <v>50</v>
      </c>
      <c r="G612" s="113">
        <v>50</v>
      </c>
      <c r="H612" s="127">
        <v>50</v>
      </c>
      <c r="I612" s="132">
        <f>AVERAGE(E611:E613)</f>
        <v>56.666666666666664</v>
      </c>
      <c r="J612" s="132">
        <f t="shared" ref="J612" si="1227">AVERAGE(F611:F613)</f>
        <v>52.615582615582618</v>
      </c>
      <c r="K612" s="132">
        <f t="shared" ref="K612" si="1228">AVERAGE(G611:G613)</f>
        <v>56.666666666666664</v>
      </c>
      <c r="L612" s="132">
        <f t="shared" ref="L612" si="1229">AVERAGE(H611:H613)</f>
        <v>52.615582615582618</v>
      </c>
      <c r="M612" s="132"/>
      <c r="N612" s="1"/>
    </row>
    <row r="613" spans="1:14" ht="15.6" x14ac:dyDescent="0.3">
      <c r="A613" s="34">
        <v>3</v>
      </c>
      <c r="B613" s="34">
        <v>9</v>
      </c>
      <c r="C613" s="34">
        <v>13</v>
      </c>
      <c r="D613" s="160">
        <v>203</v>
      </c>
      <c r="E613" s="129">
        <v>60</v>
      </c>
      <c r="F613" s="130">
        <v>47.151767151767153</v>
      </c>
      <c r="G613" s="113">
        <v>60</v>
      </c>
      <c r="H613" s="127">
        <v>47.151767151767153</v>
      </c>
      <c r="I613" s="133">
        <f>_xlfn.STDEV.P(E611:E613)/SQRT(3)</f>
        <v>2.7216552697590872</v>
      </c>
      <c r="J613" s="133">
        <f t="shared" ref="J613" si="1230">_xlfn.STDEV.P(F611:F613)/SQRT(3)</f>
        <v>3.3660267571219271</v>
      </c>
      <c r="K613" s="133">
        <f t="shared" ref="K613" si="1231">_xlfn.STDEV.P(G611:G613)/SQRT(3)</f>
        <v>2.7216552697590872</v>
      </c>
      <c r="L613" s="133">
        <f t="shared" ref="L613" si="1232">_xlfn.STDEV.P(H611:H613)/SQRT(3)</f>
        <v>3.3660267571219271</v>
      </c>
      <c r="M613" s="133"/>
      <c r="N613" s="1"/>
    </row>
    <row r="614" spans="1:14" x14ac:dyDescent="0.3">
      <c r="A614" s="34">
        <v>1</v>
      </c>
      <c r="B614" s="34">
        <v>11</v>
      </c>
      <c r="C614" s="34">
        <v>6</v>
      </c>
      <c r="D614" s="159">
        <v>204</v>
      </c>
      <c r="E614" s="129">
        <v>60</v>
      </c>
      <c r="F614" s="130">
        <v>47.207207207207205</v>
      </c>
      <c r="G614" s="113">
        <v>60</v>
      </c>
      <c r="H614" s="127">
        <v>47.207207207207205</v>
      </c>
      <c r="N614" s="34"/>
    </row>
    <row r="615" spans="1:14" ht="15.6" x14ac:dyDescent="0.3">
      <c r="A615" s="34">
        <v>2</v>
      </c>
      <c r="B615" s="34">
        <v>2</v>
      </c>
      <c r="C615" s="34">
        <v>11</v>
      </c>
      <c r="D615" s="160">
        <v>204</v>
      </c>
      <c r="E615" s="129">
        <v>70</v>
      </c>
      <c r="F615" s="130">
        <v>46.666666666666664</v>
      </c>
      <c r="G615" s="113">
        <v>70</v>
      </c>
      <c r="H615" s="127">
        <v>46.666666666666664</v>
      </c>
      <c r="I615" s="132">
        <f>AVERAGE(E614:E616)</f>
        <v>60</v>
      </c>
      <c r="J615" s="132">
        <f t="shared" ref="J615" si="1233">AVERAGE(F614:F616)</f>
        <v>46.770406770406765</v>
      </c>
      <c r="K615" s="132">
        <f t="shared" ref="K615" si="1234">AVERAGE(G614:G616)</f>
        <v>63.333333333333336</v>
      </c>
      <c r="L615" s="132">
        <f t="shared" ref="L615" si="1235">AVERAGE(H614:H616)</f>
        <v>49.866229866229865</v>
      </c>
      <c r="M615" s="132"/>
      <c r="N615" s="1"/>
    </row>
    <row r="616" spans="1:14" ht="15.6" x14ac:dyDescent="0.3">
      <c r="A616" s="34">
        <v>3</v>
      </c>
      <c r="B616" s="34">
        <v>1</v>
      </c>
      <c r="C616" s="34">
        <v>13</v>
      </c>
      <c r="D616" s="160">
        <v>204</v>
      </c>
      <c r="E616" s="129">
        <v>50</v>
      </c>
      <c r="F616" s="130">
        <v>46.437346437346442</v>
      </c>
      <c r="G616" s="113">
        <v>60</v>
      </c>
      <c r="H616" s="127">
        <v>55.724815724815727</v>
      </c>
      <c r="I616" s="133">
        <f>_xlfn.STDEV.P(E614:E616)/SQRT(3)</f>
        <v>4.714045207910317</v>
      </c>
      <c r="J616" s="133">
        <f t="shared" ref="J616" si="1236">_xlfn.STDEV.P(F614:F616)/SQRT(3)</f>
        <v>0.18633476927631423</v>
      </c>
      <c r="K616" s="133">
        <f t="shared" ref="K616" si="1237">_xlfn.STDEV.P(G614:G616)/SQRT(3)</f>
        <v>2.7216552697590872</v>
      </c>
      <c r="L616" s="133">
        <f t="shared" ref="L616" si="1238">_xlfn.STDEV.P(H614:H616)/SQRT(3)</f>
        <v>2.3951486716002801</v>
      </c>
      <c r="M616" s="133"/>
      <c r="N616" s="1"/>
    </row>
    <row r="617" spans="1:14" x14ac:dyDescent="0.3">
      <c r="A617" s="34">
        <v>1</v>
      </c>
      <c r="B617" s="34">
        <v>11</v>
      </c>
      <c r="C617" s="34">
        <v>4</v>
      </c>
      <c r="D617" s="159">
        <v>205</v>
      </c>
      <c r="E617" s="129">
        <v>20</v>
      </c>
      <c r="F617" s="130">
        <v>17.702702702702702</v>
      </c>
      <c r="G617" s="113">
        <v>30</v>
      </c>
      <c r="H617" s="127">
        <v>26.554054054054053</v>
      </c>
      <c r="N617" s="34"/>
    </row>
    <row r="618" spans="1:14" ht="15.6" x14ac:dyDescent="0.3">
      <c r="A618" s="34">
        <v>2</v>
      </c>
      <c r="B618" s="34">
        <v>13</v>
      </c>
      <c r="C618" s="34">
        <v>12</v>
      </c>
      <c r="D618" s="160">
        <v>205</v>
      </c>
      <c r="E618" s="129">
        <v>60</v>
      </c>
      <c r="F618" s="130">
        <v>60</v>
      </c>
      <c r="G618" s="113">
        <v>60</v>
      </c>
      <c r="H618" s="127">
        <v>60</v>
      </c>
      <c r="I618" s="132">
        <f>AVERAGE(E617:E619)</f>
        <v>46.666666666666664</v>
      </c>
      <c r="J618" s="132">
        <f t="shared" ref="J618" si="1239">AVERAGE(F617:F619)</f>
        <v>49.939056703762589</v>
      </c>
      <c r="K618" s="132">
        <f t="shared" ref="K618" si="1240">AVERAGE(G617:G619)</f>
        <v>50</v>
      </c>
      <c r="L618" s="132">
        <f t="shared" ref="L618" si="1241">AVERAGE(H617:H619)</f>
        <v>52.889507154213028</v>
      </c>
      <c r="M618" s="132"/>
      <c r="N618" s="1"/>
    </row>
    <row r="619" spans="1:14" ht="15.6" x14ac:dyDescent="0.3">
      <c r="A619" s="34">
        <v>3</v>
      </c>
      <c r="B619" s="34">
        <v>18</v>
      </c>
      <c r="C619" s="34">
        <v>15</v>
      </c>
      <c r="D619" s="160">
        <v>205</v>
      </c>
      <c r="E619" s="129">
        <v>60</v>
      </c>
      <c r="F619" s="130">
        <v>72.114467408585057</v>
      </c>
      <c r="G619" s="113">
        <v>60</v>
      </c>
      <c r="H619" s="127">
        <v>72.114467408585057</v>
      </c>
      <c r="I619" s="133">
        <f>_xlfn.STDEV.P(E617:E619)/SQRT(3)</f>
        <v>10.886621079036349</v>
      </c>
      <c r="J619" s="133">
        <f t="shared" ref="J619" si="1242">_xlfn.STDEV.P(F617:F619)/SQRT(3)</f>
        <v>13.466641663422784</v>
      </c>
      <c r="K619" s="133">
        <f t="shared" ref="K619" si="1243">_xlfn.STDEV.P(G617:G619)/SQRT(3)</f>
        <v>8.1649658092772608</v>
      </c>
      <c r="L619" s="133">
        <f t="shared" ref="L619" si="1244">_xlfn.STDEV.P(H617:H619)/SQRT(3)</f>
        <v>11.124119417248506</v>
      </c>
      <c r="M619" s="133"/>
      <c r="N619" s="1"/>
    </row>
    <row r="620" spans="1:14" x14ac:dyDescent="0.3">
      <c r="A620" s="34">
        <v>1</v>
      </c>
      <c r="B620" s="34">
        <v>11</v>
      </c>
      <c r="C620" s="34">
        <v>16</v>
      </c>
      <c r="D620" s="159">
        <v>206</v>
      </c>
      <c r="E620" s="129">
        <v>80</v>
      </c>
      <c r="F620" s="130">
        <v>94.414414414414409</v>
      </c>
      <c r="G620" s="113">
        <v>80</v>
      </c>
      <c r="H620" s="127">
        <v>94.414414414414409</v>
      </c>
      <c r="N620" s="34"/>
    </row>
    <row r="621" spans="1:14" ht="15.6" x14ac:dyDescent="0.3">
      <c r="A621" s="34">
        <v>2</v>
      </c>
      <c r="B621" s="34">
        <v>16</v>
      </c>
      <c r="C621" s="34">
        <v>18</v>
      </c>
      <c r="D621" s="160">
        <v>206</v>
      </c>
      <c r="E621" s="129">
        <v>70</v>
      </c>
      <c r="F621" s="130">
        <v>63.636363636363633</v>
      </c>
      <c r="G621" s="113">
        <v>70</v>
      </c>
      <c r="H621" s="127">
        <v>63.636363636363633</v>
      </c>
      <c r="I621" s="132">
        <f>AVERAGE(E620:E622)</f>
        <v>76.666666666666671</v>
      </c>
      <c r="J621" s="132">
        <f t="shared" ref="J621" si="1245">AVERAGE(F620:F622)</f>
        <v>77.450177450177435</v>
      </c>
      <c r="K621" s="132">
        <f t="shared" ref="K621" si="1246">AVERAGE(G620:G622)</f>
        <v>76.666666666666671</v>
      </c>
      <c r="L621" s="132">
        <f t="shared" ref="L621" si="1247">AVERAGE(H620:H622)</f>
        <v>77.450177450177435</v>
      </c>
      <c r="M621" s="132"/>
      <c r="N621" s="1"/>
    </row>
    <row r="622" spans="1:14" ht="15.6" x14ac:dyDescent="0.3">
      <c r="A622" s="34">
        <v>3</v>
      </c>
      <c r="B622" s="34">
        <v>11</v>
      </c>
      <c r="C622" s="34">
        <v>17</v>
      </c>
      <c r="D622" s="160">
        <v>206</v>
      </c>
      <c r="E622" s="129">
        <v>80</v>
      </c>
      <c r="F622" s="130">
        <v>74.299754299754298</v>
      </c>
      <c r="G622" s="113">
        <v>80</v>
      </c>
      <c r="H622" s="127">
        <v>74.299754299754298</v>
      </c>
      <c r="I622" s="133">
        <f>_xlfn.STDEV.P(E620:E622)/SQRT(3)</f>
        <v>2.7216552697590863</v>
      </c>
      <c r="J622" s="133">
        <f t="shared" ref="J622" si="1248">_xlfn.STDEV.P(F620:F622)/SQRT(3)</f>
        <v>7.3675863218426043</v>
      </c>
      <c r="K622" s="133">
        <f t="shared" ref="K622" si="1249">_xlfn.STDEV.P(G620:G622)/SQRT(3)</f>
        <v>2.7216552697590863</v>
      </c>
      <c r="L622" s="133">
        <f t="shared" ref="L622" si="1250">_xlfn.STDEV.P(H620:H622)/SQRT(3)</f>
        <v>7.3675863218426043</v>
      </c>
      <c r="M622" s="133"/>
      <c r="N622" s="1"/>
    </row>
    <row r="623" spans="1:14" x14ac:dyDescent="0.3">
      <c r="A623" s="34">
        <v>1</v>
      </c>
      <c r="B623" s="34">
        <v>11</v>
      </c>
      <c r="C623" s="34">
        <v>17</v>
      </c>
      <c r="D623" s="159">
        <v>207</v>
      </c>
      <c r="E623" s="129">
        <v>80</v>
      </c>
      <c r="F623" s="130">
        <v>75.531531531531527</v>
      </c>
      <c r="G623" s="113">
        <v>80</v>
      </c>
      <c r="H623" s="127">
        <v>75.531531531531527</v>
      </c>
      <c r="N623" s="34"/>
    </row>
    <row r="624" spans="1:14" ht="15.6" x14ac:dyDescent="0.3">
      <c r="A624" s="34">
        <v>2</v>
      </c>
      <c r="B624" s="34">
        <v>5</v>
      </c>
      <c r="C624" s="34">
        <v>4</v>
      </c>
      <c r="D624" s="160">
        <v>207</v>
      </c>
      <c r="E624" s="129">
        <v>80</v>
      </c>
      <c r="F624" s="130">
        <v>80</v>
      </c>
      <c r="G624" s="113">
        <v>80</v>
      </c>
      <c r="H624" s="127">
        <v>80</v>
      </c>
      <c r="I624" s="132">
        <f>AVERAGE(E623:E625)</f>
        <v>80</v>
      </c>
      <c r="J624" s="132">
        <f t="shared" ref="J624" si="1251">AVERAGE(F623:F625)</f>
        <v>74.546546546546537</v>
      </c>
      <c r="K624" s="132">
        <f t="shared" ref="K624" si="1252">AVERAGE(G623:G625)</f>
        <v>80</v>
      </c>
      <c r="L624" s="132">
        <f t="shared" ref="L624" si="1253">AVERAGE(H623:H625)</f>
        <v>74.546546546546537</v>
      </c>
      <c r="M624" s="132"/>
      <c r="N624" s="1"/>
    </row>
    <row r="625" spans="1:14" ht="15.6" x14ac:dyDescent="0.3">
      <c r="A625" s="34">
        <v>3</v>
      </c>
      <c r="B625" s="34">
        <v>16</v>
      </c>
      <c r="C625" s="34">
        <v>9</v>
      </c>
      <c r="D625" s="160">
        <v>207</v>
      </c>
      <c r="E625" s="129">
        <v>80</v>
      </c>
      <c r="F625" s="130">
        <v>68.108108108108098</v>
      </c>
      <c r="G625" s="113">
        <v>80</v>
      </c>
      <c r="H625" s="127">
        <v>68.108108108108098</v>
      </c>
      <c r="I625" s="133">
        <f>_xlfn.STDEV.P(E623:E625)/SQRT(3)</f>
        <v>0</v>
      </c>
      <c r="J625" s="133">
        <f t="shared" ref="J625" si="1254">_xlfn.STDEV.P(F623:F625)/SQRT(3)</f>
        <v>2.8316434080895103</v>
      </c>
      <c r="K625" s="133">
        <f t="shared" ref="K625" si="1255">_xlfn.STDEV.P(G623:G625)/SQRT(3)</f>
        <v>0</v>
      </c>
      <c r="L625" s="133">
        <f t="shared" ref="L625" si="1256">_xlfn.STDEV.P(H623:H625)/SQRT(3)</f>
        <v>2.8316434080895103</v>
      </c>
      <c r="M625" s="133"/>
      <c r="N625" s="1"/>
    </row>
    <row r="626" spans="1:14" ht="15.6" x14ac:dyDescent="0.3">
      <c r="A626" s="34">
        <v>1</v>
      </c>
      <c r="B626" s="34">
        <v>12</v>
      </c>
      <c r="C626" s="34">
        <v>9</v>
      </c>
      <c r="D626" s="159">
        <v>208</v>
      </c>
      <c r="I626" s="133"/>
      <c r="J626" s="133"/>
      <c r="K626" s="133"/>
      <c r="L626" s="133"/>
      <c r="M626" s="133"/>
      <c r="N626" s="34"/>
    </row>
    <row r="627" spans="1:14" ht="15.6" x14ac:dyDescent="0.3">
      <c r="A627" s="34">
        <v>2</v>
      </c>
      <c r="B627" s="34">
        <v>10</v>
      </c>
      <c r="C627" s="34">
        <v>3</v>
      </c>
      <c r="D627" s="160">
        <v>208</v>
      </c>
      <c r="I627" s="132" t="e">
        <f>AVERAGE(E626:E628)</f>
        <v>#DIV/0!</v>
      </c>
      <c r="J627" s="132" t="e">
        <f t="shared" ref="J627" si="1257">AVERAGE(F626:F628)</f>
        <v>#DIV/0!</v>
      </c>
      <c r="K627" s="132" t="e">
        <f t="shared" ref="K627" si="1258">AVERAGE(G626:G628)</f>
        <v>#DIV/0!</v>
      </c>
      <c r="L627" s="132" t="e">
        <f t="shared" ref="L627" si="1259">AVERAGE(H626:H628)</f>
        <v>#DIV/0!</v>
      </c>
      <c r="M627" s="132"/>
      <c r="N627" s="1"/>
    </row>
    <row r="628" spans="1:14" ht="15.6" x14ac:dyDescent="0.3">
      <c r="A628" s="34">
        <v>3</v>
      </c>
      <c r="B628" s="34">
        <v>2</v>
      </c>
      <c r="C628" s="34">
        <v>10</v>
      </c>
      <c r="D628" s="160">
        <v>208</v>
      </c>
      <c r="I628" s="133" t="e">
        <f>_xlfn.STDEV.P(E626:E628)/SQRT(3)</f>
        <v>#DIV/0!</v>
      </c>
      <c r="J628" s="133" t="e">
        <f t="shared" ref="J628" si="1260">_xlfn.STDEV.P(F626:F628)/SQRT(3)</f>
        <v>#DIV/0!</v>
      </c>
      <c r="K628" s="133" t="e">
        <f t="shared" ref="K628" si="1261">_xlfn.STDEV.P(G626:G628)/SQRT(3)</f>
        <v>#DIV/0!</v>
      </c>
      <c r="L628" s="133" t="e">
        <f t="shared" ref="L628" si="1262">_xlfn.STDEV.P(H626:H628)/SQRT(3)</f>
        <v>#DIV/0!</v>
      </c>
      <c r="M628" s="133"/>
      <c r="N628" s="1"/>
    </row>
    <row r="629" spans="1:14" x14ac:dyDescent="0.3">
      <c r="A629" s="34">
        <v>1</v>
      </c>
      <c r="B629" s="34">
        <v>11</v>
      </c>
      <c r="C629" s="34">
        <v>8</v>
      </c>
      <c r="D629" s="159">
        <v>209</v>
      </c>
      <c r="E629" s="129">
        <v>40</v>
      </c>
      <c r="F629" s="130">
        <v>35.405405405405403</v>
      </c>
      <c r="G629" s="113">
        <v>40</v>
      </c>
      <c r="H629" s="127">
        <v>35.405405405405403</v>
      </c>
      <c r="N629" s="34"/>
    </row>
    <row r="630" spans="1:14" ht="15.6" x14ac:dyDescent="0.3">
      <c r="A630" s="34">
        <v>2</v>
      </c>
      <c r="B630" s="34">
        <v>7</v>
      </c>
      <c r="C630" s="34">
        <v>5</v>
      </c>
      <c r="D630" s="160">
        <v>209</v>
      </c>
      <c r="E630" s="129">
        <v>70</v>
      </c>
      <c r="F630" s="130">
        <v>58.333333333333336</v>
      </c>
      <c r="G630" s="113">
        <v>70</v>
      </c>
      <c r="H630" s="127">
        <v>58.333333333333336</v>
      </c>
      <c r="I630" s="132">
        <f>AVERAGE(E629:E631)</f>
        <v>56.666666666666664</v>
      </c>
      <c r="J630" s="132">
        <f t="shared" ref="J630" si="1263">AVERAGE(F629:F631)</f>
        <v>56.786786786786784</v>
      </c>
      <c r="K630" s="132">
        <f t="shared" ref="K630" si="1264">AVERAGE(G629:G631)</f>
        <v>56.666666666666664</v>
      </c>
      <c r="L630" s="132">
        <f t="shared" ref="L630" si="1265">AVERAGE(H629:H631)</f>
        <v>56.786786786786784</v>
      </c>
      <c r="M630" s="132"/>
      <c r="N630" s="1"/>
    </row>
    <row r="631" spans="1:14" ht="15.6" x14ac:dyDescent="0.3">
      <c r="A631" s="34">
        <v>3</v>
      </c>
      <c r="B631" s="34">
        <v>5</v>
      </c>
      <c r="C631" s="34">
        <v>2</v>
      </c>
      <c r="D631" s="160">
        <v>209</v>
      </c>
      <c r="E631" s="129">
        <v>60</v>
      </c>
      <c r="F631" s="130">
        <v>76.621621621621614</v>
      </c>
      <c r="G631" s="113">
        <v>60</v>
      </c>
      <c r="H631" s="127">
        <v>76.621621621621614</v>
      </c>
      <c r="I631" s="133">
        <f>_xlfn.STDEV.P(E629:E631)/SQRT(3)</f>
        <v>7.2008229982309562</v>
      </c>
      <c r="J631" s="133">
        <f t="shared" ref="J631" si="1266">_xlfn.STDEV.P(F629:F631)/SQRT(3)</f>
        <v>9.7352506611677043</v>
      </c>
      <c r="K631" s="133">
        <f t="shared" ref="K631" si="1267">_xlfn.STDEV.P(G629:G631)/SQRT(3)</f>
        <v>7.2008229982309562</v>
      </c>
      <c r="L631" s="133">
        <f t="shared" ref="L631" si="1268">_xlfn.STDEV.P(H629:H631)/SQRT(3)</f>
        <v>9.7352506611677043</v>
      </c>
      <c r="M631" s="133"/>
      <c r="N631" s="1"/>
    </row>
    <row r="632" spans="1:14" x14ac:dyDescent="0.3">
      <c r="A632" s="34">
        <v>1</v>
      </c>
      <c r="B632" s="34">
        <v>11</v>
      </c>
      <c r="C632" s="34">
        <v>10</v>
      </c>
      <c r="D632" s="159">
        <v>210</v>
      </c>
      <c r="E632" s="129">
        <v>50</v>
      </c>
      <c r="F632" s="130">
        <v>59.009009009009006</v>
      </c>
      <c r="G632" s="113">
        <v>50</v>
      </c>
      <c r="H632" s="127">
        <v>59.009009009009006</v>
      </c>
      <c r="N632" s="34"/>
    </row>
    <row r="633" spans="1:14" ht="15.6" x14ac:dyDescent="0.3">
      <c r="A633" s="34">
        <v>2</v>
      </c>
      <c r="B633" s="34">
        <v>11</v>
      </c>
      <c r="C633" s="34">
        <v>1</v>
      </c>
      <c r="D633" s="160">
        <v>210</v>
      </c>
      <c r="E633" s="129">
        <v>70</v>
      </c>
      <c r="F633" s="130">
        <v>100</v>
      </c>
      <c r="G633" s="113">
        <v>70</v>
      </c>
      <c r="H633" s="127">
        <v>100</v>
      </c>
      <c r="I633" s="132">
        <f>AVERAGE(E632:E634)</f>
        <v>66.666666666666671</v>
      </c>
      <c r="J633" s="132">
        <f t="shared" ref="J633" si="1269">AVERAGE(F632:F634)</f>
        <v>70.16926016926017</v>
      </c>
      <c r="K633" s="132">
        <f t="shared" ref="K633" si="1270">AVERAGE(G632:G634)</f>
        <v>66.666666666666671</v>
      </c>
      <c r="L633" s="132">
        <f t="shared" ref="L633" si="1271">AVERAGE(H632:H634)</f>
        <v>70.16926016926017</v>
      </c>
      <c r="M633" s="132"/>
      <c r="N633" s="1"/>
    </row>
    <row r="634" spans="1:14" ht="15.6" x14ac:dyDescent="0.3">
      <c r="A634" s="34">
        <v>3</v>
      </c>
      <c r="B634" s="34">
        <v>4</v>
      </c>
      <c r="C634" s="34">
        <v>14</v>
      </c>
      <c r="D634" s="160">
        <v>210</v>
      </c>
      <c r="E634" s="129">
        <v>80</v>
      </c>
      <c r="F634" s="130">
        <v>51.498771498771497</v>
      </c>
      <c r="G634" s="113">
        <v>80</v>
      </c>
      <c r="H634" s="127">
        <v>51.498771498771497</v>
      </c>
      <c r="I634" s="133">
        <f>_xlfn.STDEV.P(E632:E634)/SQRT(3)</f>
        <v>7.2008229982309562</v>
      </c>
      <c r="J634" s="133">
        <f t="shared" ref="J634" si="1272">_xlfn.STDEV.P(F632:F634)/SQRT(3)</f>
        <v>12.306328056031553</v>
      </c>
      <c r="K634" s="133">
        <f t="shared" ref="K634" si="1273">_xlfn.STDEV.P(G632:G634)/SQRT(3)</f>
        <v>7.2008229982309562</v>
      </c>
      <c r="L634" s="133">
        <f t="shared" ref="L634" si="1274">_xlfn.STDEV.P(H632:H634)/SQRT(3)</f>
        <v>12.306328056031553</v>
      </c>
      <c r="M634" s="133"/>
      <c r="N634" s="1"/>
    </row>
    <row r="635" spans="1:14" x14ac:dyDescent="0.3">
      <c r="A635" s="34">
        <v>1</v>
      </c>
      <c r="B635" s="34">
        <v>11</v>
      </c>
      <c r="C635" s="34">
        <v>1</v>
      </c>
      <c r="D635" s="159">
        <v>211</v>
      </c>
      <c r="E635" s="129">
        <v>40</v>
      </c>
      <c r="F635" s="130">
        <v>40.463320463320464</v>
      </c>
      <c r="G635" s="113">
        <v>40</v>
      </c>
      <c r="H635" s="127">
        <v>40.463320463320464</v>
      </c>
      <c r="N635" s="34"/>
    </row>
    <row r="636" spans="1:14" ht="15.6" x14ac:dyDescent="0.3">
      <c r="A636" s="34">
        <v>2</v>
      </c>
      <c r="B636" s="34">
        <v>17</v>
      </c>
      <c r="C636" s="34">
        <v>18</v>
      </c>
      <c r="D636" s="160">
        <v>211</v>
      </c>
      <c r="E636" s="129">
        <v>40</v>
      </c>
      <c r="F636" s="130">
        <v>36.36363636363636</v>
      </c>
      <c r="G636" s="113">
        <v>40</v>
      </c>
      <c r="H636" s="127">
        <v>36.36363636363636</v>
      </c>
      <c r="I636" s="132">
        <f>AVERAGE(E635:E637)</f>
        <v>50</v>
      </c>
      <c r="J636" s="132">
        <f t="shared" ref="J636" si="1275">AVERAGE(F635:F637)</f>
        <v>45.473850473850469</v>
      </c>
      <c r="K636" s="132">
        <f t="shared" ref="K636" si="1276">AVERAGE(G635:G637)</f>
        <v>50</v>
      </c>
      <c r="L636" s="132">
        <f t="shared" ref="L636" si="1277">AVERAGE(H635:H637)</f>
        <v>45.473850473850469</v>
      </c>
      <c r="M636" s="132"/>
      <c r="N636" s="1"/>
    </row>
    <row r="637" spans="1:14" ht="15.6" x14ac:dyDescent="0.3">
      <c r="A637" s="34">
        <v>3</v>
      </c>
      <c r="B637" s="34">
        <v>3</v>
      </c>
      <c r="C637" s="34">
        <v>6</v>
      </c>
      <c r="D637" s="160">
        <v>211</v>
      </c>
      <c r="E637" s="129">
        <v>70</v>
      </c>
      <c r="F637" s="130">
        <v>59.594594594594589</v>
      </c>
      <c r="G637" s="113">
        <v>70</v>
      </c>
      <c r="H637" s="127">
        <v>59.594594594594589</v>
      </c>
      <c r="I637" s="133">
        <f>_xlfn.STDEV.P(E635:E637)/SQRT(3)</f>
        <v>8.1649658092772608</v>
      </c>
      <c r="J637" s="133">
        <f t="shared" ref="J637" si="1278">_xlfn.STDEV.P(F635:F637)/SQRT(3)</f>
        <v>5.845195811223431</v>
      </c>
      <c r="K637" s="133">
        <f t="shared" ref="K637" si="1279">_xlfn.STDEV.P(G635:G637)/SQRT(3)</f>
        <v>8.1649658092772608</v>
      </c>
      <c r="L637" s="133">
        <f t="shared" ref="L637" si="1280">_xlfn.STDEV.P(H635:H637)/SQRT(3)</f>
        <v>5.845195811223431</v>
      </c>
      <c r="M637" s="133"/>
      <c r="N637" s="1"/>
    </row>
    <row r="638" spans="1:14" x14ac:dyDescent="0.3">
      <c r="A638" s="34">
        <v>1</v>
      </c>
      <c r="B638" s="34">
        <v>11</v>
      </c>
      <c r="C638" s="34">
        <v>14</v>
      </c>
      <c r="D638" s="159">
        <v>212</v>
      </c>
      <c r="E638" s="129">
        <v>50</v>
      </c>
      <c r="F638" s="130">
        <v>44.256756756756758</v>
      </c>
      <c r="G638" s="113">
        <v>50</v>
      </c>
      <c r="H638" s="127">
        <v>44.256756756756758</v>
      </c>
      <c r="N638" s="34"/>
    </row>
    <row r="639" spans="1:14" ht="15.6" x14ac:dyDescent="0.3">
      <c r="A639" s="34">
        <v>2</v>
      </c>
      <c r="B639" s="34">
        <v>4</v>
      </c>
      <c r="C639" s="34">
        <v>5</v>
      </c>
      <c r="D639" s="160">
        <v>212</v>
      </c>
      <c r="E639" s="129">
        <v>60</v>
      </c>
      <c r="F639" s="130">
        <v>66.666666666666671</v>
      </c>
      <c r="G639" s="113">
        <v>60</v>
      </c>
      <c r="H639" s="127">
        <v>66.666666666666671</v>
      </c>
      <c r="I639" s="132">
        <f>AVERAGE(E638:E640)</f>
        <v>56.666666666666664</v>
      </c>
      <c r="J639" s="132">
        <f t="shared" ref="J639" si="1281">AVERAGE(F638:F640)</f>
        <v>57.406906906906904</v>
      </c>
      <c r="K639" s="132">
        <f t="shared" ref="K639" si="1282">AVERAGE(G638:G640)</f>
        <v>56.666666666666664</v>
      </c>
      <c r="L639" s="132">
        <f t="shared" ref="L639" si="1283">AVERAGE(H638:H640)</f>
        <v>57.406906906906904</v>
      </c>
      <c r="M639" s="132"/>
      <c r="N639" s="1"/>
    </row>
    <row r="640" spans="1:14" ht="15.6" x14ac:dyDescent="0.3">
      <c r="A640" s="34">
        <v>3</v>
      </c>
      <c r="B640" s="34">
        <v>16</v>
      </c>
      <c r="C640" s="34">
        <v>12</v>
      </c>
      <c r="D640" s="160">
        <v>212</v>
      </c>
      <c r="E640" s="129">
        <v>60</v>
      </c>
      <c r="F640" s="130">
        <v>61.297297297297298</v>
      </c>
      <c r="G640" s="113">
        <v>60</v>
      </c>
      <c r="H640" s="127">
        <v>61.297297297297298</v>
      </c>
      <c r="I640" s="133">
        <f>_xlfn.STDEV.P(E638:E640)/SQRT(3)</f>
        <v>2.7216552697590872</v>
      </c>
      <c r="J640" s="133">
        <f t="shared" ref="J640" si="1284">_xlfn.STDEV.P(F638:F640)/SQRT(3)</f>
        <v>5.5156820588573092</v>
      </c>
      <c r="K640" s="133">
        <f t="shared" ref="K640" si="1285">_xlfn.STDEV.P(G638:G640)/SQRT(3)</f>
        <v>2.7216552697590872</v>
      </c>
      <c r="L640" s="133">
        <f t="shared" ref="L640" si="1286">_xlfn.STDEV.P(H638:H640)/SQRT(3)</f>
        <v>5.5156820588573092</v>
      </c>
      <c r="M640" s="133"/>
      <c r="N640" s="1"/>
    </row>
    <row r="641" spans="1:14" x14ac:dyDescent="0.3">
      <c r="A641" s="34">
        <v>1</v>
      </c>
      <c r="B641" s="34">
        <v>11</v>
      </c>
      <c r="C641" s="34">
        <v>2</v>
      </c>
      <c r="D641" s="159">
        <v>213</v>
      </c>
      <c r="E641" s="129">
        <v>60</v>
      </c>
      <c r="F641" s="130">
        <v>47.207207207207205</v>
      </c>
      <c r="G641" s="113">
        <v>60</v>
      </c>
      <c r="H641" s="127">
        <v>47.207207207207205</v>
      </c>
      <c r="N641" s="34"/>
    </row>
    <row r="642" spans="1:14" ht="15.6" x14ac:dyDescent="0.3">
      <c r="A642" s="34">
        <v>2</v>
      </c>
      <c r="B642" s="34">
        <v>9</v>
      </c>
      <c r="C642" s="34">
        <v>7</v>
      </c>
      <c r="D642" s="160">
        <v>213</v>
      </c>
      <c r="E642" s="129">
        <v>40</v>
      </c>
      <c r="F642" s="130">
        <v>33.333333333333336</v>
      </c>
      <c r="G642" s="113">
        <v>40</v>
      </c>
      <c r="H642" s="127">
        <v>33.333333333333336</v>
      </c>
      <c r="I642" s="132">
        <f>AVERAGE(E641:E643)</f>
        <v>46.666666666666664</v>
      </c>
      <c r="J642" s="132">
        <f t="shared" ref="J642" si="1287">AVERAGE(F641:F643)</f>
        <v>38.198198198198199</v>
      </c>
      <c r="K642" s="132">
        <f t="shared" ref="K642" si="1288">AVERAGE(G641:G643)</f>
        <v>46.666666666666664</v>
      </c>
      <c r="L642" s="132">
        <f t="shared" ref="L642" si="1289">AVERAGE(H641:H643)</f>
        <v>38.198198198198199</v>
      </c>
      <c r="M642" s="132"/>
      <c r="N642" s="1"/>
    </row>
    <row r="643" spans="1:14" ht="15.6" x14ac:dyDescent="0.3">
      <c r="A643" s="34">
        <v>3</v>
      </c>
      <c r="B643" s="34">
        <v>7</v>
      </c>
      <c r="C643" s="34">
        <v>17</v>
      </c>
      <c r="D643" s="160">
        <v>213</v>
      </c>
      <c r="E643" s="129">
        <v>40</v>
      </c>
      <c r="F643" s="130">
        <v>34.054054054054049</v>
      </c>
      <c r="G643" s="113">
        <v>40</v>
      </c>
      <c r="H643" s="127">
        <v>34.054054054054049</v>
      </c>
      <c r="I643" s="133">
        <f>_xlfn.STDEV.P(E641:E643)/SQRT(3)</f>
        <v>5.4433105395181745</v>
      </c>
      <c r="J643" s="133">
        <f t="shared" ref="J643" si="1290">_xlfn.STDEV.P(F641:F643)/SQRT(3)</f>
        <v>3.681833543301873</v>
      </c>
      <c r="K643" s="133">
        <f t="shared" ref="K643" si="1291">_xlfn.STDEV.P(G641:G643)/SQRT(3)</f>
        <v>5.4433105395181745</v>
      </c>
      <c r="L643" s="133">
        <f t="shared" ref="L643" si="1292">_xlfn.STDEV.P(H641:H643)/SQRT(3)</f>
        <v>3.681833543301873</v>
      </c>
      <c r="M643" s="133"/>
      <c r="N643" s="1"/>
    </row>
    <row r="644" spans="1:14" x14ac:dyDescent="0.3">
      <c r="A644" s="34">
        <v>1</v>
      </c>
      <c r="B644" s="34">
        <v>11</v>
      </c>
      <c r="C644" s="34">
        <v>13</v>
      </c>
      <c r="D644" s="159">
        <v>214</v>
      </c>
      <c r="E644" s="129">
        <v>40</v>
      </c>
      <c r="F644" s="130">
        <v>47.207207207207205</v>
      </c>
      <c r="G644" s="113">
        <v>40</v>
      </c>
      <c r="H644" s="127">
        <v>47.207207207207205</v>
      </c>
      <c r="N644" s="34"/>
    </row>
    <row r="645" spans="1:14" ht="15.6" x14ac:dyDescent="0.3">
      <c r="A645" s="34">
        <v>2</v>
      </c>
      <c r="B645" s="34">
        <v>14</v>
      </c>
      <c r="C645" s="34">
        <v>10</v>
      </c>
      <c r="D645" s="160">
        <v>214</v>
      </c>
      <c r="E645" s="129">
        <v>15</v>
      </c>
      <c r="F645" s="130">
        <v>16.666666666666668</v>
      </c>
      <c r="G645" s="113">
        <v>20</v>
      </c>
      <c r="H645" s="127">
        <v>22.222222222222221</v>
      </c>
      <c r="I645" s="132">
        <f>AVERAGE(E644:E646)</f>
        <v>25</v>
      </c>
      <c r="J645" s="132">
        <f t="shared" ref="J645" si="1293">AVERAGE(F644:F646)</f>
        <v>28.858858858858856</v>
      </c>
      <c r="K645" s="132">
        <f t="shared" ref="K645" si="1294">AVERAGE(G644:G646)</f>
        <v>33.333333333333336</v>
      </c>
      <c r="L645" s="132">
        <f t="shared" ref="L645" si="1295">AVERAGE(H644:H646)</f>
        <v>38.278278278278279</v>
      </c>
      <c r="M645" s="132"/>
      <c r="N645" s="1"/>
    </row>
    <row r="646" spans="1:14" ht="15.6" x14ac:dyDescent="0.3">
      <c r="A646" s="34">
        <v>3</v>
      </c>
      <c r="B646" s="34">
        <v>8</v>
      </c>
      <c r="C646" s="34">
        <v>17</v>
      </c>
      <c r="D646" s="160">
        <v>214</v>
      </c>
      <c r="E646" s="129">
        <v>20</v>
      </c>
      <c r="F646" s="130">
        <v>22.702702702702702</v>
      </c>
      <c r="G646" s="113">
        <v>40</v>
      </c>
      <c r="H646" s="127">
        <v>45.405405405405403</v>
      </c>
      <c r="I646" s="133">
        <f>_xlfn.STDEV.P(E644:E646)/SQRT(3)</f>
        <v>6.2360956446232354</v>
      </c>
      <c r="J646" s="133">
        <f t="shared" ref="J646" si="1296">_xlfn.STDEV.P(F644:F646)/SQRT(3)</f>
        <v>7.6245924931738669</v>
      </c>
      <c r="K646" s="133">
        <f t="shared" ref="K646" si="1297">_xlfn.STDEV.P(G644:G646)/SQRT(3)</f>
        <v>5.4433105395181745</v>
      </c>
      <c r="L646" s="133">
        <f t="shared" ref="L646" si="1298">_xlfn.STDEV.P(H644:H646)/SQRT(3)</f>
        <v>6.5686008063556818</v>
      </c>
      <c r="M646" s="133"/>
      <c r="N646" s="1"/>
    </row>
    <row r="647" spans="1:14" x14ac:dyDescent="0.3">
      <c r="A647" s="34">
        <v>1</v>
      </c>
      <c r="B647" s="34">
        <v>11</v>
      </c>
      <c r="C647" s="34">
        <v>19</v>
      </c>
      <c r="D647" s="159">
        <v>215</v>
      </c>
      <c r="E647" s="129">
        <v>40</v>
      </c>
      <c r="F647" s="130">
        <v>40.463320463320464</v>
      </c>
      <c r="G647" s="113">
        <v>40</v>
      </c>
      <c r="H647" s="127">
        <v>40.463320463320464</v>
      </c>
      <c r="N647" s="34"/>
    </row>
    <row r="648" spans="1:14" ht="15.6" x14ac:dyDescent="0.3">
      <c r="A648" s="34">
        <v>2</v>
      </c>
      <c r="B648" s="34">
        <v>12</v>
      </c>
      <c r="C648" s="34">
        <v>14</v>
      </c>
      <c r="D648" s="160">
        <v>215</v>
      </c>
      <c r="E648" s="129">
        <v>60</v>
      </c>
      <c r="F648" s="130">
        <v>50</v>
      </c>
      <c r="G648" s="113">
        <v>60</v>
      </c>
      <c r="H648" s="127">
        <v>50</v>
      </c>
      <c r="I648" s="132">
        <f>AVERAGE(E647:E649)</f>
        <v>60</v>
      </c>
      <c r="J648" s="132">
        <f t="shared" ref="J648" si="1299">AVERAGE(F647:F649)</f>
        <v>52.857142857142854</v>
      </c>
      <c r="K648" s="132">
        <f t="shared" ref="K648" si="1300">AVERAGE(G647:G649)</f>
        <v>60</v>
      </c>
      <c r="L648" s="132">
        <f t="shared" ref="L648" si="1301">AVERAGE(H647:H649)</f>
        <v>52.857142857142854</v>
      </c>
      <c r="M648" s="132"/>
      <c r="N648" s="1"/>
    </row>
    <row r="649" spans="1:14" ht="15.6" x14ac:dyDescent="0.3">
      <c r="A649" s="34">
        <v>3</v>
      </c>
      <c r="B649" s="34">
        <v>13</v>
      </c>
      <c r="C649" s="34">
        <v>17</v>
      </c>
      <c r="D649" s="160">
        <v>215</v>
      </c>
      <c r="E649" s="129">
        <v>80</v>
      </c>
      <c r="F649" s="130">
        <v>68.108108108108098</v>
      </c>
      <c r="G649" s="113">
        <v>80</v>
      </c>
      <c r="H649" s="127">
        <v>68.108108108108098</v>
      </c>
      <c r="I649" s="133">
        <f>_xlfn.STDEV.P(E647:E649)/SQRT(3)</f>
        <v>9.428090415820634</v>
      </c>
      <c r="J649" s="133">
        <f t="shared" ref="J649" si="1302">_xlfn.STDEV.P(F647:F649)/SQRT(3)</f>
        <v>6.6195169337169286</v>
      </c>
      <c r="K649" s="133">
        <f t="shared" ref="K649" si="1303">_xlfn.STDEV.P(G647:G649)/SQRT(3)</f>
        <v>9.428090415820634</v>
      </c>
      <c r="L649" s="133">
        <f t="shared" ref="L649" si="1304">_xlfn.STDEV.P(H647:H649)/SQRT(3)</f>
        <v>6.6195169337169286</v>
      </c>
      <c r="M649" s="133"/>
      <c r="N649" s="1"/>
    </row>
    <row r="650" spans="1:14" x14ac:dyDescent="0.3">
      <c r="A650" s="34">
        <v>1</v>
      </c>
      <c r="B650" s="34">
        <v>11</v>
      </c>
      <c r="C650" s="34">
        <v>12</v>
      </c>
      <c r="D650" s="159">
        <v>216</v>
      </c>
      <c r="E650" s="129">
        <v>40</v>
      </c>
      <c r="F650" s="130">
        <v>40.463320463320464</v>
      </c>
      <c r="G650" s="113">
        <v>40</v>
      </c>
      <c r="H650" s="127">
        <v>40.463320463320464</v>
      </c>
      <c r="N650" s="34"/>
    </row>
    <row r="651" spans="1:14" ht="15.6" x14ac:dyDescent="0.3">
      <c r="A651" s="34">
        <v>2</v>
      </c>
      <c r="B651" s="34">
        <v>6</v>
      </c>
      <c r="C651" s="34">
        <v>5</v>
      </c>
      <c r="D651" s="160">
        <v>216</v>
      </c>
      <c r="E651" s="129">
        <v>40</v>
      </c>
      <c r="F651" s="130">
        <v>44.444444444444443</v>
      </c>
      <c r="G651" s="113">
        <v>40</v>
      </c>
      <c r="H651" s="127">
        <v>44.444444444444443</v>
      </c>
      <c r="I651" s="132">
        <f>AVERAGE(E650:E652)</f>
        <v>31.666666666666668</v>
      </c>
      <c r="J651" s="132">
        <f t="shared" ref="J651" si="1305">AVERAGE(F650:F652)</f>
        <v>32.946322946322944</v>
      </c>
      <c r="K651" s="132">
        <f t="shared" ref="K651" si="1306">AVERAGE(G650:G652)</f>
        <v>31.666666666666668</v>
      </c>
      <c r="L651" s="132">
        <f t="shared" ref="L651" si="1307">AVERAGE(H650:H652)</f>
        <v>32.946322946322944</v>
      </c>
      <c r="M651" s="132"/>
      <c r="N651" s="1"/>
    </row>
    <row r="652" spans="1:14" ht="15.6" x14ac:dyDescent="0.3">
      <c r="A652" s="34">
        <v>3</v>
      </c>
      <c r="B652" s="34">
        <v>14</v>
      </c>
      <c r="C652" s="34">
        <v>11</v>
      </c>
      <c r="D652" s="160">
        <v>216</v>
      </c>
      <c r="E652" s="129">
        <v>15</v>
      </c>
      <c r="F652" s="130">
        <v>13.931203931203932</v>
      </c>
      <c r="G652" s="113">
        <v>15</v>
      </c>
      <c r="H652" s="127">
        <v>13.931203931203932</v>
      </c>
      <c r="I652" s="133">
        <f>_xlfn.STDEV.P(E650:E652)/SQRT(3)</f>
        <v>6.8041381743977176</v>
      </c>
      <c r="J652" s="133">
        <f t="shared" ref="J652" si="1308">_xlfn.STDEV.P(F650:F652)/SQRT(3)</f>
        <v>7.8193975387085466</v>
      </c>
      <c r="K652" s="133">
        <f t="shared" ref="K652" si="1309">_xlfn.STDEV.P(G650:G652)/SQRT(3)</f>
        <v>6.8041381743977176</v>
      </c>
      <c r="L652" s="133">
        <f t="shared" ref="L652" si="1310">_xlfn.STDEV.P(H650:H652)/SQRT(3)</f>
        <v>7.8193975387085466</v>
      </c>
      <c r="M652" s="133"/>
      <c r="N652" s="1"/>
    </row>
    <row r="653" spans="1:14" x14ac:dyDescent="0.3">
      <c r="A653" s="34">
        <v>1</v>
      </c>
      <c r="B653" s="34">
        <v>2</v>
      </c>
      <c r="C653" s="34">
        <v>19</v>
      </c>
      <c r="D653" s="159">
        <v>217</v>
      </c>
      <c r="E653" s="129">
        <v>60</v>
      </c>
      <c r="F653" s="130">
        <v>47.207207207207205</v>
      </c>
      <c r="G653" s="113">
        <v>60</v>
      </c>
      <c r="H653" s="127">
        <v>47.207207207207205</v>
      </c>
      <c r="N653" s="34"/>
    </row>
    <row r="654" spans="1:14" ht="15.6" x14ac:dyDescent="0.3">
      <c r="A654" s="34">
        <v>2</v>
      </c>
      <c r="B654" s="34">
        <v>18</v>
      </c>
      <c r="C654" s="34">
        <v>19</v>
      </c>
      <c r="D654" s="160">
        <v>217</v>
      </c>
      <c r="E654" s="129">
        <v>80</v>
      </c>
      <c r="F654" s="130">
        <v>88.888888888888886</v>
      </c>
      <c r="G654" s="113">
        <v>80</v>
      </c>
      <c r="H654" s="127">
        <v>88.888888888888886</v>
      </c>
      <c r="I654" s="132">
        <f>AVERAGE(E653:E655)</f>
        <v>73.333333333333329</v>
      </c>
      <c r="J654" s="132">
        <f t="shared" ref="J654" si="1311">AVERAGE(F653:F655)</f>
        <v>78.698698698698692</v>
      </c>
      <c r="K654" s="132">
        <f t="shared" ref="K654" si="1312">AVERAGE(G653:G655)</f>
        <v>73.333333333333329</v>
      </c>
      <c r="L654" s="132">
        <f t="shared" ref="L654" si="1313">AVERAGE(H653:H655)</f>
        <v>78.698698698698692</v>
      </c>
      <c r="M654" s="132"/>
      <c r="N654" s="1"/>
    </row>
    <row r="655" spans="1:14" ht="15.6" x14ac:dyDescent="0.3">
      <c r="A655" s="34">
        <v>3</v>
      </c>
      <c r="B655" s="34">
        <v>17</v>
      </c>
      <c r="C655" s="34">
        <v>14</v>
      </c>
      <c r="D655" s="160">
        <v>217</v>
      </c>
      <c r="E655" s="129">
        <v>80</v>
      </c>
      <c r="F655" s="134">
        <v>100</v>
      </c>
      <c r="G655" s="113">
        <v>80</v>
      </c>
      <c r="H655" s="134">
        <v>100</v>
      </c>
      <c r="I655" s="133">
        <f>_xlfn.STDEV.P(E653:E655)/SQRT(3)</f>
        <v>5.4433105395181745</v>
      </c>
      <c r="J655" s="133">
        <f t="shared" ref="J655" si="1314">_xlfn.STDEV.P(F653:F655)/SQRT(3)</f>
        <v>13.120380455187322</v>
      </c>
      <c r="K655" s="133">
        <f t="shared" ref="K655" si="1315">_xlfn.STDEV.P(G653:G655)/SQRT(3)</f>
        <v>5.4433105395181745</v>
      </c>
      <c r="L655" s="133">
        <f t="shared" ref="L655" si="1316">_xlfn.STDEV.P(H653:H655)/SQRT(3)</f>
        <v>13.120380455187322</v>
      </c>
      <c r="M655" s="133"/>
      <c r="N655" s="1"/>
    </row>
    <row r="656" spans="1:14" ht="15.6" x14ac:dyDescent="0.3">
      <c r="A656" s="34">
        <v>1</v>
      </c>
      <c r="B656" s="34">
        <v>2</v>
      </c>
      <c r="C656" s="34">
        <v>15</v>
      </c>
      <c r="D656" s="159">
        <v>218</v>
      </c>
      <c r="E656" s="129">
        <v>50</v>
      </c>
      <c r="F656" s="130">
        <v>39.339339339339332</v>
      </c>
      <c r="G656" s="113">
        <v>50</v>
      </c>
      <c r="H656" s="127">
        <v>39.339339339339332</v>
      </c>
      <c r="I656" s="133"/>
      <c r="J656" s="133"/>
      <c r="K656" s="133"/>
      <c r="L656" s="133"/>
      <c r="M656" s="133"/>
      <c r="N656" s="34"/>
    </row>
    <row r="657" spans="1:14" ht="15.6" x14ac:dyDescent="0.3">
      <c r="A657" s="34">
        <v>2</v>
      </c>
      <c r="B657" s="34">
        <v>2</v>
      </c>
      <c r="C657" s="34">
        <v>14</v>
      </c>
      <c r="D657" s="160">
        <v>218</v>
      </c>
      <c r="E657" s="129">
        <v>70</v>
      </c>
      <c r="F657" s="130">
        <v>53.846153846153847</v>
      </c>
      <c r="G657" s="113">
        <v>70</v>
      </c>
      <c r="H657" s="127">
        <v>53.846153846153847</v>
      </c>
      <c r="I657" s="132">
        <f>AVERAGE(E656:E658)</f>
        <v>60</v>
      </c>
      <c r="J657" s="132">
        <f t="shared" ref="J657" si="1317">AVERAGE(F656:F658)</f>
        <v>51.494263494263492</v>
      </c>
      <c r="K657" s="132">
        <f t="shared" ref="K657" si="1318">AVERAGE(G656:G658)</f>
        <v>60</v>
      </c>
      <c r="L657" s="132">
        <f t="shared" ref="L657" si="1319">AVERAGE(H656:H658)</f>
        <v>51.494263494263492</v>
      </c>
      <c r="M657" s="132"/>
      <c r="N657" s="1"/>
    </row>
    <row r="658" spans="1:14" ht="15.6" x14ac:dyDescent="0.3">
      <c r="A658" s="34">
        <v>3</v>
      </c>
      <c r="B658" s="34">
        <v>12</v>
      </c>
      <c r="C658" s="34">
        <v>18</v>
      </c>
      <c r="D658" s="160">
        <v>218</v>
      </c>
      <c r="E658" s="129">
        <v>60</v>
      </c>
      <c r="F658" s="130">
        <v>61.297297297297298</v>
      </c>
      <c r="G658" s="113">
        <v>60</v>
      </c>
      <c r="H658" s="127">
        <v>61.297297297297298</v>
      </c>
      <c r="I658" s="133">
        <f>_xlfn.STDEV.P(E656:E658)/SQRT(3)</f>
        <v>4.714045207910317</v>
      </c>
      <c r="J658" s="133">
        <f t="shared" ref="J658" si="1320">_xlfn.STDEV.P(F656:F658)/SQRT(3)</f>
        <v>5.2638498921384844</v>
      </c>
      <c r="K658" s="133">
        <f t="shared" ref="K658" si="1321">_xlfn.STDEV.P(G656:G658)/SQRT(3)</f>
        <v>4.714045207910317</v>
      </c>
      <c r="L658" s="133">
        <f t="shared" ref="L658" si="1322">_xlfn.STDEV.P(H656:H658)/SQRT(3)</f>
        <v>5.2638498921384844</v>
      </c>
      <c r="M658" s="133"/>
      <c r="N658" s="1"/>
    </row>
    <row r="659" spans="1:14" x14ac:dyDescent="0.3">
      <c r="A659" s="34">
        <v>1</v>
      </c>
      <c r="B659" s="34">
        <v>2</v>
      </c>
      <c r="C659" s="34">
        <v>6</v>
      </c>
      <c r="D659" s="159">
        <v>219</v>
      </c>
      <c r="E659" s="129">
        <v>60</v>
      </c>
      <c r="F659" s="130">
        <v>38.624078624078621</v>
      </c>
      <c r="G659" s="113">
        <v>60</v>
      </c>
      <c r="H659" s="127">
        <v>38.624078624078621</v>
      </c>
      <c r="N659" s="34"/>
    </row>
    <row r="660" spans="1:14" ht="15.6" x14ac:dyDescent="0.3">
      <c r="A660" s="34">
        <v>2</v>
      </c>
      <c r="B660" s="34">
        <v>8</v>
      </c>
      <c r="C660" s="34">
        <v>18</v>
      </c>
      <c r="D660" s="160">
        <v>219</v>
      </c>
      <c r="E660" s="129">
        <v>70</v>
      </c>
      <c r="F660" s="130">
        <v>58.333333333333336</v>
      </c>
      <c r="G660" s="113">
        <v>70</v>
      </c>
      <c r="H660" s="127">
        <v>58.333333333333336</v>
      </c>
      <c r="I660" s="132">
        <f>AVERAGE(E659:E661)</f>
        <v>70</v>
      </c>
      <c r="J660" s="132">
        <f t="shared" ref="J660" si="1323">AVERAGE(F659:F661)</f>
        <v>52.499317499317499</v>
      </c>
      <c r="K660" s="132">
        <f t="shared" ref="K660" si="1324">AVERAGE(G659:G661)</f>
        <v>70</v>
      </c>
      <c r="L660" s="132">
        <f t="shared" ref="L660" si="1325">AVERAGE(H659:H661)</f>
        <v>52.499317499317499</v>
      </c>
      <c r="M660" s="132"/>
      <c r="N660" s="1"/>
    </row>
    <row r="661" spans="1:14" ht="15.6" x14ac:dyDescent="0.3">
      <c r="A661" s="34">
        <v>3</v>
      </c>
      <c r="B661" s="34">
        <v>6</v>
      </c>
      <c r="C661" s="34">
        <v>15</v>
      </c>
      <c r="D661" s="160">
        <v>219</v>
      </c>
      <c r="E661" s="129">
        <v>80</v>
      </c>
      <c r="F661" s="130">
        <v>60.540540540540547</v>
      </c>
      <c r="G661" s="113">
        <v>80</v>
      </c>
      <c r="H661" s="127">
        <v>60.540540540540547</v>
      </c>
      <c r="I661" s="133">
        <f>_xlfn.STDEV.P(E659:E661)/SQRT(3)</f>
        <v>4.714045207910317</v>
      </c>
      <c r="J661" s="133">
        <f t="shared" ref="J661" si="1326">_xlfn.STDEV.P(F659:F661)/SQRT(3)</f>
        <v>5.6883825331907394</v>
      </c>
      <c r="K661" s="133">
        <f t="shared" ref="K661" si="1327">_xlfn.STDEV.P(G659:G661)/SQRT(3)</f>
        <v>4.714045207910317</v>
      </c>
      <c r="L661" s="133">
        <f t="shared" ref="L661" si="1328">_xlfn.STDEV.P(H659:H661)/SQRT(3)</f>
        <v>5.6883825331907394</v>
      </c>
      <c r="M661" s="133"/>
      <c r="N661" s="1"/>
    </row>
    <row r="662" spans="1:14" x14ac:dyDescent="0.3">
      <c r="A662" s="34">
        <v>1</v>
      </c>
      <c r="B662" s="34">
        <v>2</v>
      </c>
      <c r="C662" s="34">
        <v>10</v>
      </c>
      <c r="D662" s="159">
        <v>220</v>
      </c>
      <c r="E662" s="129">
        <v>80</v>
      </c>
      <c r="F662" s="130">
        <v>70.810810810810807</v>
      </c>
      <c r="G662" s="113">
        <v>80</v>
      </c>
      <c r="H662" s="127">
        <v>70.810810810810807</v>
      </c>
      <c r="N662" s="34"/>
    </row>
    <row r="663" spans="1:14" ht="15.6" x14ac:dyDescent="0.3">
      <c r="A663" s="34">
        <v>2</v>
      </c>
      <c r="B663" s="34">
        <v>16</v>
      </c>
      <c r="C663" s="34">
        <v>12</v>
      </c>
      <c r="D663" s="160">
        <v>220</v>
      </c>
      <c r="E663" s="129">
        <v>80</v>
      </c>
      <c r="F663" s="130">
        <v>80</v>
      </c>
      <c r="G663" s="113">
        <v>80</v>
      </c>
      <c r="H663" s="127">
        <v>80</v>
      </c>
      <c r="I663" s="132">
        <f>AVERAGE(E662:E664)</f>
        <v>73.333333333333329</v>
      </c>
      <c r="J663" s="132">
        <f t="shared" ref="J663" si="1329">AVERAGE(F662:F664)</f>
        <v>72.972972972972968</v>
      </c>
      <c r="K663" s="132">
        <f t="shared" ref="K663" si="1330">AVERAGE(G662:G664)</f>
        <v>73.333333333333329</v>
      </c>
      <c r="L663" s="132">
        <f t="shared" ref="L663" si="1331">AVERAGE(H662:H664)</f>
        <v>72.972972972972968</v>
      </c>
      <c r="M663" s="132"/>
      <c r="N663" s="1"/>
    </row>
    <row r="664" spans="1:14" ht="15.6" x14ac:dyDescent="0.3">
      <c r="A664" s="34">
        <v>3</v>
      </c>
      <c r="B664" s="34">
        <v>10</v>
      </c>
      <c r="C664" s="34">
        <v>2</v>
      </c>
      <c r="D664" s="160">
        <v>220</v>
      </c>
      <c r="E664" s="129">
        <v>60</v>
      </c>
      <c r="F664" s="130">
        <v>68.108108108108098</v>
      </c>
      <c r="G664" s="113">
        <v>60</v>
      </c>
      <c r="H664" s="127">
        <v>68.108108108108098</v>
      </c>
      <c r="I664" s="133">
        <f>_xlfn.STDEV.P(E662:E664)/SQRT(3)</f>
        <v>5.4433105395181745</v>
      </c>
      <c r="J664" s="133">
        <f t="shared" ref="J664" si="1332">_xlfn.STDEV.P(F662:F664)/SQRT(3)</f>
        <v>2.9386498072612799</v>
      </c>
      <c r="K664" s="133">
        <f t="shared" ref="K664" si="1333">_xlfn.STDEV.P(G662:G664)/SQRT(3)</f>
        <v>5.4433105395181745</v>
      </c>
      <c r="L664" s="133">
        <f t="shared" ref="L664" si="1334">_xlfn.STDEV.P(H662:H664)/SQRT(3)</f>
        <v>2.9386498072612799</v>
      </c>
      <c r="M664" s="133"/>
      <c r="N664" s="1"/>
    </row>
    <row r="665" spans="1:14" x14ac:dyDescent="0.3">
      <c r="A665" s="34">
        <v>1</v>
      </c>
      <c r="B665" s="34">
        <v>2</v>
      </c>
      <c r="C665" s="34">
        <v>7</v>
      </c>
      <c r="D665" s="159">
        <v>221</v>
      </c>
      <c r="E665" s="129">
        <v>60</v>
      </c>
      <c r="F665" s="130">
        <v>42.486486486486484</v>
      </c>
      <c r="G665" s="113">
        <v>60</v>
      </c>
      <c r="H665" s="127">
        <v>42.486486486486484</v>
      </c>
      <c r="N665" s="34"/>
    </row>
    <row r="666" spans="1:14" ht="15.6" x14ac:dyDescent="0.3">
      <c r="A666" s="34">
        <v>2</v>
      </c>
      <c r="B666" s="34">
        <v>5</v>
      </c>
      <c r="C666" s="34">
        <v>16</v>
      </c>
      <c r="D666" s="160">
        <v>221</v>
      </c>
      <c r="E666" s="129">
        <v>80</v>
      </c>
      <c r="F666" s="130">
        <v>80</v>
      </c>
      <c r="G666" s="113">
        <v>80</v>
      </c>
      <c r="H666" s="127">
        <v>80</v>
      </c>
      <c r="I666" s="132">
        <f>AVERAGE(E665:E667)</f>
        <v>73.333333333333329</v>
      </c>
      <c r="J666" s="132">
        <f t="shared" ref="J666" si="1335">AVERAGE(F665:F667)</f>
        <v>69.505926979611189</v>
      </c>
      <c r="K666" s="132">
        <f t="shared" ref="K666" si="1336">AVERAGE(G665:G667)</f>
        <v>73.333333333333329</v>
      </c>
      <c r="L666" s="132">
        <f t="shared" ref="L666" si="1337">AVERAGE(H665:H667)</f>
        <v>69.505926979611189</v>
      </c>
      <c r="M666" s="132"/>
      <c r="N666" s="1"/>
    </row>
    <row r="667" spans="1:14" ht="15.6" x14ac:dyDescent="0.3">
      <c r="A667" s="34">
        <v>3</v>
      </c>
      <c r="B667" s="34">
        <v>9</v>
      </c>
      <c r="C667" s="34">
        <v>15</v>
      </c>
      <c r="D667" s="160">
        <v>221</v>
      </c>
      <c r="E667" s="129">
        <v>80</v>
      </c>
      <c r="F667" s="130">
        <v>86.031294452347083</v>
      </c>
      <c r="G667" s="113">
        <v>80</v>
      </c>
      <c r="H667" s="127">
        <v>86.031294452347083</v>
      </c>
      <c r="I667" s="133">
        <f>_xlfn.STDEV.P(E665:E667)/SQRT(3)</f>
        <v>5.4433105395181745</v>
      </c>
      <c r="J667" s="133">
        <f t="shared" ref="J667" si="1338">_xlfn.STDEV.P(F665:F667)/SQRT(3)</f>
        <v>11.121867864845353</v>
      </c>
      <c r="K667" s="133">
        <f t="shared" ref="K667" si="1339">_xlfn.STDEV.P(G665:G667)/SQRT(3)</f>
        <v>5.4433105395181745</v>
      </c>
      <c r="L667" s="133">
        <f t="shared" ref="L667" si="1340">_xlfn.STDEV.P(H665:H667)/SQRT(3)</f>
        <v>11.121867864845353</v>
      </c>
      <c r="M667" s="133"/>
      <c r="N667" s="1"/>
    </row>
    <row r="668" spans="1:14" x14ac:dyDescent="0.3">
      <c r="A668" s="34">
        <v>1</v>
      </c>
      <c r="B668" s="34">
        <v>2</v>
      </c>
      <c r="C668" s="34">
        <v>5</v>
      </c>
      <c r="D668" s="159">
        <v>222</v>
      </c>
      <c r="E668" s="129">
        <v>50</v>
      </c>
      <c r="F668" s="130">
        <v>39.339339339339332</v>
      </c>
      <c r="G668" s="113">
        <v>50</v>
      </c>
      <c r="H668" s="127">
        <v>39.339339339339332</v>
      </c>
      <c r="N668" s="34"/>
    </row>
    <row r="669" spans="1:14" ht="15.6" x14ac:dyDescent="0.3">
      <c r="A669" s="34">
        <v>2</v>
      </c>
      <c r="B669" s="34">
        <v>13</v>
      </c>
      <c r="C669" s="34">
        <v>11</v>
      </c>
      <c r="D669" s="160">
        <v>222</v>
      </c>
      <c r="E669" s="129">
        <v>40</v>
      </c>
      <c r="F669" s="130">
        <v>36.36363636363636</v>
      </c>
      <c r="G669" s="113">
        <v>40</v>
      </c>
      <c r="H669" s="127">
        <v>36.36363636363636</v>
      </c>
      <c r="I669" s="132">
        <f>AVERAGE(E668:E670)</f>
        <v>50</v>
      </c>
      <c r="J669" s="132">
        <f t="shared" ref="J669" si="1341">AVERAGE(F668:F670)</f>
        <v>47.937027937027928</v>
      </c>
      <c r="K669" s="132">
        <f t="shared" ref="K669" si="1342">AVERAGE(G668:G670)</f>
        <v>50</v>
      </c>
      <c r="L669" s="132">
        <f t="shared" ref="L669" si="1343">AVERAGE(H668:H670)</f>
        <v>47.937027937027928</v>
      </c>
      <c r="M669" s="132"/>
      <c r="N669" s="1"/>
    </row>
    <row r="670" spans="1:14" ht="15.6" x14ac:dyDescent="0.3">
      <c r="A670" s="34">
        <v>3</v>
      </c>
      <c r="B670" s="34">
        <v>1</v>
      </c>
      <c r="C670" s="34">
        <v>17</v>
      </c>
      <c r="D670" s="160">
        <v>222</v>
      </c>
      <c r="E670" s="129">
        <v>60</v>
      </c>
      <c r="F670" s="130">
        <v>68.108108108108098</v>
      </c>
      <c r="G670" s="113">
        <v>60</v>
      </c>
      <c r="H670" s="127">
        <v>68.108108108108098</v>
      </c>
      <c r="I670" s="133">
        <f>_xlfn.STDEV.P(E668:E670)/SQRT(3)</f>
        <v>4.714045207910317</v>
      </c>
      <c r="J670" s="133">
        <f t="shared" ref="J670" si="1344">_xlfn.STDEV.P(F668:F670)/SQRT(3)</f>
        <v>8.2646241898966135</v>
      </c>
      <c r="K670" s="133">
        <f t="shared" ref="K670" si="1345">_xlfn.STDEV.P(G668:G670)/SQRT(3)</f>
        <v>4.714045207910317</v>
      </c>
      <c r="L670" s="133">
        <f t="shared" ref="L670" si="1346">_xlfn.STDEV.P(H668:H670)/SQRT(3)</f>
        <v>8.2646241898966135</v>
      </c>
      <c r="M670" s="133"/>
      <c r="N670" s="1"/>
    </row>
    <row r="671" spans="1:14" x14ac:dyDescent="0.3">
      <c r="A671" s="34">
        <v>1</v>
      </c>
      <c r="B671" s="34">
        <v>2</v>
      </c>
      <c r="C671" s="34">
        <v>13</v>
      </c>
      <c r="D671" s="159">
        <v>223</v>
      </c>
      <c r="E671" s="129">
        <v>80</v>
      </c>
      <c r="F671" s="130">
        <v>70.810810810810807</v>
      </c>
      <c r="G671" s="113">
        <v>80</v>
      </c>
      <c r="H671" s="127">
        <v>70.810810810810807</v>
      </c>
      <c r="N671" s="34"/>
    </row>
    <row r="672" spans="1:14" ht="15.6" x14ac:dyDescent="0.3">
      <c r="A672" s="34">
        <v>2</v>
      </c>
      <c r="B672" s="34">
        <v>16</v>
      </c>
      <c r="C672" s="34">
        <v>8</v>
      </c>
      <c r="D672" s="160">
        <v>223</v>
      </c>
      <c r="E672" s="129">
        <v>70</v>
      </c>
      <c r="F672" s="130">
        <v>70</v>
      </c>
      <c r="G672" s="113">
        <v>70</v>
      </c>
      <c r="H672" s="127">
        <v>70</v>
      </c>
      <c r="I672" s="132">
        <f>AVERAGE(E671:E673)</f>
        <v>76.666666666666671</v>
      </c>
      <c r="J672" s="132">
        <f t="shared" ref="J672" si="1347">AVERAGE(F671:F673)</f>
        <v>80.270270270270274</v>
      </c>
      <c r="K672" s="132">
        <f t="shared" ref="K672" si="1348">AVERAGE(G671:G673)</f>
        <v>76.666666666666671</v>
      </c>
      <c r="L672" s="132">
        <f t="shared" ref="L672" si="1349">AVERAGE(H671:H673)</f>
        <v>80.270270270270274</v>
      </c>
      <c r="M672" s="132"/>
      <c r="N672" s="1"/>
    </row>
    <row r="673" spans="1:14" ht="15.6" x14ac:dyDescent="0.3">
      <c r="A673" s="34">
        <v>3</v>
      </c>
      <c r="B673" s="34">
        <v>19</v>
      </c>
      <c r="C673" s="34">
        <v>3</v>
      </c>
      <c r="D673" s="160">
        <v>223</v>
      </c>
      <c r="E673" s="129">
        <v>80</v>
      </c>
      <c r="F673" s="134">
        <v>100</v>
      </c>
      <c r="G673" s="113">
        <v>80</v>
      </c>
      <c r="H673" s="134">
        <v>100</v>
      </c>
      <c r="I673" s="133">
        <f>_xlfn.STDEV.P(E671:E673)/SQRT(3)</f>
        <v>2.7216552697590863</v>
      </c>
      <c r="J673" s="133">
        <f t="shared" ref="J673" si="1350">_xlfn.STDEV.P(F671:F673)/SQRT(3)</f>
        <v>8.0568953208329326</v>
      </c>
      <c r="K673" s="133">
        <f t="shared" ref="K673" si="1351">_xlfn.STDEV.P(G671:G673)/SQRT(3)</f>
        <v>2.7216552697590863</v>
      </c>
      <c r="L673" s="133">
        <f t="shared" ref="L673" si="1352">_xlfn.STDEV.P(H671:H673)/SQRT(3)</f>
        <v>8.0568953208329326</v>
      </c>
      <c r="M673" s="133"/>
      <c r="N673" s="1"/>
    </row>
    <row r="674" spans="1:14" x14ac:dyDescent="0.3">
      <c r="A674" s="34">
        <v>1</v>
      </c>
      <c r="B674" s="34">
        <v>2</v>
      </c>
      <c r="C674" s="34">
        <v>1</v>
      </c>
      <c r="D674" s="159">
        <v>224</v>
      </c>
      <c r="E674" s="129">
        <v>40</v>
      </c>
      <c r="F674" s="130">
        <v>31.471471471471467</v>
      </c>
      <c r="G674" s="113">
        <v>50</v>
      </c>
      <c r="H674" s="127">
        <v>39.339339339339332</v>
      </c>
      <c r="N674" s="34"/>
    </row>
    <row r="675" spans="1:14" ht="15.6" x14ac:dyDescent="0.3">
      <c r="A675" s="34">
        <v>2</v>
      </c>
      <c r="B675" s="34">
        <v>3</v>
      </c>
      <c r="C675" s="34">
        <v>16</v>
      </c>
      <c r="D675" s="160">
        <v>224</v>
      </c>
      <c r="E675" s="129">
        <v>70</v>
      </c>
      <c r="F675" s="130">
        <v>82.352941176470594</v>
      </c>
      <c r="G675" s="113">
        <v>70</v>
      </c>
      <c r="H675" s="127">
        <v>82.352941176470594</v>
      </c>
      <c r="I675" s="132">
        <f>AVERAGE(E674:E676)</f>
        <v>56.666666666666664</v>
      </c>
      <c r="J675" s="132">
        <f t="shared" ref="J675" si="1353">AVERAGE(F674:F676)</f>
        <v>58.373903315079787</v>
      </c>
      <c r="K675" s="132">
        <f t="shared" ref="K675" si="1354">AVERAGE(G674:G676)</f>
        <v>66.666666666666671</v>
      </c>
      <c r="L675" s="132">
        <f t="shared" ref="L675" si="1355">AVERAGE(H674:H676)</f>
        <v>67.807336748513208</v>
      </c>
      <c r="M675" s="132"/>
      <c r="N675" s="1"/>
    </row>
    <row r="676" spans="1:14" ht="15.6" x14ac:dyDescent="0.3">
      <c r="A676" s="34">
        <v>3</v>
      </c>
      <c r="B676" s="34">
        <v>11</v>
      </c>
      <c r="C676" s="34">
        <v>19</v>
      </c>
      <c r="D676" s="160">
        <v>224</v>
      </c>
      <c r="E676" s="129">
        <v>60</v>
      </c>
      <c r="F676" s="130">
        <v>61.297297297297298</v>
      </c>
      <c r="G676" s="113">
        <v>80</v>
      </c>
      <c r="H676" s="127">
        <v>81.729729729729726</v>
      </c>
      <c r="I676" s="133">
        <f>_xlfn.STDEV.P(E674:E676)/SQRT(3)</f>
        <v>7.2008229982309562</v>
      </c>
      <c r="J676" s="133">
        <f t="shared" ref="J676" si="1356">_xlfn.STDEV.P(F674:F676)/SQRT(3)</f>
        <v>12.052115205008942</v>
      </c>
      <c r="K676" s="133">
        <f t="shared" ref="K676" si="1357">_xlfn.STDEV.P(G674:G676)/SQRT(3)</f>
        <v>7.2008229982309562</v>
      </c>
      <c r="L676" s="133">
        <f t="shared" ref="L676" si="1358">_xlfn.STDEV.P(H674:H676)/SQRT(3)</f>
        <v>11.622939535374639</v>
      </c>
      <c r="M676" s="133"/>
      <c r="N676" s="1"/>
    </row>
    <row r="677" spans="1:14" x14ac:dyDescent="0.3">
      <c r="A677" s="34">
        <v>1</v>
      </c>
      <c r="B677" s="34">
        <v>2</v>
      </c>
      <c r="C677" s="34">
        <v>17</v>
      </c>
      <c r="D677" s="159">
        <v>225</v>
      </c>
      <c r="E677" s="129">
        <v>80</v>
      </c>
      <c r="F677" s="130">
        <v>59.630156472261731</v>
      </c>
      <c r="G677" s="113">
        <v>80</v>
      </c>
      <c r="H677" s="127">
        <v>59.630156472261731</v>
      </c>
      <c r="N677" s="34"/>
    </row>
    <row r="678" spans="1:14" ht="15.6" x14ac:dyDescent="0.3">
      <c r="A678" s="34">
        <v>2</v>
      </c>
      <c r="B678" s="34">
        <v>1</v>
      </c>
      <c r="C678" s="34">
        <v>11</v>
      </c>
      <c r="D678" s="160">
        <v>225</v>
      </c>
      <c r="E678" s="129">
        <v>70</v>
      </c>
      <c r="F678" s="130">
        <v>70</v>
      </c>
      <c r="G678" s="113">
        <v>70</v>
      </c>
      <c r="H678" s="127">
        <v>70</v>
      </c>
      <c r="I678" s="132">
        <f>AVERAGE(E677:E679)</f>
        <v>80</v>
      </c>
      <c r="J678" s="132">
        <f t="shared" ref="J678" si="1359">AVERAGE(F677:F679)</f>
        <v>72.399241346609756</v>
      </c>
      <c r="K678" s="132">
        <f t="shared" ref="K678" si="1360">AVERAGE(G677:G679)</f>
        <v>80</v>
      </c>
      <c r="L678" s="132">
        <f t="shared" ref="L678" si="1361">AVERAGE(H677:H679)</f>
        <v>72.399241346609756</v>
      </c>
      <c r="M678" s="132"/>
      <c r="N678" s="1"/>
    </row>
    <row r="679" spans="1:14" ht="15.6" x14ac:dyDescent="0.3">
      <c r="A679" s="34">
        <v>3</v>
      </c>
      <c r="B679" s="34">
        <v>15</v>
      </c>
      <c r="C679" s="34">
        <v>13</v>
      </c>
      <c r="D679" s="160">
        <v>225</v>
      </c>
      <c r="E679" s="129">
        <v>90</v>
      </c>
      <c r="F679" s="130">
        <v>87.567567567567565</v>
      </c>
      <c r="G679" s="113">
        <v>90</v>
      </c>
      <c r="H679" s="127">
        <v>87.567567567567565</v>
      </c>
      <c r="I679" s="133">
        <f>_xlfn.STDEV.P(E677:E679)/SQRT(3)</f>
        <v>4.714045207910317</v>
      </c>
      <c r="J679" s="133">
        <f t="shared" ref="J679" si="1362">_xlfn.STDEV.P(F677:F679)/SQRT(3)</f>
        <v>6.6573602368855864</v>
      </c>
      <c r="K679" s="133">
        <f t="shared" ref="K679" si="1363">_xlfn.STDEV.P(G677:G679)/SQRT(3)</f>
        <v>4.714045207910317</v>
      </c>
      <c r="L679" s="133">
        <f t="shared" ref="L679" si="1364">_xlfn.STDEV.P(H677:H679)/SQRT(3)</f>
        <v>6.6573602368855864</v>
      </c>
      <c r="M679" s="133"/>
      <c r="N679" s="1"/>
    </row>
    <row r="680" spans="1:14" x14ac:dyDescent="0.3">
      <c r="A680" s="34">
        <v>1</v>
      </c>
      <c r="B680" s="34">
        <v>2</v>
      </c>
      <c r="C680" s="34">
        <v>9</v>
      </c>
      <c r="D680" s="159">
        <v>226</v>
      </c>
      <c r="E680" s="129">
        <v>60</v>
      </c>
      <c r="F680" s="130">
        <v>47.207207207207205</v>
      </c>
      <c r="G680" s="113">
        <v>60</v>
      </c>
      <c r="H680" s="127">
        <v>47.207207207207205</v>
      </c>
      <c r="N680" s="34"/>
    </row>
    <row r="681" spans="1:14" ht="15.6" x14ac:dyDescent="0.3">
      <c r="A681" s="34">
        <v>2</v>
      </c>
      <c r="B681" s="34">
        <v>4</v>
      </c>
      <c r="C681" s="34">
        <v>10</v>
      </c>
      <c r="D681" s="160">
        <v>226</v>
      </c>
      <c r="E681" s="129">
        <v>20</v>
      </c>
      <c r="F681" s="130">
        <v>25</v>
      </c>
      <c r="G681" s="113">
        <v>20</v>
      </c>
      <c r="H681" s="127">
        <v>25</v>
      </c>
      <c r="I681" s="132">
        <f>AVERAGE(E680:E682)</f>
        <v>46.666666666666664</v>
      </c>
      <c r="J681" s="132">
        <f t="shared" ref="J681" si="1365">AVERAGE(F680:F682)</f>
        <v>49.609609609609606</v>
      </c>
      <c r="K681" s="132">
        <f t="shared" ref="K681" si="1366">AVERAGE(G680:G682)</f>
        <v>46.666666666666664</v>
      </c>
      <c r="L681" s="132">
        <f t="shared" ref="L681" si="1367">AVERAGE(H680:H682)</f>
        <v>49.609609609609606</v>
      </c>
      <c r="M681" s="132"/>
      <c r="N681" s="1"/>
    </row>
    <row r="682" spans="1:14" ht="15.6" x14ac:dyDescent="0.3">
      <c r="A682" s="34">
        <v>3</v>
      </c>
      <c r="B682" s="34">
        <v>2</v>
      </c>
      <c r="C682" s="34">
        <v>4</v>
      </c>
      <c r="D682" s="160">
        <v>226</v>
      </c>
      <c r="E682" s="129">
        <v>60</v>
      </c>
      <c r="F682" s="130">
        <v>76.621621621621614</v>
      </c>
      <c r="G682" s="113">
        <v>60</v>
      </c>
      <c r="H682" s="127">
        <v>76.621621621621614</v>
      </c>
      <c r="I682" s="133">
        <f>_xlfn.STDEV.P(E680:E682)/SQRT(3)</f>
        <v>10.886621079036349</v>
      </c>
      <c r="J682" s="133">
        <f t="shared" ref="J682" si="1368">_xlfn.STDEV.P(F680:F682)/SQRT(3)</f>
        <v>12.20679781186395</v>
      </c>
      <c r="K682" s="133">
        <f t="shared" ref="K682" si="1369">_xlfn.STDEV.P(G680:G682)/SQRT(3)</f>
        <v>10.886621079036349</v>
      </c>
      <c r="L682" s="133">
        <f t="shared" ref="L682" si="1370">_xlfn.STDEV.P(H680:H682)/SQRT(3)</f>
        <v>12.20679781186395</v>
      </c>
      <c r="M682" s="133"/>
      <c r="N682" s="1"/>
    </row>
    <row r="683" spans="1:14" x14ac:dyDescent="0.3">
      <c r="A683" s="34">
        <v>1</v>
      </c>
      <c r="B683" s="34">
        <v>19</v>
      </c>
      <c r="C683" s="34">
        <v>18</v>
      </c>
      <c r="D683" s="159">
        <v>227</v>
      </c>
      <c r="E683" s="129">
        <v>40</v>
      </c>
      <c r="F683" s="130">
        <v>35.405405405405403</v>
      </c>
      <c r="G683" s="113">
        <v>40</v>
      </c>
      <c r="H683" s="127">
        <v>35.405405405405403</v>
      </c>
      <c r="N683" s="34"/>
    </row>
    <row r="684" spans="1:14" ht="15.6" x14ac:dyDescent="0.3">
      <c r="A684" s="34">
        <v>2</v>
      </c>
      <c r="B684" s="34">
        <v>9</v>
      </c>
      <c r="C684" s="34">
        <v>6</v>
      </c>
      <c r="D684" s="160">
        <v>227</v>
      </c>
      <c r="E684" s="129">
        <v>70</v>
      </c>
      <c r="F684" s="130">
        <v>63.636363636363633</v>
      </c>
      <c r="G684" s="113">
        <v>70</v>
      </c>
      <c r="H684" s="127">
        <v>63.636363636363633</v>
      </c>
      <c r="I684" s="132">
        <f>AVERAGE(E683:E685)</f>
        <v>60</v>
      </c>
      <c r="J684" s="132">
        <f t="shared" ref="J684" si="1371">AVERAGE(F683:F685)</f>
        <v>56.851760851760851</v>
      </c>
      <c r="K684" s="132">
        <f t="shared" ref="K684" si="1372">AVERAGE(G683:G685)</f>
        <v>60</v>
      </c>
      <c r="L684" s="132">
        <f t="shared" ref="L684" si="1373">AVERAGE(H683:H685)</f>
        <v>56.851760851760851</v>
      </c>
      <c r="M684" s="132"/>
      <c r="N684" s="1"/>
    </row>
    <row r="685" spans="1:14" ht="15.6" x14ac:dyDescent="0.3">
      <c r="A685" s="34">
        <v>3</v>
      </c>
      <c r="B685" s="34">
        <v>5</v>
      </c>
      <c r="C685" s="34">
        <v>13</v>
      </c>
      <c r="D685" s="160">
        <v>227</v>
      </c>
      <c r="E685" s="129">
        <v>70</v>
      </c>
      <c r="F685" s="130">
        <v>71.513513513513516</v>
      </c>
      <c r="G685" s="113">
        <v>70</v>
      </c>
      <c r="H685" s="127">
        <v>71.513513513513516</v>
      </c>
      <c r="I685" s="133">
        <f>_xlfn.STDEV.P(E683:E685)/SQRT(3)</f>
        <v>8.1649658092772608</v>
      </c>
      <c r="J685" s="133">
        <f t="shared" ref="J685" si="1374">_xlfn.STDEV.P(F683:F685)/SQRT(3)</f>
        <v>8.9501333819401285</v>
      </c>
      <c r="K685" s="133">
        <f t="shared" ref="K685" si="1375">_xlfn.STDEV.P(G683:G685)/SQRT(3)</f>
        <v>8.1649658092772608</v>
      </c>
      <c r="L685" s="133">
        <f t="shared" ref="L685" si="1376">_xlfn.STDEV.P(H683:H685)/SQRT(3)</f>
        <v>8.9501333819401285</v>
      </c>
      <c r="M685" s="133"/>
      <c r="N685" s="1"/>
    </row>
    <row r="686" spans="1:14" ht="15.6" x14ac:dyDescent="0.3">
      <c r="A686" s="34">
        <v>1</v>
      </c>
      <c r="B686" s="34">
        <v>2</v>
      </c>
      <c r="C686" s="34">
        <v>3</v>
      </c>
      <c r="D686" s="159">
        <v>228</v>
      </c>
      <c r="E686" s="129">
        <v>60</v>
      </c>
      <c r="F686" s="130">
        <v>38.624078624078621</v>
      </c>
      <c r="G686" s="113">
        <v>60</v>
      </c>
      <c r="H686" s="127">
        <v>38.624078624078621</v>
      </c>
      <c r="I686" s="133"/>
      <c r="J686" s="133"/>
      <c r="K686" s="133"/>
      <c r="L686" s="133"/>
      <c r="M686" s="133"/>
      <c r="N686" s="34"/>
    </row>
    <row r="687" spans="1:14" ht="15.6" x14ac:dyDescent="0.3">
      <c r="A687" s="34">
        <v>2</v>
      </c>
      <c r="B687" s="34">
        <v>18</v>
      </c>
      <c r="C687" s="34">
        <v>3</v>
      </c>
      <c r="D687" s="160">
        <v>228</v>
      </c>
      <c r="E687" s="129">
        <v>80</v>
      </c>
      <c r="F687" s="130">
        <v>84.210526315789465</v>
      </c>
      <c r="G687" s="113">
        <v>80</v>
      </c>
      <c r="H687" s="127">
        <v>84.210526315789465</v>
      </c>
      <c r="I687" s="132">
        <f>AVERAGE(E686:E688)</f>
        <v>66.666666666666671</v>
      </c>
      <c r="J687" s="132">
        <f t="shared" ref="J687" si="1377">AVERAGE(F686:F688)</f>
        <v>70.134057502478541</v>
      </c>
      <c r="K687" s="132">
        <f t="shared" ref="K687" si="1378">AVERAGE(G686:G688)</f>
        <v>70</v>
      </c>
      <c r="L687" s="132">
        <f t="shared" ref="L687" si="1379">AVERAGE(H686:H688)</f>
        <v>74.998922367343411</v>
      </c>
      <c r="M687" s="132"/>
      <c r="N687" s="1"/>
    </row>
    <row r="688" spans="1:14" ht="15.6" x14ac:dyDescent="0.3">
      <c r="A688" s="34">
        <v>3</v>
      </c>
      <c r="B688" s="34">
        <v>4</v>
      </c>
      <c r="C688" s="34">
        <v>18</v>
      </c>
      <c r="D688" s="160">
        <v>228</v>
      </c>
      <c r="E688" s="129">
        <v>60</v>
      </c>
      <c r="F688" s="130">
        <v>87.567567567567565</v>
      </c>
      <c r="G688" s="113">
        <v>70</v>
      </c>
      <c r="H688" s="127">
        <v>102.16216216216216</v>
      </c>
      <c r="I688" s="133">
        <f>_xlfn.STDEV.P(E686:E688)/SQRT(3)</f>
        <v>5.4433105395181745</v>
      </c>
      <c r="J688" s="133">
        <f t="shared" ref="J688" si="1380">_xlfn.STDEV.P(F686:F688)/SQRT(3)</f>
        <v>12.888207427976267</v>
      </c>
      <c r="K688" s="133">
        <f t="shared" ref="K688" si="1381">_xlfn.STDEV.P(G686:G688)/SQRT(3)</f>
        <v>4.714045207910317</v>
      </c>
      <c r="L688" s="133">
        <f t="shared" ref="L688" si="1382">_xlfn.STDEV.P(H686:H688)/SQRT(3)</f>
        <v>15.441015009817855</v>
      </c>
      <c r="M688" s="133"/>
      <c r="N688" s="1"/>
    </row>
    <row r="689" spans="1:14" x14ac:dyDescent="0.3">
      <c r="A689" s="34">
        <v>1</v>
      </c>
      <c r="B689" s="34">
        <v>2</v>
      </c>
      <c r="C689" s="34">
        <v>14</v>
      </c>
      <c r="D689" s="159">
        <v>229</v>
      </c>
      <c r="E689" s="129">
        <v>20</v>
      </c>
      <c r="F689" s="130">
        <v>14.162162162162161</v>
      </c>
      <c r="G689" s="113">
        <v>20</v>
      </c>
      <c r="H689" s="127">
        <v>14.162162162162161</v>
      </c>
      <c r="N689" s="34"/>
    </row>
    <row r="690" spans="1:14" ht="15.6" x14ac:dyDescent="0.3">
      <c r="A690" s="34">
        <v>2</v>
      </c>
      <c r="B690" s="34">
        <v>12</v>
      </c>
      <c r="C690" s="34">
        <v>3</v>
      </c>
      <c r="D690" s="160">
        <v>229</v>
      </c>
      <c r="E690" s="129">
        <v>60</v>
      </c>
      <c r="F690" s="130">
        <v>52.173913043478258</v>
      </c>
      <c r="G690" s="113">
        <v>60</v>
      </c>
      <c r="H690" s="127">
        <v>52.173913043478258</v>
      </c>
      <c r="I690" s="132">
        <f>AVERAGE(E689:E691)</f>
        <v>33.333333333333336</v>
      </c>
      <c r="J690" s="132">
        <f t="shared" ref="J690" si="1383">AVERAGE(F689:F691)</f>
        <v>29.679592636114375</v>
      </c>
      <c r="K690" s="132">
        <f t="shared" ref="K690" si="1384">AVERAGE(G689:G691)</f>
        <v>33.333333333333336</v>
      </c>
      <c r="L690" s="132">
        <f t="shared" ref="L690" si="1385">AVERAGE(H689:H691)</f>
        <v>29.679592636114375</v>
      </c>
      <c r="M690" s="132"/>
      <c r="N690" s="1"/>
    </row>
    <row r="691" spans="1:14" ht="15.6" x14ac:dyDescent="0.3">
      <c r="A691" s="34">
        <v>3</v>
      </c>
      <c r="B691" s="34">
        <v>3</v>
      </c>
      <c r="C691" s="34">
        <v>8</v>
      </c>
      <c r="D691" s="160">
        <v>229</v>
      </c>
      <c r="E691" s="129">
        <v>20</v>
      </c>
      <c r="F691" s="130">
        <v>22.702702702702702</v>
      </c>
      <c r="G691" s="113">
        <v>20</v>
      </c>
      <c r="H691" s="127">
        <v>22.702702702702702</v>
      </c>
      <c r="I691" s="133">
        <f>_xlfn.STDEV.P(E689:E691)/SQRT(3)</f>
        <v>10.886621079036349</v>
      </c>
      <c r="J691" s="133">
        <f t="shared" ref="J691" si="1386">_xlfn.STDEV.P(F689:F691)/SQRT(3)</f>
        <v>9.401312510294801</v>
      </c>
      <c r="K691" s="133">
        <f t="shared" ref="K691" si="1387">_xlfn.STDEV.P(G689:G691)/SQRT(3)</f>
        <v>10.886621079036349</v>
      </c>
      <c r="L691" s="133">
        <f t="shared" ref="L691" si="1388">_xlfn.STDEV.P(H689:H691)/SQRT(3)</f>
        <v>9.401312510294801</v>
      </c>
      <c r="M691" s="133"/>
      <c r="N691" s="1"/>
    </row>
    <row r="692" spans="1:14" x14ac:dyDescent="0.3">
      <c r="A692" s="34">
        <v>1</v>
      </c>
      <c r="B692" s="34">
        <v>2</v>
      </c>
      <c r="C692" s="34">
        <v>4</v>
      </c>
      <c r="D692" s="159">
        <v>230</v>
      </c>
      <c r="E692" s="129">
        <v>60</v>
      </c>
      <c r="F692" s="130">
        <v>42.486486486486484</v>
      </c>
      <c r="G692" s="113">
        <v>60</v>
      </c>
      <c r="H692" s="127">
        <v>42.486486486486484</v>
      </c>
      <c r="N692" s="34"/>
    </row>
    <row r="693" spans="1:14" ht="15.6" x14ac:dyDescent="0.3">
      <c r="A693" s="34">
        <v>2</v>
      </c>
      <c r="B693" s="34">
        <v>6</v>
      </c>
      <c r="C693" s="34">
        <v>11</v>
      </c>
      <c r="D693" s="160">
        <v>230</v>
      </c>
      <c r="E693" s="129">
        <v>60</v>
      </c>
      <c r="F693" s="130">
        <v>54.545454545454547</v>
      </c>
      <c r="G693" s="113">
        <v>60</v>
      </c>
      <c r="H693" s="127">
        <v>54.545454545454547</v>
      </c>
      <c r="I693" s="132">
        <f>AVERAGE(E692:E694)</f>
        <v>60</v>
      </c>
      <c r="J693" s="132">
        <f t="shared" ref="J693" si="1389">AVERAGE(F692:F694)</f>
        <v>55.04668304668305</v>
      </c>
      <c r="K693" s="132">
        <f t="shared" ref="K693" si="1390">AVERAGE(G692:G694)</f>
        <v>60</v>
      </c>
      <c r="L693" s="132">
        <f t="shared" ref="L693" si="1391">AVERAGE(H692:H694)</f>
        <v>55.04668304668305</v>
      </c>
      <c r="M693" s="132"/>
      <c r="N693" s="1"/>
    </row>
    <row r="694" spans="1:14" ht="15.6" x14ac:dyDescent="0.3">
      <c r="A694" s="34">
        <v>3</v>
      </c>
      <c r="B694" s="34">
        <v>17</v>
      </c>
      <c r="C694" s="34">
        <v>5</v>
      </c>
      <c r="D694" s="160">
        <v>230</v>
      </c>
      <c r="E694" s="129">
        <v>60</v>
      </c>
      <c r="F694" s="130">
        <v>68.108108108108098</v>
      </c>
      <c r="G694" s="113">
        <v>60</v>
      </c>
      <c r="H694" s="127">
        <v>68.108108108108098</v>
      </c>
      <c r="I694" s="133">
        <f>_xlfn.STDEV.P(E692:E694)/SQRT(3)</f>
        <v>0</v>
      </c>
      <c r="J694" s="133">
        <f t="shared" ref="J694" si="1392">_xlfn.STDEV.P(F692:F694)/SQRT(3)</f>
        <v>6.042539865877214</v>
      </c>
      <c r="K694" s="133">
        <f t="shared" ref="K694" si="1393">_xlfn.STDEV.P(G692:G694)/SQRT(3)</f>
        <v>0</v>
      </c>
      <c r="L694" s="133">
        <f t="shared" ref="L694" si="1394">_xlfn.STDEV.P(H692:H694)/SQRT(3)</f>
        <v>6.042539865877214</v>
      </c>
      <c r="M694" s="133"/>
      <c r="N694" s="1"/>
    </row>
    <row r="695" spans="1:14" x14ac:dyDescent="0.3">
      <c r="A695" s="34">
        <v>1</v>
      </c>
      <c r="B695" s="34">
        <v>2</v>
      </c>
      <c r="C695" s="34">
        <v>16</v>
      </c>
      <c r="D695" s="159">
        <v>231</v>
      </c>
      <c r="E695" s="129">
        <v>80</v>
      </c>
      <c r="F695" s="130">
        <v>70.810810810810807</v>
      </c>
      <c r="G695" s="113">
        <v>80</v>
      </c>
      <c r="H695" s="127">
        <v>70.810810810810807</v>
      </c>
      <c r="N695" s="34"/>
    </row>
    <row r="696" spans="1:14" ht="15.6" x14ac:dyDescent="0.3">
      <c r="A696" s="34">
        <v>2</v>
      </c>
      <c r="B696" s="34">
        <v>14</v>
      </c>
      <c r="C696" s="34">
        <v>1</v>
      </c>
      <c r="D696" s="160">
        <v>231</v>
      </c>
      <c r="E696" s="129">
        <v>80</v>
      </c>
      <c r="F696" s="134">
        <v>100</v>
      </c>
      <c r="G696" s="113">
        <v>80</v>
      </c>
      <c r="H696" s="134">
        <v>100</v>
      </c>
      <c r="I696" s="132">
        <f>AVERAGE(E695:E697)</f>
        <v>80</v>
      </c>
      <c r="J696" s="132">
        <f t="shared" ref="J696" si="1395">AVERAGE(F695:F697)</f>
        <v>79.63963963963964</v>
      </c>
      <c r="K696" s="132">
        <f t="shared" ref="K696" si="1396">AVERAGE(G695:G697)</f>
        <v>80</v>
      </c>
      <c r="L696" s="132">
        <f t="shared" ref="L696" si="1397">AVERAGE(H695:H697)</f>
        <v>79.63963963963964</v>
      </c>
      <c r="M696" s="132"/>
      <c r="N696" s="1"/>
    </row>
    <row r="697" spans="1:14" ht="15.6" x14ac:dyDescent="0.3">
      <c r="A697" s="34">
        <v>3</v>
      </c>
      <c r="B697" s="34">
        <v>7</v>
      </c>
      <c r="C697" s="34">
        <v>2</v>
      </c>
      <c r="D697" s="160">
        <v>231</v>
      </c>
      <c r="E697" s="129">
        <v>80</v>
      </c>
      <c r="F697" s="130">
        <v>68.108108108108098</v>
      </c>
      <c r="G697" s="113">
        <v>80</v>
      </c>
      <c r="H697" s="127">
        <v>68.108108108108098</v>
      </c>
      <c r="I697" s="133">
        <f>_xlfn.STDEV.P(E695:E697)/SQRT(3)</f>
        <v>0</v>
      </c>
      <c r="J697" s="133">
        <f t="shared" ref="J697" si="1398">_xlfn.STDEV.P(F695:F697)/SQRT(3)</f>
        <v>8.3364574940785037</v>
      </c>
      <c r="K697" s="133">
        <f t="shared" ref="K697" si="1399">_xlfn.STDEV.P(G695:G697)/SQRT(3)</f>
        <v>0</v>
      </c>
      <c r="L697" s="133">
        <f t="shared" ref="L697" si="1400">_xlfn.STDEV.P(H695:H697)/SQRT(3)</f>
        <v>8.3364574940785037</v>
      </c>
      <c r="M697" s="133"/>
      <c r="N697" s="1"/>
    </row>
    <row r="698" spans="1:14" x14ac:dyDescent="0.3">
      <c r="A698" s="34">
        <v>1</v>
      </c>
      <c r="B698" s="34">
        <v>2</v>
      </c>
      <c r="C698" s="34">
        <v>11</v>
      </c>
      <c r="D698" s="159">
        <v>232</v>
      </c>
      <c r="E698" s="129">
        <v>60</v>
      </c>
      <c r="F698" s="130">
        <v>47.207207207207205</v>
      </c>
      <c r="G698" s="113">
        <v>60</v>
      </c>
      <c r="H698" s="127">
        <v>47.207207207207205</v>
      </c>
      <c r="N698" s="34"/>
    </row>
    <row r="699" spans="1:14" ht="15.6" x14ac:dyDescent="0.3">
      <c r="A699" s="34">
        <v>2</v>
      </c>
      <c r="B699" s="34">
        <v>7</v>
      </c>
      <c r="C699" s="34">
        <v>19</v>
      </c>
      <c r="D699" s="160">
        <v>232</v>
      </c>
      <c r="E699" s="129">
        <v>60</v>
      </c>
      <c r="F699" s="130">
        <v>54.545454545454547</v>
      </c>
      <c r="G699" s="113">
        <v>60</v>
      </c>
      <c r="H699" s="127">
        <v>54.545454545454547</v>
      </c>
      <c r="I699" s="132">
        <f>AVERAGE(E698:E700)</f>
        <v>63.333333333333336</v>
      </c>
      <c r="J699" s="132">
        <f t="shared" ref="J699" si="1401">AVERAGE(F698:F700)</f>
        <v>65.701337701337707</v>
      </c>
      <c r="K699" s="132">
        <f t="shared" ref="K699" si="1402">AVERAGE(G698:G700)</f>
        <v>63.333333333333336</v>
      </c>
      <c r="L699" s="132">
        <f t="shared" ref="L699" si="1403">AVERAGE(H698:H700)</f>
        <v>65.701337701337707</v>
      </c>
      <c r="M699" s="132"/>
      <c r="N699" s="1"/>
    </row>
    <row r="700" spans="1:14" ht="15.6" x14ac:dyDescent="0.3">
      <c r="A700" s="34">
        <v>3</v>
      </c>
      <c r="B700" s="34">
        <v>8</v>
      </c>
      <c r="C700" s="34">
        <v>15</v>
      </c>
      <c r="D700" s="160">
        <v>232</v>
      </c>
      <c r="E700" s="129">
        <v>70</v>
      </c>
      <c r="F700" s="130">
        <v>95.351351351351354</v>
      </c>
      <c r="G700" s="113">
        <v>70</v>
      </c>
      <c r="H700" s="127">
        <v>95.351351351351354</v>
      </c>
      <c r="I700" s="133">
        <f>_xlfn.STDEV.P(E698:E700)/SQRT(3)</f>
        <v>2.7216552697590872</v>
      </c>
      <c r="J700" s="133">
        <f t="shared" ref="J700" si="1404">_xlfn.STDEV.P(F698:F700)/SQRT(3)</f>
        <v>12.227518605213767</v>
      </c>
      <c r="K700" s="133">
        <f t="shared" ref="K700" si="1405">_xlfn.STDEV.P(G698:G700)/SQRT(3)</f>
        <v>2.7216552697590872</v>
      </c>
      <c r="L700" s="133">
        <f t="shared" ref="L700" si="1406">_xlfn.STDEV.P(H698:H700)/SQRT(3)</f>
        <v>12.227518605213767</v>
      </c>
      <c r="M700" s="133"/>
      <c r="N700" s="1"/>
    </row>
    <row r="701" spans="1:14" x14ac:dyDescent="0.3">
      <c r="A701" s="34">
        <v>1</v>
      </c>
      <c r="B701" s="34">
        <v>2</v>
      </c>
      <c r="C701" s="34">
        <v>8</v>
      </c>
      <c r="D701" s="159">
        <v>233</v>
      </c>
      <c r="E701" s="129">
        <v>60</v>
      </c>
      <c r="F701" s="130">
        <v>42.486486486486484</v>
      </c>
      <c r="G701" s="113">
        <v>60</v>
      </c>
      <c r="H701" s="127">
        <v>42.486486486486484</v>
      </c>
      <c r="N701" s="34"/>
    </row>
    <row r="702" spans="1:14" ht="15.6" x14ac:dyDescent="0.3">
      <c r="A702" s="34">
        <v>2</v>
      </c>
      <c r="B702" s="34">
        <v>11</v>
      </c>
      <c r="C702" s="34">
        <v>7</v>
      </c>
      <c r="D702" s="160">
        <v>233</v>
      </c>
      <c r="E702" s="129">
        <v>70</v>
      </c>
      <c r="F702" s="130">
        <v>73.68421052631578</v>
      </c>
      <c r="G702" s="113">
        <v>70</v>
      </c>
      <c r="H702" s="127">
        <v>73.68421052631578</v>
      </c>
      <c r="I702" s="132">
        <f>AVERAGE(E701:E703)</f>
        <v>66.666666666666671</v>
      </c>
      <c r="J702" s="132">
        <f t="shared" ref="J702" si="1407">AVERAGE(F701:F703)</f>
        <v>58.588430535798949</v>
      </c>
      <c r="K702" s="132">
        <f t="shared" ref="K702" si="1408">AVERAGE(G701:G703)</f>
        <v>66.666666666666671</v>
      </c>
      <c r="L702" s="132">
        <f t="shared" ref="L702" si="1409">AVERAGE(H701:H703)</f>
        <v>58.588430535798949</v>
      </c>
      <c r="M702" s="132"/>
      <c r="N702" s="1"/>
    </row>
    <row r="703" spans="1:14" ht="15.6" x14ac:dyDescent="0.3">
      <c r="A703" s="34">
        <v>3</v>
      </c>
      <c r="B703" s="34">
        <v>13</v>
      </c>
      <c r="C703" s="34">
        <v>11</v>
      </c>
      <c r="D703" s="160">
        <v>233</v>
      </c>
      <c r="E703" s="129">
        <v>70</v>
      </c>
      <c r="F703" s="130">
        <v>59.594594594594589</v>
      </c>
      <c r="G703" s="113">
        <v>70</v>
      </c>
      <c r="H703" s="127">
        <v>59.594594594594589</v>
      </c>
      <c r="I703" s="133">
        <f>_xlfn.STDEV.P(E701:E703)/SQRT(3)</f>
        <v>2.7216552697590863</v>
      </c>
      <c r="J703" s="133">
        <f t="shared" ref="J703" si="1410">_xlfn.STDEV.P(F701:F703)/SQRT(3)</f>
        <v>7.3648379464896863</v>
      </c>
      <c r="K703" s="133">
        <f t="shared" ref="K703" si="1411">_xlfn.STDEV.P(G701:G703)/SQRT(3)</f>
        <v>2.7216552697590863</v>
      </c>
      <c r="L703" s="133">
        <f t="shared" ref="L703" si="1412">_xlfn.STDEV.P(H701:H703)/SQRT(3)</f>
        <v>7.3648379464896863</v>
      </c>
      <c r="M703" s="133"/>
      <c r="N703" s="1"/>
    </row>
    <row r="704" spans="1:14" x14ac:dyDescent="0.3">
      <c r="A704" s="34">
        <v>1</v>
      </c>
      <c r="B704" s="34">
        <v>2</v>
      </c>
      <c r="C704" s="34">
        <v>12</v>
      </c>
      <c r="D704" s="159">
        <v>234</v>
      </c>
      <c r="E704" s="129">
        <v>80</v>
      </c>
      <c r="F704" s="130">
        <v>62.942942942942935</v>
      </c>
      <c r="G704" s="113">
        <v>80</v>
      </c>
      <c r="H704" s="127">
        <v>62.942942942942935</v>
      </c>
      <c r="N704" s="34"/>
    </row>
    <row r="705" spans="1:14" ht="15.6" x14ac:dyDescent="0.3">
      <c r="A705" s="34">
        <v>2</v>
      </c>
      <c r="B705" s="34">
        <v>10</v>
      </c>
      <c r="C705" s="34">
        <v>5</v>
      </c>
      <c r="D705" s="160">
        <v>234</v>
      </c>
      <c r="E705" s="129">
        <v>80</v>
      </c>
      <c r="F705" s="130">
        <v>88.888888888888886</v>
      </c>
      <c r="G705" s="113">
        <v>80</v>
      </c>
      <c r="H705" s="127">
        <v>88.888888888888886</v>
      </c>
      <c r="I705" s="132">
        <f>AVERAGE(E704:E706)</f>
        <v>76.666666666666671</v>
      </c>
      <c r="J705" s="132">
        <f t="shared" ref="J705" si="1413">AVERAGE(F704:F706)</f>
        <v>74.448448448448445</v>
      </c>
      <c r="K705" s="132">
        <f t="shared" ref="K705" si="1414">AVERAGE(G704:G706)</f>
        <v>76.666666666666671</v>
      </c>
      <c r="L705" s="132">
        <f t="shared" ref="L705" si="1415">AVERAGE(H704:H706)</f>
        <v>74.448448448448445</v>
      </c>
      <c r="M705" s="132"/>
      <c r="N705" s="1"/>
    </row>
    <row r="706" spans="1:14" ht="15.6" x14ac:dyDescent="0.3">
      <c r="A706" s="34">
        <v>3</v>
      </c>
      <c r="B706" s="34">
        <v>14</v>
      </c>
      <c r="C706" s="34">
        <v>16</v>
      </c>
      <c r="D706" s="160">
        <v>234</v>
      </c>
      <c r="E706" s="129">
        <v>70</v>
      </c>
      <c r="F706" s="130">
        <v>71.513513513513516</v>
      </c>
      <c r="G706" s="113">
        <v>70</v>
      </c>
      <c r="H706" s="127">
        <v>71.513513513513516</v>
      </c>
      <c r="I706" s="133">
        <f>_xlfn.STDEV.P(E704:E706)/SQRT(3)</f>
        <v>2.7216552697590863</v>
      </c>
      <c r="J706" s="133">
        <f t="shared" ref="J706" si="1416">_xlfn.STDEV.P(F704:F706)/SQRT(3)</f>
        <v>6.2317896495257292</v>
      </c>
      <c r="K706" s="133">
        <f t="shared" ref="K706" si="1417">_xlfn.STDEV.P(G704:G706)/SQRT(3)</f>
        <v>2.7216552697590863</v>
      </c>
      <c r="L706" s="133">
        <f t="shared" ref="L706" si="1418">_xlfn.STDEV.P(H704:H706)/SQRT(3)</f>
        <v>6.2317896495257292</v>
      </c>
      <c r="M706" s="133"/>
      <c r="N706" s="1"/>
    </row>
    <row r="707" spans="1:14" x14ac:dyDescent="0.3">
      <c r="A707" s="34">
        <v>1</v>
      </c>
      <c r="B707" s="34">
        <v>13</v>
      </c>
      <c r="C707" s="34">
        <v>17</v>
      </c>
      <c r="D707" s="159">
        <v>235</v>
      </c>
      <c r="E707" s="129">
        <v>70</v>
      </c>
      <c r="F707" s="130">
        <v>82.612612612612608</v>
      </c>
      <c r="G707" s="113">
        <v>70</v>
      </c>
      <c r="H707" s="127">
        <v>82.612612612612608</v>
      </c>
      <c r="N707" s="34"/>
    </row>
    <row r="708" spans="1:14" ht="15.6" x14ac:dyDescent="0.3">
      <c r="A708" s="34">
        <v>2</v>
      </c>
      <c r="B708" s="34">
        <v>2</v>
      </c>
      <c r="C708" s="34">
        <v>9</v>
      </c>
      <c r="D708" s="160">
        <v>235</v>
      </c>
      <c r="E708" s="129">
        <v>60</v>
      </c>
      <c r="F708" s="130">
        <v>48</v>
      </c>
      <c r="G708" s="113">
        <v>60</v>
      </c>
      <c r="H708" s="127">
        <v>48</v>
      </c>
      <c r="I708" s="132">
        <f>AVERAGE(E707:E709)</f>
        <v>63.333333333333336</v>
      </c>
      <c r="J708" s="132">
        <f t="shared" ref="J708" si="1419">AVERAGE(F707:F709)</f>
        <v>59.254793254793263</v>
      </c>
      <c r="K708" s="132">
        <f t="shared" ref="K708" si="1420">AVERAGE(G707:G709)</f>
        <v>63.333333333333336</v>
      </c>
      <c r="L708" s="132">
        <f t="shared" ref="L708" si="1421">AVERAGE(H707:H709)</f>
        <v>59.254793254793263</v>
      </c>
      <c r="M708" s="132"/>
      <c r="N708" s="1"/>
    </row>
    <row r="709" spans="1:14" ht="15.6" x14ac:dyDescent="0.3">
      <c r="A709" s="34">
        <v>3</v>
      </c>
      <c r="B709" s="34">
        <v>18</v>
      </c>
      <c r="C709" s="34">
        <v>6</v>
      </c>
      <c r="D709" s="160">
        <v>235</v>
      </c>
      <c r="E709" s="129">
        <v>60</v>
      </c>
      <c r="F709" s="130">
        <v>47.151767151767153</v>
      </c>
      <c r="G709" s="113">
        <v>60</v>
      </c>
      <c r="H709" s="127">
        <v>47.151767151767153</v>
      </c>
      <c r="I709" s="133">
        <f>_xlfn.STDEV.P(E707:E709)/SQRT(3)</f>
        <v>2.7216552697590872</v>
      </c>
      <c r="J709" s="133">
        <f t="shared" ref="J709" si="1422">_xlfn.STDEV.P(F707:F709)/SQRT(3)</f>
        <v>9.5378854936580133</v>
      </c>
      <c r="K709" s="133">
        <f t="shared" ref="K709" si="1423">_xlfn.STDEV.P(G707:G709)/SQRT(3)</f>
        <v>2.7216552697590872</v>
      </c>
      <c r="L709" s="133">
        <f t="shared" ref="L709" si="1424">_xlfn.STDEV.P(H707:H709)/SQRT(3)</f>
        <v>9.5378854936580133</v>
      </c>
      <c r="M709" s="133"/>
      <c r="N709" s="1"/>
    </row>
    <row r="710" spans="1:14" x14ac:dyDescent="0.3">
      <c r="A710" s="34">
        <v>1</v>
      </c>
      <c r="B710" s="34">
        <v>13</v>
      </c>
      <c r="C710" s="34">
        <v>14</v>
      </c>
      <c r="D710" s="159">
        <v>236</v>
      </c>
      <c r="E710" s="129">
        <v>80</v>
      </c>
      <c r="F710" s="130">
        <v>87.151767151767132</v>
      </c>
      <c r="G710" s="113">
        <v>80</v>
      </c>
      <c r="H710" s="127">
        <v>87.151767151767132</v>
      </c>
      <c r="N710" s="34"/>
    </row>
    <row r="711" spans="1:14" ht="15.6" x14ac:dyDescent="0.3">
      <c r="A711" s="34">
        <v>2</v>
      </c>
      <c r="B711" s="34">
        <v>8</v>
      </c>
      <c r="C711" s="34">
        <v>7</v>
      </c>
      <c r="D711" s="160">
        <v>236</v>
      </c>
      <c r="E711" s="129">
        <v>90</v>
      </c>
      <c r="F711" s="130">
        <v>90</v>
      </c>
      <c r="G711" s="113">
        <v>90</v>
      </c>
      <c r="H711" s="127">
        <v>90</v>
      </c>
      <c r="I711" s="132">
        <f>AVERAGE(E710:E712)</f>
        <v>83.333333333333329</v>
      </c>
      <c r="J711" s="132">
        <f t="shared" ref="J711" si="1425">AVERAGE(F710:F712)</f>
        <v>86.293832293832281</v>
      </c>
      <c r="K711" s="132">
        <f t="shared" ref="K711" si="1426">AVERAGE(G710:G712)</f>
        <v>83.333333333333329</v>
      </c>
      <c r="L711" s="132">
        <f t="shared" ref="L711" si="1427">AVERAGE(H710:H712)</f>
        <v>86.293832293832281</v>
      </c>
      <c r="M711" s="132"/>
      <c r="N711" s="1"/>
    </row>
    <row r="712" spans="1:14" ht="15.6" x14ac:dyDescent="0.3">
      <c r="A712" s="34">
        <v>3</v>
      </c>
      <c r="B712" s="34">
        <v>12</v>
      </c>
      <c r="C712" s="34">
        <v>19</v>
      </c>
      <c r="D712" s="160">
        <v>236</v>
      </c>
      <c r="E712" s="129">
        <v>80</v>
      </c>
      <c r="F712" s="130">
        <v>81.729729729729726</v>
      </c>
      <c r="G712" s="113">
        <v>80</v>
      </c>
      <c r="H712" s="127">
        <v>81.729729729729726</v>
      </c>
      <c r="I712" s="133">
        <f>_xlfn.STDEV.P(E710:E712)/SQRT(3)</f>
        <v>2.7216552697590863</v>
      </c>
      <c r="J712" s="133">
        <f t="shared" ref="J712" si="1428">_xlfn.STDEV.P(F710:F712)/SQRT(3)</f>
        <v>1.9805376234847534</v>
      </c>
      <c r="K712" s="133">
        <f t="shared" ref="K712" si="1429">_xlfn.STDEV.P(G710:G712)/SQRT(3)</f>
        <v>2.7216552697590863</v>
      </c>
      <c r="L712" s="133">
        <f t="shared" ref="L712" si="1430">_xlfn.STDEV.P(H710:H712)/SQRT(3)</f>
        <v>1.9805376234847534</v>
      </c>
      <c r="M712" s="133"/>
      <c r="N712" s="1"/>
    </row>
    <row r="713" spans="1:14" x14ac:dyDescent="0.3">
      <c r="A713" s="34">
        <v>1</v>
      </c>
      <c r="B713" s="34">
        <v>14</v>
      </c>
      <c r="C713" s="34">
        <v>7</v>
      </c>
      <c r="D713" s="159">
        <v>237</v>
      </c>
      <c r="E713" s="129">
        <v>80</v>
      </c>
      <c r="F713" s="130">
        <v>62.942942942942935</v>
      </c>
      <c r="G713" s="113">
        <v>80</v>
      </c>
      <c r="H713" s="127">
        <v>62.942942942942935</v>
      </c>
      <c r="N713" s="34"/>
    </row>
    <row r="714" spans="1:14" ht="15.6" x14ac:dyDescent="0.3">
      <c r="A714" s="34">
        <v>2</v>
      </c>
      <c r="B714" s="34">
        <v>18</v>
      </c>
      <c r="C714" s="34">
        <v>17</v>
      </c>
      <c r="D714" s="160">
        <v>237</v>
      </c>
      <c r="E714" s="129">
        <v>60</v>
      </c>
      <c r="F714" s="130">
        <v>66.666666666666671</v>
      </c>
      <c r="G714" s="113">
        <v>60</v>
      </c>
      <c r="H714" s="127">
        <v>66.666666666666671</v>
      </c>
      <c r="I714" s="132">
        <f>AVERAGE(E713:E715)</f>
        <v>66.666666666666671</v>
      </c>
      <c r="J714" s="132">
        <f t="shared" ref="J714" si="1431">AVERAGE(F713:F715)</f>
        <v>76.536536536536531</v>
      </c>
      <c r="K714" s="132">
        <f t="shared" ref="K714" si="1432">AVERAGE(G713:G715)</f>
        <v>66.666666666666671</v>
      </c>
      <c r="L714" s="132">
        <f t="shared" ref="L714" si="1433">AVERAGE(H713:H715)</f>
        <v>76.536536536536531</v>
      </c>
      <c r="M714" s="132"/>
      <c r="N714" s="1"/>
    </row>
    <row r="715" spans="1:14" ht="15.6" x14ac:dyDescent="0.3">
      <c r="A715" s="34">
        <v>3</v>
      </c>
      <c r="B715" s="34">
        <v>19</v>
      </c>
      <c r="C715" s="34">
        <v>14</v>
      </c>
      <c r="D715" s="160">
        <v>237</v>
      </c>
      <c r="E715" s="129">
        <v>60</v>
      </c>
      <c r="F715" s="134">
        <v>100</v>
      </c>
      <c r="G715" s="113">
        <v>60</v>
      </c>
      <c r="H715" s="134">
        <v>100</v>
      </c>
      <c r="I715" s="133">
        <f>_xlfn.STDEV.P(E713:E715)/SQRT(3)</f>
        <v>5.4433105395181745</v>
      </c>
      <c r="J715" s="133">
        <f t="shared" ref="J715" si="1434">_xlfn.STDEV.P(F713:F715)/SQRT(3)</f>
        <v>9.6190449730223566</v>
      </c>
      <c r="K715" s="133">
        <f t="shared" ref="K715" si="1435">_xlfn.STDEV.P(G713:G715)/SQRT(3)</f>
        <v>5.4433105395181745</v>
      </c>
      <c r="L715" s="133">
        <f t="shared" ref="L715" si="1436">_xlfn.STDEV.P(H713:H715)/SQRT(3)</f>
        <v>9.6190449730223566</v>
      </c>
      <c r="M715" s="133"/>
      <c r="N715" s="1"/>
    </row>
    <row r="716" spans="1:14" ht="15.6" x14ac:dyDescent="0.3">
      <c r="A716" s="34">
        <v>1</v>
      </c>
      <c r="B716" s="34">
        <v>13</v>
      </c>
      <c r="C716" s="34">
        <v>16</v>
      </c>
      <c r="D716" s="159">
        <v>238</v>
      </c>
      <c r="E716" s="129">
        <v>80</v>
      </c>
      <c r="F716" s="134">
        <v>100</v>
      </c>
      <c r="G716" s="113">
        <v>80</v>
      </c>
      <c r="H716" s="134">
        <v>100</v>
      </c>
      <c r="I716" s="133"/>
      <c r="J716" s="133"/>
      <c r="K716" s="133"/>
      <c r="L716" s="133"/>
      <c r="M716" s="133"/>
      <c r="N716" s="34"/>
    </row>
    <row r="717" spans="1:14" ht="15.6" x14ac:dyDescent="0.3">
      <c r="A717" s="34">
        <v>2</v>
      </c>
      <c r="B717" s="34">
        <v>5</v>
      </c>
      <c r="C717" s="34">
        <v>7</v>
      </c>
      <c r="D717" s="160">
        <v>238</v>
      </c>
      <c r="E717" s="129">
        <v>70</v>
      </c>
      <c r="F717" s="130">
        <v>63.636363636363633</v>
      </c>
      <c r="G717" s="113">
        <v>70</v>
      </c>
      <c r="H717" s="127">
        <v>63.636363636363633</v>
      </c>
      <c r="I717" s="132">
        <f>AVERAGE(E716:E718)</f>
        <v>70</v>
      </c>
      <c r="J717" s="132">
        <f t="shared" ref="J717" si="1437">AVERAGE(F716:F718)</f>
        <v>80.08599508599508</v>
      </c>
      <c r="K717" s="132">
        <f t="shared" ref="K717" si="1438">AVERAGE(G716:G718)</f>
        <v>70</v>
      </c>
      <c r="L717" s="132">
        <f t="shared" ref="L717" si="1439">AVERAGE(H716:H718)</f>
        <v>80.08599508599508</v>
      </c>
      <c r="M717" s="132"/>
      <c r="N717" s="1"/>
    </row>
    <row r="718" spans="1:14" ht="15.6" x14ac:dyDescent="0.3">
      <c r="A718" s="34">
        <v>3</v>
      </c>
      <c r="B718" s="34">
        <v>10</v>
      </c>
      <c r="C718" s="34">
        <v>19</v>
      </c>
      <c r="D718" s="160">
        <v>238</v>
      </c>
      <c r="E718" s="129">
        <v>60</v>
      </c>
      <c r="F718" s="130">
        <v>76.621621621621614</v>
      </c>
      <c r="G718" s="113">
        <v>60</v>
      </c>
      <c r="H718" s="127">
        <v>76.621621621621614</v>
      </c>
      <c r="I718" s="133">
        <f>_xlfn.STDEV.P(E716:E718)/SQRT(3)</f>
        <v>4.714045207910317</v>
      </c>
      <c r="J718" s="133">
        <f t="shared" ref="J718" si="1440">_xlfn.STDEV.P(F716:F718)/SQRT(3)</f>
        <v>8.6868985006437036</v>
      </c>
      <c r="K718" s="133">
        <f t="shared" ref="K718" si="1441">_xlfn.STDEV.P(G716:G718)/SQRT(3)</f>
        <v>4.714045207910317</v>
      </c>
      <c r="L718" s="133">
        <f t="shared" ref="L718" si="1442">_xlfn.STDEV.P(H716:H718)/SQRT(3)</f>
        <v>8.6868985006437036</v>
      </c>
      <c r="M718" s="133"/>
      <c r="N718" s="1"/>
    </row>
    <row r="719" spans="1:14" x14ac:dyDescent="0.3">
      <c r="A719" s="34">
        <v>1</v>
      </c>
      <c r="B719" s="34">
        <v>13</v>
      </c>
      <c r="C719" s="34">
        <v>11</v>
      </c>
      <c r="D719" s="159">
        <v>239</v>
      </c>
      <c r="E719" s="129">
        <v>80</v>
      </c>
      <c r="F719" s="134">
        <v>100</v>
      </c>
      <c r="G719" s="113">
        <v>80</v>
      </c>
      <c r="H719" s="134">
        <v>100</v>
      </c>
      <c r="N719" s="34"/>
    </row>
    <row r="720" spans="1:14" ht="15.6" x14ac:dyDescent="0.3">
      <c r="A720" s="34">
        <v>2</v>
      </c>
      <c r="B720" s="34">
        <v>13</v>
      </c>
      <c r="C720" s="34">
        <v>1</v>
      </c>
      <c r="D720" s="160">
        <v>239</v>
      </c>
      <c r="E720" s="129">
        <v>80</v>
      </c>
      <c r="F720" s="134">
        <v>100</v>
      </c>
      <c r="G720" s="113">
        <v>80</v>
      </c>
      <c r="H720" s="134">
        <v>100</v>
      </c>
      <c r="I720" s="132">
        <f>AVERAGE(E719:E721)</f>
        <v>73.333333333333329</v>
      </c>
      <c r="J720" s="132">
        <f t="shared" ref="J720" si="1443">AVERAGE(F719:F721)</f>
        <v>82.383922383922382</v>
      </c>
      <c r="K720" s="132">
        <f t="shared" ref="K720" si="1444">AVERAGE(G719:G721)</f>
        <v>73.333333333333329</v>
      </c>
      <c r="L720" s="132">
        <f t="shared" ref="L720" si="1445">AVERAGE(H719:H721)</f>
        <v>82.383922383922382</v>
      </c>
      <c r="M720" s="132"/>
      <c r="N720" s="1"/>
    </row>
    <row r="721" spans="1:14" ht="15.6" x14ac:dyDescent="0.3">
      <c r="A721" s="34">
        <v>3</v>
      </c>
      <c r="B721" s="34">
        <v>9</v>
      </c>
      <c r="C721" s="34">
        <v>7</v>
      </c>
      <c r="D721" s="160">
        <v>239</v>
      </c>
      <c r="E721" s="129">
        <v>60</v>
      </c>
      <c r="F721" s="130">
        <v>47.151767151767153</v>
      </c>
      <c r="G721" s="113">
        <v>60</v>
      </c>
      <c r="H721" s="127">
        <v>47.151767151767153</v>
      </c>
      <c r="I721" s="133">
        <f>_xlfn.STDEV.P(E719:E721)/SQRT(3)</f>
        <v>5.4433105395181745</v>
      </c>
      <c r="J721" s="133">
        <f t="shared" ref="J721" si="1446">_xlfn.STDEV.P(F719:F721)/SQRT(3)</f>
        <v>14.383467142884827</v>
      </c>
      <c r="K721" s="133">
        <f t="shared" ref="K721" si="1447">_xlfn.STDEV.P(G719:G721)/SQRT(3)</f>
        <v>5.4433105395181745</v>
      </c>
      <c r="L721" s="133">
        <f t="shared" ref="L721" si="1448">_xlfn.STDEV.P(H719:H721)/SQRT(3)</f>
        <v>14.383467142884827</v>
      </c>
      <c r="M721" s="133"/>
      <c r="N721" s="1"/>
    </row>
    <row r="722" spans="1:14" x14ac:dyDescent="0.3">
      <c r="A722" s="34">
        <v>1</v>
      </c>
      <c r="B722" s="34">
        <v>13</v>
      </c>
      <c r="C722" s="34">
        <v>12</v>
      </c>
      <c r="D722" s="159">
        <v>240</v>
      </c>
      <c r="E722" s="129">
        <v>40</v>
      </c>
      <c r="F722" s="130">
        <v>51.498771498771497</v>
      </c>
      <c r="G722" s="113">
        <v>40</v>
      </c>
      <c r="H722" s="127">
        <v>51.498771498771497</v>
      </c>
      <c r="N722" s="34"/>
    </row>
    <row r="723" spans="1:14" ht="15.6" x14ac:dyDescent="0.3">
      <c r="A723" s="34">
        <v>2</v>
      </c>
      <c r="B723" s="34">
        <v>16</v>
      </c>
      <c r="C723" s="34">
        <v>13</v>
      </c>
      <c r="D723" s="160">
        <v>240</v>
      </c>
      <c r="E723" s="129">
        <v>30</v>
      </c>
      <c r="F723" s="130">
        <v>30</v>
      </c>
      <c r="G723" s="113">
        <v>30</v>
      </c>
      <c r="H723" s="127">
        <v>30</v>
      </c>
      <c r="I723" s="132">
        <f>AVERAGE(E722:E724)</f>
        <v>43.333333333333336</v>
      </c>
      <c r="J723" s="132">
        <f t="shared" ref="J723" si="1449">AVERAGE(F722:F724)</f>
        <v>49.86895986895987</v>
      </c>
      <c r="K723" s="132">
        <f t="shared" ref="K723" si="1450">AVERAGE(G722:G724)</f>
        <v>43.333333333333336</v>
      </c>
      <c r="L723" s="132">
        <f t="shared" ref="L723" si="1451">AVERAGE(H722:H724)</f>
        <v>49.86895986895987</v>
      </c>
      <c r="M723" s="132"/>
      <c r="N723" s="1"/>
    </row>
    <row r="724" spans="1:14" ht="15.6" x14ac:dyDescent="0.3">
      <c r="A724" s="34">
        <v>3</v>
      </c>
      <c r="B724" s="34">
        <v>1</v>
      </c>
      <c r="C724" s="34">
        <v>12</v>
      </c>
      <c r="D724" s="160">
        <v>240</v>
      </c>
      <c r="E724" s="129">
        <v>60</v>
      </c>
      <c r="F724" s="130">
        <v>68.108108108108098</v>
      </c>
      <c r="G724" s="113">
        <v>60</v>
      </c>
      <c r="H724" s="127">
        <v>68.108108108108098</v>
      </c>
      <c r="I724" s="133">
        <f>_xlfn.STDEV.P(E722:E724)/SQRT(3)</f>
        <v>7.2008229982309562</v>
      </c>
      <c r="J724" s="133">
        <f t="shared" ref="J724" si="1452">_xlfn.STDEV.P(F722:F724)/SQRT(3)</f>
        <v>9.006777575881582</v>
      </c>
      <c r="K724" s="133">
        <f t="shared" ref="K724" si="1453">_xlfn.STDEV.P(G722:G724)/SQRT(3)</f>
        <v>7.2008229982309562</v>
      </c>
      <c r="L724" s="133">
        <f t="shared" ref="L724" si="1454">_xlfn.STDEV.P(H722:H724)/SQRT(3)</f>
        <v>9.006777575881582</v>
      </c>
      <c r="M724" s="133"/>
      <c r="N724" s="1"/>
    </row>
    <row r="725" spans="1:14" x14ac:dyDescent="0.3">
      <c r="A725" s="34">
        <v>1</v>
      </c>
      <c r="B725" s="34">
        <v>14</v>
      </c>
      <c r="C725" s="34">
        <v>9</v>
      </c>
      <c r="D725" s="159">
        <v>241</v>
      </c>
      <c r="E725" s="129">
        <v>60</v>
      </c>
      <c r="F725" s="130">
        <v>53.108108108108105</v>
      </c>
      <c r="G725" s="113">
        <v>60</v>
      </c>
      <c r="H725" s="127">
        <v>53.108108108108105</v>
      </c>
      <c r="N725" s="34"/>
    </row>
    <row r="726" spans="1:14" ht="15.6" x14ac:dyDescent="0.3">
      <c r="A726" s="34">
        <v>2</v>
      </c>
      <c r="B726" s="34">
        <v>3</v>
      </c>
      <c r="C726" s="34">
        <v>7</v>
      </c>
      <c r="D726" s="160">
        <v>241</v>
      </c>
      <c r="E726" s="129">
        <v>60</v>
      </c>
      <c r="F726" s="130">
        <v>63.157894736842103</v>
      </c>
      <c r="G726" s="113">
        <v>60</v>
      </c>
      <c r="H726" s="127">
        <v>63.157894736842103</v>
      </c>
      <c r="I726" s="132">
        <f>AVERAGE(E725:E727)</f>
        <v>60</v>
      </c>
      <c r="J726" s="132">
        <f t="shared" ref="J726" si="1455">AVERAGE(F725:F727)</f>
        <v>61.458036984352766</v>
      </c>
      <c r="K726" s="132">
        <f t="shared" ref="K726" si="1456">AVERAGE(G725:G727)</f>
        <v>60</v>
      </c>
      <c r="L726" s="132">
        <f t="shared" ref="L726" si="1457">AVERAGE(H725:H727)</f>
        <v>61.458036984352766</v>
      </c>
      <c r="M726" s="132"/>
      <c r="N726" s="1"/>
    </row>
    <row r="727" spans="1:14" ht="15.6" x14ac:dyDescent="0.3">
      <c r="A727" s="34">
        <v>3</v>
      </c>
      <c r="B727" s="34">
        <v>18</v>
      </c>
      <c r="C727" s="34">
        <v>16</v>
      </c>
      <c r="D727" s="160">
        <v>241</v>
      </c>
      <c r="E727" s="129">
        <v>60</v>
      </c>
      <c r="F727" s="130">
        <v>68.108108108108098</v>
      </c>
      <c r="G727" s="113">
        <v>60</v>
      </c>
      <c r="H727" s="127">
        <v>68.108108108108098</v>
      </c>
      <c r="I727" s="133">
        <f>_xlfn.STDEV.P(E725:E727)/SQRT(3)</f>
        <v>0</v>
      </c>
      <c r="J727" s="133">
        <f t="shared" ref="J727" si="1458">_xlfn.STDEV.P(F725:F727)/SQRT(3)</f>
        <v>3.6029968169728264</v>
      </c>
      <c r="K727" s="133">
        <f t="shared" ref="K727" si="1459">_xlfn.STDEV.P(G725:G727)/SQRT(3)</f>
        <v>0</v>
      </c>
      <c r="L727" s="133">
        <f t="shared" ref="L727" si="1460">_xlfn.STDEV.P(H725:H727)/SQRT(3)</f>
        <v>3.6029968169728264</v>
      </c>
      <c r="M727" s="133"/>
      <c r="N727" s="1"/>
    </row>
    <row r="728" spans="1:14" x14ac:dyDescent="0.3">
      <c r="A728" s="34">
        <v>1</v>
      </c>
      <c r="B728" s="34">
        <v>14</v>
      </c>
      <c r="C728" s="34">
        <v>8</v>
      </c>
      <c r="D728" s="159">
        <v>242</v>
      </c>
      <c r="E728" s="129">
        <v>40</v>
      </c>
      <c r="F728" s="130">
        <v>31.471471471471467</v>
      </c>
      <c r="G728" s="113">
        <v>50</v>
      </c>
      <c r="H728" s="127">
        <v>39.339339339339332</v>
      </c>
      <c r="N728" s="34"/>
    </row>
    <row r="729" spans="1:14" ht="15.6" x14ac:dyDescent="0.3">
      <c r="A729" s="34">
        <v>2</v>
      </c>
      <c r="B729" s="34">
        <v>1</v>
      </c>
      <c r="C729" s="34">
        <v>2</v>
      </c>
      <c r="D729" s="160">
        <v>242</v>
      </c>
      <c r="E729" s="129">
        <v>60</v>
      </c>
      <c r="F729" s="130">
        <v>66.666666666666671</v>
      </c>
      <c r="G729" s="113">
        <v>60</v>
      </c>
      <c r="H729" s="127">
        <v>66.666666666666671</v>
      </c>
      <c r="I729" s="132">
        <f>AVERAGE(E728:E730)</f>
        <v>53.333333333333336</v>
      </c>
      <c r="J729" s="132">
        <f t="shared" ref="J729" si="1461">AVERAGE(F728:F730)</f>
        <v>48.429968429968433</v>
      </c>
      <c r="K729" s="132">
        <f t="shared" ref="K729" si="1462">AVERAGE(G728:G730)</f>
        <v>56.666666666666664</v>
      </c>
      <c r="L729" s="132">
        <f t="shared" ref="L729" si="1463">AVERAGE(H728:H730)</f>
        <v>51.052591052591055</v>
      </c>
      <c r="M729" s="132"/>
      <c r="N729" s="1"/>
    </row>
    <row r="730" spans="1:14" ht="15.6" x14ac:dyDescent="0.3">
      <c r="A730" s="34">
        <v>3</v>
      </c>
      <c r="B730" s="34">
        <v>12</v>
      </c>
      <c r="C730" s="34">
        <v>9</v>
      </c>
      <c r="D730" s="160">
        <v>242</v>
      </c>
      <c r="E730" s="129">
        <v>60</v>
      </c>
      <c r="F730" s="130">
        <v>47.151767151767153</v>
      </c>
      <c r="G730" s="113">
        <v>60</v>
      </c>
      <c r="H730" s="127">
        <v>47.151767151767153</v>
      </c>
      <c r="I730" s="133">
        <f>_xlfn.STDEV.P(E728:E730)/SQRT(3)</f>
        <v>5.4433105395181745</v>
      </c>
      <c r="J730" s="133">
        <f t="shared" ref="J730" si="1464">_xlfn.STDEV.P(F728:F730)/SQRT(3)</f>
        <v>8.3119831847716359</v>
      </c>
      <c r="K730" s="133">
        <f t="shared" ref="K730" si="1465">_xlfn.STDEV.P(G728:G730)/SQRT(3)</f>
        <v>2.7216552697590872</v>
      </c>
      <c r="L730" s="133">
        <f t="shared" ref="L730" si="1466">_xlfn.STDEV.P(H728:H730)/SQRT(3)</f>
        <v>6.6350588215202642</v>
      </c>
      <c r="M730" s="133"/>
      <c r="N730" s="1"/>
    </row>
    <row r="731" spans="1:14" x14ac:dyDescent="0.3">
      <c r="A731" s="34">
        <v>1</v>
      </c>
      <c r="B731" s="34">
        <v>13</v>
      </c>
      <c r="C731" s="34">
        <v>3</v>
      </c>
      <c r="D731" s="159">
        <v>243</v>
      </c>
      <c r="E731" s="129">
        <v>40</v>
      </c>
      <c r="F731" s="130">
        <v>37.765765765765764</v>
      </c>
      <c r="G731" s="113">
        <v>40</v>
      </c>
      <c r="H731" s="127">
        <v>37.765765765765764</v>
      </c>
      <c r="N731" s="34"/>
    </row>
    <row r="732" spans="1:14" ht="15.6" x14ac:dyDescent="0.3">
      <c r="A732" s="34">
        <v>2</v>
      </c>
      <c r="B732" s="34">
        <v>15</v>
      </c>
      <c r="C732" s="34">
        <v>14</v>
      </c>
      <c r="D732" s="160">
        <v>243</v>
      </c>
      <c r="E732" s="129">
        <v>80</v>
      </c>
      <c r="F732" s="130">
        <v>80</v>
      </c>
      <c r="G732" s="113">
        <v>80</v>
      </c>
      <c r="H732" s="127">
        <v>80</v>
      </c>
      <c r="I732" s="132">
        <f>AVERAGE(E731:E733)</f>
        <v>60</v>
      </c>
      <c r="J732" s="132">
        <f t="shared" ref="J732" si="1467">AVERAGE(F731:F733)</f>
        <v>59.687687687687685</v>
      </c>
      <c r="K732" s="132">
        <f t="shared" ref="K732" si="1468">AVERAGE(G731:G733)</f>
        <v>60</v>
      </c>
      <c r="L732" s="132">
        <f t="shared" ref="L732" si="1469">AVERAGE(H731:H733)</f>
        <v>59.687687687687685</v>
      </c>
      <c r="M732" s="132"/>
      <c r="N732" s="1"/>
    </row>
    <row r="733" spans="1:14" ht="15.6" x14ac:dyDescent="0.3">
      <c r="A733" s="34">
        <v>3</v>
      </c>
      <c r="B733" s="34">
        <v>16</v>
      </c>
      <c r="C733" s="34">
        <v>8</v>
      </c>
      <c r="D733" s="160">
        <v>243</v>
      </c>
      <c r="E733" s="129">
        <v>60</v>
      </c>
      <c r="F733" s="130">
        <v>61.297297297297298</v>
      </c>
      <c r="G733" s="113">
        <v>60</v>
      </c>
      <c r="H733" s="127">
        <v>61.297297297297298</v>
      </c>
      <c r="I733" s="133">
        <f>_xlfn.STDEV.P(E731:E733)/SQRT(3)</f>
        <v>9.428090415820634</v>
      </c>
      <c r="J733" s="133">
        <f t="shared" ref="J733" si="1470">_xlfn.STDEV.P(F731:F733)/SQRT(3)</f>
        <v>9.976369498409186</v>
      </c>
      <c r="K733" s="133">
        <f t="shared" ref="K733" si="1471">_xlfn.STDEV.P(G731:G733)/SQRT(3)</f>
        <v>9.428090415820634</v>
      </c>
      <c r="L733" s="133">
        <f t="shared" ref="L733" si="1472">_xlfn.STDEV.P(H731:H733)/SQRT(3)</f>
        <v>9.976369498409186</v>
      </c>
      <c r="M733" s="133"/>
      <c r="N733" s="1"/>
    </row>
    <row r="734" spans="1:14" x14ac:dyDescent="0.3">
      <c r="A734" s="34">
        <v>1</v>
      </c>
      <c r="B734" s="34">
        <v>13</v>
      </c>
      <c r="C734" s="34">
        <v>19</v>
      </c>
      <c r="D734" s="159">
        <v>244</v>
      </c>
      <c r="E734" s="129">
        <v>60</v>
      </c>
      <c r="F734" s="130">
        <v>77.248157248157241</v>
      </c>
      <c r="G734" s="113">
        <v>60</v>
      </c>
      <c r="H734" s="127">
        <v>77.248157248157241</v>
      </c>
      <c r="N734" s="34"/>
    </row>
    <row r="735" spans="1:14" ht="15.6" x14ac:dyDescent="0.3">
      <c r="A735" s="34">
        <v>2</v>
      </c>
      <c r="B735" s="34">
        <v>9</v>
      </c>
      <c r="C735" s="34">
        <v>10</v>
      </c>
      <c r="D735" s="160">
        <v>244</v>
      </c>
      <c r="E735" s="129">
        <v>60</v>
      </c>
      <c r="F735" s="130">
        <v>54.545454545454547</v>
      </c>
      <c r="G735" s="113">
        <v>60</v>
      </c>
      <c r="H735" s="127">
        <v>54.545454545454547</v>
      </c>
      <c r="I735" s="132">
        <f>AVERAGE(E734:E736)</f>
        <v>66.666666666666671</v>
      </c>
      <c r="J735" s="132">
        <f t="shared" ref="J735" si="1473">AVERAGE(F734:F736)</f>
        <v>77.264537264537253</v>
      </c>
      <c r="K735" s="132">
        <f t="shared" ref="K735" si="1474">AVERAGE(G734:G736)</f>
        <v>66.666666666666671</v>
      </c>
      <c r="L735" s="132">
        <f t="shared" ref="L735" si="1475">AVERAGE(H734:H736)</f>
        <v>77.264537264537253</v>
      </c>
      <c r="M735" s="132"/>
      <c r="N735" s="1"/>
    </row>
    <row r="736" spans="1:14" ht="15.6" x14ac:dyDescent="0.3">
      <c r="A736" s="34">
        <v>3</v>
      </c>
      <c r="B736" s="34">
        <v>2</v>
      </c>
      <c r="C736" s="34">
        <v>19</v>
      </c>
      <c r="D736" s="160">
        <v>244</v>
      </c>
      <c r="E736" s="129">
        <v>80</v>
      </c>
      <c r="F736" s="134">
        <v>100</v>
      </c>
      <c r="G736" s="113">
        <v>80</v>
      </c>
      <c r="H736" s="134">
        <v>100</v>
      </c>
      <c r="I736" s="133">
        <f>_xlfn.STDEV.P(E734:E736)/SQRT(3)</f>
        <v>5.4433105395181745</v>
      </c>
      <c r="J736" s="133">
        <f t="shared" ref="J736" si="1476">_xlfn.STDEV.P(F734:F736)/SQRT(3)</f>
        <v>10.713741195809531</v>
      </c>
      <c r="K736" s="133">
        <f t="shared" ref="K736" si="1477">_xlfn.STDEV.P(G734:G736)/SQRT(3)</f>
        <v>5.4433105395181745</v>
      </c>
      <c r="L736" s="133">
        <f t="shared" ref="L736" si="1478">_xlfn.STDEV.P(H734:H736)/SQRT(3)</f>
        <v>10.713741195809531</v>
      </c>
      <c r="M736" s="133"/>
      <c r="N736" s="1"/>
    </row>
    <row r="737" spans="1:14" x14ac:dyDescent="0.3">
      <c r="A737" s="34">
        <v>1</v>
      </c>
      <c r="B737" s="34">
        <v>13</v>
      </c>
      <c r="C737" s="34">
        <v>18</v>
      </c>
      <c r="D737" s="159">
        <v>245</v>
      </c>
      <c r="E737" s="129">
        <v>10</v>
      </c>
      <c r="F737" s="130">
        <v>9.4414414414414409</v>
      </c>
      <c r="G737" s="113">
        <v>10</v>
      </c>
      <c r="H737" s="127">
        <v>9.4414414414414409</v>
      </c>
      <c r="N737" s="34"/>
    </row>
    <row r="738" spans="1:14" ht="15.6" x14ac:dyDescent="0.3">
      <c r="A738" s="34">
        <v>2</v>
      </c>
      <c r="B738" s="34">
        <v>17</v>
      </c>
      <c r="C738" s="34">
        <v>12</v>
      </c>
      <c r="D738" s="160">
        <v>245</v>
      </c>
      <c r="E738" s="129">
        <v>50</v>
      </c>
      <c r="F738" s="130">
        <v>50</v>
      </c>
      <c r="G738" s="113">
        <v>50</v>
      </c>
      <c r="H738" s="127">
        <v>50</v>
      </c>
      <c r="I738" s="132">
        <f>AVERAGE(E737:E739)</f>
        <v>33.333333333333336</v>
      </c>
      <c r="J738" s="132">
        <f t="shared" ref="J738" si="1479">AVERAGE(F737:F739)</f>
        <v>33.435435435435437</v>
      </c>
      <c r="K738" s="132">
        <f t="shared" ref="K738" si="1480">AVERAGE(G737:G739)</f>
        <v>33.333333333333336</v>
      </c>
      <c r="L738" s="132">
        <f t="shared" ref="L738" si="1481">AVERAGE(H737:H739)</f>
        <v>33.435435435435437</v>
      </c>
      <c r="M738" s="132"/>
      <c r="N738" s="1"/>
    </row>
    <row r="739" spans="1:14" ht="15.6" x14ac:dyDescent="0.3">
      <c r="A739" s="34">
        <v>3</v>
      </c>
      <c r="B739" s="34">
        <v>5</v>
      </c>
      <c r="C739" s="34">
        <v>7</v>
      </c>
      <c r="D739" s="160">
        <v>245</v>
      </c>
      <c r="E739" s="129">
        <v>40</v>
      </c>
      <c r="F739" s="130">
        <v>40.864864864864863</v>
      </c>
      <c r="G739" s="113">
        <v>40</v>
      </c>
      <c r="H739" s="127">
        <v>40.864864864864863</v>
      </c>
      <c r="I739" s="133">
        <f>_xlfn.STDEV.P(E737:E739)/SQRT(3)</f>
        <v>9.8130676292531653</v>
      </c>
      <c r="J739" s="133">
        <f t="shared" ref="J739" si="1482">_xlfn.STDEV.P(F737:F739)/SQRT(3)</f>
        <v>10.02936227420002</v>
      </c>
      <c r="K739" s="133">
        <f t="shared" ref="K739" si="1483">_xlfn.STDEV.P(G737:G739)/SQRT(3)</f>
        <v>9.8130676292531653</v>
      </c>
      <c r="L739" s="133">
        <f t="shared" ref="L739" si="1484">_xlfn.STDEV.P(H737:H739)/SQRT(3)</f>
        <v>10.02936227420002</v>
      </c>
      <c r="M739" s="133"/>
      <c r="N739" s="1"/>
    </row>
    <row r="740" spans="1:14" x14ac:dyDescent="0.3">
      <c r="A740" s="34">
        <v>1</v>
      </c>
      <c r="B740" s="34">
        <v>13</v>
      </c>
      <c r="C740" s="34">
        <v>5</v>
      </c>
      <c r="D740" s="159">
        <v>246</v>
      </c>
      <c r="E740" s="129">
        <v>40</v>
      </c>
      <c r="F740" s="130">
        <v>51.498771498771497</v>
      </c>
      <c r="G740" s="113">
        <v>40</v>
      </c>
      <c r="H740" s="127">
        <v>51.498771498771497</v>
      </c>
      <c r="N740" s="34"/>
    </row>
    <row r="741" spans="1:14" ht="15.6" x14ac:dyDescent="0.3">
      <c r="A741" s="34">
        <v>2</v>
      </c>
      <c r="B741" s="34">
        <v>4</v>
      </c>
      <c r="C741" s="34">
        <v>18</v>
      </c>
      <c r="D741" s="160">
        <v>246</v>
      </c>
      <c r="E741" s="129">
        <v>60</v>
      </c>
      <c r="F741" s="130">
        <v>54.545454545454547</v>
      </c>
      <c r="G741" s="113">
        <v>60</v>
      </c>
      <c r="H741" s="127">
        <v>54.545454545454547</v>
      </c>
      <c r="I741" s="132">
        <f>AVERAGE(E740:E742)</f>
        <v>46.666666666666664</v>
      </c>
      <c r="J741" s="132">
        <f t="shared" ref="J741" si="1485">AVERAGE(F740:F742)</f>
        <v>52.375102375102379</v>
      </c>
      <c r="K741" s="132">
        <f t="shared" ref="K741" si="1486">AVERAGE(G740:G742)</f>
        <v>46.666666666666664</v>
      </c>
      <c r="L741" s="132">
        <f t="shared" ref="L741" si="1487">AVERAGE(H740:H742)</f>
        <v>52.375102375102379</v>
      </c>
      <c r="M741" s="132"/>
      <c r="N741" s="1"/>
    </row>
    <row r="742" spans="1:14" ht="15.6" x14ac:dyDescent="0.3">
      <c r="A742" s="34">
        <v>3</v>
      </c>
      <c r="B742" s="34">
        <v>4</v>
      </c>
      <c r="C742" s="34">
        <v>3</v>
      </c>
      <c r="D742" s="160">
        <v>246</v>
      </c>
      <c r="E742" s="129">
        <v>40</v>
      </c>
      <c r="F742" s="130">
        <v>51.081081081081081</v>
      </c>
      <c r="G742" s="113">
        <v>40</v>
      </c>
      <c r="H742" s="127">
        <v>51.081081081081081</v>
      </c>
      <c r="I742" s="133">
        <f>_xlfn.STDEV.P(E740:E742)/SQRT(3)</f>
        <v>5.4433105395181745</v>
      </c>
      <c r="J742" s="133">
        <f t="shared" ref="J742" si="1488">_xlfn.STDEV.P(F740:F742)/SQRT(3)</f>
        <v>0.89149533915051182</v>
      </c>
      <c r="K742" s="133">
        <f t="shared" ref="K742" si="1489">_xlfn.STDEV.P(G740:G742)/SQRT(3)</f>
        <v>5.4433105395181745</v>
      </c>
      <c r="L742" s="133">
        <f t="shared" ref="L742" si="1490">_xlfn.STDEV.P(H740:H742)/SQRT(3)</f>
        <v>0.89149533915051182</v>
      </c>
      <c r="M742" s="133"/>
      <c r="N742" s="1"/>
    </row>
    <row r="743" spans="1:14" x14ac:dyDescent="0.3">
      <c r="A743" s="34">
        <v>1</v>
      </c>
      <c r="B743" s="34">
        <v>13</v>
      </c>
      <c r="C743" s="34">
        <v>4</v>
      </c>
      <c r="D743" s="159">
        <v>247</v>
      </c>
      <c r="E743" s="129">
        <v>40</v>
      </c>
      <c r="F743" s="130">
        <v>43.575883575883566</v>
      </c>
      <c r="G743" s="113">
        <v>40</v>
      </c>
      <c r="H743" s="127">
        <v>43.575883575883566</v>
      </c>
      <c r="N743" s="34"/>
    </row>
    <row r="744" spans="1:14" ht="15.6" x14ac:dyDescent="0.3">
      <c r="A744" s="34">
        <v>2</v>
      </c>
      <c r="B744" s="34">
        <v>6</v>
      </c>
      <c r="C744" s="34">
        <v>10</v>
      </c>
      <c r="D744" s="160">
        <v>247</v>
      </c>
      <c r="E744" s="129">
        <v>60</v>
      </c>
      <c r="F744" s="130">
        <v>75</v>
      </c>
      <c r="G744" s="113">
        <v>60</v>
      </c>
      <c r="H744" s="127">
        <v>75</v>
      </c>
      <c r="I744" s="132">
        <f>AVERAGE(E743:E745)</f>
        <v>53.333333333333336</v>
      </c>
      <c r="J744" s="132">
        <f t="shared" ref="J744" si="1491">AVERAGE(F743:F745)</f>
        <v>65.06583506583506</v>
      </c>
      <c r="K744" s="132">
        <f t="shared" ref="K744" si="1492">AVERAGE(G743:G745)</f>
        <v>53.333333333333336</v>
      </c>
      <c r="L744" s="132">
        <f t="shared" ref="L744" si="1493">AVERAGE(H743:H745)</f>
        <v>65.06583506583506</v>
      </c>
      <c r="M744" s="132"/>
      <c r="N744" s="1"/>
    </row>
    <row r="745" spans="1:14" ht="15.6" x14ac:dyDescent="0.3">
      <c r="A745" s="34">
        <v>3</v>
      </c>
      <c r="B745" s="34">
        <v>3</v>
      </c>
      <c r="C745" s="34">
        <v>4</v>
      </c>
      <c r="D745" s="160">
        <v>247</v>
      </c>
      <c r="E745" s="129">
        <v>60</v>
      </c>
      <c r="F745" s="130">
        <v>76.621621621621614</v>
      </c>
      <c r="G745" s="113">
        <v>60</v>
      </c>
      <c r="H745" s="127">
        <v>76.621621621621614</v>
      </c>
      <c r="I745" s="133">
        <f>_xlfn.STDEV.P(E743:E745)/SQRT(3)</f>
        <v>5.4433105395181745</v>
      </c>
      <c r="J745" s="133">
        <f t="shared" ref="J745" si="1494">_xlfn.STDEV.P(F743:F745)/SQRT(3)</f>
        <v>8.7815580173107968</v>
      </c>
      <c r="K745" s="133">
        <f t="shared" ref="K745" si="1495">_xlfn.STDEV.P(G743:G745)/SQRT(3)</f>
        <v>5.4433105395181745</v>
      </c>
      <c r="L745" s="133">
        <f t="shared" ref="L745" si="1496">_xlfn.STDEV.P(H743:H745)/SQRT(3)</f>
        <v>8.7815580173107968</v>
      </c>
      <c r="M745" s="133"/>
      <c r="N745" s="1"/>
    </row>
    <row r="746" spans="1:14" ht="15.6" x14ac:dyDescent="0.3">
      <c r="A746" s="34">
        <v>1</v>
      </c>
      <c r="B746" s="34">
        <v>13</v>
      </c>
      <c r="C746" s="34">
        <v>6</v>
      </c>
      <c r="D746" s="159">
        <v>248</v>
      </c>
      <c r="E746" s="129">
        <v>50</v>
      </c>
      <c r="F746" s="130">
        <v>47.207207207207205</v>
      </c>
      <c r="G746" s="113">
        <v>50</v>
      </c>
      <c r="H746" s="127">
        <v>47.207207207207205</v>
      </c>
      <c r="I746" s="133"/>
      <c r="J746" s="133"/>
      <c r="K746" s="133"/>
      <c r="L746" s="133"/>
      <c r="M746" s="133"/>
      <c r="N746" s="34"/>
    </row>
    <row r="747" spans="1:14" ht="15.6" x14ac:dyDescent="0.3">
      <c r="A747" s="34">
        <v>2</v>
      </c>
      <c r="B747" s="34">
        <v>14</v>
      </c>
      <c r="C747" s="34">
        <v>17</v>
      </c>
      <c r="D747" s="160">
        <v>248</v>
      </c>
      <c r="E747" s="129">
        <v>60</v>
      </c>
      <c r="F747" s="130">
        <v>66.666666666666671</v>
      </c>
      <c r="G747" s="113">
        <v>60</v>
      </c>
      <c r="H747" s="127">
        <v>66.666666666666671</v>
      </c>
      <c r="I747" s="132">
        <f>AVERAGE(E746:E748)</f>
        <v>50</v>
      </c>
      <c r="J747" s="132">
        <f t="shared" ref="J747" si="1497">AVERAGE(F746:F748)</f>
        <v>47.687687687687685</v>
      </c>
      <c r="K747" s="132">
        <f t="shared" ref="K747" si="1498">AVERAGE(G746:G748)</f>
        <v>50</v>
      </c>
      <c r="L747" s="132">
        <f t="shared" ref="L747" si="1499">AVERAGE(H746:H748)</f>
        <v>47.687687687687685</v>
      </c>
      <c r="M747" s="132"/>
      <c r="N747" s="1"/>
    </row>
    <row r="748" spans="1:14" ht="15.6" x14ac:dyDescent="0.3">
      <c r="A748" s="34">
        <v>3</v>
      </c>
      <c r="B748" s="34">
        <v>17</v>
      </c>
      <c r="C748" s="34">
        <v>6</v>
      </c>
      <c r="D748" s="160">
        <v>248</v>
      </c>
      <c r="E748" s="129">
        <v>40</v>
      </c>
      <c r="F748" s="130">
        <v>29.189189189189189</v>
      </c>
      <c r="G748" s="113">
        <v>40</v>
      </c>
      <c r="H748" s="127">
        <v>29.189189189189189</v>
      </c>
      <c r="I748" s="133">
        <f>_xlfn.STDEV.P(E746:E748)/SQRT(3)</f>
        <v>4.714045207910317</v>
      </c>
      <c r="J748" s="133">
        <f t="shared" ref="J748" si="1500">_xlfn.STDEV.P(F746:F748)/SQRT(3)</f>
        <v>8.8357037780159118</v>
      </c>
      <c r="K748" s="133">
        <f t="shared" ref="K748" si="1501">_xlfn.STDEV.P(G746:G748)/SQRT(3)</f>
        <v>4.714045207910317</v>
      </c>
      <c r="L748" s="133">
        <f t="shared" ref="L748" si="1502">_xlfn.STDEV.P(H746:H748)/SQRT(3)</f>
        <v>8.8357037780159118</v>
      </c>
      <c r="M748" s="133"/>
      <c r="N748" s="1"/>
    </row>
    <row r="749" spans="1:14" x14ac:dyDescent="0.3">
      <c r="A749" s="34">
        <v>1</v>
      </c>
      <c r="B749" s="34">
        <v>13</v>
      </c>
      <c r="C749" s="34">
        <v>2</v>
      </c>
      <c r="D749" s="159">
        <v>249</v>
      </c>
      <c r="E749" s="129">
        <v>60</v>
      </c>
      <c r="F749" s="130">
        <v>56.648648648648646</v>
      </c>
      <c r="G749" s="113">
        <v>60</v>
      </c>
      <c r="H749" s="127">
        <v>56.648648648648646</v>
      </c>
      <c r="N749" s="34"/>
    </row>
    <row r="750" spans="1:14" ht="15.6" x14ac:dyDescent="0.3">
      <c r="A750" s="34">
        <v>2</v>
      </c>
      <c r="B750" s="34">
        <v>12</v>
      </c>
      <c r="C750" s="34">
        <v>1</v>
      </c>
      <c r="D750" s="160">
        <v>249</v>
      </c>
      <c r="E750" s="129">
        <v>30</v>
      </c>
      <c r="F750" s="130">
        <v>31.578947368421051</v>
      </c>
      <c r="G750" s="113">
        <v>30</v>
      </c>
      <c r="H750" s="127">
        <v>31.578947368421051</v>
      </c>
      <c r="I750" s="132">
        <f>AVERAGE(E749:E751)</f>
        <v>50</v>
      </c>
      <c r="J750" s="132">
        <f t="shared" ref="J750" si="1503">AVERAGE(F749:F751)</f>
        <v>47.984137247295145</v>
      </c>
      <c r="K750" s="132">
        <f t="shared" ref="K750" si="1504">AVERAGE(G749:G751)</f>
        <v>50</v>
      </c>
      <c r="L750" s="132">
        <f t="shared" ref="L750" si="1505">AVERAGE(H749:H751)</f>
        <v>47.984137247295145</v>
      </c>
      <c r="M750" s="132"/>
      <c r="N750" s="1"/>
    </row>
    <row r="751" spans="1:14" ht="15.6" x14ac:dyDescent="0.3">
      <c r="A751" s="34">
        <v>3</v>
      </c>
      <c r="B751" s="34">
        <v>7</v>
      </c>
      <c r="C751" s="34">
        <v>4</v>
      </c>
      <c r="D751" s="160">
        <v>249</v>
      </c>
      <c r="E751" s="129">
        <v>60</v>
      </c>
      <c r="F751" s="130">
        <v>55.724815724815727</v>
      </c>
      <c r="G751" s="113">
        <v>60</v>
      </c>
      <c r="H751" s="127">
        <v>55.724815724815727</v>
      </c>
      <c r="I751" s="133">
        <f>_xlfn.STDEV.P(E749:E751)/SQRT(3)</f>
        <v>8.1649658092772608</v>
      </c>
      <c r="J751" s="133">
        <f t="shared" ref="J751" si="1506">_xlfn.STDEV.P(F749:F751)/SQRT(3)</f>
        <v>6.7009295879041773</v>
      </c>
      <c r="K751" s="133">
        <f t="shared" ref="K751" si="1507">_xlfn.STDEV.P(G749:G751)/SQRT(3)</f>
        <v>8.1649658092772608</v>
      </c>
      <c r="L751" s="133">
        <f t="shared" ref="L751" si="1508">_xlfn.STDEV.P(H749:H751)/SQRT(3)</f>
        <v>6.7009295879041773</v>
      </c>
      <c r="M751" s="133"/>
      <c r="N751" s="1"/>
    </row>
    <row r="752" spans="1:14" x14ac:dyDescent="0.3">
      <c r="A752" s="34">
        <v>1</v>
      </c>
      <c r="B752" s="34">
        <v>13</v>
      </c>
      <c r="C752" s="34">
        <v>10</v>
      </c>
      <c r="D752" s="159">
        <v>250</v>
      </c>
      <c r="E752" s="129">
        <v>40</v>
      </c>
      <c r="F752" s="130">
        <v>62.942942942942935</v>
      </c>
      <c r="G752" s="113">
        <v>40</v>
      </c>
      <c r="H752" s="127">
        <v>62.942942942942935</v>
      </c>
      <c r="N752" s="34"/>
    </row>
    <row r="753" spans="1:14" ht="15.6" x14ac:dyDescent="0.3">
      <c r="A753" s="34">
        <v>2</v>
      </c>
      <c r="B753" s="34">
        <v>11</v>
      </c>
      <c r="C753" s="34">
        <v>16</v>
      </c>
      <c r="D753" s="160">
        <v>250</v>
      </c>
      <c r="E753" s="129">
        <v>60</v>
      </c>
      <c r="F753" s="130">
        <v>70.588235294117652</v>
      </c>
      <c r="G753" s="113">
        <v>60</v>
      </c>
      <c r="H753" s="127">
        <v>70.588235294117652</v>
      </c>
      <c r="I753" s="132">
        <f>AVERAGE(E752:E754)</f>
        <v>46.666666666666664</v>
      </c>
      <c r="J753" s="132">
        <f t="shared" ref="J753" si="1509">AVERAGE(F752:F754)</f>
        <v>55.861744097038219</v>
      </c>
      <c r="K753" s="132">
        <f t="shared" ref="K753" si="1510">AVERAGE(G752:G754)</f>
        <v>46.666666666666664</v>
      </c>
      <c r="L753" s="132">
        <f t="shared" ref="L753" si="1511">AVERAGE(H752:H754)</f>
        <v>55.861744097038219</v>
      </c>
      <c r="M753" s="132"/>
      <c r="N753" s="1"/>
    </row>
    <row r="754" spans="1:14" ht="15.6" x14ac:dyDescent="0.3">
      <c r="A754" s="34">
        <v>3</v>
      </c>
      <c r="B754" s="34">
        <v>8</v>
      </c>
      <c r="C754" s="34">
        <v>14</v>
      </c>
      <c r="D754" s="160">
        <v>250</v>
      </c>
      <c r="E754" s="129">
        <v>40</v>
      </c>
      <c r="F754" s="130">
        <v>34.054054054054049</v>
      </c>
      <c r="G754" s="113">
        <v>40</v>
      </c>
      <c r="H754" s="127">
        <v>34.054054054054049</v>
      </c>
      <c r="I754" s="133">
        <f>_xlfn.STDEV.P(E752:E754)/SQRT(3)</f>
        <v>5.4433105395181745</v>
      </c>
      <c r="J754" s="133">
        <f t="shared" ref="J754" si="1512">_xlfn.STDEV.P(F752:F754)/SQRT(3)</f>
        <v>9.0834909165766167</v>
      </c>
      <c r="K754" s="133">
        <f t="shared" ref="K754" si="1513">_xlfn.STDEV.P(G752:G754)/SQRT(3)</f>
        <v>5.4433105395181745</v>
      </c>
      <c r="L754" s="133">
        <f t="shared" ref="L754" si="1514">_xlfn.STDEV.P(H752:H754)/SQRT(3)</f>
        <v>9.0834909165766167</v>
      </c>
      <c r="M754" s="133"/>
      <c r="N754" s="1"/>
    </row>
    <row r="755" spans="1:14" x14ac:dyDescent="0.3">
      <c r="A755" s="34">
        <v>1</v>
      </c>
      <c r="B755" s="34">
        <v>13</v>
      </c>
      <c r="C755" s="34">
        <v>15</v>
      </c>
      <c r="D755" s="159">
        <v>251</v>
      </c>
      <c r="E755" s="129">
        <v>70</v>
      </c>
      <c r="F755" s="130">
        <v>90.122850122850124</v>
      </c>
      <c r="G755" s="113">
        <v>70</v>
      </c>
      <c r="H755" s="127">
        <v>90.122850122850124</v>
      </c>
      <c r="N755" s="34"/>
    </row>
    <row r="756" spans="1:14" ht="15.6" x14ac:dyDescent="0.3">
      <c r="A756" s="34">
        <v>2</v>
      </c>
      <c r="B756" s="34">
        <v>10</v>
      </c>
      <c r="C756" s="34">
        <v>7</v>
      </c>
      <c r="D756" s="160">
        <v>251</v>
      </c>
      <c r="E756" s="129">
        <v>70</v>
      </c>
      <c r="F756" s="130">
        <v>77.777777777777786</v>
      </c>
      <c r="G756" s="113">
        <v>70</v>
      </c>
      <c r="H756" s="127">
        <v>77.777777777777786</v>
      </c>
      <c r="I756" s="132">
        <f>AVERAGE(E755:E757)</f>
        <v>60</v>
      </c>
      <c r="J756" s="132">
        <f t="shared" ref="J756" si="1515">AVERAGE(F755:F757)</f>
        <v>69.588497588497589</v>
      </c>
      <c r="K756" s="132">
        <f t="shared" ref="K756" si="1516">AVERAGE(G755:G757)</f>
        <v>66.666666666666671</v>
      </c>
      <c r="L756" s="132">
        <f t="shared" ref="L756" si="1517">AVERAGE(H755:H757)</f>
        <v>76.399308399308396</v>
      </c>
      <c r="M756" s="132"/>
      <c r="N756" s="1"/>
    </row>
    <row r="757" spans="1:14" ht="15.6" x14ac:dyDescent="0.3">
      <c r="A757" s="34">
        <v>3</v>
      </c>
      <c r="B757" s="34">
        <v>13</v>
      </c>
      <c r="C757" s="34">
        <v>5</v>
      </c>
      <c r="D757" s="160">
        <v>251</v>
      </c>
      <c r="E757" s="129">
        <v>40</v>
      </c>
      <c r="F757" s="130">
        <v>40.864864864864863</v>
      </c>
      <c r="G757" s="113">
        <v>60</v>
      </c>
      <c r="H757" s="127">
        <v>61.297297297297298</v>
      </c>
      <c r="I757" s="133">
        <f>_xlfn.STDEV.P(E755:E757)/SQRT(3)</f>
        <v>8.1649658092772608</v>
      </c>
      <c r="J757" s="133">
        <f t="shared" ref="J757" si="1518">_xlfn.STDEV.P(F755:F757)/SQRT(3)</f>
        <v>12.081993125058981</v>
      </c>
      <c r="K757" s="133">
        <f t="shared" ref="K757" si="1519">_xlfn.STDEV.P(G755:G757)/SQRT(3)</f>
        <v>2.7216552697590863</v>
      </c>
      <c r="L757" s="133">
        <f t="shared" ref="L757" si="1520">_xlfn.STDEV.P(H755:H757)/SQRT(3)</f>
        <v>6.8175143286361699</v>
      </c>
      <c r="M757" s="133"/>
      <c r="N757" s="1"/>
    </row>
    <row r="758" spans="1:14" x14ac:dyDescent="0.3">
      <c r="A758" s="34">
        <v>1</v>
      </c>
      <c r="B758" s="34">
        <v>13</v>
      </c>
      <c r="C758" s="34">
        <v>1</v>
      </c>
      <c r="D758" s="159">
        <v>252</v>
      </c>
      <c r="E758" s="129">
        <v>20</v>
      </c>
      <c r="F758" s="130">
        <v>25.749385749385748</v>
      </c>
      <c r="G758" s="113">
        <v>20</v>
      </c>
      <c r="H758" s="127">
        <v>25.749385749385748</v>
      </c>
      <c r="N758" s="34"/>
    </row>
    <row r="759" spans="1:14" ht="15.6" x14ac:dyDescent="0.3">
      <c r="A759" s="34">
        <v>2</v>
      </c>
      <c r="B759" s="34">
        <v>19</v>
      </c>
      <c r="C759" s="34">
        <v>13</v>
      </c>
      <c r="D759" s="160">
        <v>252</v>
      </c>
      <c r="E759" s="129">
        <v>20</v>
      </c>
      <c r="F759" s="130">
        <v>21.052631578947366</v>
      </c>
      <c r="G759" s="113">
        <v>30</v>
      </c>
      <c r="H759" s="127">
        <v>31.578947368421051</v>
      </c>
      <c r="I759" s="132">
        <f>AVERAGE(E758:E760)</f>
        <v>16.666666666666668</v>
      </c>
      <c r="J759" s="132">
        <f t="shared" ref="J759" si="1521">AVERAGE(F758:F760)</f>
        <v>18.6964955386008</v>
      </c>
      <c r="K759" s="132">
        <f t="shared" ref="K759" si="1522">AVERAGE(G758:G760)</f>
        <v>23.333333333333332</v>
      </c>
      <c r="L759" s="132">
        <f t="shared" ref="L759" si="1523">AVERAGE(H758:H760)</f>
        <v>25.301090564248458</v>
      </c>
      <c r="M759" s="132"/>
      <c r="N759" s="1"/>
    </row>
    <row r="760" spans="1:14" ht="15.6" x14ac:dyDescent="0.3">
      <c r="A760" s="34">
        <v>3</v>
      </c>
      <c r="B760" s="34">
        <v>14</v>
      </c>
      <c r="C760" s="34">
        <v>2</v>
      </c>
      <c r="D760" s="160">
        <v>252</v>
      </c>
      <c r="E760" s="129">
        <v>10</v>
      </c>
      <c r="F760" s="130">
        <v>9.2874692874692872</v>
      </c>
      <c r="G760" s="113">
        <v>20</v>
      </c>
      <c r="H760" s="127">
        <v>18.574938574938574</v>
      </c>
      <c r="I760" s="133">
        <f>_xlfn.STDEV.P(E758:E760)/SQRT(3)</f>
        <v>2.7216552697590872</v>
      </c>
      <c r="J760" s="133">
        <f t="shared" ref="J760" si="1524">_xlfn.STDEV.P(F758:F760)/SQRT(3)</f>
        <v>3.9975605389132589</v>
      </c>
      <c r="K760" s="133">
        <f t="shared" ref="K760" si="1525">_xlfn.STDEV.P(G758:G760)/SQRT(3)</f>
        <v>2.7216552697590872</v>
      </c>
      <c r="L760" s="133">
        <f t="shared" ref="L760" si="1526">_xlfn.STDEV.P(H758:H760)/SQRT(3)</f>
        <v>3.070533345094054</v>
      </c>
      <c r="M760" s="133"/>
      <c r="N760" s="1"/>
    </row>
    <row r="761" spans="1:14" x14ac:dyDescent="0.3">
      <c r="A761" s="34">
        <v>1</v>
      </c>
      <c r="B761" s="34">
        <v>18</v>
      </c>
      <c r="C761" s="34">
        <v>14</v>
      </c>
      <c r="D761" s="159">
        <v>253</v>
      </c>
      <c r="E761" s="129">
        <v>20</v>
      </c>
      <c r="F761" s="130">
        <v>17.702702702702702</v>
      </c>
      <c r="G761" s="113">
        <v>20</v>
      </c>
      <c r="H761" s="127">
        <v>17.702702702702702</v>
      </c>
      <c r="N761" s="34"/>
    </row>
    <row r="762" spans="1:14" ht="15.6" x14ac:dyDescent="0.3">
      <c r="A762" s="34">
        <v>2</v>
      </c>
      <c r="B762" s="34">
        <v>19</v>
      </c>
      <c r="C762" s="34">
        <v>12</v>
      </c>
      <c r="D762" s="160">
        <v>253</v>
      </c>
      <c r="E762" s="129">
        <v>20</v>
      </c>
      <c r="F762" s="130">
        <v>21.052631578947366</v>
      </c>
      <c r="G762" s="113">
        <v>20</v>
      </c>
      <c r="H762" s="127">
        <v>21.052631578947366</v>
      </c>
      <c r="I762" s="132">
        <f>AVERAGE(E761:E763)</f>
        <v>23.333333333333332</v>
      </c>
      <c r="J762" s="132">
        <f t="shared" ref="J762" si="1527">AVERAGE(F761:F763)</f>
        <v>23.134660976766238</v>
      </c>
      <c r="K762" s="132">
        <f t="shared" ref="K762" si="1528">AVERAGE(G761:G763)</f>
        <v>23.333333333333332</v>
      </c>
      <c r="L762" s="132">
        <f t="shared" ref="L762" si="1529">AVERAGE(H761:H763)</f>
        <v>23.134660976766238</v>
      </c>
      <c r="M762" s="132"/>
      <c r="N762" s="1"/>
    </row>
    <row r="763" spans="1:14" ht="15.6" x14ac:dyDescent="0.3">
      <c r="A763" s="34">
        <v>3</v>
      </c>
      <c r="B763" s="34">
        <v>17</v>
      </c>
      <c r="C763" s="34">
        <v>16</v>
      </c>
      <c r="D763" s="160">
        <v>253</v>
      </c>
      <c r="E763" s="129">
        <v>30</v>
      </c>
      <c r="F763" s="130">
        <v>30.648648648648649</v>
      </c>
      <c r="G763" s="113">
        <v>30</v>
      </c>
      <c r="H763" s="127">
        <v>30.648648648648649</v>
      </c>
      <c r="I763" s="133">
        <f>_xlfn.STDEV.P(E761:E763)/SQRT(3)</f>
        <v>2.7216552697590872</v>
      </c>
      <c r="J763" s="133">
        <f t="shared" ref="J763" si="1530">_xlfn.STDEV.P(F761:F763)/SQRT(3)</f>
        <v>3.1675617653848267</v>
      </c>
      <c r="K763" s="133">
        <f t="shared" ref="K763" si="1531">_xlfn.STDEV.P(G761:G763)/SQRT(3)</f>
        <v>2.7216552697590872</v>
      </c>
      <c r="L763" s="133">
        <f t="shared" ref="L763" si="1532">_xlfn.STDEV.P(H761:H763)/SQRT(3)</f>
        <v>3.1675617653848267</v>
      </c>
      <c r="M763" s="133"/>
      <c r="N763" s="1"/>
    </row>
    <row r="764" spans="1:14" x14ac:dyDescent="0.3">
      <c r="A764" s="34">
        <v>1</v>
      </c>
      <c r="B764" s="34">
        <v>19</v>
      </c>
      <c r="C764" s="34">
        <v>9</v>
      </c>
      <c r="D764" s="159">
        <v>254</v>
      </c>
      <c r="E764" s="129">
        <v>20</v>
      </c>
      <c r="F764" s="130">
        <v>23.603603603603602</v>
      </c>
      <c r="G764" s="113">
        <v>20</v>
      </c>
      <c r="H764" s="127">
        <v>23.603603603603602</v>
      </c>
      <c r="N764" s="34"/>
    </row>
    <row r="765" spans="1:14" ht="15.6" x14ac:dyDescent="0.3">
      <c r="A765" s="34">
        <v>2</v>
      </c>
      <c r="B765" s="34">
        <v>19</v>
      </c>
      <c r="C765" s="34">
        <v>9</v>
      </c>
      <c r="D765" s="160">
        <v>254</v>
      </c>
      <c r="E765" s="129">
        <v>20</v>
      </c>
      <c r="F765" s="130">
        <v>25</v>
      </c>
      <c r="G765" s="113">
        <v>20</v>
      </c>
      <c r="H765" s="127">
        <v>25</v>
      </c>
      <c r="I765" s="132">
        <f>AVERAGE(E764:E766)</f>
        <v>33.333333333333336</v>
      </c>
      <c r="J765" s="132">
        <f t="shared" ref="J765" si="1533">AVERAGE(F764:F766)</f>
        <v>37.709024814287972</v>
      </c>
      <c r="K765" s="132">
        <f t="shared" ref="K765" si="1534">AVERAGE(G764:G766)</f>
        <v>33.333333333333336</v>
      </c>
      <c r="L765" s="132">
        <f t="shared" ref="L765" si="1535">AVERAGE(H764:H766)</f>
        <v>37.709024814287972</v>
      </c>
      <c r="M765" s="132"/>
      <c r="N765" s="1"/>
    </row>
    <row r="766" spans="1:14" ht="15.6" x14ac:dyDescent="0.3">
      <c r="A766" s="34">
        <v>3</v>
      </c>
      <c r="B766" s="34">
        <v>12</v>
      </c>
      <c r="C766" s="34">
        <v>15</v>
      </c>
      <c r="D766" s="160">
        <v>254</v>
      </c>
      <c r="E766" s="129">
        <v>60</v>
      </c>
      <c r="F766" s="130">
        <v>64.523470839260312</v>
      </c>
      <c r="G766" s="113">
        <v>60</v>
      </c>
      <c r="H766" s="127">
        <v>64.523470839260312</v>
      </c>
      <c r="I766" s="133">
        <f>_xlfn.STDEV.P(E764:E766)/SQRT(3)</f>
        <v>10.886621079036349</v>
      </c>
      <c r="J766" s="133">
        <f t="shared" ref="J766" si="1536">_xlfn.STDEV.P(F764:F766)/SQRT(3)</f>
        <v>10.951898541080887</v>
      </c>
      <c r="K766" s="133">
        <f t="shared" ref="K766" si="1537">_xlfn.STDEV.P(G764:G766)/SQRT(3)</f>
        <v>10.886621079036349</v>
      </c>
      <c r="L766" s="133">
        <f t="shared" ref="L766" si="1538">_xlfn.STDEV.P(H764:H766)/SQRT(3)</f>
        <v>10.951898541080887</v>
      </c>
      <c r="M766" s="133"/>
      <c r="N766" s="1"/>
    </row>
    <row r="767" spans="1:14" x14ac:dyDescent="0.3">
      <c r="A767" s="34">
        <v>1</v>
      </c>
      <c r="B767" s="34">
        <v>18</v>
      </c>
      <c r="C767" s="34">
        <v>15</v>
      </c>
      <c r="D767" s="159">
        <v>255</v>
      </c>
      <c r="E767" s="129">
        <v>30</v>
      </c>
      <c r="F767" s="130">
        <v>30.347490347490346</v>
      </c>
      <c r="G767" s="113">
        <v>30</v>
      </c>
      <c r="H767" s="127">
        <v>30.347490347490346</v>
      </c>
      <c r="N767" s="34"/>
    </row>
    <row r="768" spans="1:14" ht="15.6" x14ac:dyDescent="0.3">
      <c r="A768" s="34">
        <v>2</v>
      </c>
      <c r="B768" s="34">
        <v>2</v>
      </c>
      <c r="C768" s="34">
        <v>10</v>
      </c>
      <c r="D768" s="160">
        <v>255</v>
      </c>
      <c r="E768" s="129">
        <v>60</v>
      </c>
      <c r="F768" s="130">
        <v>50</v>
      </c>
      <c r="G768" s="113">
        <v>60</v>
      </c>
      <c r="H768" s="127">
        <v>50</v>
      </c>
      <c r="I768" s="132">
        <f>AVERAGE(E767:E769)</f>
        <v>53.333333333333336</v>
      </c>
      <c r="J768" s="132">
        <f t="shared" ref="J768" si="1539">AVERAGE(F767:F769)</f>
        <v>42.674388674388673</v>
      </c>
      <c r="K768" s="132">
        <f t="shared" ref="K768" si="1540">AVERAGE(G767:G769)</f>
        <v>53.333333333333336</v>
      </c>
      <c r="L768" s="132">
        <f t="shared" ref="L768" si="1541">AVERAGE(H767:H769)</f>
        <v>42.674388674388673</v>
      </c>
      <c r="M768" s="132"/>
      <c r="N768" s="1"/>
    </row>
    <row r="769" spans="1:14" ht="15.6" x14ac:dyDescent="0.3">
      <c r="A769" s="34">
        <v>3</v>
      </c>
      <c r="B769" s="34">
        <v>6</v>
      </c>
      <c r="C769" s="34">
        <v>17</v>
      </c>
      <c r="D769" s="160">
        <v>255</v>
      </c>
      <c r="E769" s="129">
        <v>70</v>
      </c>
      <c r="F769" s="130">
        <v>47.675675675675677</v>
      </c>
      <c r="G769" s="113">
        <v>70</v>
      </c>
      <c r="H769" s="127">
        <v>47.675675675675677</v>
      </c>
      <c r="I769" s="133">
        <f>_xlfn.STDEV.P(E767:E769)/SQRT(3)</f>
        <v>9.8130676292531653</v>
      </c>
      <c r="J769" s="133">
        <f t="shared" ref="J769" si="1542">_xlfn.STDEV.P(F767:F769)/SQRT(3)</f>
        <v>5.0621676881314137</v>
      </c>
      <c r="K769" s="133">
        <f t="shared" ref="K769" si="1543">_xlfn.STDEV.P(G767:G769)/SQRT(3)</f>
        <v>9.8130676292531653</v>
      </c>
      <c r="L769" s="133">
        <f t="shared" ref="L769" si="1544">_xlfn.STDEV.P(H767:H769)/SQRT(3)</f>
        <v>5.0621676881314137</v>
      </c>
      <c r="M769" s="133"/>
      <c r="N769" s="1"/>
    </row>
    <row r="770" spans="1:14" x14ac:dyDescent="0.3">
      <c r="A770" s="34">
        <v>1</v>
      </c>
      <c r="B770" s="34">
        <v>19</v>
      </c>
      <c r="C770" s="34">
        <v>8</v>
      </c>
      <c r="D770" s="159">
        <v>256</v>
      </c>
      <c r="E770" s="129">
        <v>10</v>
      </c>
      <c r="F770" s="130">
        <v>10.115830115830116</v>
      </c>
      <c r="G770" s="113">
        <v>10</v>
      </c>
      <c r="H770" s="127">
        <v>10.115830115830116</v>
      </c>
      <c r="N770" s="34"/>
    </row>
    <row r="771" spans="1:14" ht="15.6" x14ac:dyDescent="0.3">
      <c r="A771" s="34">
        <v>2</v>
      </c>
      <c r="B771" s="34">
        <v>13</v>
      </c>
      <c r="C771" s="34">
        <v>6</v>
      </c>
      <c r="D771" s="160">
        <v>256</v>
      </c>
      <c r="E771" s="129">
        <v>20</v>
      </c>
      <c r="F771" s="130">
        <v>25</v>
      </c>
      <c r="G771" s="113">
        <v>20</v>
      </c>
      <c r="H771" s="127">
        <v>25</v>
      </c>
      <c r="I771" s="132">
        <f>AVERAGE(E770:E772)</f>
        <v>23.333333333333332</v>
      </c>
      <c r="J771" s="132">
        <f t="shared" ref="J771" si="1545">AVERAGE(F770:F772)</f>
        <v>28.732303732303734</v>
      </c>
      <c r="K771" s="132">
        <f t="shared" ref="K771" si="1546">AVERAGE(G770:G772)</f>
        <v>23.333333333333332</v>
      </c>
      <c r="L771" s="132">
        <f t="shared" ref="L771" si="1547">AVERAGE(H770:H772)</f>
        <v>28.732303732303734</v>
      </c>
      <c r="M771" s="132"/>
      <c r="N771" s="1"/>
    </row>
    <row r="772" spans="1:14" ht="15.6" x14ac:dyDescent="0.3">
      <c r="A772" s="34">
        <v>3</v>
      </c>
      <c r="B772" s="34">
        <v>10</v>
      </c>
      <c r="C772" s="34">
        <v>18</v>
      </c>
      <c r="D772" s="160">
        <v>256</v>
      </c>
      <c r="E772" s="129">
        <v>40</v>
      </c>
      <c r="F772" s="130">
        <v>51.081081081081081</v>
      </c>
      <c r="G772" s="113">
        <v>40</v>
      </c>
      <c r="H772" s="127">
        <v>51.081081081081081</v>
      </c>
      <c r="I772" s="133">
        <f>_xlfn.STDEV.P(E770:E772)/SQRT(3)</f>
        <v>7.2008229982309562</v>
      </c>
      <c r="J772" s="133">
        <f t="shared" ref="J772" si="1548">_xlfn.STDEV.P(F770:F772)/SQRT(3)</f>
        <v>9.7750875531643064</v>
      </c>
      <c r="K772" s="133">
        <f t="shared" ref="K772" si="1549">_xlfn.STDEV.P(G770:G772)/SQRT(3)</f>
        <v>7.2008229982309562</v>
      </c>
      <c r="L772" s="133">
        <f t="shared" ref="L772" si="1550">_xlfn.STDEV.P(H770:H772)/SQRT(3)</f>
        <v>9.7750875531643064</v>
      </c>
      <c r="M772" s="133"/>
      <c r="N772" s="1"/>
    </row>
    <row r="773" spans="1:14" x14ac:dyDescent="0.3">
      <c r="A773" s="34">
        <v>1</v>
      </c>
      <c r="B773" s="34">
        <v>18</v>
      </c>
      <c r="C773" s="34">
        <v>10</v>
      </c>
      <c r="D773" s="159">
        <v>257</v>
      </c>
      <c r="E773" s="129">
        <v>40</v>
      </c>
      <c r="F773" s="130">
        <v>47.207207207207205</v>
      </c>
      <c r="G773" s="113">
        <v>40</v>
      </c>
      <c r="H773" s="127">
        <v>47.207207207207205</v>
      </c>
      <c r="N773" s="34"/>
    </row>
    <row r="774" spans="1:14" ht="15.6" x14ac:dyDescent="0.3">
      <c r="A774" s="34">
        <v>2</v>
      </c>
      <c r="B774" s="34">
        <v>16</v>
      </c>
      <c r="C774" s="34">
        <v>3</v>
      </c>
      <c r="D774" s="160">
        <v>257</v>
      </c>
      <c r="E774" s="129">
        <v>25</v>
      </c>
      <c r="F774" s="130">
        <v>29.411764705882355</v>
      </c>
      <c r="G774" s="113">
        <v>25</v>
      </c>
      <c r="H774" s="127">
        <v>29.411764705882355</v>
      </c>
      <c r="I774" s="132">
        <f>AVERAGE(E773:E775)</f>
        <v>41.666666666666664</v>
      </c>
      <c r="J774" s="132">
        <f t="shared" ref="J774" si="1551">AVERAGE(F773:F775)</f>
        <v>48.242360007065884</v>
      </c>
      <c r="K774" s="132">
        <f t="shared" ref="K774" si="1552">AVERAGE(G773:G775)</f>
        <v>41.666666666666664</v>
      </c>
      <c r="L774" s="132">
        <f t="shared" ref="L774" si="1553">AVERAGE(H773:H775)</f>
        <v>48.242360007065884</v>
      </c>
      <c r="M774" s="132"/>
      <c r="N774" s="1"/>
    </row>
    <row r="775" spans="1:14" ht="15.6" x14ac:dyDescent="0.3">
      <c r="A775" s="34">
        <v>3</v>
      </c>
      <c r="B775" s="34">
        <v>9</v>
      </c>
      <c r="C775" s="34">
        <v>5</v>
      </c>
      <c r="D775" s="160">
        <v>257</v>
      </c>
      <c r="E775" s="129">
        <v>60</v>
      </c>
      <c r="F775" s="130">
        <v>68.108108108108098</v>
      </c>
      <c r="G775" s="113">
        <v>60</v>
      </c>
      <c r="H775" s="127">
        <v>68.108108108108098</v>
      </c>
      <c r="I775" s="133">
        <f>_xlfn.STDEV.P(E773:E775)/SQRT(3)</f>
        <v>8.2775913476396337</v>
      </c>
      <c r="J775" s="133">
        <f t="shared" ref="J775" si="1554">_xlfn.STDEV.P(F773:F775)/SQRT(3)</f>
        <v>9.1306006150871806</v>
      </c>
      <c r="K775" s="133">
        <f t="shared" ref="K775" si="1555">_xlfn.STDEV.P(G773:G775)/SQRT(3)</f>
        <v>8.2775913476396337</v>
      </c>
      <c r="L775" s="133">
        <f t="shared" ref="L775" si="1556">_xlfn.STDEV.P(H773:H775)/SQRT(3)</f>
        <v>9.1306006150871806</v>
      </c>
      <c r="M775" s="133"/>
      <c r="N775" s="1"/>
    </row>
    <row r="776" spans="1:14" ht="15.6" x14ac:dyDescent="0.3">
      <c r="A776" s="34">
        <v>1</v>
      </c>
      <c r="B776" s="34">
        <v>18</v>
      </c>
      <c r="C776" s="34">
        <v>17</v>
      </c>
      <c r="D776" s="159">
        <v>258</v>
      </c>
      <c r="E776" s="129">
        <v>15</v>
      </c>
      <c r="F776" s="130">
        <v>14.162162162162161</v>
      </c>
      <c r="G776" s="113">
        <v>15</v>
      </c>
      <c r="H776" s="127">
        <v>14.162162162162161</v>
      </c>
      <c r="I776" s="133"/>
      <c r="J776" s="133"/>
      <c r="K776" s="133"/>
      <c r="L776" s="133"/>
      <c r="M776" s="133"/>
      <c r="N776" s="34"/>
    </row>
    <row r="777" spans="1:14" ht="15.6" x14ac:dyDescent="0.3">
      <c r="A777" s="34">
        <v>2</v>
      </c>
      <c r="B777" s="34">
        <v>5</v>
      </c>
      <c r="C777" s="34">
        <v>18</v>
      </c>
      <c r="D777" s="160">
        <v>258</v>
      </c>
      <c r="E777" s="129">
        <v>40</v>
      </c>
      <c r="F777" s="130">
        <v>30.76923076923077</v>
      </c>
      <c r="G777" s="113">
        <v>40</v>
      </c>
      <c r="H777" s="127">
        <v>30.76923076923077</v>
      </c>
      <c r="I777" s="132">
        <f>AVERAGE(E776:E778)</f>
        <v>38.333333333333336</v>
      </c>
      <c r="J777" s="132">
        <f t="shared" ref="J777" si="1557">AVERAGE(F776:F778)</f>
        <v>37.679833679833678</v>
      </c>
      <c r="K777" s="132">
        <f t="shared" ref="K777" si="1558">AVERAGE(G776:G778)</f>
        <v>38.333333333333336</v>
      </c>
      <c r="L777" s="132">
        <f t="shared" ref="L777" si="1559">AVERAGE(H776:H778)</f>
        <v>37.679833679833678</v>
      </c>
      <c r="M777" s="132"/>
      <c r="N777" s="1"/>
    </row>
    <row r="778" spans="1:14" ht="15.6" x14ac:dyDescent="0.3">
      <c r="A778" s="34">
        <v>3</v>
      </c>
      <c r="B778" s="34">
        <v>1</v>
      </c>
      <c r="C778" s="34">
        <v>8</v>
      </c>
      <c r="D778" s="160">
        <v>258</v>
      </c>
      <c r="E778" s="129">
        <v>60</v>
      </c>
      <c r="F778" s="130">
        <v>68.108108108108098</v>
      </c>
      <c r="G778" s="113">
        <v>60</v>
      </c>
      <c r="H778" s="127">
        <v>68.108108108108098</v>
      </c>
      <c r="I778" s="133">
        <f>_xlfn.STDEV.P(E776:E778)/SQRT(3)</f>
        <v>10.628403594282773</v>
      </c>
      <c r="J778" s="133">
        <f t="shared" ref="J778" si="1560">_xlfn.STDEV.P(F776:F778)/SQRT(3)</f>
        <v>13.024409523333532</v>
      </c>
      <c r="K778" s="133">
        <f t="shared" ref="K778" si="1561">_xlfn.STDEV.P(G776:G778)/SQRT(3)</f>
        <v>10.628403594282773</v>
      </c>
      <c r="L778" s="133">
        <f t="shared" ref="L778" si="1562">_xlfn.STDEV.P(H776:H778)/SQRT(3)</f>
        <v>13.024409523333532</v>
      </c>
      <c r="M778" s="133"/>
      <c r="N778" s="1"/>
    </row>
    <row r="779" spans="1:14" x14ac:dyDescent="0.3">
      <c r="A779" s="34">
        <v>1</v>
      </c>
      <c r="B779" s="34">
        <v>18</v>
      </c>
      <c r="C779" s="34">
        <v>13</v>
      </c>
      <c r="D779" s="159">
        <v>259</v>
      </c>
      <c r="E779" s="129">
        <v>40</v>
      </c>
      <c r="F779" s="130">
        <v>47.207207207207205</v>
      </c>
      <c r="G779" s="113">
        <v>40</v>
      </c>
      <c r="H779" s="127">
        <v>47.207207207207205</v>
      </c>
      <c r="N779" s="34"/>
    </row>
    <row r="780" spans="1:14" ht="15.6" x14ac:dyDescent="0.3">
      <c r="A780" s="34">
        <v>2</v>
      </c>
      <c r="B780" s="34">
        <v>1</v>
      </c>
      <c r="C780" s="34">
        <v>13</v>
      </c>
      <c r="D780" s="160">
        <v>259</v>
      </c>
      <c r="E780" s="129">
        <v>60</v>
      </c>
      <c r="F780" s="130">
        <v>66.666666666666671</v>
      </c>
      <c r="G780" s="113">
        <v>60</v>
      </c>
      <c r="H780" s="127">
        <v>66.666666666666671</v>
      </c>
      <c r="I780" s="132">
        <f>AVERAGE(E779:E781)</f>
        <v>56.666666666666664</v>
      </c>
      <c r="J780" s="132">
        <f t="shared" ref="J780" si="1563">AVERAGE(F779:F781)</f>
        <v>64.444444444444443</v>
      </c>
      <c r="K780" s="132">
        <f t="shared" ref="K780" si="1564">AVERAGE(G779:G781)</f>
        <v>56.666666666666664</v>
      </c>
      <c r="L780" s="132">
        <f t="shared" ref="L780" si="1565">AVERAGE(H779:H781)</f>
        <v>64.444444444444443</v>
      </c>
      <c r="M780" s="132"/>
      <c r="N780" s="1"/>
    </row>
    <row r="781" spans="1:14" ht="15.6" x14ac:dyDescent="0.3">
      <c r="A781" s="34">
        <v>3</v>
      </c>
      <c r="B781" s="34">
        <v>18</v>
      </c>
      <c r="C781" s="34">
        <v>19</v>
      </c>
      <c r="D781" s="160">
        <v>259</v>
      </c>
      <c r="E781" s="129">
        <v>70</v>
      </c>
      <c r="F781" s="130">
        <v>79.459459459459453</v>
      </c>
      <c r="G781" s="113">
        <v>70</v>
      </c>
      <c r="H781" s="127">
        <v>79.459459459459453</v>
      </c>
      <c r="I781" s="133">
        <f>_xlfn.STDEV.P(E779:E781)/SQRT(3)</f>
        <v>7.2008229982309562</v>
      </c>
      <c r="J781" s="133">
        <f t="shared" ref="J781" si="1566">_xlfn.STDEV.P(F779:F781)/SQRT(3)</f>
        <v>7.6558713494855501</v>
      </c>
      <c r="K781" s="133">
        <f t="shared" ref="K781" si="1567">_xlfn.STDEV.P(G779:G781)/SQRT(3)</f>
        <v>7.2008229982309562</v>
      </c>
      <c r="L781" s="133">
        <f t="shared" ref="L781" si="1568">_xlfn.STDEV.P(H779:H781)/SQRT(3)</f>
        <v>7.6558713494855501</v>
      </c>
      <c r="M781" s="133"/>
      <c r="N781" s="1"/>
    </row>
    <row r="782" spans="1:14" x14ac:dyDescent="0.3">
      <c r="A782" s="34">
        <v>1</v>
      </c>
      <c r="B782" s="34">
        <v>18</v>
      </c>
      <c r="C782" s="34">
        <v>12</v>
      </c>
      <c r="D782" s="159">
        <v>260</v>
      </c>
      <c r="E782" s="129">
        <v>40</v>
      </c>
      <c r="F782" s="130">
        <v>40.463320463320464</v>
      </c>
      <c r="G782" s="113">
        <v>40</v>
      </c>
      <c r="H782" s="127">
        <v>40.463320463320464</v>
      </c>
      <c r="N782" s="34"/>
    </row>
    <row r="783" spans="1:14" ht="15.6" x14ac:dyDescent="0.3">
      <c r="A783" s="34">
        <v>2</v>
      </c>
      <c r="B783" s="34">
        <v>15</v>
      </c>
      <c r="C783" s="34">
        <v>19</v>
      </c>
      <c r="D783" s="160">
        <v>260</v>
      </c>
      <c r="E783" s="129">
        <v>50</v>
      </c>
      <c r="F783" s="130">
        <v>55.555555555555557</v>
      </c>
      <c r="G783" s="113">
        <v>50</v>
      </c>
      <c r="H783" s="127">
        <v>55.555555555555557</v>
      </c>
      <c r="I783" s="132">
        <f>AVERAGE(E782:E784)</f>
        <v>50</v>
      </c>
      <c r="J783" s="132">
        <f t="shared" ref="J783" si="1569">AVERAGE(F782:F784)</f>
        <v>52.438724438724442</v>
      </c>
      <c r="K783" s="132">
        <f t="shared" ref="K783" si="1570">AVERAGE(G782:G784)</f>
        <v>50</v>
      </c>
      <c r="L783" s="132">
        <f t="shared" ref="L783" si="1571">AVERAGE(H782:H784)</f>
        <v>52.438724438724442</v>
      </c>
      <c r="M783" s="132"/>
      <c r="N783" s="1"/>
    </row>
    <row r="784" spans="1:14" ht="15.6" x14ac:dyDescent="0.3">
      <c r="A784" s="34">
        <v>3</v>
      </c>
      <c r="B784" s="34">
        <v>11</v>
      </c>
      <c r="C784" s="34">
        <v>10</v>
      </c>
      <c r="D784" s="160">
        <v>260</v>
      </c>
      <c r="E784" s="129">
        <v>60</v>
      </c>
      <c r="F784" s="130">
        <v>61.297297297297298</v>
      </c>
      <c r="G784" s="113">
        <v>60</v>
      </c>
      <c r="H784" s="127">
        <v>61.297297297297298</v>
      </c>
      <c r="I784" s="133">
        <f>_xlfn.STDEV.P(E782:E784)/SQRT(3)</f>
        <v>4.714045207910317</v>
      </c>
      <c r="J784" s="133">
        <f t="shared" ref="J784" si="1572">_xlfn.STDEV.P(F782:F784)/SQRT(3)</f>
        <v>5.0727950839706555</v>
      </c>
      <c r="K784" s="133">
        <f t="shared" ref="K784" si="1573">_xlfn.STDEV.P(G782:G784)/SQRT(3)</f>
        <v>4.714045207910317</v>
      </c>
      <c r="L784" s="133">
        <f t="shared" ref="L784" si="1574">_xlfn.STDEV.P(H782:H784)/SQRT(3)</f>
        <v>5.0727950839706555</v>
      </c>
      <c r="M784" s="133"/>
      <c r="N784" s="1"/>
    </row>
    <row r="785" spans="1:14" x14ac:dyDescent="0.3">
      <c r="A785" s="34">
        <v>1</v>
      </c>
      <c r="B785" s="34">
        <v>19</v>
      </c>
      <c r="C785" s="34">
        <v>5</v>
      </c>
      <c r="D785" s="159">
        <v>261</v>
      </c>
      <c r="E785" s="129">
        <v>40</v>
      </c>
      <c r="F785" s="130">
        <v>47.207207207207205</v>
      </c>
      <c r="G785" s="113">
        <v>40</v>
      </c>
      <c r="H785" s="127">
        <v>47.207207207207205</v>
      </c>
      <c r="N785" s="34"/>
    </row>
    <row r="786" spans="1:14" ht="15.6" x14ac:dyDescent="0.3">
      <c r="A786" s="34">
        <v>2</v>
      </c>
      <c r="B786" s="34">
        <v>3</v>
      </c>
      <c r="C786" s="34">
        <v>15</v>
      </c>
      <c r="D786" s="160">
        <v>261</v>
      </c>
      <c r="E786" s="129">
        <v>50</v>
      </c>
      <c r="F786" s="130">
        <v>47.619047619047613</v>
      </c>
      <c r="G786" s="113">
        <v>50</v>
      </c>
      <c r="H786" s="127">
        <v>47.619047619047613</v>
      </c>
      <c r="I786" s="132">
        <f>AVERAGE(E785:E787)</f>
        <v>46.666666666666664</v>
      </c>
      <c r="J786" s="132">
        <f t="shared" ref="J786" si="1575">AVERAGE(F785:F787)</f>
        <v>54.311454311454305</v>
      </c>
      <c r="K786" s="132">
        <f t="shared" ref="K786" si="1576">AVERAGE(G785:G787)</f>
        <v>46.666666666666664</v>
      </c>
      <c r="L786" s="132">
        <f t="shared" ref="L786" si="1577">AVERAGE(H785:H787)</f>
        <v>54.311454311454305</v>
      </c>
      <c r="M786" s="132"/>
      <c r="N786" s="1"/>
    </row>
    <row r="787" spans="1:14" ht="15.6" x14ac:dyDescent="0.3">
      <c r="A787" s="34">
        <v>3</v>
      </c>
      <c r="B787" s="34">
        <v>15</v>
      </c>
      <c r="C787" s="34">
        <v>4</v>
      </c>
      <c r="D787" s="160">
        <v>261</v>
      </c>
      <c r="E787" s="129">
        <v>50</v>
      </c>
      <c r="F787" s="130">
        <v>68.108108108108112</v>
      </c>
      <c r="G787" s="113">
        <v>50</v>
      </c>
      <c r="H787" s="127">
        <v>68.108108108108112</v>
      </c>
      <c r="I787" s="133">
        <f>_xlfn.STDEV.P(E785:E787)/SQRT(3)</f>
        <v>2.7216552697590872</v>
      </c>
      <c r="J787" s="133">
        <f t="shared" ref="J787" si="1578">_xlfn.STDEV.P(F785:F787)/SQRT(3)</f>
        <v>5.6332967478052378</v>
      </c>
      <c r="K787" s="133">
        <f t="shared" ref="K787" si="1579">_xlfn.STDEV.P(G785:G787)/SQRT(3)</f>
        <v>2.7216552697590872</v>
      </c>
      <c r="L787" s="133">
        <f t="shared" ref="L787" si="1580">_xlfn.STDEV.P(H785:H787)/SQRT(3)</f>
        <v>5.6332967478052378</v>
      </c>
      <c r="M787" s="133"/>
      <c r="N787" s="1"/>
    </row>
    <row r="788" spans="1:14" x14ac:dyDescent="0.3">
      <c r="A788" s="34">
        <v>1</v>
      </c>
      <c r="B788" s="34">
        <v>18</v>
      </c>
      <c r="C788" s="34">
        <v>16</v>
      </c>
      <c r="D788" s="159">
        <v>262</v>
      </c>
      <c r="E788" s="129">
        <v>20</v>
      </c>
      <c r="F788" s="130">
        <v>23.603603603603602</v>
      </c>
      <c r="G788" s="113">
        <v>20</v>
      </c>
      <c r="H788" s="127">
        <v>23.603603603603602</v>
      </c>
      <c r="N788" s="34"/>
    </row>
    <row r="789" spans="1:14" ht="15.6" x14ac:dyDescent="0.3">
      <c r="A789" s="34">
        <v>2</v>
      </c>
      <c r="B789" s="34">
        <v>17</v>
      </c>
      <c r="C789" s="34">
        <v>16</v>
      </c>
      <c r="D789" s="160">
        <v>262</v>
      </c>
      <c r="E789" s="129">
        <v>50</v>
      </c>
      <c r="F789" s="130">
        <v>62.5</v>
      </c>
      <c r="G789" s="113">
        <v>50</v>
      </c>
      <c r="H789" s="127">
        <v>62.5</v>
      </c>
      <c r="I789" s="132">
        <f>AVERAGE(E788:E790)</f>
        <v>36.666666666666664</v>
      </c>
      <c r="J789" s="132">
        <f t="shared" ref="J789" si="1581">AVERAGE(F788:F790)</f>
        <v>40.052552552552548</v>
      </c>
      <c r="K789" s="132">
        <f t="shared" ref="K789" si="1582">AVERAGE(G788:G790)</f>
        <v>36.666666666666664</v>
      </c>
      <c r="L789" s="132">
        <f t="shared" ref="L789" si="1583">AVERAGE(H788:H790)</f>
        <v>40.052552552552548</v>
      </c>
      <c r="M789" s="132"/>
      <c r="N789" s="1"/>
    </row>
    <row r="790" spans="1:14" ht="15.6" x14ac:dyDescent="0.3">
      <c r="A790" s="34">
        <v>3</v>
      </c>
      <c r="B790" s="34">
        <v>2</v>
      </c>
      <c r="C790" s="34">
        <v>6</v>
      </c>
      <c r="D790" s="160">
        <v>262</v>
      </c>
      <c r="E790" s="129">
        <v>40</v>
      </c>
      <c r="F790" s="130">
        <v>34.054054054054049</v>
      </c>
      <c r="G790" s="113">
        <v>40</v>
      </c>
      <c r="H790" s="127">
        <v>34.054054054054049</v>
      </c>
      <c r="I790" s="133">
        <f>_xlfn.STDEV.P(E788:E790)/SQRT(3)</f>
        <v>7.2008229982309562</v>
      </c>
      <c r="J790" s="133">
        <f t="shared" ref="J790" si="1584">_xlfn.STDEV.P(F788:F790)/SQRT(3)</f>
        <v>9.4893964371205914</v>
      </c>
      <c r="K790" s="133">
        <f t="shared" ref="K790" si="1585">_xlfn.STDEV.P(G788:G790)/SQRT(3)</f>
        <v>7.2008229982309562</v>
      </c>
      <c r="L790" s="133">
        <f t="shared" ref="L790" si="1586">_xlfn.STDEV.P(H788:H790)/SQRT(3)</f>
        <v>9.4893964371205914</v>
      </c>
      <c r="M790" s="133"/>
      <c r="N790" s="1"/>
    </row>
    <row r="791" spans="1:14" x14ac:dyDescent="0.3">
      <c r="A791" s="34">
        <v>1</v>
      </c>
      <c r="B791" s="34">
        <v>19</v>
      </c>
      <c r="C791" s="34">
        <v>6</v>
      </c>
      <c r="D791" s="159">
        <v>263</v>
      </c>
      <c r="E791" s="129">
        <v>10</v>
      </c>
      <c r="F791" s="130">
        <v>8.8513513513513509</v>
      </c>
      <c r="G791" s="113">
        <v>10</v>
      </c>
      <c r="H791" s="127">
        <v>8.8513513513513509</v>
      </c>
      <c r="N791" s="34"/>
    </row>
    <row r="792" spans="1:14" ht="15.6" x14ac:dyDescent="0.3">
      <c r="A792" s="34">
        <v>2</v>
      </c>
      <c r="B792" s="34">
        <v>4</v>
      </c>
      <c r="C792" s="34">
        <v>13</v>
      </c>
      <c r="D792" s="160">
        <v>263</v>
      </c>
      <c r="E792" s="129">
        <v>20</v>
      </c>
      <c r="F792" s="130">
        <v>20</v>
      </c>
      <c r="G792" s="113">
        <v>20</v>
      </c>
      <c r="H792" s="127">
        <v>20</v>
      </c>
      <c r="I792" s="132">
        <f>AVERAGE(E791:E793)</f>
        <v>16.666666666666668</v>
      </c>
      <c r="J792" s="132">
        <f t="shared" ref="J792" si="1587">AVERAGE(F791:F793)</f>
        <v>19.346846846846848</v>
      </c>
      <c r="K792" s="132">
        <f t="shared" ref="K792" si="1588">AVERAGE(G791:G793)</f>
        <v>16.666666666666668</v>
      </c>
      <c r="L792" s="132">
        <f t="shared" ref="L792" si="1589">AVERAGE(H791:H793)</f>
        <v>19.346846846846848</v>
      </c>
      <c r="M792" s="132"/>
      <c r="N792" s="1"/>
    </row>
    <row r="793" spans="1:14" ht="15.6" x14ac:dyDescent="0.3">
      <c r="A793" s="34">
        <v>3</v>
      </c>
      <c r="B793" s="34">
        <v>5</v>
      </c>
      <c r="C793" s="34">
        <v>18</v>
      </c>
      <c r="D793" s="160">
        <v>263</v>
      </c>
      <c r="E793" s="129">
        <v>20</v>
      </c>
      <c r="F793" s="130">
        <v>29.189189189189189</v>
      </c>
      <c r="G793" s="113">
        <v>20</v>
      </c>
      <c r="H793" s="127">
        <v>29.189189189189189</v>
      </c>
      <c r="I793" s="133">
        <f>_xlfn.STDEV.P(E791:E793)/SQRT(3)</f>
        <v>2.7216552697590872</v>
      </c>
      <c r="J793" s="133">
        <f t="shared" ref="J793" si="1590">_xlfn.STDEV.P(F791:F793)/SQRT(3)</f>
        <v>4.8010848024321575</v>
      </c>
      <c r="K793" s="133">
        <f t="shared" ref="K793" si="1591">_xlfn.STDEV.P(G791:G793)/SQRT(3)</f>
        <v>2.7216552697590872</v>
      </c>
      <c r="L793" s="133">
        <f t="shared" ref="L793" si="1592">_xlfn.STDEV.P(H791:H793)/SQRT(3)</f>
        <v>4.8010848024321575</v>
      </c>
      <c r="M793" s="133"/>
      <c r="N793" s="1"/>
    </row>
    <row r="794" spans="1:14" x14ac:dyDescent="0.3">
      <c r="A794" s="34">
        <v>1</v>
      </c>
      <c r="B794" s="34">
        <v>18</v>
      </c>
      <c r="C794" s="34">
        <v>1</v>
      </c>
      <c r="D794" s="159">
        <v>264</v>
      </c>
      <c r="E794" s="129">
        <v>40</v>
      </c>
      <c r="F794" s="130">
        <v>40.463320463320464</v>
      </c>
      <c r="G794" s="113">
        <v>40</v>
      </c>
      <c r="H794" s="127">
        <v>40.463320463320464</v>
      </c>
      <c r="N794" s="34"/>
    </row>
    <row r="795" spans="1:14" ht="15.6" x14ac:dyDescent="0.3">
      <c r="A795" s="34">
        <v>2</v>
      </c>
      <c r="B795" s="34">
        <v>9</v>
      </c>
      <c r="C795" s="34">
        <v>14</v>
      </c>
      <c r="D795" s="160">
        <v>264</v>
      </c>
      <c r="E795" s="129">
        <v>40</v>
      </c>
      <c r="F795" s="130">
        <v>33.333333333333336</v>
      </c>
      <c r="G795" s="113">
        <v>40</v>
      </c>
      <c r="H795" s="127">
        <v>33.333333333333336</v>
      </c>
      <c r="I795" s="132">
        <f>AVERAGE(E794:E796)</f>
        <v>33.333333333333336</v>
      </c>
      <c r="J795" s="132">
        <f t="shared" ref="J795" si="1593">AVERAGE(F794:F796)</f>
        <v>35.95023595023595</v>
      </c>
      <c r="K795" s="132">
        <f t="shared" ref="K795" si="1594">AVERAGE(G794:G796)</f>
        <v>33.333333333333336</v>
      </c>
      <c r="L795" s="132">
        <f t="shared" ref="L795" si="1595">AVERAGE(H794:H796)</f>
        <v>35.95023595023595</v>
      </c>
      <c r="M795" s="132"/>
      <c r="N795" s="1"/>
    </row>
    <row r="796" spans="1:14" ht="15.6" x14ac:dyDescent="0.3">
      <c r="A796" s="34">
        <v>3</v>
      </c>
      <c r="B796" s="34">
        <v>4</v>
      </c>
      <c r="C796" s="34">
        <v>5</v>
      </c>
      <c r="D796" s="160">
        <v>264</v>
      </c>
      <c r="E796" s="129">
        <v>20</v>
      </c>
      <c r="F796" s="130">
        <v>34.054054054054049</v>
      </c>
      <c r="G796" s="113">
        <v>20</v>
      </c>
      <c r="H796" s="127">
        <v>34.054054054054049</v>
      </c>
      <c r="I796" s="133">
        <f>_xlfn.STDEV.P(E794:E796)/SQRT(3)</f>
        <v>5.4433105395181745</v>
      </c>
      <c r="J796" s="133">
        <f t="shared" ref="J796" si="1596">_xlfn.STDEV.P(F794:F796)/SQRT(3)</f>
        <v>1.8502737608858204</v>
      </c>
      <c r="K796" s="133">
        <f t="shared" ref="K796" si="1597">_xlfn.STDEV.P(G794:G796)/SQRT(3)</f>
        <v>5.4433105395181745</v>
      </c>
      <c r="L796" s="133">
        <f t="shared" ref="L796" si="1598">_xlfn.STDEV.P(H794:H796)/SQRT(3)</f>
        <v>1.8502737608858204</v>
      </c>
      <c r="M796" s="133"/>
      <c r="N796" s="1"/>
    </row>
    <row r="797" spans="1:14" x14ac:dyDescent="0.3">
      <c r="A797" s="34">
        <v>1</v>
      </c>
      <c r="B797" s="34">
        <v>19</v>
      </c>
      <c r="C797" s="34">
        <v>7</v>
      </c>
      <c r="D797" s="159">
        <v>265</v>
      </c>
      <c r="E797" s="129">
        <v>20</v>
      </c>
      <c r="F797" s="130">
        <v>20.231660231660232</v>
      </c>
      <c r="G797" s="113">
        <v>20</v>
      </c>
      <c r="H797" s="127">
        <v>20.231660231660232</v>
      </c>
      <c r="N797" s="34"/>
    </row>
    <row r="798" spans="1:14" ht="15.6" x14ac:dyDescent="0.3">
      <c r="A798" s="34">
        <v>2</v>
      </c>
      <c r="B798" s="34">
        <v>15</v>
      </c>
      <c r="C798" s="34">
        <v>8</v>
      </c>
      <c r="D798" s="160">
        <v>265</v>
      </c>
      <c r="E798" s="129">
        <v>60</v>
      </c>
      <c r="F798" s="130">
        <v>54.545454545454547</v>
      </c>
      <c r="G798" s="113">
        <v>60</v>
      </c>
      <c r="H798" s="127">
        <v>54.545454545454547</v>
      </c>
      <c r="I798" s="132">
        <f>AVERAGE(E797:E799)</f>
        <v>43.333333333333336</v>
      </c>
      <c r="J798" s="132">
        <f t="shared" ref="J798" si="1599">AVERAGE(F797:F799)</f>
        <v>43.844623844623847</v>
      </c>
      <c r="K798" s="132">
        <f t="shared" ref="K798" si="1600">AVERAGE(G797:G799)</f>
        <v>43.333333333333336</v>
      </c>
      <c r="L798" s="132">
        <f t="shared" ref="L798" si="1601">AVERAGE(H797:H799)</f>
        <v>43.844623844623847</v>
      </c>
      <c r="M798" s="132"/>
      <c r="N798" s="1"/>
    </row>
    <row r="799" spans="1:14" ht="15.6" x14ac:dyDescent="0.3">
      <c r="A799" s="34">
        <v>3</v>
      </c>
      <c r="B799" s="34">
        <v>3</v>
      </c>
      <c r="C799" s="34">
        <v>11</v>
      </c>
      <c r="D799" s="160">
        <v>265</v>
      </c>
      <c r="E799" s="129">
        <v>50</v>
      </c>
      <c r="F799" s="130">
        <v>56.756756756756758</v>
      </c>
      <c r="G799" s="113">
        <v>50</v>
      </c>
      <c r="H799" s="127">
        <v>56.756756756756758</v>
      </c>
      <c r="I799" s="133">
        <f>_xlfn.STDEV.P(E797:E799)/SQRT(3)</f>
        <v>9.8130676292531653</v>
      </c>
      <c r="J799" s="133">
        <f t="shared" ref="J799" si="1602">_xlfn.STDEV.P(F797:F799)/SQRT(3)</f>
        <v>9.654031999438077</v>
      </c>
      <c r="K799" s="133">
        <f t="shared" ref="K799" si="1603">_xlfn.STDEV.P(G797:G799)/SQRT(3)</f>
        <v>9.8130676292531653</v>
      </c>
      <c r="L799" s="133">
        <f t="shared" ref="L799" si="1604">_xlfn.STDEV.P(H797:H799)/SQRT(3)</f>
        <v>9.654031999438077</v>
      </c>
      <c r="M799" s="133"/>
      <c r="N799" s="1"/>
    </row>
    <row r="800" spans="1:14" x14ac:dyDescent="0.3">
      <c r="A800" s="34">
        <v>1</v>
      </c>
      <c r="B800" s="34">
        <v>18</v>
      </c>
      <c r="C800" s="34">
        <v>11</v>
      </c>
      <c r="D800" s="159">
        <v>266</v>
      </c>
      <c r="E800" s="129">
        <v>5</v>
      </c>
      <c r="F800" s="130">
        <v>5.057915057915058</v>
      </c>
      <c r="G800" s="113">
        <v>40</v>
      </c>
      <c r="H800" s="127">
        <v>40.463320463320464</v>
      </c>
      <c r="N800" s="34"/>
    </row>
    <row r="801" spans="1:14" ht="15.6" x14ac:dyDescent="0.3">
      <c r="A801" s="34">
        <v>2</v>
      </c>
      <c r="B801" s="34">
        <v>12</v>
      </c>
      <c r="C801" s="34">
        <v>17</v>
      </c>
      <c r="D801" s="160">
        <v>266</v>
      </c>
      <c r="E801" s="129">
        <v>60</v>
      </c>
      <c r="F801" s="130">
        <v>54.545454545454547</v>
      </c>
      <c r="G801" s="113">
        <v>60</v>
      </c>
      <c r="H801" s="127">
        <v>54.545454545454547</v>
      </c>
      <c r="I801" s="132">
        <f>AVERAGE(E800:E802)</f>
        <v>41.666666666666664</v>
      </c>
      <c r="J801" s="132">
        <f t="shared" ref="J801" si="1605">AVERAGE(F800:F802)</f>
        <v>36.894816894816898</v>
      </c>
      <c r="K801" s="132">
        <f t="shared" ref="K801" si="1606">AVERAGE(G800:G802)</f>
        <v>53.333333333333336</v>
      </c>
      <c r="L801" s="132">
        <f t="shared" ref="L801" si="1607">AVERAGE(H800:H802)</f>
        <v>48.696618696618692</v>
      </c>
      <c r="M801" s="132"/>
      <c r="N801" s="1"/>
    </row>
    <row r="802" spans="1:14" ht="15.6" x14ac:dyDescent="0.3">
      <c r="A802" s="34">
        <v>3</v>
      </c>
      <c r="B802" s="34">
        <v>16</v>
      </c>
      <c r="C802" s="34">
        <v>13</v>
      </c>
      <c r="D802" s="160">
        <v>266</v>
      </c>
      <c r="E802" s="129">
        <v>60</v>
      </c>
      <c r="F802" s="130">
        <v>51.081081081081081</v>
      </c>
      <c r="G802" s="113">
        <v>60</v>
      </c>
      <c r="H802" s="127">
        <v>51.081081081081081</v>
      </c>
      <c r="I802" s="133">
        <f>_xlfn.STDEV.P(E800:E802)/SQRT(3)</f>
        <v>14.969103983674977</v>
      </c>
      <c r="J802" s="133">
        <f t="shared" ref="J802" si="1608">_xlfn.STDEV.P(F800:F802)/SQRT(3)</f>
        <v>13.022985745762981</v>
      </c>
      <c r="K802" s="133">
        <f t="shared" ref="K802" si="1609">_xlfn.STDEV.P(G800:G802)/SQRT(3)</f>
        <v>5.4433105395181745</v>
      </c>
      <c r="L802" s="133">
        <f t="shared" ref="L802" si="1610">_xlfn.STDEV.P(H800:H802)/SQRT(3)</f>
        <v>3.4589937754589877</v>
      </c>
      <c r="M802" s="133"/>
      <c r="N802" s="1"/>
    </row>
    <row r="803" spans="1:14" x14ac:dyDescent="0.3">
      <c r="A803" s="34">
        <v>1</v>
      </c>
      <c r="B803" s="34">
        <v>19</v>
      </c>
      <c r="C803" s="34">
        <v>4</v>
      </c>
      <c r="D803" s="159">
        <v>267</v>
      </c>
      <c r="E803" s="129">
        <v>60</v>
      </c>
      <c r="F803" s="130">
        <v>60.694980694980693</v>
      </c>
      <c r="G803" s="113">
        <v>60</v>
      </c>
      <c r="H803" s="127">
        <v>60.694980694980693</v>
      </c>
      <c r="N803" s="34"/>
    </row>
    <row r="804" spans="1:14" ht="15.6" x14ac:dyDescent="0.3">
      <c r="A804" s="34">
        <v>2</v>
      </c>
      <c r="B804" s="34">
        <v>6</v>
      </c>
      <c r="C804" s="34">
        <v>9</v>
      </c>
      <c r="D804" s="160">
        <v>267</v>
      </c>
      <c r="E804" s="129">
        <v>70</v>
      </c>
      <c r="F804" s="130">
        <v>82.352941176470594</v>
      </c>
      <c r="G804" s="113">
        <v>70</v>
      </c>
      <c r="H804" s="127">
        <v>82.352941176470594</v>
      </c>
      <c r="I804" s="132">
        <f>AVERAGE(E803:E805)</f>
        <v>66.666666666666671</v>
      </c>
      <c r="J804" s="132">
        <f t="shared" ref="J804" si="1611">AVERAGE(F803:F805)</f>
        <v>69.353402294578771</v>
      </c>
      <c r="K804" s="132">
        <f t="shared" ref="K804" si="1612">AVERAGE(G803:G805)</f>
        <v>66.666666666666671</v>
      </c>
      <c r="L804" s="132">
        <f t="shared" ref="L804" si="1613">AVERAGE(H803:H805)</f>
        <v>69.353402294578771</v>
      </c>
      <c r="M804" s="132"/>
      <c r="N804" s="1"/>
    </row>
    <row r="805" spans="1:14" ht="15.6" x14ac:dyDescent="0.3">
      <c r="A805" s="34">
        <v>3</v>
      </c>
      <c r="B805" s="34">
        <v>7</v>
      </c>
      <c r="C805" s="34">
        <v>18</v>
      </c>
      <c r="D805" s="160">
        <v>267</v>
      </c>
      <c r="E805" s="129">
        <v>70</v>
      </c>
      <c r="F805" s="130">
        <v>65.01228501228502</v>
      </c>
      <c r="G805" s="113">
        <v>70</v>
      </c>
      <c r="H805" s="127">
        <v>65.01228501228502</v>
      </c>
      <c r="I805" s="133">
        <f>_xlfn.STDEV.P(E803:E805)/SQRT(3)</f>
        <v>2.7216552697590863</v>
      </c>
      <c r="J805" s="133">
        <f t="shared" ref="J805" si="1614">_xlfn.STDEV.P(F803:F805)/SQRT(3)</f>
        <v>5.4037186269872173</v>
      </c>
      <c r="K805" s="133">
        <f t="shared" ref="K805" si="1615">_xlfn.STDEV.P(G803:G805)/SQRT(3)</f>
        <v>2.7216552697590863</v>
      </c>
      <c r="L805" s="133">
        <f t="shared" ref="L805" si="1616">_xlfn.STDEV.P(H803:H805)/SQRT(3)</f>
        <v>5.4037186269872173</v>
      </c>
      <c r="M805" s="133"/>
      <c r="N805" s="1"/>
    </row>
    <row r="806" spans="1:14" ht="15.6" x14ac:dyDescent="0.3">
      <c r="A806" s="34">
        <v>1</v>
      </c>
      <c r="B806" s="34">
        <v>19</v>
      </c>
      <c r="C806" s="34">
        <v>2</v>
      </c>
      <c r="D806" s="159">
        <v>268</v>
      </c>
      <c r="E806" s="129">
        <v>20</v>
      </c>
      <c r="F806" s="130">
        <v>17.702702702702702</v>
      </c>
      <c r="G806" s="113">
        <v>20</v>
      </c>
      <c r="H806" s="127">
        <v>17.702702702702702</v>
      </c>
      <c r="I806" s="133"/>
      <c r="J806" s="133"/>
      <c r="K806" s="133"/>
      <c r="L806" s="133"/>
      <c r="M806" s="133"/>
      <c r="N806" s="34"/>
    </row>
    <row r="807" spans="1:14" ht="15.6" x14ac:dyDescent="0.3">
      <c r="A807" s="34">
        <v>2</v>
      </c>
      <c r="B807" s="34">
        <v>10</v>
      </c>
      <c r="C807" s="34">
        <v>19</v>
      </c>
      <c r="D807" s="160">
        <v>268</v>
      </c>
      <c r="E807" s="129">
        <v>5</v>
      </c>
      <c r="F807" s="130">
        <v>6.25</v>
      </c>
      <c r="G807" s="113">
        <v>10</v>
      </c>
      <c r="H807" s="127">
        <v>12.5</v>
      </c>
      <c r="I807" s="132">
        <f>AVERAGE(E806:E808)</f>
        <v>21.666666666666668</v>
      </c>
      <c r="J807" s="132">
        <f t="shared" ref="J807" si="1617">AVERAGE(F806:F808)</f>
        <v>27.443693693693692</v>
      </c>
      <c r="K807" s="132">
        <f t="shared" ref="K807" si="1618">AVERAGE(G806:G808)</f>
        <v>23.333333333333332</v>
      </c>
      <c r="L807" s="132">
        <f t="shared" ref="L807" si="1619">AVERAGE(H806:H808)</f>
        <v>29.527027027027028</v>
      </c>
      <c r="M807" s="132"/>
      <c r="N807" s="1"/>
    </row>
    <row r="808" spans="1:14" ht="15.6" x14ac:dyDescent="0.3">
      <c r="A808" s="34">
        <v>3</v>
      </c>
      <c r="B808" s="34">
        <v>8</v>
      </c>
      <c r="C808" s="34">
        <v>5</v>
      </c>
      <c r="D808" s="160">
        <v>268</v>
      </c>
      <c r="E808" s="129">
        <v>40</v>
      </c>
      <c r="F808" s="130">
        <v>58.378378378378379</v>
      </c>
      <c r="G808" s="113">
        <v>40</v>
      </c>
      <c r="H808" s="127">
        <v>58.378378378378379</v>
      </c>
      <c r="I808" s="133">
        <f>_xlfn.STDEV.P(E806:E808)/SQRT(3)</f>
        <v>8.2775913476396337</v>
      </c>
      <c r="J808" s="133">
        <f t="shared" ref="J808" si="1620">_xlfn.STDEV.P(F806:F808)/SQRT(3)</f>
        <v>12.914308491873765</v>
      </c>
      <c r="K808" s="133">
        <f t="shared" ref="K808" si="1621">_xlfn.STDEV.P(G806:G808)/SQRT(3)</f>
        <v>7.2008229982309562</v>
      </c>
      <c r="L808" s="133">
        <f t="shared" ref="L808" si="1622">_xlfn.STDEV.P(H806:H808)/SQRT(3)</f>
        <v>11.84217871238716</v>
      </c>
      <c r="M808" s="133"/>
      <c r="N808" s="1"/>
    </row>
    <row r="809" spans="1:14" x14ac:dyDescent="0.3">
      <c r="A809" s="34">
        <v>1</v>
      </c>
      <c r="B809" s="34">
        <v>18</v>
      </c>
      <c r="C809" s="34">
        <v>19</v>
      </c>
      <c r="D809" s="159">
        <v>269</v>
      </c>
      <c r="E809" s="129">
        <v>5</v>
      </c>
      <c r="F809" s="130">
        <v>5.057915057915058</v>
      </c>
      <c r="G809" s="113">
        <v>5</v>
      </c>
      <c r="H809" s="127">
        <v>5.057915057915058</v>
      </c>
      <c r="N809" s="34"/>
    </row>
    <row r="810" spans="1:14" ht="15.6" x14ac:dyDescent="0.3">
      <c r="A810" s="34">
        <v>2</v>
      </c>
      <c r="B810" s="34">
        <v>7</v>
      </c>
      <c r="C810" s="34">
        <v>2</v>
      </c>
      <c r="D810" s="160">
        <v>269</v>
      </c>
      <c r="E810" s="129">
        <v>40</v>
      </c>
      <c r="F810" s="130">
        <v>30.76923076923077</v>
      </c>
      <c r="G810" s="113">
        <v>40</v>
      </c>
      <c r="H810" s="127">
        <v>30.76923076923077</v>
      </c>
      <c r="I810" s="132">
        <f>AVERAGE(E809:E811)</f>
        <v>21.666666666666668</v>
      </c>
      <c r="J810" s="132">
        <f t="shared" ref="J810" si="1623">AVERAGE(F809:F811)</f>
        <v>16.482922482922483</v>
      </c>
      <c r="K810" s="132">
        <f t="shared" ref="K810" si="1624">AVERAGE(G809:G811)</f>
        <v>21.666666666666668</v>
      </c>
      <c r="L810" s="132">
        <f t="shared" ref="L810" si="1625">AVERAGE(H809:H811)</f>
        <v>16.482922482922483</v>
      </c>
      <c r="M810" s="132"/>
      <c r="N810" s="1"/>
    </row>
    <row r="811" spans="1:14" ht="15.6" x14ac:dyDescent="0.3">
      <c r="A811" s="34">
        <v>3</v>
      </c>
      <c r="B811" s="34">
        <v>13</v>
      </c>
      <c r="C811" s="34">
        <v>14</v>
      </c>
      <c r="D811" s="160">
        <v>269</v>
      </c>
      <c r="E811" s="129">
        <v>20</v>
      </c>
      <c r="F811" s="130">
        <v>13.621621621621623</v>
      </c>
      <c r="G811" s="113">
        <v>20</v>
      </c>
      <c r="H811" s="127">
        <v>13.621621621621623</v>
      </c>
      <c r="I811" s="133">
        <f>_xlfn.STDEV.P(E809:E811)/SQRT(3)</f>
        <v>8.2775913476396337</v>
      </c>
      <c r="J811" s="133">
        <f t="shared" ref="J811" si="1626">_xlfn.STDEV.P(F809:F811)/SQRT(3)</f>
        <v>6.1717676356111637</v>
      </c>
      <c r="K811" s="133">
        <f t="shared" ref="K811" si="1627">_xlfn.STDEV.P(G809:G811)/SQRT(3)</f>
        <v>8.2775913476396337</v>
      </c>
      <c r="L811" s="133">
        <f t="shared" ref="L811" si="1628">_xlfn.STDEV.P(H809:H811)/SQRT(3)</f>
        <v>6.1717676356111637</v>
      </c>
      <c r="M811" s="133"/>
      <c r="N811" s="1"/>
    </row>
    <row r="812" spans="1:14" x14ac:dyDescent="0.3">
      <c r="A812" s="34">
        <v>1</v>
      </c>
      <c r="B812" s="34">
        <v>19</v>
      </c>
      <c r="C812" s="34">
        <v>3</v>
      </c>
      <c r="D812" s="159">
        <v>270</v>
      </c>
      <c r="E812" s="129">
        <v>30</v>
      </c>
      <c r="F812" s="130">
        <v>26.554054054054053</v>
      </c>
      <c r="G812" s="113">
        <v>30</v>
      </c>
      <c r="H812" s="127">
        <v>26.554054054054053</v>
      </c>
      <c r="N812" s="34"/>
    </row>
    <row r="813" spans="1:14" ht="15.6" x14ac:dyDescent="0.3">
      <c r="A813" s="34">
        <v>2</v>
      </c>
      <c r="B813" s="34">
        <v>11</v>
      </c>
      <c r="C813" s="34">
        <v>8</v>
      </c>
      <c r="D813" s="160">
        <v>270</v>
      </c>
      <c r="E813" s="129">
        <v>60</v>
      </c>
      <c r="F813" s="130">
        <v>57.142857142857139</v>
      </c>
      <c r="G813" s="113">
        <v>60</v>
      </c>
      <c r="H813" s="127">
        <v>57.142857142857139</v>
      </c>
      <c r="I813" s="132">
        <f>AVERAGE(E812:E814)</f>
        <v>43.333333333333336</v>
      </c>
      <c r="J813" s="132">
        <f t="shared" ref="J813" si="1629">AVERAGE(F812:F814)</f>
        <v>40.282262782262784</v>
      </c>
      <c r="K813" s="132">
        <f t="shared" ref="K813" si="1630">AVERAGE(G812:G814)</f>
        <v>46.666666666666664</v>
      </c>
      <c r="L813" s="132">
        <f t="shared" ref="L813" si="1631">AVERAGE(H812:H814)</f>
        <v>43.378085878085876</v>
      </c>
      <c r="M813" s="132"/>
      <c r="N813" s="1"/>
    </row>
    <row r="814" spans="1:14" ht="15.6" x14ac:dyDescent="0.3">
      <c r="A814" s="34">
        <v>3</v>
      </c>
      <c r="B814" s="34">
        <v>14</v>
      </c>
      <c r="C814" s="34">
        <v>12</v>
      </c>
      <c r="D814" s="160">
        <v>270</v>
      </c>
      <c r="E814" s="129">
        <v>40</v>
      </c>
      <c r="F814" s="130">
        <v>37.149877149877149</v>
      </c>
      <c r="G814" s="113">
        <v>50</v>
      </c>
      <c r="H814" s="127">
        <v>46.437346437346442</v>
      </c>
      <c r="I814" s="133">
        <f>_xlfn.STDEV.P(E812:E814)/SQRT(3)</f>
        <v>7.2008229982309562</v>
      </c>
      <c r="J814" s="133">
        <f t="shared" ref="J814" si="1632">_xlfn.STDEV.P(F812:F814)/SQRT(3)</f>
        <v>7.3223796741204348</v>
      </c>
      <c r="K814" s="133">
        <f t="shared" ref="K814" si="1633">_xlfn.STDEV.P(G812:G814)/SQRT(3)</f>
        <v>7.2008229982309562</v>
      </c>
      <c r="L814" s="133">
        <f t="shared" ref="L814" si="1634">_xlfn.STDEV.P(H812:H814)/SQRT(3)</f>
        <v>7.3172251112392752</v>
      </c>
      <c r="M814" s="133"/>
      <c r="N814" s="1"/>
    </row>
    <row r="815" spans="1:14" x14ac:dyDescent="0.3">
      <c r="A815" s="34">
        <v>1</v>
      </c>
      <c r="B815" s="34">
        <v>10</v>
      </c>
      <c r="C815" s="34">
        <v>1</v>
      </c>
      <c r="D815" s="159">
        <v>271</v>
      </c>
      <c r="E815" s="129">
        <v>20</v>
      </c>
      <c r="F815" s="130">
        <v>28.324324324324323</v>
      </c>
      <c r="G815" s="113">
        <v>20</v>
      </c>
      <c r="H815" s="127">
        <v>28.324324324324323</v>
      </c>
      <c r="N815" s="34"/>
    </row>
    <row r="816" spans="1:14" ht="15.6" x14ac:dyDescent="0.3">
      <c r="A816" s="34">
        <v>2</v>
      </c>
      <c r="B816" s="34">
        <v>16</v>
      </c>
      <c r="C816" s="34">
        <v>10</v>
      </c>
      <c r="D816" s="160">
        <v>271</v>
      </c>
      <c r="E816" s="129">
        <v>20</v>
      </c>
      <c r="F816" s="130">
        <v>25</v>
      </c>
      <c r="G816" s="113">
        <v>20</v>
      </c>
      <c r="H816" s="127">
        <v>25</v>
      </c>
      <c r="I816" s="132">
        <f>AVERAGE(E815:E817)</f>
        <v>20</v>
      </c>
      <c r="J816" s="132">
        <f t="shared" ref="J816" si="1635">AVERAGE(F815:F817)</f>
        <v>23.966420966420966</v>
      </c>
      <c r="K816" s="132">
        <f t="shared" ref="K816" si="1636">AVERAGE(G815:G817)</f>
        <v>20</v>
      </c>
      <c r="L816" s="132">
        <f t="shared" ref="L816" si="1637">AVERAGE(H815:H817)</f>
        <v>23.966420966420966</v>
      </c>
      <c r="M816" s="132"/>
      <c r="N816" s="1"/>
    </row>
    <row r="817" spans="1:14" ht="15.6" x14ac:dyDescent="0.3">
      <c r="A817" s="34">
        <v>3</v>
      </c>
      <c r="B817" s="34">
        <v>17</v>
      </c>
      <c r="C817" s="34">
        <v>12</v>
      </c>
      <c r="D817" s="160">
        <v>271</v>
      </c>
      <c r="E817" s="129">
        <v>20</v>
      </c>
      <c r="F817" s="130">
        <v>18.574938574938574</v>
      </c>
      <c r="G817" s="113">
        <v>20</v>
      </c>
      <c r="H817" s="127">
        <v>18.574938574938574</v>
      </c>
      <c r="I817" s="133">
        <f>_xlfn.STDEV.P(E815:E817)/SQRT(3)</f>
        <v>0</v>
      </c>
      <c r="J817" s="133">
        <f t="shared" ref="J817" si="1638">_xlfn.STDEV.P(F815:F817)/SQRT(3)</f>
        <v>2.3363715855798524</v>
      </c>
      <c r="K817" s="133">
        <f t="shared" ref="K817" si="1639">_xlfn.STDEV.P(G815:G817)/SQRT(3)</f>
        <v>0</v>
      </c>
      <c r="L817" s="133">
        <f t="shared" ref="L817" si="1640">_xlfn.STDEV.P(H815:H817)/SQRT(3)</f>
        <v>2.3363715855798524</v>
      </c>
      <c r="M817" s="133"/>
      <c r="N817" s="1"/>
    </row>
    <row r="818" spans="1:14" x14ac:dyDescent="0.3">
      <c r="A818" s="34">
        <v>1</v>
      </c>
      <c r="B818" s="34">
        <v>10</v>
      </c>
      <c r="C818" s="34">
        <v>12</v>
      </c>
      <c r="D818" s="159">
        <v>272</v>
      </c>
      <c r="E818" s="129">
        <v>60</v>
      </c>
      <c r="F818" s="130">
        <v>84.972972972972968</v>
      </c>
      <c r="G818" s="113">
        <v>60</v>
      </c>
      <c r="H818" s="127">
        <v>84.972972972972968</v>
      </c>
      <c r="N818" s="34"/>
    </row>
    <row r="819" spans="1:14" ht="15.6" x14ac:dyDescent="0.3">
      <c r="A819" s="34">
        <v>2</v>
      </c>
      <c r="B819" s="34">
        <v>5</v>
      </c>
      <c r="C819" s="34">
        <v>19</v>
      </c>
      <c r="D819" s="160">
        <v>272</v>
      </c>
      <c r="E819" s="129">
        <v>40</v>
      </c>
      <c r="F819" s="130">
        <v>40</v>
      </c>
      <c r="G819" s="113">
        <v>40</v>
      </c>
      <c r="H819" s="127">
        <v>40</v>
      </c>
      <c r="I819" s="132">
        <f>AVERAGE(E818:E820)</f>
        <v>50</v>
      </c>
      <c r="J819" s="132">
        <f t="shared" ref="J819" si="1641">AVERAGE(F818:F820)</f>
        <v>53.81981981981982</v>
      </c>
      <c r="K819" s="132">
        <f t="shared" ref="K819" si="1642">AVERAGE(G818:G820)</f>
        <v>50</v>
      </c>
      <c r="L819" s="132">
        <f t="shared" ref="L819" si="1643">AVERAGE(H818:H820)</f>
        <v>53.81981981981982</v>
      </c>
      <c r="M819" s="132"/>
      <c r="N819" s="1"/>
    </row>
    <row r="820" spans="1:14" ht="15.6" x14ac:dyDescent="0.3">
      <c r="A820" s="34">
        <v>3</v>
      </c>
      <c r="B820" s="34">
        <v>13</v>
      </c>
      <c r="C820" s="34">
        <v>9</v>
      </c>
      <c r="D820" s="160">
        <v>272</v>
      </c>
      <c r="E820" s="129">
        <v>50</v>
      </c>
      <c r="F820" s="130">
        <v>36.486486486486484</v>
      </c>
      <c r="G820" s="113">
        <v>50</v>
      </c>
      <c r="H820" s="127">
        <v>36.486486486486484</v>
      </c>
      <c r="I820" s="133">
        <f>_xlfn.STDEV.P(E818:E820)/SQRT(3)</f>
        <v>4.714045207910317</v>
      </c>
      <c r="J820" s="133">
        <f t="shared" ref="J820" si="1644">_xlfn.STDEV.P(F818:F820)/SQRT(3)</f>
        <v>12.745155139113081</v>
      </c>
      <c r="K820" s="133">
        <f t="shared" ref="K820" si="1645">_xlfn.STDEV.P(G818:G820)/SQRT(3)</f>
        <v>4.714045207910317</v>
      </c>
      <c r="L820" s="133">
        <f t="shared" ref="L820" si="1646">_xlfn.STDEV.P(H818:H820)/SQRT(3)</f>
        <v>12.745155139113081</v>
      </c>
      <c r="M820" s="133"/>
      <c r="N820" s="1"/>
    </row>
    <row r="821" spans="1:14" x14ac:dyDescent="0.3">
      <c r="A821" s="34">
        <v>1</v>
      </c>
      <c r="B821" s="34">
        <v>10</v>
      </c>
      <c r="C821" s="34">
        <v>14</v>
      </c>
      <c r="D821" s="159">
        <v>273</v>
      </c>
      <c r="E821" s="129">
        <v>40</v>
      </c>
      <c r="F821" s="130">
        <v>47.207207207207205</v>
      </c>
      <c r="G821" s="113">
        <v>40</v>
      </c>
      <c r="H821" s="127">
        <v>47.207207207207205</v>
      </c>
      <c r="N821" s="34"/>
    </row>
    <row r="822" spans="1:14" ht="15.6" x14ac:dyDescent="0.3">
      <c r="A822" s="34">
        <v>2</v>
      </c>
      <c r="B822" s="34">
        <v>13</v>
      </c>
      <c r="C822" s="34">
        <v>3</v>
      </c>
      <c r="D822" s="160">
        <v>273</v>
      </c>
      <c r="E822" s="129">
        <v>30</v>
      </c>
      <c r="F822" s="130">
        <v>35.294117647058826</v>
      </c>
      <c r="G822" s="113">
        <v>30</v>
      </c>
      <c r="H822" s="127">
        <v>35.294117647058826</v>
      </c>
      <c r="I822" s="132">
        <f>AVERAGE(E821:E823)</f>
        <v>40</v>
      </c>
      <c r="J822" s="132">
        <f t="shared" ref="J822" si="1647">AVERAGE(F821:F823)</f>
        <v>37.516339869281047</v>
      </c>
      <c r="K822" s="132">
        <f t="shared" ref="K822" si="1648">AVERAGE(G821:G823)</f>
        <v>40</v>
      </c>
      <c r="L822" s="132">
        <f t="shared" ref="L822" si="1649">AVERAGE(H821:H823)</f>
        <v>37.516339869281047</v>
      </c>
      <c r="M822" s="132"/>
      <c r="N822" s="1"/>
    </row>
    <row r="823" spans="1:14" ht="15.6" x14ac:dyDescent="0.3">
      <c r="A823" s="34">
        <v>3</v>
      </c>
      <c r="B823" s="34">
        <v>6</v>
      </c>
      <c r="C823" s="34">
        <v>9</v>
      </c>
      <c r="D823" s="160">
        <v>273</v>
      </c>
      <c r="E823" s="129">
        <v>50</v>
      </c>
      <c r="F823" s="130">
        <v>30.047694753577108</v>
      </c>
      <c r="G823" s="113">
        <v>50</v>
      </c>
      <c r="H823" s="127">
        <v>30.047694753577108</v>
      </c>
      <c r="I823" s="133">
        <f>_xlfn.STDEV.P(E821:E823)/SQRT(3)</f>
        <v>4.714045207910317</v>
      </c>
      <c r="J823" s="133">
        <f t="shared" ref="J823" si="1650">_xlfn.STDEV.P(F821:F823)/SQRT(3)</f>
        <v>4.1450350652658416</v>
      </c>
      <c r="K823" s="133">
        <f t="shared" ref="K823" si="1651">_xlfn.STDEV.P(G821:G823)/SQRT(3)</f>
        <v>4.714045207910317</v>
      </c>
      <c r="L823" s="133">
        <f t="shared" ref="L823" si="1652">_xlfn.STDEV.P(H821:H823)/SQRT(3)</f>
        <v>4.1450350652658416</v>
      </c>
      <c r="M823" s="133"/>
      <c r="N823" s="1"/>
    </row>
    <row r="824" spans="1:14" x14ac:dyDescent="0.3">
      <c r="A824" s="34">
        <v>1</v>
      </c>
      <c r="B824" s="34">
        <v>10</v>
      </c>
      <c r="C824" s="34">
        <v>4</v>
      </c>
      <c r="D824" s="159">
        <v>274</v>
      </c>
      <c r="E824" s="129">
        <v>20</v>
      </c>
      <c r="F824" s="130">
        <v>23.603603603603602</v>
      </c>
      <c r="G824" s="113">
        <v>20</v>
      </c>
      <c r="H824" s="127">
        <v>23.603603603603602</v>
      </c>
      <c r="N824" s="34"/>
    </row>
    <row r="825" spans="1:14" ht="15.6" x14ac:dyDescent="0.3">
      <c r="A825" s="34">
        <v>2</v>
      </c>
      <c r="B825" s="34">
        <v>15</v>
      </c>
      <c r="C825" s="34">
        <v>16</v>
      </c>
      <c r="D825" s="160">
        <v>274</v>
      </c>
      <c r="E825" s="129">
        <v>60</v>
      </c>
      <c r="F825" s="130">
        <v>66.666666666666671</v>
      </c>
      <c r="G825" s="113">
        <v>60</v>
      </c>
      <c r="H825" s="127">
        <v>66.666666666666671</v>
      </c>
      <c r="I825" s="132">
        <f>AVERAGE(E824:E826)</f>
        <v>46.666666666666664</v>
      </c>
      <c r="J825" s="132">
        <f t="shared" ref="J825" si="1653">AVERAGE(F824:F826)</f>
        <v>52.792792792792795</v>
      </c>
      <c r="K825" s="132">
        <f t="shared" ref="K825" si="1654">AVERAGE(G824:G826)</f>
        <v>46.666666666666664</v>
      </c>
      <c r="L825" s="132">
        <f t="shared" ref="L825" si="1655">AVERAGE(H824:H826)</f>
        <v>52.792792792792795</v>
      </c>
      <c r="M825" s="132"/>
      <c r="N825" s="1"/>
    </row>
    <row r="826" spans="1:14" ht="15.6" x14ac:dyDescent="0.3">
      <c r="A826" s="34">
        <v>3</v>
      </c>
      <c r="B826" s="34">
        <v>10</v>
      </c>
      <c r="C826" s="34">
        <v>12</v>
      </c>
      <c r="D826" s="160">
        <v>274</v>
      </c>
      <c r="E826" s="129">
        <v>60</v>
      </c>
      <c r="F826" s="130">
        <v>68.108108108108098</v>
      </c>
      <c r="G826" s="113">
        <v>60</v>
      </c>
      <c r="H826" s="127">
        <v>68.108108108108098</v>
      </c>
      <c r="I826" s="133">
        <f>_xlfn.STDEV.P(E824:E826)/SQRT(3)</f>
        <v>10.886621079036349</v>
      </c>
      <c r="J826" s="133">
        <f t="shared" ref="J826" si="1656">_xlfn.STDEV.P(F824:F826)/SQRT(3)</f>
        <v>11.921278944242557</v>
      </c>
      <c r="K826" s="133">
        <f t="shared" ref="K826" si="1657">_xlfn.STDEV.P(G824:G826)/SQRT(3)</f>
        <v>10.886621079036349</v>
      </c>
      <c r="L826" s="133">
        <f t="shared" ref="L826" si="1658">_xlfn.STDEV.P(H824:H826)/SQRT(3)</f>
        <v>11.921278944242557</v>
      </c>
      <c r="M826" s="133"/>
      <c r="N826" s="1"/>
    </row>
    <row r="827" spans="1:14" x14ac:dyDescent="0.3">
      <c r="A827" s="34">
        <v>1</v>
      </c>
      <c r="B827" s="34">
        <v>10</v>
      </c>
      <c r="C827" s="34">
        <v>17</v>
      </c>
      <c r="D827" s="159">
        <v>275</v>
      </c>
      <c r="E827" s="129">
        <v>60</v>
      </c>
      <c r="F827" s="130">
        <v>77.248157248157241</v>
      </c>
      <c r="G827" s="113">
        <v>60</v>
      </c>
      <c r="H827" s="127">
        <v>77.248157248157241</v>
      </c>
      <c r="N827" s="34"/>
    </row>
    <row r="828" spans="1:14" ht="15.6" x14ac:dyDescent="0.3">
      <c r="A828" s="34">
        <v>2</v>
      </c>
      <c r="B828" s="34">
        <v>3</v>
      </c>
      <c r="C828" s="34">
        <v>10</v>
      </c>
      <c r="D828" s="160">
        <v>275</v>
      </c>
      <c r="E828" s="129">
        <v>60</v>
      </c>
      <c r="F828" s="130">
        <v>70.588235294117652</v>
      </c>
      <c r="G828" s="113">
        <v>60</v>
      </c>
      <c r="H828" s="127">
        <v>70.588235294117652</v>
      </c>
      <c r="I828" s="132">
        <f>AVERAGE(E827:E829)</f>
        <v>66.666666666666671</v>
      </c>
      <c r="J828" s="132">
        <f t="shared" ref="J828" si="1659">AVERAGE(F827:F829)</f>
        <v>71.493953846895025</v>
      </c>
      <c r="K828" s="132">
        <f t="shared" ref="K828" si="1660">AVERAGE(G827:G829)</f>
        <v>66.666666666666671</v>
      </c>
      <c r="L828" s="132">
        <f t="shared" ref="L828" si="1661">AVERAGE(H827:H829)</f>
        <v>71.493953846895025</v>
      </c>
      <c r="M828" s="132"/>
      <c r="N828" s="1"/>
    </row>
    <row r="829" spans="1:14" ht="15.6" x14ac:dyDescent="0.3">
      <c r="A829" s="34">
        <v>3</v>
      </c>
      <c r="B829" s="34">
        <v>9</v>
      </c>
      <c r="C829" s="34">
        <v>14</v>
      </c>
      <c r="D829" s="160">
        <v>275</v>
      </c>
      <c r="E829" s="129">
        <v>80</v>
      </c>
      <c r="F829" s="130">
        <v>66.645468998410166</v>
      </c>
      <c r="G829" s="113">
        <v>80</v>
      </c>
      <c r="H829" s="127">
        <v>66.645468998410166</v>
      </c>
      <c r="I829" s="133">
        <f>_xlfn.STDEV.P(E827:E829)/SQRT(3)</f>
        <v>5.4433105395181745</v>
      </c>
      <c r="J829" s="133">
        <f t="shared" ref="J829" si="1662">_xlfn.STDEV.P(F827:F829)/SQRT(3)</f>
        <v>2.5262837925812875</v>
      </c>
      <c r="K829" s="133">
        <f t="shared" ref="K829" si="1663">_xlfn.STDEV.P(G827:G829)/SQRT(3)</f>
        <v>5.4433105395181745</v>
      </c>
      <c r="L829" s="133">
        <f t="shared" ref="L829" si="1664">_xlfn.STDEV.P(H827:H829)/SQRT(3)</f>
        <v>2.5262837925812875</v>
      </c>
      <c r="M829" s="133"/>
      <c r="N829" s="1"/>
    </row>
    <row r="830" spans="1:14" x14ac:dyDescent="0.3">
      <c r="A830" s="34">
        <v>1</v>
      </c>
      <c r="B830" s="34">
        <v>10</v>
      </c>
      <c r="C830" s="34">
        <v>2</v>
      </c>
      <c r="D830" s="159">
        <v>276</v>
      </c>
      <c r="E830" s="129">
        <v>20</v>
      </c>
      <c r="F830" s="130">
        <v>20.231660231660232</v>
      </c>
      <c r="G830" s="113">
        <v>20</v>
      </c>
      <c r="H830" s="127">
        <v>20.231660231660232</v>
      </c>
      <c r="N830" s="34"/>
    </row>
    <row r="831" spans="1:14" ht="15.6" x14ac:dyDescent="0.3">
      <c r="A831" s="34">
        <v>2</v>
      </c>
      <c r="B831" s="34">
        <v>1</v>
      </c>
      <c r="C831" s="34">
        <v>17</v>
      </c>
      <c r="D831" s="160">
        <v>276</v>
      </c>
      <c r="E831" s="129">
        <v>20</v>
      </c>
      <c r="F831" s="130">
        <v>28.571428571428573</v>
      </c>
      <c r="G831" s="113">
        <v>20</v>
      </c>
      <c r="H831" s="127">
        <v>28.571428571428573</v>
      </c>
      <c r="I831" s="132">
        <f>AVERAGE(E830:E832)</f>
        <v>26.666666666666668</v>
      </c>
      <c r="J831" s="132">
        <f t="shared" ref="J831" si="1665">AVERAGE(F830:F832)</f>
        <v>33.294723294723298</v>
      </c>
      <c r="K831" s="132">
        <f t="shared" ref="K831" si="1666">AVERAGE(G830:G832)</f>
        <v>26.666666666666668</v>
      </c>
      <c r="L831" s="132">
        <f t="shared" ref="L831" si="1667">AVERAGE(H830:H832)</f>
        <v>33.294723294723298</v>
      </c>
      <c r="M831" s="132"/>
      <c r="N831" s="1"/>
    </row>
    <row r="832" spans="1:14" ht="15.6" x14ac:dyDescent="0.3">
      <c r="A832" s="34">
        <v>3</v>
      </c>
      <c r="B832" s="34">
        <v>1</v>
      </c>
      <c r="C832" s="34">
        <v>4</v>
      </c>
      <c r="D832" s="160">
        <v>276</v>
      </c>
      <c r="E832" s="129">
        <v>40</v>
      </c>
      <c r="F832" s="130">
        <v>51.081081081081081</v>
      </c>
      <c r="G832" s="113">
        <v>40</v>
      </c>
      <c r="H832" s="127">
        <v>51.081081081081081</v>
      </c>
      <c r="I832" s="133">
        <f>_xlfn.STDEV.P(E830:E832)/SQRT(3)</f>
        <v>5.4433105395181745</v>
      </c>
      <c r="J832" s="133">
        <f t="shared" ref="J832" si="1668">_xlfn.STDEV.P(F830:F832)/SQRT(3)</f>
        <v>7.5226151845765576</v>
      </c>
      <c r="K832" s="133">
        <f t="shared" ref="K832" si="1669">_xlfn.STDEV.P(G830:G832)/SQRT(3)</f>
        <v>5.4433105395181745</v>
      </c>
      <c r="L832" s="133">
        <f t="shared" ref="L832" si="1670">_xlfn.STDEV.P(H830:H832)/SQRT(3)</f>
        <v>7.5226151845765576</v>
      </c>
      <c r="M832" s="133"/>
      <c r="N832" s="1"/>
    </row>
    <row r="833" spans="1:14" x14ac:dyDescent="0.3">
      <c r="A833" s="34">
        <v>1</v>
      </c>
      <c r="B833" s="34">
        <v>10</v>
      </c>
      <c r="C833" s="34">
        <v>3</v>
      </c>
      <c r="D833" s="159">
        <v>277</v>
      </c>
      <c r="E833" s="129">
        <v>20</v>
      </c>
      <c r="F833" s="130">
        <v>20.231660231660232</v>
      </c>
      <c r="G833" s="113">
        <v>20</v>
      </c>
      <c r="H833" s="127">
        <v>20.231660231660232</v>
      </c>
      <c r="N833" s="34"/>
    </row>
    <row r="834" spans="1:14" ht="15.6" x14ac:dyDescent="0.3">
      <c r="A834" s="34">
        <v>2</v>
      </c>
      <c r="B834" s="34">
        <v>19</v>
      </c>
      <c r="C834" s="34">
        <v>4</v>
      </c>
      <c r="D834" s="160">
        <v>277</v>
      </c>
      <c r="E834" s="129">
        <v>40</v>
      </c>
      <c r="F834" s="130">
        <v>53.333333333333329</v>
      </c>
      <c r="G834" s="113">
        <v>40</v>
      </c>
      <c r="H834" s="127">
        <v>53.333333333333329</v>
      </c>
      <c r="I834" s="132">
        <f>AVERAGE(E833:E835)</f>
        <v>33.333333333333336</v>
      </c>
      <c r="J834" s="132">
        <f t="shared" ref="J834" si="1671">AVERAGE(F833:F835)</f>
        <v>38.14328614328614</v>
      </c>
      <c r="K834" s="132">
        <f t="shared" ref="K834" si="1672">AVERAGE(G833:G835)</f>
        <v>33.333333333333336</v>
      </c>
      <c r="L834" s="132">
        <f t="shared" ref="L834" si="1673">AVERAGE(H833:H835)</f>
        <v>38.14328614328614</v>
      </c>
      <c r="M834" s="132"/>
      <c r="N834" s="1"/>
    </row>
    <row r="835" spans="1:14" ht="15.6" x14ac:dyDescent="0.3">
      <c r="A835" s="34">
        <v>3</v>
      </c>
      <c r="B835" s="34">
        <v>18</v>
      </c>
      <c r="C835" s="34">
        <v>11</v>
      </c>
      <c r="D835" s="160">
        <v>277</v>
      </c>
      <c r="E835" s="129">
        <v>40</v>
      </c>
      <c r="F835" s="130">
        <v>40.864864864864863</v>
      </c>
      <c r="G835" s="113">
        <v>40</v>
      </c>
      <c r="H835" s="127">
        <v>40.864864864864863</v>
      </c>
      <c r="I835" s="133">
        <f>_xlfn.STDEV.P(E833:E835)/SQRT(3)</f>
        <v>5.4433105395181745</v>
      </c>
      <c r="J835" s="133">
        <f t="shared" ref="J835" si="1674">_xlfn.STDEV.P(F833:F835)/SQRT(3)</f>
        <v>7.8808549111236745</v>
      </c>
      <c r="K835" s="133">
        <f t="shared" ref="K835" si="1675">_xlfn.STDEV.P(G833:G835)/SQRT(3)</f>
        <v>5.4433105395181745</v>
      </c>
      <c r="L835" s="133">
        <f t="shared" ref="L835" si="1676">_xlfn.STDEV.P(H833:H835)/SQRT(3)</f>
        <v>7.8808549111236745</v>
      </c>
      <c r="M835" s="133"/>
      <c r="N835" s="1"/>
    </row>
    <row r="836" spans="1:14" ht="15.6" x14ac:dyDescent="0.3">
      <c r="A836" s="34">
        <v>1</v>
      </c>
      <c r="B836" s="34">
        <v>10</v>
      </c>
      <c r="C836" s="34">
        <v>18</v>
      </c>
      <c r="D836" s="159">
        <v>278</v>
      </c>
      <c r="E836" s="129">
        <v>20</v>
      </c>
      <c r="F836" s="130">
        <v>20.231660231660232</v>
      </c>
      <c r="G836" s="113">
        <v>20</v>
      </c>
      <c r="H836" s="127">
        <v>20.231660231660232</v>
      </c>
      <c r="I836" s="133"/>
      <c r="J836" s="133"/>
      <c r="K836" s="133"/>
      <c r="L836" s="133"/>
      <c r="M836" s="133"/>
      <c r="N836" s="34"/>
    </row>
    <row r="837" spans="1:14" ht="15.6" x14ac:dyDescent="0.3">
      <c r="A837" s="34">
        <v>2</v>
      </c>
      <c r="B837" s="34">
        <v>2</v>
      </c>
      <c r="C837" s="34">
        <v>19</v>
      </c>
      <c r="D837" s="160">
        <v>278</v>
      </c>
      <c r="E837" s="129">
        <v>50</v>
      </c>
      <c r="F837" s="130">
        <v>41.666666666666671</v>
      </c>
      <c r="G837" s="113">
        <v>50</v>
      </c>
      <c r="H837" s="127">
        <v>41.666666666666671</v>
      </c>
      <c r="I837" s="132">
        <f>AVERAGE(E836:E838)</f>
        <v>30</v>
      </c>
      <c r="J837" s="132">
        <f t="shared" ref="J837" si="1677">AVERAGE(F836:F838)</f>
        <v>25.4976404976405</v>
      </c>
      <c r="K837" s="132">
        <f t="shared" ref="K837" si="1678">AVERAGE(G836:G838)</f>
        <v>30</v>
      </c>
      <c r="L837" s="132">
        <f t="shared" ref="L837" si="1679">AVERAGE(H836:H838)</f>
        <v>25.4976404976405</v>
      </c>
      <c r="M837" s="132"/>
      <c r="N837" s="1"/>
    </row>
    <row r="838" spans="1:14" ht="15.6" x14ac:dyDescent="0.3">
      <c r="A838" s="34">
        <v>3</v>
      </c>
      <c r="B838" s="34">
        <v>11</v>
      </c>
      <c r="C838" s="34">
        <v>6</v>
      </c>
      <c r="D838" s="160">
        <v>278</v>
      </c>
      <c r="E838" s="129">
        <v>20</v>
      </c>
      <c r="F838" s="130">
        <v>14.594594594594595</v>
      </c>
      <c r="G838" s="113">
        <v>20</v>
      </c>
      <c r="H838" s="127">
        <v>14.594594594594595</v>
      </c>
      <c r="I838" s="133">
        <f>_xlfn.STDEV.P(E836:E838)/SQRT(3)</f>
        <v>8.1649658092772608</v>
      </c>
      <c r="J838" s="133">
        <f t="shared" ref="J838" si="1680">_xlfn.STDEV.P(F836:F838)/SQRT(3)</f>
        <v>6.733369351226056</v>
      </c>
      <c r="K838" s="133">
        <f t="shared" ref="K838" si="1681">_xlfn.STDEV.P(G836:G838)/SQRT(3)</f>
        <v>8.1649658092772608</v>
      </c>
      <c r="L838" s="133">
        <f t="shared" ref="L838" si="1682">_xlfn.STDEV.P(H836:H838)/SQRT(3)</f>
        <v>6.733369351226056</v>
      </c>
      <c r="M838" s="133"/>
      <c r="N838" s="1"/>
    </row>
    <row r="839" spans="1:14" x14ac:dyDescent="0.3">
      <c r="A839" s="34">
        <v>1</v>
      </c>
      <c r="B839" s="34">
        <v>10</v>
      </c>
      <c r="C839" s="34">
        <v>5</v>
      </c>
      <c r="D839" s="159">
        <v>279</v>
      </c>
      <c r="E839" s="129">
        <v>40</v>
      </c>
      <c r="F839" s="130">
        <v>56.648648648648646</v>
      </c>
      <c r="G839" s="113">
        <v>40</v>
      </c>
      <c r="H839" s="127">
        <v>56.648648648648646</v>
      </c>
      <c r="N839" s="34"/>
    </row>
    <row r="840" spans="1:14" ht="15.6" x14ac:dyDescent="0.3">
      <c r="A840" s="34">
        <v>2</v>
      </c>
      <c r="B840" s="34">
        <v>8</v>
      </c>
      <c r="C840" s="34">
        <v>4</v>
      </c>
      <c r="D840" s="160">
        <v>279</v>
      </c>
      <c r="E840" s="129">
        <v>40</v>
      </c>
      <c r="F840" s="130">
        <v>44.444444444444443</v>
      </c>
      <c r="G840" s="113">
        <v>40</v>
      </c>
      <c r="H840" s="127">
        <v>44.444444444444443</v>
      </c>
      <c r="I840" s="132">
        <f>AVERAGE(E839:E841)</f>
        <v>40</v>
      </c>
      <c r="J840" s="132">
        <f t="shared" ref="J840" si="1683">AVERAGE(F839:F841)</f>
        <v>50.724724724724723</v>
      </c>
      <c r="K840" s="132">
        <f t="shared" ref="K840" si="1684">AVERAGE(G839:G841)</f>
        <v>40</v>
      </c>
      <c r="L840" s="132">
        <f t="shared" ref="L840" si="1685">AVERAGE(H839:H841)</f>
        <v>50.724724724724723</v>
      </c>
      <c r="M840" s="132"/>
      <c r="N840" s="1"/>
    </row>
    <row r="841" spans="1:14" ht="15.6" x14ac:dyDescent="0.3">
      <c r="A841" s="34">
        <v>3</v>
      </c>
      <c r="B841" s="34">
        <v>16</v>
      </c>
      <c r="C841" s="34">
        <v>5</v>
      </c>
      <c r="D841" s="160">
        <v>279</v>
      </c>
      <c r="E841" s="129">
        <v>40</v>
      </c>
      <c r="F841" s="130">
        <v>51.081081081081081</v>
      </c>
      <c r="G841" s="113">
        <v>40</v>
      </c>
      <c r="H841" s="127">
        <v>51.081081081081081</v>
      </c>
      <c r="I841" s="133">
        <f>_xlfn.STDEV.P(E839:E841)/SQRT(3)</f>
        <v>0</v>
      </c>
      <c r="J841" s="133">
        <f t="shared" ref="J841" si="1686">_xlfn.STDEV.P(F839:F841)/SQRT(3)</f>
        <v>2.8802350387893911</v>
      </c>
      <c r="K841" s="133">
        <f t="shared" ref="K841" si="1687">_xlfn.STDEV.P(G839:G841)/SQRT(3)</f>
        <v>0</v>
      </c>
      <c r="L841" s="133">
        <f t="shared" ref="L841" si="1688">_xlfn.STDEV.P(H839:H841)/SQRT(3)</f>
        <v>2.8802350387893911</v>
      </c>
      <c r="M841" s="133"/>
      <c r="N841" s="1"/>
    </row>
    <row r="842" spans="1:14" x14ac:dyDescent="0.3">
      <c r="A842" s="34">
        <v>1</v>
      </c>
      <c r="B842" s="34">
        <v>10</v>
      </c>
      <c r="C842" s="34">
        <v>13</v>
      </c>
      <c r="D842" s="159">
        <v>280</v>
      </c>
      <c r="E842" s="129">
        <v>50</v>
      </c>
      <c r="F842" s="130">
        <v>88.513513513513516</v>
      </c>
      <c r="G842" s="113">
        <v>50</v>
      </c>
      <c r="H842" s="127">
        <v>88.513513513513516</v>
      </c>
      <c r="N842" s="34"/>
    </row>
    <row r="843" spans="1:14" ht="15.6" x14ac:dyDescent="0.3">
      <c r="A843" s="34">
        <v>2</v>
      </c>
      <c r="B843" s="34">
        <v>12</v>
      </c>
      <c r="C843" s="34">
        <v>15</v>
      </c>
      <c r="D843" s="160">
        <v>280</v>
      </c>
      <c r="E843" s="129">
        <v>80</v>
      </c>
      <c r="F843" s="130">
        <v>61.53846153846154</v>
      </c>
      <c r="G843" s="113">
        <v>80</v>
      </c>
      <c r="H843" s="127">
        <v>61.53846153846154</v>
      </c>
      <c r="I843" s="132">
        <f>AVERAGE(E842:E844)</f>
        <v>70</v>
      </c>
      <c r="J843" s="132">
        <f t="shared" ref="J843" si="1689">AVERAGE(F842:F844)</f>
        <v>86.341649341649358</v>
      </c>
      <c r="K843" s="132">
        <f t="shared" ref="K843" si="1690">AVERAGE(G842:G844)</f>
        <v>70</v>
      </c>
      <c r="L843" s="132">
        <f t="shared" ref="L843" si="1691">AVERAGE(H842:H844)</f>
        <v>86.341649341649358</v>
      </c>
      <c r="M843" s="132"/>
      <c r="N843" s="1"/>
    </row>
    <row r="844" spans="1:14" ht="15.6" x14ac:dyDescent="0.3">
      <c r="A844" s="34">
        <v>3</v>
      </c>
      <c r="B844" s="34">
        <v>2</v>
      </c>
      <c r="C844" s="34">
        <v>15</v>
      </c>
      <c r="D844" s="160">
        <v>280</v>
      </c>
      <c r="E844" s="129">
        <v>80</v>
      </c>
      <c r="F844" s="130">
        <v>108.97297297297298</v>
      </c>
      <c r="G844" s="113">
        <v>80</v>
      </c>
      <c r="H844" s="127">
        <v>108.97297297297298</v>
      </c>
      <c r="I844" s="133">
        <f>_xlfn.STDEV.P(E842:E844)/SQRT(3)</f>
        <v>8.1649658092772608</v>
      </c>
      <c r="J844" s="133">
        <f t="shared" ref="J844" si="1692">_xlfn.STDEV.P(F842:F844)/SQRT(3)</f>
        <v>11.215524600040069</v>
      </c>
      <c r="K844" s="133">
        <f t="shared" ref="K844" si="1693">_xlfn.STDEV.P(G842:G844)/SQRT(3)</f>
        <v>8.1649658092772608</v>
      </c>
      <c r="L844" s="133">
        <f t="shared" ref="L844" si="1694">_xlfn.STDEV.P(H842:H844)/SQRT(3)</f>
        <v>11.215524600040069</v>
      </c>
      <c r="M844" s="133"/>
      <c r="N844" s="1"/>
    </row>
    <row r="845" spans="1:14" x14ac:dyDescent="0.3">
      <c r="A845" s="34">
        <v>1</v>
      </c>
      <c r="B845" s="34">
        <v>10</v>
      </c>
      <c r="C845" s="34">
        <v>11</v>
      </c>
      <c r="D845" s="159">
        <v>281</v>
      </c>
      <c r="E845" s="129">
        <v>20</v>
      </c>
      <c r="F845" s="130">
        <v>28.324324324324323</v>
      </c>
      <c r="G845" s="113">
        <v>20</v>
      </c>
      <c r="H845" s="127">
        <v>28.324324324324323</v>
      </c>
      <c r="N845" s="34"/>
    </row>
    <row r="846" spans="1:14" ht="15.6" x14ac:dyDescent="0.3">
      <c r="A846" s="34">
        <v>2</v>
      </c>
      <c r="B846" s="34">
        <v>19</v>
      </c>
      <c r="C846" s="34">
        <v>14</v>
      </c>
      <c r="D846" s="160">
        <v>281</v>
      </c>
      <c r="E846" s="129">
        <v>40</v>
      </c>
      <c r="F846" s="130">
        <v>47.058823529411768</v>
      </c>
      <c r="G846" s="113">
        <v>40</v>
      </c>
      <c r="H846" s="127">
        <v>47.058823529411768</v>
      </c>
      <c r="I846" s="132">
        <f>AVERAGE(E845:E847)</f>
        <v>33.333333333333336</v>
      </c>
      <c r="J846" s="132">
        <f t="shared" ref="J846" si="1695">AVERAGE(F845:F847)</f>
        <v>46.084056907586323</v>
      </c>
      <c r="K846" s="132">
        <f t="shared" ref="K846" si="1696">AVERAGE(G845:G847)</f>
        <v>33.333333333333336</v>
      </c>
      <c r="L846" s="132">
        <f t="shared" ref="L846" si="1697">AVERAGE(H845:H847)</f>
        <v>46.084056907586323</v>
      </c>
      <c r="M846" s="132"/>
      <c r="N846" s="1"/>
    </row>
    <row r="847" spans="1:14" ht="15.6" x14ac:dyDescent="0.3">
      <c r="A847" s="34">
        <v>3</v>
      </c>
      <c r="B847" s="34">
        <v>19</v>
      </c>
      <c r="C847" s="34">
        <v>15</v>
      </c>
      <c r="D847" s="160">
        <v>281</v>
      </c>
      <c r="E847" s="129">
        <v>40</v>
      </c>
      <c r="F847" s="130">
        <v>62.869022869022871</v>
      </c>
      <c r="G847" s="113">
        <v>40</v>
      </c>
      <c r="H847" s="127">
        <v>62.869022869022871</v>
      </c>
      <c r="I847" s="133">
        <f>_xlfn.STDEV.P(E845:E847)/SQRT(3)</f>
        <v>5.4433105395181745</v>
      </c>
      <c r="J847" s="133">
        <f t="shared" ref="J847" si="1698">_xlfn.STDEV.P(F845:F847)/SQRT(3)</f>
        <v>8.1519824018632061</v>
      </c>
      <c r="K847" s="133">
        <f t="shared" ref="K847" si="1699">_xlfn.STDEV.P(G845:G847)/SQRT(3)</f>
        <v>5.4433105395181745</v>
      </c>
      <c r="L847" s="133">
        <f t="shared" ref="L847" si="1700">_xlfn.STDEV.P(H845:H847)/SQRT(3)</f>
        <v>8.1519824018632061</v>
      </c>
      <c r="M847" s="133"/>
      <c r="N847" s="1"/>
    </row>
    <row r="848" spans="1:14" x14ac:dyDescent="0.3">
      <c r="A848" s="34">
        <v>1</v>
      </c>
      <c r="B848" s="34">
        <v>10</v>
      </c>
      <c r="C848" s="34">
        <v>7</v>
      </c>
      <c r="D848" s="159">
        <v>282</v>
      </c>
      <c r="E848" s="129">
        <v>10</v>
      </c>
      <c r="F848" s="130">
        <v>11.801801801801801</v>
      </c>
      <c r="G848" s="113">
        <v>20</v>
      </c>
      <c r="H848" s="127">
        <v>23.603603603603602</v>
      </c>
      <c r="N848" s="34"/>
    </row>
    <row r="849" spans="1:14" ht="15.6" x14ac:dyDescent="0.3">
      <c r="A849" s="34">
        <v>2</v>
      </c>
      <c r="B849" s="34">
        <v>14</v>
      </c>
      <c r="C849" s="34">
        <v>12</v>
      </c>
      <c r="D849" s="160">
        <v>282</v>
      </c>
      <c r="E849" s="129">
        <v>40</v>
      </c>
      <c r="F849" s="130">
        <v>36.36363636363636</v>
      </c>
      <c r="G849" s="113">
        <v>40</v>
      </c>
      <c r="H849" s="127">
        <v>36.36363636363636</v>
      </c>
      <c r="I849" s="132">
        <f>AVERAGE(E848:E850)</f>
        <v>26.666666666666668</v>
      </c>
      <c r="J849" s="132">
        <f t="shared" ref="J849" si="1701">AVERAGE(F848:F850)</f>
        <v>30.649740649740647</v>
      </c>
      <c r="K849" s="132">
        <f t="shared" ref="K849" si="1702">AVERAGE(G848:G850)</f>
        <v>30</v>
      </c>
      <c r="L849" s="132">
        <f t="shared" ref="L849" si="1703">AVERAGE(H848:H850)</f>
        <v>34.583674583674586</v>
      </c>
      <c r="M849" s="132"/>
      <c r="N849" s="1"/>
    </row>
    <row r="850" spans="1:14" ht="15.6" x14ac:dyDescent="0.3">
      <c r="A850" s="34">
        <v>3</v>
      </c>
      <c r="B850" s="34">
        <v>4</v>
      </c>
      <c r="C850" s="34">
        <v>19</v>
      </c>
      <c r="D850" s="160">
        <v>282</v>
      </c>
      <c r="E850" s="129">
        <v>30</v>
      </c>
      <c r="F850" s="130">
        <v>43.783783783783782</v>
      </c>
      <c r="G850" s="113">
        <v>30</v>
      </c>
      <c r="H850" s="127">
        <v>43.783783783783782</v>
      </c>
      <c r="I850" s="133">
        <f>_xlfn.STDEV.P(E848:E850)/SQRT(3)</f>
        <v>7.2008229982309562</v>
      </c>
      <c r="J850" s="133">
        <f t="shared" ref="J850" si="1704">_xlfn.STDEV.P(F848:F850)/SQRT(3)</f>
        <v>7.8908983581777008</v>
      </c>
      <c r="K850" s="133">
        <f t="shared" ref="K850" si="1705">_xlfn.STDEV.P(G848:G850)/SQRT(3)</f>
        <v>4.714045207910317</v>
      </c>
      <c r="L850" s="133">
        <f t="shared" ref="L850" si="1706">_xlfn.STDEV.P(H848:H850)/SQRT(3)</f>
        <v>4.8117013849279173</v>
      </c>
      <c r="M850" s="133"/>
      <c r="N850" s="1"/>
    </row>
    <row r="851" spans="1:14" x14ac:dyDescent="0.3">
      <c r="A851" s="34">
        <v>1</v>
      </c>
      <c r="B851" s="34">
        <v>10</v>
      </c>
      <c r="C851" s="34">
        <v>6</v>
      </c>
      <c r="D851" s="159">
        <v>283</v>
      </c>
      <c r="E851" s="129">
        <v>40</v>
      </c>
      <c r="F851" s="130">
        <v>40.463320463320464</v>
      </c>
      <c r="G851" s="113">
        <v>40</v>
      </c>
      <c r="H851" s="127">
        <v>40.463320463320464</v>
      </c>
      <c r="N851" s="34"/>
    </row>
    <row r="852" spans="1:14" ht="15.6" x14ac:dyDescent="0.3">
      <c r="A852" s="34">
        <v>2</v>
      </c>
      <c r="B852" s="34">
        <v>7</v>
      </c>
      <c r="C852" s="34">
        <v>9</v>
      </c>
      <c r="D852" s="160">
        <v>283</v>
      </c>
      <c r="E852" s="129">
        <v>40</v>
      </c>
      <c r="F852" s="130">
        <v>34.782608695652172</v>
      </c>
      <c r="G852" s="113">
        <v>40</v>
      </c>
      <c r="H852" s="127">
        <v>34.782608695652172</v>
      </c>
      <c r="I852" s="132">
        <f>AVERAGE(E851:E853)</f>
        <v>33.333333333333336</v>
      </c>
      <c r="J852" s="132">
        <f t="shared" ref="J852" si="1707">AVERAGE(F851:F853)</f>
        <v>33.59548989983773</v>
      </c>
      <c r="K852" s="132">
        <f t="shared" ref="K852" si="1708">AVERAGE(G851:G853)</f>
        <v>43.333333333333336</v>
      </c>
      <c r="L852" s="132">
        <f t="shared" ref="L852" si="1709">AVERAGE(H851:H853)</f>
        <v>46.365760170107997</v>
      </c>
      <c r="M852" s="132"/>
      <c r="N852" s="1"/>
    </row>
    <row r="853" spans="1:14" ht="15.6" x14ac:dyDescent="0.3">
      <c r="A853" s="34">
        <v>3</v>
      </c>
      <c r="B853" s="34">
        <v>3</v>
      </c>
      <c r="C853" s="34">
        <v>10</v>
      </c>
      <c r="D853" s="160">
        <v>283</v>
      </c>
      <c r="E853" s="129">
        <v>20</v>
      </c>
      <c r="F853" s="130">
        <v>25.54054054054054</v>
      </c>
      <c r="G853" s="113">
        <v>50</v>
      </c>
      <c r="H853" s="127">
        <v>63.851351351351347</v>
      </c>
      <c r="I853" s="133">
        <f>_xlfn.STDEV.P(E851:E853)/SQRT(3)</f>
        <v>5.4433105395181745</v>
      </c>
      <c r="J853" s="133">
        <f t="shared" ref="J853" si="1710">_xlfn.STDEV.P(F851:F853)/SQRT(3)</f>
        <v>3.5505642253485448</v>
      </c>
      <c r="K853" s="133">
        <f t="shared" ref="K853" si="1711">_xlfn.STDEV.P(G851:G853)/SQRT(3)</f>
        <v>2.7216552697590872</v>
      </c>
      <c r="L853" s="133">
        <f t="shared" ref="L853" si="1712">_xlfn.STDEV.P(H851:H853)/SQRT(3)</f>
        <v>7.2629508200487658</v>
      </c>
      <c r="M853" s="133"/>
      <c r="N853" s="1"/>
    </row>
    <row r="854" spans="1:14" x14ac:dyDescent="0.3">
      <c r="A854" s="34">
        <v>1</v>
      </c>
      <c r="B854" s="34">
        <v>10</v>
      </c>
      <c r="C854" s="34">
        <v>15</v>
      </c>
      <c r="D854" s="159">
        <v>284</v>
      </c>
      <c r="E854" s="129">
        <v>30</v>
      </c>
      <c r="F854" s="130">
        <v>42.486486486486484</v>
      </c>
      <c r="G854" s="113">
        <v>30</v>
      </c>
      <c r="H854" s="127">
        <v>42.486486486486484</v>
      </c>
      <c r="N854" s="34"/>
    </row>
    <row r="855" spans="1:14" ht="15.6" x14ac:dyDescent="0.3">
      <c r="A855" s="34">
        <v>2</v>
      </c>
      <c r="B855" s="34">
        <v>11</v>
      </c>
      <c r="C855" s="34">
        <v>6</v>
      </c>
      <c r="D855" s="160">
        <v>284</v>
      </c>
      <c r="E855" s="129">
        <v>70</v>
      </c>
      <c r="F855" s="130">
        <v>82.352941176470594</v>
      </c>
      <c r="G855" s="113">
        <v>70</v>
      </c>
      <c r="H855" s="127">
        <v>82.352941176470594</v>
      </c>
      <c r="I855" s="132">
        <f>AVERAGE(E854:E856)</f>
        <v>46.666666666666664</v>
      </c>
      <c r="J855" s="132">
        <f t="shared" ref="J855" si="1713">AVERAGE(F854:F856)</f>
        <v>58.640169581346051</v>
      </c>
      <c r="K855" s="132">
        <f t="shared" ref="K855" si="1714">AVERAGE(G854:G856)</f>
        <v>46.666666666666664</v>
      </c>
      <c r="L855" s="31">
        <f>AVERAGE(H854:H856)</f>
        <v>58.640169581346051</v>
      </c>
      <c r="M855" s="31"/>
      <c r="N855" s="1"/>
    </row>
    <row r="856" spans="1:14" ht="15.6" x14ac:dyDescent="0.3">
      <c r="A856" s="34">
        <v>3</v>
      </c>
      <c r="B856" s="34">
        <v>16</v>
      </c>
      <c r="C856" s="34">
        <v>1</v>
      </c>
      <c r="D856" s="160">
        <v>284</v>
      </c>
      <c r="E856" s="129">
        <v>40</v>
      </c>
      <c r="F856" s="130">
        <v>51.081081081081081</v>
      </c>
      <c r="G856" s="113">
        <v>40</v>
      </c>
      <c r="H856" s="127">
        <v>51.081081081081081</v>
      </c>
      <c r="I856" s="133">
        <f>_xlfn.STDEV.P(E854:E856)/SQRT(3)</f>
        <v>9.8130676292531653</v>
      </c>
      <c r="J856" s="133">
        <f t="shared" ref="J856" si="1715">_xlfn.STDEV.P(F854:F856)/SQRT(3)</f>
        <v>9.8903815969890374</v>
      </c>
      <c r="K856" s="133">
        <f t="shared" ref="K856" si="1716">_xlfn.STDEV.P(G854:G856)/SQRT(3)</f>
        <v>9.8130676292531653</v>
      </c>
      <c r="L856" s="133">
        <f t="shared" ref="L856" si="1717">_xlfn.STDEV.P(H854:H856)/SQRT(3)</f>
        <v>9.8903815969890374</v>
      </c>
      <c r="M856" s="133"/>
      <c r="N856" s="1"/>
    </row>
    <row r="857" spans="1:14" x14ac:dyDescent="0.3">
      <c r="A857" s="34">
        <v>1</v>
      </c>
      <c r="B857" s="34">
        <v>10</v>
      </c>
      <c r="C857" s="34">
        <v>8</v>
      </c>
      <c r="D857" s="159">
        <v>285</v>
      </c>
      <c r="E857" s="129">
        <v>60</v>
      </c>
      <c r="F857" s="130">
        <v>70.810810810810807</v>
      </c>
      <c r="G857" s="113">
        <v>60</v>
      </c>
      <c r="H857" s="127">
        <v>70.810810810810807</v>
      </c>
      <c r="N857" s="34"/>
    </row>
    <row r="858" spans="1:14" ht="15.6" x14ac:dyDescent="0.3">
      <c r="A858" s="34">
        <v>2</v>
      </c>
      <c r="B858" s="34">
        <v>10</v>
      </c>
      <c r="C858" s="34">
        <v>12</v>
      </c>
      <c r="D858" s="160">
        <v>285</v>
      </c>
      <c r="E858" s="129">
        <v>60</v>
      </c>
      <c r="F858" s="130">
        <v>60</v>
      </c>
      <c r="G858" s="113">
        <v>60</v>
      </c>
      <c r="H858" s="127">
        <v>60</v>
      </c>
      <c r="I858" s="132">
        <f>AVERAGE(E857:E859)</f>
        <v>60</v>
      </c>
      <c r="J858" s="132">
        <f t="shared" ref="J858" si="1718">AVERAGE(F857:F859)</f>
        <v>63.063063063063055</v>
      </c>
      <c r="K858" s="132">
        <f t="shared" ref="K858" si="1719">AVERAGE(G857:G859)</f>
        <v>60</v>
      </c>
      <c r="L858" s="132">
        <f t="shared" ref="L858" si="1720">AVERAGE(H857:H859)</f>
        <v>63.063063063063055</v>
      </c>
      <c r="M858" s="132"/>
      <c r="N858" s="1"/>
    </row>
    <row r="859" spans="1:14" ht="15.6" x14ac:dyDescent="0.3">
      <c r="A859" s="34">
        <v>3</v>
      </c>
      <c r="B859" s="34">
        <v>7</v>
      </c>
      <c r="C859" s="34">
        <v>15</v>
      </c>
      <c r="D859" s="160">
        <v>285</v>
      </c>
      <c r="E859" s="129">
        <v>60</v>
      </c>
      <c r="F859" s="130">
        <v>58.378378378378372</v>
      </c>
      <c r="G859" s="113">
        <v>60</v>
      </c>
      <c r="H859" s="127">
        <v>58.378378378378372</v>
      </c>
      <c r="I859" s="133">
        <f>_xlfn.STDEV.P(E857:E859)/SQRT(3)</f>
        <v>0</v>
      </c>
      <c r="J859" s="133">
        <f t="shared" ref="J859" si="1721">_xlfn.STDEV.P(F857:F859)/SQRT(3)</f>
        <v>3.1860149453152782</v>
      </c>
      <c r="K859" s="133">
        <f t="shared" ref="K859" si="1722">_xlfn.STDEV.P(G857:G859)/SQRT(3)</f>
        <v>0</v>
      </c>
      <c r="L859" s="133">
        <f t="shared" ref="L859" si="1723">_xlfn.STDEV.P(H857:H859)/SQRT(3)</f>
        <v>3.1860149453152782</v>
      </c>
      <c r="M859" s="133"/>
      <c r="N859" s="1"/>
    </row>
    <row r="860" spans="1:14" x14ac:dyDescent="0.3">
      <c r="A860" s="34">
        <v>1</v>
      </c>
      <c r="B860" s="34">
        <v>10</v>
      </c>
      <c r="C860" s="34">
        <v>16</v>
      </c>
      <c r="D860" s="159">
        <v>286</v>
      </c>
      <c r="E860" s="129">
        <v>40</v>
      </c>
      <c r="F860" s="130">
        <v>70.810810810810807</v>
      </c>
      <c r="G860" s="113">
        <v>40</v>
      </c>
      <c r="H860" s="127">
        <v>70.810810810810807</v>
      </c>
      <c r="N860" s="34"/>
    </row>
    <row r="861" spans="1:14" ht="15.6" x14ac:dyDescent="0.3">
      <c r="A861" s="34">
        <v>2</v>
      </c>
      <c r="B861" s="34">
        <v>4</v>
      </c>
      <c r="C861" s="34">
        <v>8</v>
      </c>
      <c r="D861" s="160">
        <v>286</v>
      </c>
      <c r="E861" s="129">
        <v>30</v>
      </c>
      <c r="F861" s="130">
        <v>30</v>
      </c>
      <c r="G861" s="113">
        <v>30</v>
      </c>
      <c r="H861" s="127">
        <v>30</v>
      </c>
      <c r="I861" s="132">
        <f>AVERAGE(E860:E862)</f>
        <v>33.333333333333336</v>
      </c>
      <c r="J861" s="132">
        <f t="shared" ref="J861" si="1724">AVERAGE(F860:F862)</f>
        <v>42.891072891072895</v>
      </c>
      <c r="K861" s="132">
        <f t="shared" ref="K861" si="1725">AVERAGE(G860:G862)</f>
        <v>33.333333333333336</v>
      </c>
      <c r="L861" s="132">
        <f t="shared" ref="L861" si="1726">AVERAGE(H860:H862)</f>
        <v>42.891072891072895</v>
      </c>
      <c r="M861" s="132"/>
      <c r="N861" s="1"/>
    </row>
    <row r="862" spans="1:14" ht="15.6" x14ac:dyDescent="0.3">
      <c r="A862" s="34">
        <v>3</v>
      </c>
      <c r="B862" s="34">
        <v>8</v>
      </c>
      <c r="C862" s="34">
        <v>13</v>
      </c>
      <c r="D862" s="160">
        <v>286</v>
      </c>
      <c r="E862" s="129">
        <v>30</v>
      </c>
      <c r="F862" s="130">
        <v>27.862407862407863</v>
      </c>
      <c r="G862" s="113">
        <v>30</v>
      </c>
      <c r="H862" s="127">
        <v>27.862407862407863</v>
      </c>
      <c r="I862" s="133">
        <f>_xlfn.STDEV.P(E860:E862)/SQRT(3)</f>
        <v>2.7216552697590872</v>
      </c>
      <c r="J862" s="133">
        <f t="shared" ref="J862" si="1727">_xlfn.STDEV.P(F860:F862)/SQRT(3)</f>
        <v>11.409315386675258</v>
      </c>
      <c r="K862" s="133">
        <f t="shared" ref="K862" si="1728">_xlfn.STDEV.P(G860:G862)/SQRT(3)</f>
        <v>2.7216552697590872</v>
      </c>
      <c r="L862" s="133">
        <f t="shared" ref="L862" si="1729">_xlfn.STDEV.P(H860:H862)/SQRT(3)</f>
        <v>11.409315386675258</v>
      </c>
      <c r="M862" s="133"/>
      <c r="N862" s="1"/>
    </row>
    <row r="863" spans="1:14" x14ac:dyDescent="0.3">
      <c r="A863" s="34">
        <v>1</v>
      </c>
      <c r="B863" s="34">
        <v>10</v>
      </c>
      <c r="C863" s="34">
        <v>9</v>
      </c>
      <c r="D863" s="159">
        <v>287</v>
      </c>
      <c r="E863" s="129">
        <v>40</v>
      </c>
      <c r="F863" s="130">
        <v>56.648648648648646</v>
      </c>
      <c r="G863" s="113">
        <v>40</v>
      </c>
      <c r="H863" s="127">
        <v>56.648648648648646</v>
      </c>
      <c r="N863" s="34"/>
    </row>
    <row r="864" spans="1:14" ht="15.6" x14ac:dyDescent="0.3">
      <c r="A864" s="34">
        <v>2</v>
      </c>
      <c r="B864" s="34">
        <v>9</v>
      </c>
      <c r="C864" s="34">
        <v>3</v>
      </c>
      <c r="D864" s="160">
        <v>287</v>
      </c>
      <c r="E864" s="129">
        <v>70</v>
      </c>
      <c r="F864" s="130">
        <v>60.869565217391305</v>
      </c>
      <c r="G864" s="113">
        <v>70</v>
      </c>
      <c r="H864" s="127">
        <v>60.869565217391305</v>
      </c>
      <c r="I864" s="132">
        <f>AVERAGE(E863:E865)</f>
        <v>56.666666666666664</v>
      </c>
      <c r="J864" s="132">
        <f t="shared" ref="J864" si="1730">AVERAGE(F863:F865)</f>
        <v>56.199764982373686</v>
      </c>
      <c r="K864" s="132">
        <f t="shared" ref="K864" si="1731">AVERAGE(G863:G865)</f>
        <v>56.666666666666664</v>
      </c>
      <c r="L864" s="132">
        <f t="shared" ref="L864" si="1732">AVERAGE(H863:H865)</f>
        <v>56.199764982373686</v>
      </c>
      <c r="M864" s="132"/>
      <c r="N864" s="1"/>
    </row>
    <row r="865" spans="1:14" ht="15.6" x14ac:dyDescent="0.3">
      <c r="A865" s="34">
        <v>3</v>
      </c>
      <c r="B865" s="34">
        <v>13</v>
      </c>
      <c r="C865" s="34">
        <v>3</v>
      </c>
      <c r="D865" s="160">
        <v>287</v>
      </c>
      <c r="E865" s="129">
        <v>60</v>
      </c>
      <c r="F865" s="130">
        <v>51.081081081081081</v>
      </c>
      <c r="G865" s="113">
        <v>60</v>
      </c>
      <c r="H865" s="127">
        <v>51.081081081081081</v>
      </c>
      <c r="I865" s="133">
        <f>_xlfn.STDEV.P(E863:E865)/SQRT(3)</f>
        <v>7.2008229982309562</v>
      </c>
      <c r="J865" s="133">
        <f t="shared" ref="J865" si="1733">_xlfn.STDEV.P(F863:F865)/SQRT(3)</f>
        <v>2.3144343120265227</v>
      </c>
      <c r="K865" s="133">
        <f t="shared" ref="K865" si="1734">_xlfn.STDEV.P(G863:G865)/SQRT(3)</f>
        <v>7.2008229982309562</v>
      </c>
      <c r="L865" s="133">
        <f t="shared" ref="L865" si="1735">_xlfn.STDEV.P(H863:H865)/SQRT(3)</f>
        <v>2.3144343120265227</v>
      </c>
      <c r="M865" s="133"/>
      <c r="N865" s="1"/>
    </row>
    <row r="866" spans="1:14" ht="15.6" x14ac:dyDescent="0.3">
      <c r="A866" s="34">
        <v>1</v>
      </c>
      <c r="B866" s="34">
        <v>10</v>
      </c>
      <c r="C866" s="34">
        <v>19</v>
      </c>
      <c r="D866" s="159">
        <v>288</v>
      </c>
      <c r="E866" s="129">
        <v>25</v>
      </c>
      <c r="F866" s="130">
        <v>35.405405405405403</v>
      </c>
      <c r="G866" s="113">
        <v>25</v>
      </c>
      <c r="H866" s="127">
        <v>35.405405405405403</v>
      </c>
      <c r="I866" s="133"/>
      <c r="J866" s="133"/>
      <c r="K866" s="133"/>
      <c r="L866" s="133"/>
      <c r="M866" s="133"/>
      <c r="N866" s="34"/>
    </row>
    <row r="867" spans="1:14" ht="15.6" x14ac:dyDescent="0.3">
      <c r="A867" s="34">
        <v>2</v>
      </c>
      <c r="B867" s="34">
        <v>17</v>
      </c>
      <c r="C867" s="34">
        <v>19</v>
      </c>
      <c r="D867" s="160">
        <v>288</v>
      </c>
      <c r="E867" s="129">
        <v>60</v>
      </c>
      <c r="F867" s="130">
        <v>75</v>
      </c>
      <c r="G867" s="113">
        <v>60</v>
      </c>
      <c r="H867" s="127">
        <v>75</v>
      </c>
      <c r="I867" s="132">
        <f>AVERAGE(E866:E868)</f>
        <v>41.666666666666664</v>
      </c>
      <c r="J867" s="132">
        <f t="shared" ref="J867" si="1736">AVERAGE(F866:F868)</f>
        <v>50.423423423423422</v>
      </c>
      <c r="K867" s="132">
        <f t="shared" ref="K867" si="1737">AVERAGE(G866:G868)</f>
        <v>41.666666666666664</v>
      </c>
      <c r="L867" s="132">
        <f t="shared" ref="L867" si="1738">AVERAGE(H866:H868)</f>
        <v>50.423423423423422</v>
      </c>
      <c r="M867" s="132"/>
      <c r="N867" s="1"/>
    </row>
    <row r="868" spans="1:14" ht="15.6" x14ac:dyDescent="0.3">
      <c r="A868" s="34">
        <v>3</v>
      </c>
      <c r="B868" s="34">
        <v>14</v>
      </c>
      <c r="C868" s="34">
        <v>10</v>
      </c>
      <c r="D868" s="160">
        <v>288</v>
      </c>
      <c r="E868" s="129">
        <v>40</v>
      </c>
      <c r="F868" s="130">
        <v>40.864864864864863</v>
      </c>
      <c r="G868" s="113">
        <v>40</v>
      </c>
      <c r="H868" s="127">
        <v>40.864864864864863</v>
      </c>
      <c r="I868" s="133">
        <f>_xlfn.STDEV.P(E866:E868)/SQRT(3)</f>
        <v>8.2775913476396337</v>
      </c>
      <c r="J868" s="133">
        <f t="shared" ref="J868" si="1739">_xlfn.STDEV.P(F866:F868)/SQRT(3)</f>
        <v>10.115527245726083</v>
      </c>
      <c r="K868" s="133">
        <f t="shared" ref="K868" si="1740">_xlfn.STDEV.P(G866:G868)/SQRT(3)</f>
        <v>8.2775913476396337</v>
      </c>
      <c r="L868" s="133">
        <f t="shared" ref="L868" si="1741">_xlfn.STDEV.P(H866:H868)/SQRT(3)</f>
        <v>10.115527245726083</v>
      </c>
      <c r="M868" s="133"/>
      <c r="N868" s="1"/>
    </row>
    <row r="869" spans="1:14" x14ac:dyDescent="0.3">
      <c r="A869" s="34">
        <v>1</v>
      </c>
      <c r="B869" s="34">
        <v>1</v>
      </c>
      <c r="C869" s="34">
        <v>5</v>
      </c>
      <c r="D869" s="159">
        <v>289</v>
      </c>
      <c r="E869" s="129">
        <v>60</v>
      </c>
      <c r="F869" s="130">
        <v>70.810810810810807</v>
      </c>
      <c r="G869" s="113">
        <v>60</v>
      </c>
      <c r="H869" s="127">
        <v>70.810810810810807</v>
      </c>
      <c r="N869" s="34"/>
    </row>
    <row r="870" spans="1:14" ht="15.6" x14ac:dyDescent="0.3">
      <c r="A870" s="34">
        <v>2</v>
      </c>
      <c r="B870" s="34">
        <v>5</v>
      </c>
      <c r="C870" s="34">
        <v>9</v>
      </c>
      <c r="D870" s="160">
        <v>289</v>
      </c>
      <c r="E870" s="129">
        <v>60</v>
      </c>
      <c r="F870" s="130">
        <v>57.142857142857139</v>
      </c>
      <c r="G870" s="113">
        <v>60</v>
      </c>
      <c r="H870" s="127">
        <v>57.142857142857139</v>
      </c>
      <c r="I870" s="132">
        <f>AVERAGE(E869:E871)</f>
        <v>63.333333333333336</v>
      </c>
      <c r="J870" s="132">
        <f t="shared" ref="J870" si="1742">AVERAGE(F869:F871)</f>
        <v>60.988020988020992</v>
      </c>
      <c r="K870" s="132">
        <f t="shared" ref="K870" si="1743">AVERAGE(G869:G871)</f>
        <v>63.333333333333336</v>
      </c>
      <c r="L870" s="132">
        <f t="shared" ref="L870" si="1744">AVERAGE(H869:H871)</f>
        <v>60.988020988020992</v>
      </c>
      <c r="M870" s="132"/>
      <c r="N870" s="1"/>
    </row>
    <row r="871" spans="1:14" ht="15.6" x14ac:dyDescent="0.3">
      <c r="A871" s="34">
        <v>3</v>
      </c>
      <c r="B871" s="34">
        <v>17</v>
      </c>
      <c r="C871" s="34">
        <v>13</v>
      </c>
      <c r="D871" s="160">
        <v>289</v>
      </c>
      <c r="E871" s="129">
        <v>70</v>
      </c>
      <c r="F871" s="130">
        <v>55.010395010395015</v>
      </c>
      <c r="G871" s="113">
        <v>70</v>
      </c>
      <c r="H871" s="127">
        <v>55.010395010395015</v>
      </c>
      <c r="I871" s="133">
        <f>_xlfn.STDEV.P(E869:E871)/SQRT(3)</f>
        <v>2.7216552697590872</v>
      </c>
      <c r="J871" s="133">
        <f t="shared" ref="J871" si="1745">_xlfn.STDEV.P(F869:F871)/SQRT(3)</f>
        <v>4.0415137046965031</v>
      </c>
      <c r="K871" s="133">
        <f t="shared" ref="K871" si="1746">_xlfn.STDEV.P(G869:G871)/SQRT(3)</f>
        <v>2.7216552697590872</v>
      </c>
      <c r="L871" s="133">
        <f t="shared" ref="L871" si="1747">_xlfn.STDEV.P(H869:H871)/SQRT(3)</f>
        <v>4.0415137046965031</v>
      </c>
      <c r="M871" s="133"/>
      <c r="N871" s="1"/>
    </row>
    <row r="872" spans="1:14" x14ac:dyDescent="0.3">
      <c r="A872" s="34">
        <v>1</v>
      </c>
      <c r="B872" s="34">
        <v>1</v>
      </c>
      <c r="C872" s="34">
        <v>8</v>
      </c>
      <c r="D872" s="159">
        <v>290</v>
      </c>
      <c r="E872" s="129">
        <v>60</v>
      </c>
      <c r="F872" s="130">
        <v>60.694980694980693</v>
      </c>
      <c r="G872" s="113">
        <v>60</v>
      </c>
      <c r="H872" s="127">
        <v>60.694980694980693</v>
      </c>
      <c r="N872" s="34"/>
    </row>
    <row r="873" spans="1:14" ht="15.6" x14ac:dyDescent="0.3">
      <c r="A873" s="34">
        <v>2</v>
      </c>
      <c r="B873" s="34">
        <v>13</v>
      </c>
      <c r="C873" s="34">
        <v>14</v>
      </c>
      <c r="D873" s="160">
        <v>290</v>
      </c>
      <c r="E873" s="129">
        <v>40</v>
      </c>
      <c r="F873" s="130">
        <v>44.444444444444443</v>
      </c>
      <c r="G873" s="113">
        <v>40</v>
      </c>
      <c r="H873" s="127">
        <v>44.444444444444443</v>
      </c>
      <c r="I873" s="132">
        <f>AVERAGE(E872:E874)</f>
        <v>53.333333333333336</v>
      </c>
      <c r="J873" s="132">
        <f t="shared" ref="J873" si="1748">AVERAGE(F872:F874)</f>
        <v>55.478907478907473</v>
      </c>
      <c r="K873" s="132">
        <f t="shared" ref="K873" si="1749">AVERAGE(G872:G874)</f>
        <v>53.333333333333336</v>
      </c>
      <c r="L873" s="132">
        <f t="shared" ref="L873" si="1750">AVERAGE(H872:H874)</f>
        <v>55.478907478907473</v>
      </c>
      <c r="M873" s="132"/>
      <c r="N873" s="1"/>
    </row>
    <row r="874" spans="1:14" ht="15.6" x14ac:dyDescent="0.3">
      <c r="A874" s="34">
        <v>3</v>
      </c>
      <c r="B874" s="34">
        <v>12</v>
      </c>
      <c r="C874" s="34">
        <v>4</v>
      </c>
      <c r="D874" s="160">
        <v>290</v>
      </c>
      <c r="E874" s="129">
        <v>60</v>
      </c>
      <c r="F874" s="130">
        <v>61.297297297297298</v>
      </c>
      <c r="G874" s="113">
        <v>60</v>
      </c>
      <c r="H874" s="127">
        <v>61.297297297297298</v>
      </c>
      <c r="I874" s="133">
        <f>_xlfn.STDEV.P(E872:E874)/SQRT(3)</f>
        <v>5.4433105395181745</v>
      </c>
      <c r="J874" s="133">
        <f t="shared" ref="J874" si="1751">_xlfn.STDEV.P(F872:F874)/SQRT(3)</f>
        <v>4.5070371437109591</v>
      </c>
      <c r="K874" s="133">
        <f t="shared" ref="K874" si="1752">_xlfn.STDEV.P(G872:G874)/SQRT(3)</f>
        <v>5.4433105395181745</v>
      </c>
      <c r="L874" s="133">
        <f t="shared" ref="L874" si="1753">_xlfn.STDEV.P(H872:H874)/SQRT(3)</f>
        <v>4.5070371437109591</v>
      </c>
      <c r="M874" s="133"/>
      <c r="N874" s="1"/>
    </row>
    <row r="875" spans="1:14" x14ac:dyDescent="0.3">
      <c r="A875" s="34">
        <v>1</v>
      </c>
      <c r="B875" s="34">
        <v>1</v>
      </c>
      <c r="C875" s="34">
        <v>7</v>
      </c>
      <c r="D875" s="159">
        <v>291</v>
      </c>
      <c r="E875" s="129">
        <v>30</v>
      </c>
      <c r="F875" s="130">
        <v>30.347490347490346</v>
      </c>
      <c r="G875" s="113">
        <v>30</v>
      </c>
      <c r="H875" s="127">
        <v>30.347490347490346</v>
      </c>
      <c r="N875" s="34"/>
    </row>
    <row r="876" spans="1:14" ht="15.6" x14ac:dyDescent="0.3">
      <c r="A876" s="34">
        <v>2</v>
      </c>
      <c r="B876" s="34">
        <v>16</v>
      </c>
      <c r="C876" s="34">
        <v>1</v>
      </c>
      <c r="D876" s="160">
        <v>291</v>
      </c>
      <c r="E876" s="129">
        <v>40</v>
      </c>
      <c r="F876" s="130">
        <v>61.53846153846154</v>
      </c>
      <c r="G876" s="113">
        <v>40</v>
      </c>
      <c r="H876" s="127">
        <v>61.53846153846154</v>
      </c>
      <c r="I876" s="132">
        <f>AVERAGE(E875:E877)</f>
        <v>36.666666666666664</v>
      </c>
      <c r="J876" s="132">
        <f t="shared" ref="J876" si="1754">AVERAGE(F875:F877)</f>
        <v>39.709731709731706</v>
      </c>
      <c r="K876" s="132">
        <f t="shared" ref="K876" si="1755">AVERAGE(G875:G877)</f>
        <v>36.666666666666664</v>
      </c>
      <c r="L876" s="132">
        <f t="shared" ref="L876" si="1756">AVERAGE(H875:H877)</f>
        <v>39.709731709731706</v>
      </c>
      <c r="M876" s="132"/>
      <c r="N876" s="1"/>
    </row>
    <row r="877" spans="1:14" ht="15.6" x14ac:dyDescent="0.3">
      <c r="A877" s="34">
        <v>3</v>
      </c>
      <c r="B877" s="34">
        <v>6</v>
      </c>
      <c r="C877" s="34">
        <v>8</v>
      </c>
      <c r="D877" s="160">
        <v>291</v>
      </c>
      <c r="E877" s="129">
        <v>40</v>
      </c>
      <c r="F877" s="130">
        <v>27.243243243243246</v>
      </c>
      <c r="G877" s="113">
        <v>40</v>
      </c>
      <c r="H877" s="127">
        <v>27.243243243243246</v>
      </c>
      <c r="I877" s="133">
        <f>_xlfn.STDEV.P(E875:E877)/SQRT(3)</f>
        <v>2.7216552697590872</v>
      </c>
      <c r="J877" s="133">
        <f t="shared" ref="J877" si="1757">_xlfn.STDEV.P(F875:F877)/SQRT(3)</f>
        <v>8.9415282309608735</v>
      </c>
      <c r="K877" s="133">
        <f t="shared" ref="K877" si="1758">_xlfn.STDEV.P(G875:G877)/SQRT(3)</f>
        <v>2.7216552697590872</v>
      </c>
      <c r="L877" s="133">
        <f t="shared" ref="L877" si="1759">_xlfn.STDEV.P(H875:H877)/SQRT(3)</f>
        <v>8.9415282309608735</v>
      </c>
      <c r="M877" s="133"/>
      <c r="N877" s="1"/>
    </row>
    <row r="878" spans="1:14" x14ac:dyDescent="0.3">
      <c r="A878" s="34">
        <v>1</v>
      </c>
      <c r="B878" s="34">
        <v>1</v>
      </c>
      <c r="C878" s="34">
        <v>17</v>
      </c>
      <c r="D878" s="159">
        <v>292</v>
      </c>
      <c r="E878" s="129">
        <v>40</v>
      </c>
      <c r="F878" s="130">
        <v>43.575883575883566</v>
      </c>
      <c r="G878" s="113">
        <v>40</v>
      </c>
      <c r="H878" s="127">
        <v>43.575883575883566</v>
      </c>
      <c r="N878" s="34"/>
    </row>
    <row r="879" spans="1:14" ht="15.6" x14ac:dyDescent="0.3">
      <c r="A879" s="34">
        <v>2</v>
      </c>
      <c r="B879" s="34">
        <v>3</v>
      </c>
      <c r="C879" s="34">
        <v>4</v>
      </c>
      <c r="D879" s="160">
        <v>292</v>
      </c>
      <c r="E879" s="129">
        <v>40</v>
      </c>
      <c r="F879" s="130">
        <v>47.058823529411768</v>
      </c>
      <c r="G879" s="113">
        <v>40</v>
      </c>
      <c r="H879" s="127">
        <v>47.058823529411768</v>
      </c>
      <c r="I879" s="132">
        <f>AVERAGE(E878:E880)</f>
        <v>46.666666666666664</v>
      </c>
      <c r="J879" s="132">
        <f t="shared" ref="J879" si="1760">AVERAGE(F878:F880)</f>
        <v>59.400758224287635</v>
      </c>
      <c r="K879" s="132">
        <f t="shared" ref="K879" si="1761">AVERAGE(G878:G880)</f>
        <v>46.666666666666664</v>
      </c>
      <c r="L879" s="132">
        <f t="shared" ref="L879" si="1762">AVERAGE(H878:H880)</f>
        <v>59.400758224287635</v>
      </c>
      <c r="M879" s="132"/>
      <c r="N879" s="1"/>
    </row>
    <row r="880" spans="1:14" ht="15.6" x14ac:dyDescent="0.3">
      <c r="A880" s="34">
        <v>3</v>
      </c>
      <c r="B880" s="34">
        <v>10</v>
      </c>
      <c r="C880" s="34">
        <v>1</v>
      </c>
      <c r="D880" s="160">
        <v>292</v>
      </c>
      <c r="E880" s="129">
        <v>60</v>
      </c>
      <c r="F880" s="130">
        <v>87.567567567567565</v>
      </c>
      <c r="G880" s="113">
        <v>60</v>
      </c>
      <c r="H880" s="127">
        <v>87.567567567567565</v>
      </c>
      <c r="I880" s="133">
        <f>_xlfn.STDEV.P(E878:E880)/SQRT(3)</f>
        <v>5.4433105395181745</v>
      </c>
      <c r="J880" s="133">
        <f t="shared" ref="J880" si="1763">_xlfn.STDEV.P(F878:F880)/SQRT(3)</f>
        <v>11.528318554426294</v>
      </c>
      <c r="K880" s="133">
        <f t="shared" ref="K880" si="1764">_xlfn.STDEV.P(G878:G880)/SQRT(3)</f>
        <v>5.4433105395181745</v>
      </c>
      <c r="L880" s="133">
        <f t="shared" ref="L880" si="1765">_xlfn.STDEV.P(H878:H880)/SQRT(3)</f>
        <v>11.528318554426294</v>
      </c>
      <c r="M880" s="133"/>
      <c r="N880" s="1"/>
    </row>
    <row r="881" spans="1:14" x14ac:dyDescent="0.3">
      <c r="A881" s="34">
        <v>1</v>
      </c>
      <c r="B881" s="34">
        <v>1</v>
      </c>
      <c r="C881" s="34">
        <v>4</v>
      </c>
      <c r="D881" s="159">
        <v>293</v>
      </c>
      <c r="E881" s="129">
        <v>50</v>
      </c>
      <c r="F881" s="130">
        <v>50.579150579150578</v>
      </c>
      <c r="G881" s="113">
        <v>50</v>
      </c>
      <c r="H881" s="127">
        <v>50.579150579150578</v>
      </c>
      <c r="N881" s="34"/>
    </row>
    <row r="882" spans="1:14" ht="15.6" x14ac:dyDescent="0.3">
      <c r="A882" s="34">
        <v>2</v>
      </c>
      <c r="B882" s="34">
        <v>1</v>
      </c>
      <c r="C882" s="34">
        <v>4</v>
      </c>
      <c r="D882" s="160">
        <v>293</v>
      </c>
      <c r="E882" s="129">
        <v>40</v>
      </c>
      <c r="F882" s="130">
        <v>57.142857142857146</v>
      </c>
      <c r="G882" s="113">
        <v>40</v>
      </c>
      <c r="H882" s="127">
        <v>57.142857142857146</v>
      </c>
      <c r="I882" s="132">
        <f>AVERAGE(E881:E883)</f>
        <v>50</v>
      </c>
      <c r="J882" s="132">
        <f t="shared" ref="J882" si="1766">AVERAGE(F881:F883)</f>
        <v>54.482274482274484</v>
      </c>
      <c r="K882" s="132">
        <f t="shared" ref="K882" si="1767">AVERAGE(G881:G883)</f>
        <v>50</v>
      </c>
      <c r="L882" s="132">
        <f t="shared" ref="L882" si="1768">AVERAGE(H881:H883)</f>
        <v>54.482274482274484</v>
      </c>
      <c r="M882" s="132"/>
      <c r="N882" s="1"/>
    </row>
    <row r="883" spans="1:14" ht="15.6" x14ac:dyDescent="0.3">
      <c r="A883" s="34">
        <v>3</v>
      </c>
      <c r="B883" s="34">
        <v>9</v>
      </c>
      <c r="C883" s="34">
        <v>2</v>
      </c>
      <c r="D883" s="160">
        <v>293</v>
      </c>
      <c r="E883" s="129">
        <v>60</v>
      </c>
      <c r="F883" s="130">
        <v>55.724815724815727</v>
      </c>
      <c r="G883" s="113">
        <v>60</v>
      </c>
      <c r="H883" s="127">
        <v>55.724815724815727</v>
      </c>
      <c r="I883" s="133">
        <f>_xlfn.STDEV.P(E881:E883)/SQRT(3)</f>
        <v>4.714045207910317</v>
      </c>
      <c r="J883" s="133">
        <f t="shared" ref="J883" si="1769">_xlfn.STDEV.P(F881:F883)/SQRT(3)</f>
        <v>1.6281204240318292</v>
      </c>
      <c r="K883" s="133">
        <f t="shared" ref="K883" si="1770">_xlfn.STDEV.P(G881:G883)/SQRT(3)</f>
        <v>4.714045207910317</v>
      </c>
      <c r="L883" s="133">
        <f t="shared" ref="L883" si="1771">_xlfn.STDEV.P(H881:H883)/SQRT(3)</f>
        <v>1.6281204240318292</v>
      </c>
      <c r="M883" s="133"/>
      <c r="N883" s="1"/>
    </row>
    <row r="884" spans="1:14" x14ac:dyDescent="0.3">
      <c r="A884" s="34">
        <v>1</v>
      </c>
      <c r="B884" s="34">
        <v>1</v>
      </c>
      <c r="C884" s="34">
        <v>9</v>
      </c>
      <c r="D884" s="159">
        <v>294</v>
      </c>
      <c r="E884" s="129">
        <v>30</v>
      </c>
      <c r="F884" s="130">
        <v>35.405405405405403</v>
      </c>
      <c r="G884" s="113">
        <v>30</v>
      </c>
      <c r="H884" s="127">
        <v>35.405405405405403</v>
      </c>
      <c r="N884" s="34"/>
    </row>
    <row r="885" spans="1:14" ht="15.6" x14ac:dyDescent="0.3">
      <c r="A885" s="34">
        <v>2</v>
      </c>
      <c r="B885" s="34">
        <v>15</v>
      </c>
      <c r="C885" s="34">
        <v>4</v>
      </c>
      <c r="D885" s="160">
        <v>294</v>
      </c>
      <c r="E885" s="129">
        <v>60</v>
      </c>
      <c r="F885" s="130">
        <v>66.666666666666671</v>
      </c>
      <c r="G885" s="113">
        <v>60</v>
      </c>
      <c r="H885" s="127">
        <v>66.666666666666671</v>
      </c>
      <c r="I885" s="132">
        <f>AVERAGE(E884:E886)</f>
        <v>50</v>
      </c>
      <c r="J885" s="132">
        <f t="shared" ref="J885" si="1772">AVERAGE(F884:F886)</f>
        <v>59.564564564564563</v>
      </c>
      <c r="K885" s="132">
        <f t="shared" ref="K885" si="1773">AVERAGE(G884:G886)</f>
        <v>50</v>
      </c>
      <c r="L885" s="132">
        <f t="shared" ref="L885" si="1774">AVERAGE(H884:H886)</f>
        <v>59.564564564564563</v>
      </c>
      <c r="M885" s="132"/>
      <c r="N885" s="1"/>
    </row>
    <row r="886" spans="1:14" ht="15.6" x14ac:dyDescent="0.3">
      <c r="A886" s="34">
        <v>3</v>
      </c>
      <c r="B886" s="34">
        <v>1</v>
      </c>
      <c r="C886" s="34">
        <v>16</v>
      </c>
      <c r="D886" s="160">
        <v>294</v>
      </c>
      <c r="E886" s="129">
        <v>60</v>
      </c>
      <c r="F886" s="130">
        <v>76.621621621621614</v>
      </c>
      <c r="G886" s="113">
        <v>60</v>
      </c>
      <c r="H886" s="127">
        <v>76.621621621621614</v>
      </c>
      <c r="I886" s="133">
        <f>_xlfn.STDEV.P(E884:E886)/SQRT(3)</f>
        <v>8.1649658092772608</v>
      </c>
      <c r="J886" s="133">
        <f t="shared" ref="J886" si="1775">_xlfn.STDEV.P(F884:F886)/SQRT(3)</f>
        <v>10.138200700507678</v>
      </c>
      <c r="K886" s="133">
        <f t="shared" ref="K886" si="1776">_xlfn.STDEV.P(G884:G886)/SQRT(3)</f>
        <v>8.1649658092772608</v>
      </c>
      <c r="L886" s="133">
        <f t="shared" ref="L886" si="1777">_xlfn.STDEV.P(H884:H886)/SQRT(3)</f>
        <v>10.138200700507678</v>
      </c>
      <c r="M886" s="133"/>
      <c r="N886" s="1"/>
    </row>
    <row r="887" spans="1:14" x14ac:dyDescent="0.3">
      <c r="A887" s="34">
        <v>1</v>
      </c>
      <c r="B887" s="34">
        <v>1</v>
      </c>
      <c r="C887" s="34">
        <v>2</v>
      </c>
      <c r="D887" s="159">
        <v>295</v>
      </c>
      <c r="E887" s="129">
        <v>70</v>
      </c>
      <c r="F887" s="130">
        <v>61.959459459459453</v>
      </c>
      <c r="G887" s="113">
        <v>70</v>
      </c>
      <c r="H887" s="127">
        <v>61.959459459459453</v>
      </c>
      <c r="N887" s="34"/>
    </row>
    <row r="888" spans="1:14" ht="15.6" x14ac:dyDescent="0.3">
      <c r="A888" s="34">
        <v>2</v>
      </c>
      <c r="B888" s="34">
        <v>2</v>
      </c>
      <c r="C888" s="34">
        <v>17</v>
      </c>
      <c r="D888" s="160">
        <v>295</v>
      </c>
      <c r="E888" s="129">
        <v>50</v>
      </c>
      <c r="F888" s="130">
        <v>41.666666666666671</v>
      </c>
      <c r="G888" s="113">
        <v>50</v>
      </c>
      <c r="H888" s="127">
        <v>41.666666666666671</v>
      </c>
      <c r="I888" s="132">
        <f>AVERAGE(E887:E889)</f>
        <v>60</v>
      </c>
      <c r="J888" s="132">
        <f t="shared" ref="J888" si="1778">AVERAGE(F887:F889)</f>
        <v>57.244744744744743</v>
      </c>
      <c r="K888" s="132">
        <f t="shared" ref="K888" si="1779">AVERAGE(G887:G889)</f>
        <v>60</v>
      </c>
      <c r="L888" s="132">
        <f t="shared" ref="L888" si="1780">AVERAGE(H887:H889)</f>
        <v>57.244744744744743</v>
      </c>
      <c r="M888" s="132"/>
      <c r="N888" s="1"/>
    </row>
    <row r="889" spans="1:14" ht="15.6" x14ac:dyDescent="0.3">
      <c r="A889" s="34">
        <v>3</v>
      </c>
      <c r="B889" s="34">
        <v>18</v>
      </c>
      <c r="C889" s="34">
        <v>10</v>
      </c>
      <c r="D889" s="160">
        <v>295</v>
      </c>
      <c r="E889" s="129">
        <v>60</v>
      </c>
      <c r="F889" s="130">
        <v>68.108108108108098</v>
      </c>
      <c r="G889" s="113">
        <v>60</v>
      </c>
      <c r="H889" s="127">
        <v>68.108108108108098</v>
      </c>
      <c r="I889" s="133">
        <f>_xlfn.STDEV.P(E887:E889)/SQRT(3)</f>
        <v>4.714045207910317</v>
      </c>
      <c r="J889" s="133">
        <f t="shared" ref="J889" si="1781">_xlfn.STDEV.P(F887:F889)/SQRT(3)</f>
        <v>6.522761131541265</v>
      </c>
      <c r="K889" s="133">
        <f t="shared" ref="K889" si="1782">_xlfn.STDEV.P(G887:G889)/SQRT(3)</f>
        <v>4.714045207910317</v>
      </c>
      <c r="L889" s="133">
        <f t="shared" ref="L889" si="1783">_xlfn.STDEV.P(H887:H889)/SQRT(3)</f>
        <v>6.522761131541265</v>
      </c>
      <c r="M889" s="133"/>
      <c r="N889" s="1"/>
    </row>
    <row r="890" spans="1:14" x14ac:dyDescent="0.3">
      <c r="A890" s="34">
        <v>1</v>
      </c>
      <c r="B890" s="34">
        <v>1</v>
      </c>
      <c r="C890" s="34">
        <v>13</v>
      </c>
      <c r="D890" s="159">
        <v>296</v>
      </c>
      <c r="E890" s="129">
        <v>20</v>
      </c>
      <c r="F890" s="130">
        <v>28.324324324324323</v>
      </c>
      <c r="G890" s="113">
        <v>20</v>
      </c>
      <c r="H890" s="127">
        <v>28.324324324324323</v>
      </c>
      <c r="N890" s="34"/>
    </row>
    <row r="891" spans="1:14" ht="15.6" x14ac:dyDescent="0.3">
      <c r="A891" s="34">
        <v>2</v>
      </c>
      <c r="B891" s="34">
        <v>8</v>
      </c>
      <c r="C891" s="34">
        <v>17</v>
      </c>
      <c r="D891" s="160">
        <v>296</v>
      </c>
      <c r="E891" s="129">
        <v>60</v>
      </c>
      <c r="F891" s="130">
        <v>66.666666666666671</v>
      </c>
      <c r="G891" s="113">
        <v>60</v>
      </c>
      <c r="H891" s="127">
        <v>66.666666666666671</v>
      </c>
      <c r="I891" s="132">
        <f>AVERAGE(E890:E892)</f>
        <v>50</v>
      </c>
      <c r="J891" s="132">
        <f t="shared" ref="J891" si="1784">AVERAGE(F890:F892)</f>
        <v>50.000462000462001</v>
      </c>
      <c r="K891" s="132">
        <f t="shared" ref="K891" si="1785">AVERAGE(G890:G892)</f>
        <v>50</v>
      </c>
      <c r="L891" s="132">
        <f t="shared" ref="L891" si="1786">AVERAGE(H890:H892)</f>
        <v>50.000462000462001</v>
      </c>
      <c r="M891" s="132"/>
      <c r="N891" s="1"/>
    </row>
    <row r="892" spans="1:14" ht="15.6" x14ac:dyDescent="0.3">
      <c r="A892" s="34">
        <v>3</v>
      </c>
      <c r="B892" s="34">
        <v>11</v>
      </c>
      <c r="C892" s="34">
        <v>13</v>
      </c>
      <c r="D892" s="160">
        <v>296</v>
      </c>
      <c r="E892" s="129">
        <v>70</v>
      </c>
      <c r="F892" s="130">
        <v>55.010395010395015</v>
      </c>
      <c r="G892" s="113">
        <v>70</v>
      </c>
      <c r="H892" s="127">
        <v>55.010395010395015</v>
      </c>
      <c r="I892" s="133">
        <f>_xlfn.STDEV.P(E890:E892)/SQRT(3)</f>
        <v>12.472191289246471</v>
      </c>
      <c r="J892" s="133">
        <f t="shared" ref="J892" si="1787">_xlfn.STDEV.P(F890:F892)/SQRT(3)</f>
        <v>9.2659277360944134</v>
      </c>
      <c r="K892" s="133">
        <f t="shared" ref="K892" si="1788">_xlfn.STDEV.P(G890:G892)/SQRT(3)</f>
        <v>12.472191289246471</v>
      </c>
      <c r="L892" s="133">
        <f t="shared" ref="L892" si="1789">_xlfn.STDEV.P(H890:H892)/SQRT(3)</f>
        <v>9.2659277360944134</v>
      </c>
      <c r="M892" s="133"/>
      <c r="N892" s="1"/>
    </row>
    <row r="893" spans="1:14" x14ac:dyDescent="0.3">
      <c r="A893" s="34">
        <v>1</v>
      </c>
      <c r="B893" s="34">
        <v>1</v>
      </c>
      <c r="C893" s="34">
        <v>18</v>
      </c>
      <c r="D893" s="159">
        <v>297</v>
      </c>
      <c r="E893" s="129">
        <v>20</v>
      </c>
      <c r="F893" s="130">
        <v>17.702702702702702</v>
      </c>
      <c r="G893" s="113">
        <v>20</v>
      </c>
      <c r="H893" s="127">
        <v>17.702702702702702</v>
      </c>
      <c r="N893" s="34"/>
    </row>
    <row r="894" spans="1:14" ht="15.6" x14ac:dyDescent="0.3">
      <c r="A894" s="34">
        <v>2</v>
      </c>
      <c r="B894" s="34">
        <v>19</v>
      </c>
      <c r="C894" s="34">
        <v>5</v>
      </c>
      <c r="D894" s="160">
        <v>297</v>
      </c>
      <c r="E894" s="129">
        <v>60</v>
      </c>
      <c r="F894" s="130">
        <v>70.588235294117652</v>
      </c>
      <c r="G894" s="113">
        <v>60</v>
      </c>
      <c r="H894" s="127">
        <v>70.588235294117652</v>
      </c>
      <c r="I894" s="132">
        <f>AVERAGE(E893:E895)</f>
        <v>46.666666666666664</v>
      </c>
      <c r="J894" s="132">
        <f t="shared" ref="J894" si="1790">AVERAGE(F893:F895)</f>
        <v>47.197645215548029</v>
      </c>
      <c r="K894" s="132">
        <f t="shared" ref="K894" si="1791">AVERAGE(G893:G895)</f>
        <v>46.666666666666664</v>
      </c>
      <c r="L894" s="132">
        <f t="shared" ref="L894" si="1792">AVERAGE(H893:H895)</f>
        <v>47.197645215548029</v>
      </c>
      <c r="M894" s="132"/>
      <c r="N894" s="1"/>
    </row>
    <row r="895" spans="1:14" ht="15.6" x14ac:dyDescent="0.3">
      <c r="A895" s="34">
        <v>3</v>
      </c>
      <c r="B895" s="34">
        <v>15</v>
      </c>
      <c r="C895" s="34">
        <v>14</v>
      </c>
      <c r="D895" s="160">
        <v>297</v>
      </c>
      <c r="E895" s="129">
        <v>60</v>
      </c>
      <c r="F895" s="130">
        <v>53.30199764982374</v>
      </c>
      <c r="G895" s="113">
        <v>60</v>
      </c>
      <c r="H895" s="127">
        <v>53.30199764982374</v>
      </c>
      <c r="I895" s="133">
        <f>_xlfn.STDEV.P(E893:E895)/SQRT(3)</f>
        <v>10.886621079036349</v>
      </c>
      <c r="J895" s="133">
        <f t="shared" ref="J895" si="1793">_xlfn.STDEV.P(F893:F895)/SQRT(3)</f>
        <v>12.711912421476422</v>
      </c>
      <c r="K895" s="133">
        <f t="shared" ref="K895" si="1794">_xlfn.STDEV.P(G893:G895)/SQRT(3)</f>
        <v>10.886621079036349</v>
      </c>
      <c r="L895" s="133">
        <f t="shared" ref="L895" si="1795">_xlfn.STDEV.P(H893:H895)/SQRT(3)</f>
        <v>12.711912421476422</v>
      </c>
      <c r="M895" s="133"/>
      <c r="N895" s="1"/>
    </row>
    <row r="896" spans="1:14" ht="15.6" x14ac:dyDescent="0.3">
      <c r="A896" s="34">
        <v>1</v>
      </c>
      <c r="B896" s="34">
        <v>1</v>
      </c>
      <c r="C896" s="34">
        <v>6</v>
      </c>
      <c r="D896" s="159">
        <v>298</v>
      </c>
      <c r="E896" s="129">
        <v>20</v>
      </c>
      <c r="F896" s="130">
        <v>17.702702702702702</v>
      </c>
      <c r="G896" s="113">
        <v>40</v>
      </c>
      <c r="H896" s="127">
        <v>35.405405405405403</v>
      </c>
      <c r="I896" s="133"/>
      <c r="J896" s="133"/>
      <c r="K896" s="133"/>
      <c r="L896" s="133"/>
      <c r="M896" s="133"/>
      <c r="N896" s="34"/>
    </row>
    <row r="897" spans="1:14" ht="15.6" x14ac:dyDescent="0.3">
      <c r="A897" s="34">
        <v>2</v>
      </c>
      <c r="B897" s="34">
        <v>6</v>
      </c>
      <c r="C897" s="34">
        <v>16</v>
      </c>
      <c r="D897" s="160">
        <v>298</v>
      </c>
      <c r="E897" s="129">
        <v>60</v>
      </c>
      <c r="F897" s="130">
        <v>75</v>
      </c>
      <c r="G897" s="113">
        <v>60</v>
      </c>
      <c r="H897" s="127">
        <v>75</v>
      </c>
      <c r="I897" s="132">
        <f>AVERAGE(E896:E898)</f>
        <v>46.666666666666664</v>
      </c>
      <c r="J897" s="132">
        <f t="shared" ref="J897" si="1796">AVERAGE(F896:F898)</f>
        <v>53.603603603603602</v>
      </c>
      <c r="K897" s="132">
        <f t="shared" ref="K897" si="1797">AVERAGE(G896:G898)</f>
        <v>53.333333333333336</v>
      </c>
      <c r="L897" s="132">
        <f t="shared" ref="L897" si="1798">AVERAGE(H896:H898)</f>
        <v>59.504504504504496</v>
      </c>
      <c r="M897" s="132"/>
      <c r="N897" s="1"/>
    </row>
    <row r="898" spans="1:14" ht="15.6" x14ac:dyDescent="0.3">
      <c r="A898" s="34">
        <v>3</v>
      </c>
      <c r="B898" s="34">
        <v>2</v>
      </c>
      <c r="C898" s="34">
        <v>12</v>
      </c>
      <c r="D898" s="160">
        <v>298</v>
      </c>
      <c r="E898" s="129">
        <v>60</v>
      </c>
      <c r="F898" s="130">
        <v>68.108108108108098</v>
      </c>
      <c r="G898" s="113">
        <v>60</v>
      </c>
      <c r="H898" s="127">
        <v>68.108108108108098</v>
      </c>
      <c r="I898" s="133">
        <f>_xlfn.STDEV.P(E896:E898)/SQRT(3)</f>
        <v>10.886621079036349</v>
      </c>
      <c r="J898" s="133">
        <f t="shared" ref="J898" si="1799">_xlfn.STDEV.P(F896:F898)/SQRT(3)</f>
        <v>14.746227823372411</v>
      </c>
      <c r="K898" s="133">
        <f t="shared" ref="K898" si="1800">_xlfn.STDEV.P(G896:G898)/SQRT(3)</f>
        <v>5.4433105395181745</v>
      </c>
      <c r="L898" s="133">
        <f t="shared" ref="L898" si="1801">_xlfn.STDEV.P(H896:H898)/SQRT(3)</f>
        <v>9.9716205804665847</v>
      </c>
      <c r="M898" s="133"/>
      <c r="N898" s="1"/>
    </row>
    <row r="899" spans="1:14" x14ac:dyDescent="0.3">
      <c r="A899" s="34">
        <v>1</v>
      </c>
      <c r="B899" s="34">
        <v>1</v>
      </c>
      <c r="C899" s="34">
        <v>3</v>
      </c>
      <c r="D899" s="159">
        <v>299</v>
      </c>
      <c r="E899" s="129">
        <v>60</v>
      </c>
      <c r="F899" s="130">
        <v>53.108108108108105</v>
      </c>
      <c r="G899" s="113">
        <v>60</v>
      </c>
      <c r="H899" s="127">
        <v>53.108108108108105</v>
      </c>
      <c r="N899" s="34"/>
    </row>
    <row r="900" spans="1:14" ht="15.6" x14ac:dyDescent="0.3">
      <c r="A900" s="34">
        <v>2</v>
      </c>
      <c r="B900" s="34">
        <v>15</v>
      </c>
      <c r="C900" s="34">
        <v>6</v>
      </c>
      <c r="D900" s="160">
        <v>299</v>
      </c>
      <c r="E900" s="129">
        <v>60</v>
      </c>
      <c r="F900" s="130">
        <v>66.666666666666671</v>
      </c>
      <c r="G900" s="113">
        <v>60</v>
      </c>
      <c r="H900" s="127">
        <v>66.666666666666671</v>
      </c>
      <c r="I900" s="132">
        <f>AVERAGE(E899:E901)</f>
        <v>60</v>
      </c>
      <c r="J900" s="132">
        <f t="shared" ref="J900" si="1802">AVERAGE(F899:F901)</f>
        <v>65.465465465465471</v>
      </c>
      <c r="K900" s="132">
        <f t="shared" ref="K900" si="1803">AVERAGE(G899:G901)</f>
        <v>60</v>
      </c>
      <c r="L900" s="132">
        <f t="shared" ref="L900" si="1804">AVERAGE(H899:H901)</f>
        <v>65.465465465465471</v>
      </c>
      <c r="M900" s="132"/>
      <c r="N900" s="1"/>
    </row>
    <row r="901" spans="1:14" ht="15.6" x14ac:dyDescent="0.3">
      <c r="A901" s="34">
        <v>3</v>
      </c>
      <c r="B901" s="34">
        <v>5</v>
      </c>
      <c r="C901" s="34">
        <v>12</v>
      </c>
      <c r="D901" s="160">
        <v>299</v>
      </c>
      <c r="E901" s="129">
        <v>60</v>
      </c>
      <c r="F901" s="130">
        <v>76.621621621621614</v>
      </c>
      <c r="G901" s="113">
        <v>60</v>
      </c>
      <c r="H901" s="127">
        <v>76.621621621621614</v>
      </c>
      <c r="I901" s="133">
        <f>_xlfn.STDEV.P(E899:E901)/SQRT(3)</f>
        <v>0</v>
      </c>
      <c r="J901" s="133">
        <f t="shared" ref="J901" si="1805">_xlfn.STDEV.P(F899:F901)/SQRT(3)</f>
        <v>5.5638414523674466</v>
      </c>
      <c r="K901" s="133">
        <f t="shared" ref="K901" si="1806">_xlfn.STDEV.P(G899:G901)/SQRT(3)</f>
        <v>0</v>
      </c>
      <c r="L901" s="133">
        <f t="shared" ref="L901" si="1807">_xlfn.STDEV.P(H899:H901)/SQRT(3)</f>
        <v>5.5638414523674466</v>
      </c>
      <c r="M901" s="133"/>
      <c r="N901" s="1"/>
    </row>
    <row r="902" spans="1:14" x14ac:dyDescent="0.3">
      <c r="A902" s="34">
        <v>1</v>
      </c>
      <c r="B902" s="34">
        <v>1</v>
      </c>
      <c r="C902" s="34">
        <v>11</v>
      </c>
      <c r="D902" s="159">
        <v>300</v>
      </c>
      <c r="E902" s="129">
        <v>40</v>
      </c>
      <c r="F902" s="130">
        <v>47.207207207207205</v>
      </c>
      <c r="G902" s="113">
        <v>40</v>
      </c>
      <c r="H902" s="127">
        <v>47.207207207207205</v>
      </c>
      <c r="N902" s="34"/>
    </row>
    <row r="903" spans="1:14" ht="15.6" x14ac:dyDescent="0.3">
      <c r="A903" s="34">
        <v>2</v>
      </c>
      <c r="B903" s="34">
        <v>12</v>
      </c>
      <c r="C903" s="34">
        <v>10</v>
      </c>
      <c r="D903" s="160">
        <v>300</v>
      </c>
      <c r="E903" s="129">
        <v>40</v>
      </c>
      <c r="F903" s="130">
        <v>36.36363636363636</v>
      </c>
      <c r="G903" s="113">
        <v>40</v>
      </c>
      <c r="H903" s="127">
        <v>36.36363636363636</v>
      </c>
      <c r="I903" s="132">
        <f>AVERAGE(E902:E904)</f>
        <v>46.666666666666664</v>
      </c>
      <c r="J903" s="132">
        <f t="shared" ref="J903" si="1808">AVERAGE(F902:F904)</f>
        <v>53.397488397488395</v>
      </c>
      <c r="K903" s="132">
        <f t="shared" ref="K903" si="1809">AVERAGE(G902:G904)</f>
        <v>46.666666666666664</v>
      </c>
      <c r="L903" s="132">
        <f t="shared" ref="L903" si="1810">AVERAGE(H902:H904)</f>
        <v>53.397488397488395</v>
      </c>
      <c r="M903" s="132"/>
      <c r="N903" s="1"/>
    </row>
    <row r="904" spans="1:14" ht="15.6" x14ac:dyDescent="0.3">
      <c r="A904" s="34">
        <v>3</v>
      </c>
      <c r="B904" s="34">
        <v>4</v>
      </c>
      <c r="C904" s="34">
        <v>17</v>
      </c>
      <c r="D904" s="160">
        <v>300</v>
      </c>
      <c r="E904" s="129">
        <v>60</v>
      </c>
      <c r="F904" s="130">
        <v>76.621621621621614</v>
      </c>
      <c r="G904" s="113">
        <v>60</v>
      </c>
      <c r="H904" s="127">
        <v>76.621621621621614</v>
      </c>
      <c r="I904" s="133">
        <f>_xlfn.STDEV.P(E902:E904)/SQRT(3)</f>
        <v>5.4433105395181745</v>
      </c>
      <c r="J904" s="133">
        <f t="shared" ref="J904" si="1811">_xlfn.STDEV.P(F902:F904)/SQRT(3)</f>
        <v>9.81966315522188</v>
      </c>
      <c r="K904" s="133">
        <f t="shared" ref="K904" si="1812">_xlfn.STDEV.P(G902:G904)/SQRT(3)</f>
        <v>5.4433105395181745</v>
      </c>
      <c r="L904" s="133">
        <f t="shared" ref="L904" si="1813">_xlfn.STDEV.P(H902:H904)/SQRT(3)</f>
        <v>9.81966315522188</v>
      </c>
      <c r="M904" s="133"/>
      <c r="N904" s="1"/>
    </row>
    <row r="905" spans="1:14" x14ac:dyDescent="0.3">
      <c r="A905" s="34">
        <v>1</v>
      </c>
      <c r="B905" s="34">
        <v>1</v>
      </c>
      <c r="C905" s="34">
        <v>15</v>
      </c>
      <c r="D905" s="159">
        <v>301</v>
      </c>
      <c r="E905" s="129">
        <v>40</v>
      </c>
      <c r="F905" s="130">
        <v>47.207207207207205</v>
      </c>
      <c r="G905" s="113">
        <v>40</v>
      </c>
      <c r="H905" s="127">
        <v>47.207207207207205</v>
      </c>
      <c r="N905" s="34"/>
    </row>
    <row r="906" spans="1:14" ht="15.6" x14ac:dyDescent="0.3">
      <c r="A906" s="34">
        <v>2</v>
      </c>
      <c r="B906" s="34">
        <v>11</v>
      </c>
      <c r="C906" s="34">
        <v>2</v>
      </c>
      <c r="D906" s="160">
        <v>301</v>
      </c>
      <c r="E906" s="129">
        <v>40</v>
      </c>
      <c r="F906" s="130">
        <v>38.095238095238095</v>
      </c>
      <c r="G906" s="113">
        <v>40</v>
      </c>
      <c r="H906" s="127">
        <v>38.095238095238095</v>
      </c>
      <c r="I906" s="132">
        <f>AVERAGE(E905:E907)</f>
        <v>36.666666666666664</v>
      </c>
      <c r="J906" s="132">
        <f t="shared" ref="J906" si="1814">AVERAGE(F905:F907)</f>
        <v>43.02874302874303</v>
      </c>
      <c r="K906" s="132">
        <f t="shared" ref="K906" si="1815">AVERAGE(G905:G907)</f>
        <v>40</v>
      </c>
      <c r="L906" s="132">
        <f t="shared" ref="L906" si="1816">AVERAGE(H905:H907)</f>
        <v>47.8936078936079</v>
      </c>
      <c r="M906" s="132"/>
      <c r="N906" s="1"/>
    </row>
    <row r="907" spans="1:14" ht="15.6" x14ac:dyDescent="0.3">
      <c r="A907" s="34">
        <v>3</v>
      </c>
      <c r="B907" s="34">
        <v>3</v>
      </c>
      <c r="C907" s="34">
        <v>1</v>
      </c>
      <c r="D907" s="160">
        <v>301</v>
      </c>
      <c r="E907" s="129">
        <v>30</v>
      </c>
      <c r="F907" s="130">
        <v>43.783783783783782</v>
      </c>
      <c r="G907" s="113">
        <v>40</v>
      </c>
      <c r="H907" s="127">
        <v>58.378378378378379</v>
      </c>
      <c r="I907" s="133">
        <f>_xlfn.STDEV.P(E905:E907)/SQRT(3)</f>
        <v>2.7216552697590872</v>
      </c>
      <c r="J907" s="133">
        <f t="shared" ref="J907" si="1817">_xlfn.STDEV.P(F905:F907)/SQRT(3)</f>
        <v>2.1697188850529394</v>
      </c>
      <c r="K907" s="133">
        <f t="shared" ref="K907" si="1818">_xlfn.STDEV.P(G905:G907)/SQRT(3)</f>
        <v>0</v>
      </c>
      <c r="L907" s="133">
        <f t="shared" ref="L907" si="1819">_xlfn.STDEV.P(H905:H907)/SQRT(3)</f>
        <v>4.7889874680958311</v>
      </c>
      <c r="M907" s="133"/>
      <c r="N907" s="1"/>
    </row>
    <row r="908" spans="1:14" x14ac:dyDescent="0.3">
      <c r="A908" s="34">
        <v>1</v>
      </c>
      <c r="B908" s="34">
        <v>1</v>
      </c>
      <c r="C908" s="34">
        <v>14</v>
      </c>
      <c r="D908" s="159">
        <v>302</v>
      </c>
      <c r="E908" s="129">
        <v>60</v>
      </c>
      <c r="F908" s="130">
        <v>60.694980694980693</v>
      </c>
      <c r="G908" s="113">
        <v>60</v>
      </c>
      <c r="H908" s="127">
        <v>60.694980694980693</v>
      </c>
      <c r="N908" s="34"/>
    </row>
    <row r="909" spans="1:14" ht="15.6" x14ac:dyDescent="0.3">
      <c r="A909" s="34">
        <v>2</v>
      </c>
      <c r="B909" s="34">
        <v>10</v>
      </c>
      <c r="C909" s="34">
        <v>9</v>
      </c>
      <c r="D909" s="160">
        <v>302</v>
      </c>
      <c r="E909" s="129">
        <v>60</v>
      </c>
      <c r="F909" s="130">
        <v>70.588235294117652</v>
      </c>
      <c r="G909" s="113">
        <v>60</v>
      </c>
      <c r="H909" s="127">
        <v>70.588235294117652</v>
      </c>
      <c r="I909" s="132">
        <f>AVERAGE(E908:E910)</f>
        <v>53.333333333333336</v>
      </c>
      <c r="J909" s="132">
        <f t="shared" ref="J909" si="1820">AVERAGE(F908:F910)</f>
        <v>57.382693617987741</v>
      </c>
      <c r="K909" s="132">
        <f t="shared" ref="K909" si="1821">AVERAGE(G908:G910)</f>
        <v>60</v>
      </c>
      <c r="L909" s="132">
        <f t="shared" ref="L909" si="1822">AVERAGE(H908:H910)</f>
        <v>64.193504428798548</v>
      </c>
      <c r="M909" s="132"/>
      <c r="N909" s="1"/>
    </row>
    <row r="910" spans="1:14" ht="15.6" x14ac:dyDescent="0.3">
      <c r="A910" s="34">
        <v>3</v>
      </c>
      <c r="B910" s="34">
        <v>16</v>
      </c>
      <c r="C910" s="34">
        <v>11</v>
      </c>
      <c r="D910" s="160">
        <v>302</v>
      </c>
      <c r="E910" s="129">
        <v>40</v>
      </c>
      <c r="F910" s="130">
        <v>40.864864864864863</v>
      </c>
      <c r="G910" s="113">
        <v>60</v>
      </c>
      <c r="H910" s="127">
        <v>61.297297297297298</v>
      </c>
      <c r="I910" s="133">
        <f>_xlfn.STDEV.P(E908:E910)/SQRT(3)</f>
        <v>5.4433105395181745</v>
      </c>
      <c r="J910" s="133">
        <f t="shared" ref="J910" si="1823">_xlfn.STDEV.P(F908:F910)/SQRT(3)</f>
        <v>7.135172997652858</v>
      </c>
      <c r="K910" s="133">
        <f t="shared" ref="K910" si="1824">_xlfn.STDEV.P(G908:G910)/SQRT(3)</f>
        <v>0</v>
      </c>
      <c r="L910" s="133">
        <f t="shared" ref="L910" si="1825">_xlfn.STDEV.P(H908:H910)/SQRT(3)</f>
        <v>2.6144952116254223</v>
      </c>
      <c r="M910" s="133"/>
      <c r="N910" s="1"/>
    </row>
    <row r="911" spans="1:14" x14ac:dyDescent="0.3">
      <c r="A911" s="34">
        <v>1</v>
      </c>
      <c r="B911" s="34">
        <v>1</v>
      </c>
      <c r="C911" s="34">
        <v>16</v>
      </c>
      <c r="D911" s="159">
        <v>303</v>
      </c>
      <c r="E911" s="129">
        <v>60</v>
      </c>
      <c r="F911" s="130">
        <v>84.972972972972968</v>
      </c>
      <c r="G911" s="113">
        <v>60</v>
      </c>
      <c r="H911" s="127">
        <v>84.972972972972968</v>
      </c>
      <c r="N911" s="34"/>
    </row>
    <row r="912" spans="1:14" ht="15.6" x14ac:dyDescent="0.3">
      <c r="A912" s="34">
        <v>2</v>
      </c>
      <c r="B912" s="34">
        <v>7</v>
      </c>
      <c r="C912" s="34">
        <v>4</v>
      </c>
      <c r="D912" s="160">
        <v>303</v>
      </c>
      <c r="E912" s="129">
        <v>60</v>
      </c>
      <c r="F912" s="130">
        <v>54.545454545454547</v>
      </c>
      <c r="G912" s="113">
        <v>60</v>
      </c>
      <c r="H912" s="127">
        <v>54.545454545454547</v>
      </c>
      <c r="I912" s="132">
        <f>AVERAGE(E911:E913)</f>
        <v>46.666666666666664</v>
      </c>
      <c r="J912" s="132">
        <f t="shared" ref="J912" si="1826">AVERAGE(F911:F913)</f>
        <v>52.697788697788702</v>
      </c>
      <c r="K912" s="132">
        <f t="shared" ref="K912" si="1827">AVERAGE(G911:G913)</f>
        <v>56.666666666666664</v>
      </c>
      <c r="L912" s="132">
        <f t="shared" ref="L912" si="1828">AVERAGE(H911:H913)</f>
        <v>61.985257985257988</v>
      </c>
      <c r="M912" s="132"/>
      <c r="N912" s="1"/>
    </row>
    <row r="913" spans="1:14" ht="15.6" x14ac:dyDescent="0.3">
      <c r="A913" s="34">
        <v>3</v>
      </c>
      <c r="B913" s="34">
        <v>7</v>
      </c>
      <c r="C913" s="34">
        <v>19</v>
      </c>
      <c r="D913" s="160">
        <v>303</v>
      </c>
      <c r="E913" s="129">
        <v>20</v>
      </c>
      <c r="F913" s="130">
        <v>18.574938574938574</v>
      </c>
      <c r="G913" s="113">
        <v>50</v>
      </c>
      <c r="H913" s="127">
        <v>46.437346437346442</v>
      </c>
      <c r="I913" s="133">
        <f>_xlfn.STDEV.P(E911:E913)/SQRT(3)</f>
        <v>10.886621079036349</v>
      </c>
      <c r="J913" s="133">
        <f t="shared" ref="J913" si="1829">_xlfn.STDEV.P(F911:F913)/SQRT(3)</f>
        <v>15.668334271489616</v>
      </c>
      <c r="K913" s="133">
        <f t="shared" ref="K913" si="1830">_xlfn.STDEV.P(G911:G913)/SQRT(3)</f>
        <v>2.7216552697590872</v>
      </c>
      <c r="L913" s="133">
        <f t="shared" ref="L913" si="1831">_xlfn.STDEV.P(H911:H913)/SQRT(3)</f>
        <v>9.5773069114270086</v>
      </c>
      <c r="M913" s="133"/>
      <c r="N913" s="1"/>
    </row>
    <row r="914" spans="1:14" x14ac:dyDescent="0.3">
      <c r="A914" s="34">
        <v>1</v>
      </c>
      <c r="B914" s="34">
        <v>1</v>
      </c>
      <c r="C914" s="34">
        <v>10</v>
      </c>
      <c r="D914" s="159">
        <v>304</v>
      </c>
      <c r="E914" s="129">
        <v>20</v>
      </c>
      <c r="F914" s="130">
        <v>28.324324324324323</v>
      </c>
      <c r="G914" s="113">
        <v>20</v>
      </c>
      <c r="H914" s="127">
        <v>28.324324324324323</v>
      </c>
      <c r="N914" s="34"/>
    </row>
    <row r="915" spans="1:14" ht="15.6" x14ac:dyDescent="0.3">
      <c r="A915" s="34">
        <v>2</v>
      </c>
      <c r="B915" s="34">
        <v>19</v>
      </c>
      <c r="C915" s="34">
        <v>11</v>
      </c>
      <c r="D915" s="160">
        <v>304</v>
      </c>
      <c r="E915" s="129">
        <v>10</v>
      </c>
      <c r="F915" s="130">
        <v>9.5238095238095237</v>
      </c>
      <c r="G915" s="113">
        <v>30</v>
      </c>
      <c r="H915" s="127">
        <v>28.571428571428569</v>
      </c>
      <c r="I915" s="132">
        <f>AVERAGE(E914:E916)</f>
        <v>30</v>
      </c>
      <c r="J915" s="132">
        <f t="shared" ref="J915" si="1832">AVERAGE(F914:F916)</f>
        <v>35.318747318747313</v>
      </c>
      <c r="K915" s="132">
        <f t="shared" ref="K915" si="1833">AVERAGE(G914:G916)</f>
        <v>36.666666666666664</v>
      </c>
      <c r="L915" s="132">
        <f t="shared" ref="L915" si="1834">AVERAGE(H914:H916)</f>
        <v>41.667953667953661</v>
      </c>
      <c r="M915" s="132"/>
      <c r="N915" s="1"/>
    </row>
    <row r="916" spans="1:14" ht="15.6" x14ac:dyDescent="0.3">
      <c r="A916" s="34">
        <v>3</v>
      </c>
      <c r="B916" s="34">
        <v>8</v>
      </c>
      <c r="C916" s="34">
        <v>2</v>
      </c>
      <c r="D916" s="160">
        <v>304</v>
      </c>
      <c r="E916" s="129">
        <v>60</v>
      </c>
      <c r="F916" s="130">
        <v>68.108108108108098</v>
      </c>
      <c r="G916" s="113">
        <v>60</v>
      </c>
      <c r="H916" s="127">
        <v>68.108108108108098</v>
      </c>
      <c r="I916" s="133">
        <f>_xlfn.STDEV.P(E914:E916)/SQRT(3)</f>
        <v>12.472191289246471</v>
      </c>
      <c r="J916" s="133">
        <f t="shared" ref="J916" si="1835">_xlfn.STDEV.P(F914:F916)/SQRT(3)</f>
        <v>14.100602626383246</v>
      </c>
      <c r="K916" s="133">
        <f t="shared" ref="K916" si="1836">_xlfn.STDEV.P(G914:G916)/SQRT(3)</f>
        <v>9.8130676292531653</v>
      </c>
      <c r="L916" s="133">
        <f t="shared" ref="L916" si="1837">_xlfn.STDEV.P(H914:H916)/SQRT(3)</f>
        <v>10.794304982429374</v>
      </c>
      <c r="M916" s="133"/>
      <c r="N916" s="1"/>
    </row>
    <row r="917" spans="1:14" x14ac:dyDescent="0.3">
      <c r="A917" s="34">
        <v>1</v>
      </c>
      <c r="B917" s="34">
        <v>19</v>
      </c>
      <c r="C917" s="34">
        <v>10</v>
      </c>
      <c r="D917" s="159">
        <v>305</v>
      </c>
      <c r="E917" s="129">
        <v>40</v>
      </c>
      <c r="F917" s="130">
        <v>56.648648648648646</v>
      </c>
      <c r="G917" s="113">
        <v>40</v>
      </c>
      <c r="H917" s="127">
        <v>56.648648648648646</v>
      </c>
      <c r="N917" s="34"/>
    </row>
    <row r="918" spans="1:14" ht="15.6" x14ac:dyDescent="0.3">
      <c r="A918" s="34">
        <v>2</v>
      </c>
      <c r="B918" s="34">
        <v>17</v>
      </c>
      <c r="C918" s="34">
        <v>2</v>
      </c>
      <c r="D918" s="160">
        <v>305</v>
      </c>
      <c r="E918" s="129">
        <v>30</v>
      </c>
      <c r="F918" s="130">
        <v>30</v>
      </c>
      <c r="G918" s="113">
        <v>30</v>
      </c>
      <c r="H918" s="127">
        <v>30</v>
      </c>
      <c r="I918" s="132">
        <f>AVERAGE(E917:E919)</f>
        <v>30</v>
      </c>
      <c r="J918" s="132">
        <f t="shared" ref="J918" si="1838">AVERAGE(F917:F919)</f>
        <v>34.558558558558559</v>
      </c>
      <c r="K918" s="132">
        <f t="shared" ref="K918" si="1839">AVERAGE(G917:G919)</f>
        <v>30</v>
      </c>
      <c r="L918" s="132">
        <f t="shared" ref="L918" si="1840">AVERAGE(H917:H919)</f>
        <v>34.558558558558559</v>
      </c>
      <c r="M918" s="132"/>
      <c r="N918" s="1"/>
    </row>
    <row r="919" spans="1:14" ht="15.6" x14ac:dyDescent="0.3">
      <c r="A919" s="34">
        <v>3</v>
      </c>
      <c r="B919" s="34">
        <v>13</v>
      </c>
      <c r="C919" s="34">
        <v>2</v>
      </c>
      <c r="D919" s="160">
        <v>305</v>
      </c>
      <c r="E919" s="129">
        <v>20</v>
      </c>
      <c r="F919" s="130">
        <v>17.027027027027025</v>
      </c>
      <c r="G919" s="113">
        <v>20</v>
      </c>
      <c r="H919" s="127">
        <v>17.027027027027025</v>
      </c>
      <c r="I919" s="133">
        <f>_xlfn.STDEV.P(E917:E919)/SQRT(3)</f>
        <v>4.714045207910317</v>
      </c>
      <c r="J919" s="133">
        <f t="shared" ref="J919" si="1841">_xlfn.STDEV.P(F917:F919)/SQRT(3)</f>
        <v>9.5225296251759861</v>
      </c>
      <c r="K919" s="133">
        <f t="shared" ref="K919" si="1842">_xlfn.STDEV.P(G917:G919)/SQRT(3)</f>
        <v>4.714045207910317</v>
      </c>
      <c r="L919" s="133">
        <f t="shared" ref="L919" si="1843">_xlfn.STDEV.P(H917:H919)/SQRT(3)</f>
        <v>9.5225296251759861</v>
      </c>
      <c r="M919" s="133"/>
      <c r="N919" s="1"/>
    </row>
    <row r="920" spans="1:14" x14ac:dyDescent="0.3">
      <c r="A920" s="34">
        <v>1</v>
      </c>
      <c r="B920" s="34">
        <v>1</v>
      </c>
      <c r="C920" s="34">
        <v>12</v>
      </c>
      <c r="D920" s="159">
        <v>306</v>
      </c>
      <c r="E920" s="129">
        <v>40</v>
      </c>
      <c r="F920" s="130">
        <v>47.207207207207205</v>
      </c>
      <c r="G920" s="113">
        <v>40</v>
      </c>
      <c r="H920" s="127">
        <v>47.207207207207205</v>
      </c>
      <c r="N920" s="34"/>
    </row>
    <row r="921" spans="1:14" ht="15.6" x14ac:dyDescent="0.3">
      <c r="A921" s="34">
        <v>2</v>
      </c>
      <c r="B921" s="34">
        <v>4</v>
      </c>
      <c r="C921" s="34">
        <v>7</v>
      </c>
      <c r="D921" s="160">
        <v>306</v>
      </c>
      <c r="E921" s="129">
        <v>60</v>
      </c>
      <c r="F921" s="130">
        <v>66.666666666666671</v>
      </c>
      <c r="G921" s="113">
        <v>60</v>
      </c>
      <c r="H921" s="127">
        <v>66.666666666666671</v>
      </c>
      <c r="I921" s="132">
        <f>AVERAGE(E920:E922)</f>
        <v>53.333333333333336</v>
      </c>
      <c r="J921" s="132">
        <f t="shared" ref="J921" si="1844">AVERAGE(F920:F922)</f>
        <v>56.53289653289653</v>
      </c>
      <c r="K921" s="132">
        <f t="shared" ref="K921" si="1845">AVERAGE(G920:G922)</f>
        <v>53.333333333333336</v>
      </c>
      <c r="L921" s="132">
        <f t="shared" ref="L921" si="1846">AVERAGE(H920:H922)</f>
        <v>56.53289653289653</v>
      </c>
      <c r="M921" s="132"/>
      <c r="N921" s="1"/>
    </row>
    <row r="922" spans="1:14" ht="15.6" x14ac:dyDescent="0.3">
      <c r="A922" s="34">
        <v>3</v>
      </c>
      <c r="B922" s="34">
        <v>14</v>
      </c>
      <c r="C922" s="34">
        <v>3</v>
      </c>
      <c r="D922" s="160">
        <v>306</v>
      </c>
      <c r="E922" s="129">
        <v>60</v>
      </c>
      <c r="F922" s="130">
        <v>55.724815724815727</v>
      </c>
      <c r="G922" s="113">
        <v>60</v>
      </c>
      <c r="H922" s="127">
        <v>55.724815724815727</v>
      </c>
      <c r="I922" s="133">
        <f>_xlfn.STDEV.P(E920:E922)/SQRT(3)</f>
        <v>5.4433105395181745</v>
      </c>
      <c r="J922" s="133">
        <f t="shared" ref="J922" si="1847">_xlfn.STDEV.P(F920:F922)/SQRT(3)</f>
        <v>4.5984873493085567</v>
      </c>
      <c r="K922" s="133">
        <f t="shared" ref="K922" si="1848">_xlfn.STDEV.P(G920:G922)/SQRT(3)</f>
        <v>5.4433105395181745</v>
      </c>
      <c r="L922" s="133">
        <f t="shared" ref="L922" si="1849">_xlfn.STDEV.P(H920:H922)/SQRT(3)</f>
        <v>4.5984873493085567</v>
      </c>
      <c r="M922" s="133"/>
      <c r="N922" s="1"/>
    </row>
    <row r="923" spans="1:14" x14ac:dyDescent="0.3">
      <c r="A923" s="34">
        <v>1</v>
      </c>
      <c r="B923" s="34">
        <v>4</v>
      </c>
      <c r="C923" s="34">
        <v>5</v>
      </c>
      <c r="D923" s="159">
        <v>307</v>
      </c>
      <c r="E923" s="129">
        <v>5</v>
      </c>
      <c r="F923" s="130">
        <v>5.057915057915058</v>
      </c>
      <c r="G923" s="113">
        <v>5</v>
      </c>
      <c r="H923" s="127">
        <v>5.057915057915058</v>
      </c>
      <c r="N923" s="34"/>
    </row>
    <row r="924" spans="1:14" ht="15.6" x14ac:dyDescent="0.3">
      <c r="A924" s="34">
        <v>2</v>
      </c>
      <c r="B924" s="34">
        <v>13</v>
      </c>
      <c r="C924" s="34">
        <v>17</v>
      </c>
      <c r="D924" s="160">
        <v>307</v>
      </c>
      <c r="E924" s="129">
        <v>40</v>
      </c>
      <c r="F924" s="130">
        <v>50</v>
      </c>
      <c r="G924" s="113">
        <v>40</v>
      </c>
      <c r="H924" s="127">
        <v>50</v>
      </c>
      <c r="I924" s="132">
        <f>AVERAGE(E923:E925)</f>
        <v>35</v>
      </c>
      <c r="J924" s="132">
        <f t="shared" ref="J924" si="1850">AVERAGE(F923:F925)</f>
        <v>35.379665379665376</v>
      </c>
      <c r="K924" s="132">
        <f t="shared" ref="K924" si="1851">AVERAGE(G923:G925)</f>
        <v>35</v>
      </c>
      <c r="L924" s="132">
        <f t="shared" ref="L924" si="1852">AVERAGE(H923:H925)</f>
        <v>35.379665379665376</v>
      </c>
      <c r="M924" s="132"/>
      <c r="N924" s="1"/>
    </row>
    <row r="925" spans="1:14" ht="15.6" x14ac:dyDescent="0.3">
      <c r="A925" s="34">
        <v>3</v>
      </c>
      <c r="B925" s="34">
        <v>18</v>
      </c>
      <c r="C925" s="34">
        <v>9</v>
      </c>
      <c r="D925" s="160">
        <v>307</v>
      </c>
      <c r="E925" s="129">
        <v>60</v>
      </c>
      <c r="F925" s="130">
        <v>51.081081081081081</v>
      </c>
      <c r="G925" s="113">
        <v>60</v>
      </c>
      <c r="H925" s="127">
        <v>51.081081081081081</v>
      </c>
      <c r="I925" s="133">
        <f>_xlfn.STDEV.P(E923:E925)/SQRT(3)</f>
        <v>13.123346456686352</v>
      </c>
      <c r="J925" s="133">
        <f t="shared" ref="J925" si="1853">_xlfn.STDEV.P(F923:F925)/SQRT(3)</f>
        <v>12.381425075104264</v>
      </c>
      <c r="K925" s="133">
        <f t="shared" ref="K925" si="1854">_xlfn.STDEV.P(G923:G925)/SQRT(3)</f>
        <v>13.123346456686352</v>
      </c>
      <c r="L925" s="133">
        <f t="shared" ref="L925" si="1855">_xlfn.STDEV.P(H923:H925)/SQRT(3)</f>
        <v>12.381425075104264</v>
      </c>
      <c r="M925" s="133"/>
      <c r="N925" s="1"/>
    </row>
    <row r="926" spans="1:14" ht="15.6" x14ac:dyDescent="0.3">
      <c r="A926" s="34">
        <v>1</v>
      </c>
      <c r="B926" s="34">
        <v>4</v>
      </c>
      <c r="C926" s="34">
        <v>18</v>
      </c>
      <c r="D926" s="159">
        <v>308</v>
      </c>
      <c r="E926" s="129">
        <v>40</v>
      </c>
      <c r="F926" s="130">
        <v>31.471471471471467</v>
      </c>
      <c r="G926" s="113">
        <v>40</v>
      </c>
      <c r="H926" s="127">
        <v>31.471471471471467</v>
      </c>
      <c r="I926" s="133"/>
      <c r="J926" s="133"/>
      <c r="K926" s="133"/>
      <c r="L926" s="133"/>
      <c r="M926" s="133"/>
      <c r="N926" s="34"/>
    </row>
    <row r="927" spans="1:14" ht="15.6" x14ac:dyDescent="0.3">
      <c r="A927" s="34">
        <v>2</v>
      </c>
      <c r="B927" s="34">
        <v>16</v>
      </c>
      <c r="C927" s="34">
        <v>11</v>
      </c>
      <c r="D927" s="160">
        <v>308</v>
      </c>
      <c r="E927" s="129">
        <v>40</v>
      </c>
      <c r="F927" s="130">
        <v>36.36363636363636</v>
      </c>
      <c r="G927" s="113">
        <v>40</v>
      </c>
      <c r="H927" s="127">
        <v>36.36363636363636</v>
      </c>
      <c r="I927" s="132">
        <f>AVERAGE(E926:E928)</f>
        <v>46.666666666666664</v>
      </c>
      <c r="J927" s="132">
        <f t="shared" ref="J927" si="1856">AVERAGE(F926:F928)</f>
        <v>39.638729638729636</v>
      </c>
      <c r="K927" s="132">
        <f t="shared" ref="K927" si="1857">AVERAGE(G926:G928)</f>
        <v>46.666666666666664</v>
      </c>
      <c r="L927" s="132">
        <f t="shared" ref="L927" si="1858">AVERAGE(H926:H928)</f>
        <v>39.638729638729636</v>
      </c>
      <c r="M927" s="132"/>
      <c r="N927" s="1"/>
    </row>
    <row r="928" spans="1:14" ht="15.6" x14ac:dyDescent="0.3">
      <c r="A928" s="34">
        <v>3</v>
      </c>
      <c r="B928" s="34">
        <v>13</v>
      </c>
      <c r="C928" s="34">
        <v>8</v>
      </c>
      <c r="D928" s="160">
        <v>308</v>
      </c>
      <c r="E928" s="129">
        <v>60</v>
      </c>
      <c r="F928" s="130">
        <v>51.081081081081081</v>
      </c>
      <c r="G928" s="113">
        <v>60</v>
      </c>
      <c r="H928" s="127">
        <v>51.081081081081081</v>
      </c>
      <c r="I928" s="133">
        <f>_xlfn.STDEV.P(E926:E928)/SQRT(3)</f>
        <v>5.4433105395181745</v>
      </c>
      <c r="J928" s="133">
        <f t="shared" ref="J928" si="1859">_xlfn.STDEV.P(F926:F928)/SQRT(3)</f>
        <v>4.811534156603841</v>
      </c>
      <c r="K928" s="133">
        <f t="shared" ref="K928" si="1860">_xlfn.STDEV.P(G926:G928)/SQRT(3)</f>
        <v>5.4433105395181745</v>
      </c>
      <c r="L928" s="133">
        <f t="shared" ref="L928" si="1861">_xlfn.STDEV.P(H926:H928)/SQRT(3)</f>
        <v>4.811534156603841</v>
      </c>
      <c r="M928" s="133"/>
      <c r="N928" s="1"/>
    </row>
    <row r="929" spans="1:14" x14ac:dyDescent="0.3">
      <c r="A929" s="34">
        <v>1</v>
      </c>
      <c r="B929" s="34">
        <v>4</v>
      </c>
      <c r="C929" s="34">
        <v>2</v>
      </c>
      <c r="D929" s="159">
        <v>309</v>
      </c>
      <c r="E929" s="129">
        <v>40</v>
      </c>
      <c r="F929" s="130">
        <v>31.471471471471467</v>
      </c>
      <c r="G929" s="113">
        <v>40</v>
      </c>
      <c r="H929" s="127">
        <v>31.471471471471467</v>
      </c>
      <c r="N929" s="34"/>
    </row>
    <row r="930" spans="1:14" ht="15.6" x14ac:dyDescent="0.3">
      <c r="A930" s="34">
        <v>2</v>
      </c>
      <c r="B930" s="34">
        <v>5</v>
      </c>
      <c r="C930" s="34">
        <v>2</v>
      </c>
      <c r="D930" s="160">
        <v>309</v>
      </c>
      <c r="E930" s="129">
        <v>40</v>
      </c>
      <c r="F930" s="130">
        <v>33.333333333333336</v>
      </c>
      <c r="G930" s="113">
        <v>40</v>
      </c>
      <c r="H930" s="127">
        <v>33.333333333333336</v>
      </c>
      <c r="I930" s="132">
        <f>AVERAGE(E929:E931)</f>
        <v>46.666666666666664</v>
      </c>
      <c r="J930" s="132">
        <f t="shared" ref="J930" si="1862">AVERAGE(F929:F931)</f>
        <v>36.19619619619619</v>
      </c>
      <c r="K930" s="132">
        <f t="shared" ref="K930" si="1863">AVERAGE(G929:G931)</f>
        <v>46.666666666666664</v>
      </c>
      <c r="L930" s="132">
        <f t="shared" ref="L930" si="1864">AVERAGE(H929:H931)</f>
        <v>36.19619619619619</v>
      </c>
      <c r="M930" s="132"/>
      <c r="N930" s="1"/>
    </row>
    <row r="931" spans="1:14" ht="15.6" x14ac:dyDescent="0.3">
      <c r="A931" s="34">
        <v>3</v>
      </c>
      <c r="B931" s="34">
        <v>6</v>
      </c>
      <c r="C931" s="34">
        <v>16</v>
      </c>
      <c r="D931" s="160">
        <v>309</v>
      </c>
      <c r="E931" s="129">
        <v>60</v>
      </c>
      <c r="F931" s="130">
        <v>43.783783783783782</v>
      </c>
      <c r="G931" s="113">
        <v>60</v>
      </c>
      <c r="H931" s="127">
        <v>43.783783783783782</v>
      </c>
      <c r="I931" s="133">
        <f>_xlfn.STDEV.P(E929:E931)/SQRT(3)</f>
        <v>5.4433105395181745</v>
      </c>
      <c r="J931" s="133">
        <f t="shared" ref="J931" si="1865">_xlfn.STDEV.P(F929:F931)/SQRT(3)</f>
        <v>3.1285511892762767</v>
      </c>
      <c r="K931" s="133">
        <f t="shared" ref="K931" si="1866">_xlfn.STDEV.P(G929:G931)/SQRT(3)</f>
        <v>5.4433105395181745</v>
      </c>
      <c r="L931" s="133">
        <f t="shared" ref="L931" si="1867">_xlfn.STDEV.P(H929:H931)/SQRT(3)</f>
        <v>3.1285511892762767</v>
      </c>
      <c r="M931" s="133"/>
      <c r="N931" s="1"/>
    </row>
    <row r="932" spans="1:14" x14ac:dyDescent="0.3">
      <c r="A932" s="34">
        <v>1</v>
      </c>
      <c r="B932" s="34">
        <v>4</v>
      </c>
      <c r="C932" s="34">
        <v>13</v>
      </c>
      <c r="D932" s="159">
        <v>310</v>
      </c>
      <c r="E932" s="129">
        <v>5</v>
      </c>
      <c r="F932" s="130">
        <v>5.9009009009009006</v>
      </c>
      <c r="G932" s="113">
        <v>20</v>
      </c>
      <c r="H932" s="127">
        <v>23.603603603603602</v>
      </c>
      <c r="N932" s="34"/>
    </row>
    <row r="933" spans="1:14" ht="15.6" x14ac:dyDescent="0.3">
      <c r="A933" s="34">
        <v>2</v>
      </c>
      <c r="B933" s="34">
        <v>19</v>
      </c>
      <c r="C933" s="34">
        <v>10</v>
      </c>
      <c r="D933" s="160">
        <v>310</v>
      </c>
      <c r="E933" s="129">
        <v>40</v>
      </c>
      <c r="F933" s="130">
        <v>53.333333333333329</v>
      </c>
      <c r="G933" s="113">
        <v>40</v>
      </c>
      <c r="H933" s="127">
        <v>53.333333333333329</v>
      </c>
      <c r="I933" s="132">
        <f>AVERAGE(E932:E934)</f>
        <v>35</v>
      </c>
      <c r="J933" s="132">
        <f t="shared" ref="J933" si="1868">AVERAGE(F932:F934)</f>
        <v>46.987987987987992</v>
      </c>
      <c r="K933" s="132">
        <f t="shared" ref="K933" si="1869">AVERAGE(G932:G934)</f>
        <v>40</v>
      </c>
      <c r="L933" s="132">
        <f t="shared" ref="L933" si="1870">AVERAGE(H932:H934)</f>
        <v>52.888888888888893</v>
      </c>
      <c r="M933" s="132"/>
      <c r="N933" s="1"/>
    </row>
    <row r="934" spans="1:14" ht="15.6" x14ac:dyDescent="0.3">
      <c r="A934" s="34">
        <v>3</v>
      </c>
      <c r="B934" s="34">
        <v>10</v>
      </c>
      <c r="C934" s="34">
        <v>15</v>
      </c>
      <c r="D934" s="160">
        <v>310</v>
      </c>
      <c r="E934" s="129">
        <v>60</v>
      </c>
      <c r="F934" s="130">
        <v>81.72972972972974</v>
      </c>
      <c r="G934" s="113">
        <v>60</v>
      </c>
      <c r="H934" s="127">
        <v>81.72972972972974</v>
      </c>
      <c r="I934" s="133">
        <f>_xlfn.STDEV.P(E932:E934)/SQRT(3)</f>
        <v>13.123346456686352</v>
      </c>
      <c r="J934" s="133">
        <f t="shared" ref="J934" si="1871">_xlfn.STDEV.P(F932:F934)/SQRT(3)</f>
        <v>18.059779597841338</v>
      </c>
      <c r="K934" s="133">
        <f t="shared" ref="K934" si="1872">_xlfn.STDEV.P(G932:G934)/SQRT(3)</f>
        <v>9.428090415820634</v>
      </c>
      <c r="L934" s="133">
        <f t="shared" ref="L934" si="1873">_xlfn.STDEV.P(H932:H934)/SQRT(3)</f>
        <v>13.701660748940277</v>
      </c>
      <c r="M934" s="133"/>
      <c r="N934" s="1"/>
    </row>
    <row r="935" spans="1:14" x14ac:dyDescent="0.3">
      <c r="A935" s="34">
        <v>1</v>
      </c>
      <c r="B935" s="34">
        <v>4</v>
      </c>
      <c r="C935" s="34">
        <v>19</v>
      </c>
      <c r="D935" s="159">
        <v>311</v>
      </c>
      <c r="E935" s="129">
        <v>40</v>
      </c>
      <c r="F935" s="130">
        <v>40.463320463320464</v>
      </c>
      <c r="G935" s="113">
        <v>40</v>
      </c>
      <c r="H935" s="127">
        <v>40.463320463320464</v>
      </c>
      <c r="N935" s="34"/>
    </row>
    <row r="936" spans="1:14" ht="15.6" x14ac:dyDescent="0.3">
      <c r="A936" s="34">
        <v>2</v>
      </c>
      <c r="B936" s="34">
        <v>15</v>
      </c>
      <c r="C936" s="34">
        <v>1</v>
      </c>
      <c r="D936" s="160">
        <v>311</v>
      </c>
      <c r="E936" s="129">
        <v>30</v>
      </c>
      <c r="F936" s="130">
        <v>40</v>
      </c>
      <c r="G936" s="113">
        <v>30</v>
      </c>
      <c r="H936" s="127">
        <v>40</v>
      </c>
      <c r="I936" s="132">
        <f>AVERAGE(E935:E937)</f>
        <v>36.666666666666664</v>
      </c>
      <c r="J936" s="132">
        <f t="shared" ref="J936" si="1874">AVERAGE(F935:F937)</f>
        <v>41.956241956241954</v>
      </c>
      <c r="K936" s="132">
        <f t="shared" ref="K936" si="1875">AVERAGE(G935:G937)</f>
        <v>36.666666666666664</v>
      </c>
      <c r="L936" s="132">
        <f t="shared" ref="L936" si="1876">AVERAGE(H935:H937)</f>
        <v>41.956241956241954</v>
      </c>
      <c r="M936" s="132"/>
      <c r="N936" s="1"/>
    </row>
    <row r="937" spans="1:14" ht="15.6" x14ac:dyDescent="0.3">
      <c r="A937" s="34">
        <v>3</v>
      </c>
      <c r="B937" s="34">
        <v>9</v>
      </c>
      <c r="C937" s="34">
        <v>1</v>
      </c>
      <c r="D937" s="160">
        <v>311</v>
      </c>
      <c r="E937" s="129">
        <v>40</v>
      </c>
      <c r="F937" s="130">
        <v>45.405405405405403</v>
      </c>
      <c r="G937" s="113">
        <v>40</v>
      </c>
      <c r="H937" s="127">
        <v>45.405405405405403</v>
      </c>
      <c r="I937" s="133">
        <f>_xlfn.STDEV.P(E935:E937)/SQRT(3)</f>
        <v>2.7216552697590872</v>
      </c>
      <c r="J937" s="133">
        <f t="shared" ref="J937" si="1877">_xlfn.STDEV.P(F935:F937)/SQRT(3)</f>
        <v>1.4123434298448558</v>
      </c>
      <c r="K937" s="133">
        <f t="shared" ref="K937" si="1878">_xlfn.STDEV.P(G935:G937)/SQRT(3)</f>
        <v>2.7216552697590872</v>
      </c>
      <c r="L937" s="133">
        <f t="shared" ref="L937" si="1879">_xlfn.STDEV.P(H935:H937)/SQRT(3)</f>
        <v>1.4123434298448558</v>
      </c>
      <c r="M937" s="133"/>
      <c r="N937" s="1"/>
    </row>
    <row r="938" spans="1:14" x14ac:dyDescent="0.3">
      <c r="A938" s="34">
        <v>1</v>
      </c>
      <c r="B938" s="34">
        <v>4</v>
      </c>
      <c r="C938" s="34">
        <v>8</v>
      </c>
      <c r="D938" s="159">
        <v>312</v>
      </c>
      <c r="E938" s="129">
        <v>20</v>
      </c>
      <c r="F938" s="130">
        <v>17.702702702702702</v>
      </c>
      <c r="G938" s="113">
        <v>20</v>
      </c>
      <c r="H938" s="127">
        <v>17.702702702702702</v>
      </c>
      <c r="N938" s="34"/>
    </row>
    <row r="939" spans="1:14" ht="15.6" x14ac:dyDescent="0.3">
      <c r="A939" s="34">
        <v>2</v>
      </c>
      <c r="B939" s="34">
        <v>3</v>
      </c>
      <c r="C939" s="34">
        <v>8</v>
      </c>
      <c r="D939" s="160">
        <v>312</v>
      </c>
      <c r="E939" s="129">
        <v>60</v>
      </c>
      <c r="F939" s="130">
        <v>57.142857142857139</v>
      </c>
      <c r="G939" s="113">
        <v>60</v>
      </c>
      <c r="H939" s="127">
        <v>57.142857142857139</v>
      </c>
      <c r="I939" s="132">
        <f>AVERAGE(E938:E940)</f>
        <v>40</v>
      </c>
      <c r="J939" s="132">
        <f t="shared" ref="J939" si="1880">AVERAGE(F938:F940)</f>
        <v>37.33181233181233</v>
      </c>
      <c r="K939" s="132">
        <f t="shared" ref="K939" si="1881">AVERAGE(G938:G940)</f>
        <v>40</v>
      </c>
      <c r="L939" s="132">
        <f t="shared" ref="L939" si="1882">AVERAGE(H938:H940)</f>
        <v>37.33181233181233</v>
      </c>
      <c r="M939" s="132"/>
      <c r="N939" s="1"/>
    </row>
    <row r="940" spans="1:14" ht="15.6" x14ac:dyDescent="0.3">
      <c r="A940" s="34">
        <v>3</v>
      </c>
      <c r="B940" s="34">
        <v>1</v>
      </c>
      <c r="C940" s="34">
        <v>9</v>
      </c>
      <c r="D940" s="160">
        <v>312</v>
      </c>
      <c r="E940" s="129">
        <v>40</v>
      </c>
      <c r="F940" s="130">
        <v>37.149877149877149</v>
      </c>
      <c r="G940" s="113">
        <v>40</v>
      </c>
      <c r="H940" s="127">
        <v>37.149877149877149</v>
      </c>
      <c r="I940" s="133">
        <f>_xlfn.STDEV.P(E938:E940)/SQRT(3)</f>
        <v>9.428090415820634</v>
      </c>
      <c r="J940" s="133">
        <f t="shared" ref="J940" si="1883">_xlfn.STDEV.P(F938:F940)/SQRT(3)</f>
        <v>9.296430269178332</v>
      </c>
      <c r="K940" s="133">
        <f t="shared" ref="K940" si="1884">_xlfn.STDEV.P(G938:G940)/SQRT(3)</f>
        <v>9.428090415820634</v>
      </c>
      <c r="L940" s="133">
        <f t="shared" ref="L940" si="1885">_xlfn.STDEV.P(H938:H940)/SQRT(3)</f>
        <v>9.296430269178332</v>
      </c>
      <c r="M940" s="133"/>
      <c r="N940" s="1"/>
    </row>
    <row r="941" spans="1:14" x14ac:dyDescent="0.3">
      <c r="A941" s="34">
        <v>1</v>
      </c>
      <c r="B941" s="34">
        <v>4</v>
      </c>
      <c r="C941" s="34">
        <v>9</v>
      </c>
      <c r="D941" s="159">
        <v>313</v>
      </c>
      <c r="E941" s="129">
        <v>5</v>
      </c>
      <c r="F941" s="130">
        <v>5.057915057915058</v>
      </c>
      <c r="G941" s="113">
        <v>5</v>
      </c>
      <c r="H941" s="127">
        <v>5.057915057915058</v>
      </c>
      <c r="N941" s="34"/>
    </row>
    <row r="942" spans="1:14" ht="15.6" x14ac:dyDescent="0.3">
      <c r="A942" s="34">
        <v>2</v>
      </c>
      <c r="B942" s="34">
        <v>8</v>
      </c>
      <c r="C942" s="34">
        <v>11</v>
      </c>
      <c r="D942" s="160">
        <v>313</v>
      </c>
      <c r="E942" s="129">
        <v>50</v>
      </c>
      <c r="F942" s="130">
        <v>41.666666666666671</v>
      </c>
      <c r="G942" s="113">
        <v>50</v>
      </c>
      <c r="H942" s="127">
        <v>41.666666666666671</v>
      </c>
      <c r="I942" s="132">
        <f>AVERAGE(E941:E943)</f>
        <v>38.333333333333336</v>
      </c>
      <c r="J942" s="132">
        <f t="shared" ref="J942" si="1886">AVERAGE(F941:F943)</f>
        <v>32.601887601887604</v>
      </c>
      <c r="K942" s="132">
        <f t="shared" ref="K942" si="1887">AVERAGE(G941:G943)</f>
        <v>38.333333333333336</v>
      </c>
      <c r="L942" s="132">
        <f t="shared" ref="L942" si="1888">AVERAGE(H941:H943)</f>
        <v>32.601887601887604</v>
      </c>
      <c r="M942" s="132"/>
      <c r="N942" s="1"/>
    </row>
    <row r="943" spans="1:14" ht="15.6" x14ac:dyDescent="0.3">
      <c r="A943" s="34">
        <v>3</v>
      </c>
      <c r="B943" s="34">
        <v>18</v>
      </c>
      <c r="C943" s="34">
        <v>13</v>
      </c>
      <c r="D943" s="160">
        <v>313</v>
      </c>
      <c r="E943" s="129">
        <v>60</v>
      </c>
      <c r="F943" s="130">
        <v>51.081081081081081</v>
      </c>
      <c r="G943" s="113">
        <v>60</v>
      </c>
      <c r="H943" s="127">
        <v>51.081081081081081</v>
      </c>
      <c r="I943" s="133">
        <f>_xlfn.STDEV.P(E941:E943)/SQRT(3)</f>
        <v>13.810892105173393</v>
      </c>
      <c r="J943" s="133">
        <f t="shared" ref="J943" si="1889">_xlfn.STDEV.P(F941:F943)/SQRT(3)</f>
        <v>11.461632783808366</v>
      </c>
      <c r="K943" s="133">
        <f t="shared" ref="K943" si="1890">_xlfn.STDEV.P(G941:G943)/SQRT(3)</f>
        <v>13.810892105173393</v>
      </c>
      <c r="L943" s="133">
        <f t="shared" ref="L943" si="1891">_xlfn.STDEV.P(H941:H943)/SQRT(3)</f>
        <v>11.461632783808366</v>
      </c>
      <c r="M943" s="133"/>
      <c r="N943" s="1"/>
    </row>
    <row r="944" spans="1:14" x14ac:dyDescent="0.3">
      <c r="A944" s="34">
        <v>1</v>
      </c>
      <c r="B944" s="34">
        <v>4</v>
      </c>
      <c r="C944" s="34">
        <v>14</v>
      </c>
      <c r="D944" s="159">
        <v>314</v>
      </c>
      <c r="E944" s="129">
        <v>10</v>
      </c>
      <c r="F944" s="130">
        <v>8.8513513513513509</v>
      </c>
      <c r="G944" s="113">
        <v>30</v>
      </c>
      <c r="H944" s="127">
        <v>26.554054054054053</v>
      </c>
      <c r="N944" s="34"/>
    </row>
    <row r="945" spans="1:14" ht="15.6" x14ac:dyDescent="0.3">
      <c r="A945" s="34">
        <v>2</v>
      </c>
      <c r="B945" s="34">
        <v>18</v>
      </c>
      <c r="C945" s="34">
        <v>15</v>
      </c>
      <c r="D945" s="160">
        <v>314</v>
      </c>
      <c r="E945" s="129">
        <v>50</v>
      </c>
      <c r="F945" s="130">
        <v>45.454545454545453</v>
      </c>
      <c r="G945" s="129">
        <v>50</v>
      </c>
      <c r="H945" s="130">
        <v>45.454545454545453</v>
      </c>
      <c r="I945" s="132">
        <f>AVERAGE(E944:E946)</f>
        <v>40</v>
      </c>
      <c r="J945" s="132">
        <f t="shared" ref="J945" si="1892">AVERAGE(F944:F946)</f>
        <v>39.609789215052373</v>
      </c>
      <c r="K945" s="132">
        <f t="shared" ref="K945" si="1893">AVERAGE(G944:G946)</f>
        <v>46.666666666666664</v>
      </c>
      <c r="L945" s="132">
        <f t="shared" ref="L945" si="1894">AVERAGE(H944:H946)</f>
        <v>45.510690115953274</v>
      </c>
      <c r="M945" s="132"/>
      <c r="N945" s="1"/>
    </row>
    <row r="946" spans="1:14" ht="15.6" x14ac:dyDescent="0.3">
      <c r="A946" s="34">
        <v>3</v>
      </c>
      <c r="B946" s="34">
        <v>11</v>
      </c>
      <c r="C946" s="34">
        <v>15</v>
      </c>
      <c r="D946" s="160">
        <v>314</v>
      </c>
      <c r="E946" s="129">
        <v>60</v>
      </c>
      <c r="F946" s="130">
        <v>64.523470839260312</v>
      </c>
      <c r="G946" s="113">
        <v>60</v>
      </c>
      <c r="H946" s="127">
        <v>64.523470839260312</v>
      </c>
      <c r="I946" s="133">
        <f>_xlfn.STDEV.P(E944:E946)/SQRT(3)</f>
        <v>12.472191289246471</v>
      </c>
      <c r="J946" s="133">
        <f t="shared" ref="J946" si="1895">_xlfn.STDEV.P(F944:F946)/SQRT(3)</f>
        <v>13.337225296084501</v>
      </c>
      <c r="K946" s="133">
        <f t="shared" ref="K946" si="1896">_xlfn.STDEV.P(G944:G946)/SQRT(3)</f>
        <v>7.2008229982309562</v>
      </c>
      <c r="L946" s="133">
        <f t="shared" ref="L946" si="1897">_xlfn.STDEV.P(H944:H946)/SQRT(3)</f>
        <v>8.9495067141457483</v>
      </c>
      <c r="M946" s="133"/>
      <c r="N946" s="1"/>
    </row>
    <row r="947" spans="1:14" x14ac:dyDescent="0.3">
      <c r="A947" s="34">
        <v>1</v>
      </c>
      <c r="B947" s="34">
        <v>4</v>
      </c>
      <c r="C947" s="34">
        <v>10</v>
      </c>
      <c r="D947" s="159">
        <v>315</v>
      </c>
      <c r="E947" s="129">
        <v>5</v>
      </c>
      <c r="F947" s="130">
        <v>5.9009009009009006</v>
      </c>
      <c r="G947" s="113">
        <v>20</v>
      </c>
      <c r="H947" s="127">
        <v>23.603603603603602</v>
      </c>
      <c r="N947" s="34"/>
    </row>
    <row r="948" spans="1:14" ht="15.6" x14ac:dyDescent="0.3">
      <c r="A948" s="34">
        <v>2</v>
      </c>
      <c r="B948" s="34">
        <v>2</v>
      </c>
      <c r="C948" s="34">
        <v>12</v>
      </c>
      <c r="D948" s="160">
        <v>315</v>
      </c>
      <c r="E948" s="129">
        <v>70</v>
      </c>
      <c r="F948" s="130">
        <v>50</v>
      </c>
      <c r="G948" s="113">
        <v>70</v>
      </c>
      <c r="H948" s="127">
        <v>50</v>
      </c>
      <c r="I948" s="132">
        <f>AVERAGE(E947:E949)</f>
        <v>28.333333333333332</v>
      </c>
      <c r="J948" s="132">
        <f t="shared" ref="J948" si="1898">AVERAGE(F947:F949)</f>
        <v>23.174174174174173</v>
      </c>
      <c r="K948" s="132">
        <f t="shared" ref="K948" si="1899">AVERAGE(G947:G949)</f>
        <v>43.333333333333336</v>
      </c>
      <c r="L948" s="132">
        <f t="shared" ref="L948" si="1900">AVERAGE(H947:H949)</f>
        <v>42.696696696696698</v>
      </c>
      <c r="M948" s="132"/>
      <c r="N948" s="1"/>
    </row>
    <row r="949" spans="1:14" ht="15.6" x14ac:dyDescent="0.3">
      <c r="A949" s="34">
        <v>3</v>
      </c>
      <c r="B949" s="34">
        <v>15</v>
      </c>
      <c r="C949" s="34">
        <v>16</v>
      </c>
      <c r="D949" s="160">
        <v>315</v>
      </c>
      <c r="E949" s="129">
        <v>10</v>
      </c>
      <c r="F949" s="130">
        <v>13.621621621621623</v>
      </c>
      <c r="G949" s="113">
        <v>40</v>
      </c>
      <c r="H949" s="127">
        <v>54.486486486486491</v>
      </c>
      <c r="I949" s="133">
        <f>_xlfn.STDEV.P(E947:E949)/SQRT(3)</f>
        <v>17.051121392469785</v>
      </c>
      <c r="J949" s="133">
        <f t="shared" ref="J949" si="1901">_xlfn.STDEV.P(F947:F949)/SQRT(3)</f>
        <v>11.101762428051179</v>
      </c>
      <c r="K949" s="133">
        <f t="shared" ref="K949" si="1902">_xlfn.STDEV.P(G947:G949)/SQRT(3)</f>
        <v>11.863420280034791</v>
      </c>
      <c r="L949" s="133">
        <f t="shared" ref="L949" si="1903">_xlfn.STDEV.P(H947:H949)/SQRT(3)</f>
        <v>7.8661270033041131</v>
      </c>
      <c r="M949" s="133"/>
      <c r="N949" s="1"/>
    </row>
    <row r="950" spans="1:14" x14ac:dyDescent="0.3">
      <c r="A950" s="34">
        <v>1</v>
      </c>
      <c r="B950" s="34">
        <v>4</v>
      </c>
      <c r="C950" s="34">
        <v>17</v>
      </c>
      <c r="D950" s="159">
        <v>316</v>
      </c>
      <c r="E950" s="129">
        <v>5</v>
      </c>
      <c r="F950" s="130">
        <v>4.7207207207207205</v>
      </c>
      <c r="G950" s="113">
        <v>5</v>
      </c>
      <c r="H950" s="127">
        <v>4.7207207207207205</v>
      </c>
      <c r="N950" s="34"/>
    </row>
    <row r="951" spans="1:14" ht="15.6" x14ac:dyDescent="0.3">
      <c r="A951" s="34">
        <v>2</v>
      </c>
      <c r="B951" s="34">
        <v>14</v>
      </c>
      <c r="C951" s="34">
        <v>2</v>
      </c>
      <c r="D951" s="160">
        <v>316</v>
      </c>
      <c r="E951" s="129">
        <v>20</v>
      </c>
      <c r="F951" s="130">
        <v>18.18181818181818</v>
      </c>
      <c r="G951" s="113">
        <v>20</v>
      </c>
      <c r="H951" s="127">
        <v>18.18181818181818</v>
      </c>
      <c r="I951" s="132">
        <f>AVERAGE(E950:E952)</f>
        <v>21.666666666666668</v>
      </c>
      <c r="J951" s="132">
        <f t="shared" ref="J951" si="1904">AVERAGE(F950:F952)</f>
        <v>20.017472017472016</v>
      </c>
      <c r="K951" s="132">
        <f t="shared" ref="K951" si="1905">AVERAGE(G950:G952)</f>
        <v>21.666666666666668</v>
      </c>
      <c r="L951" s="132">
        <f t="shared" ref="L951" si="1906">AVERAGE(H950:H952)</f>
        <v>20.017472017472016</v>
      </c>
      <c r="M951" s="132"/>
      <c r="N951" s="1"/>
    </row>
    <row r="952" spans="1:14" ht="15.6" x14ac:dyDescent="0.3">
      <c r="A952" s="34">
        <v>3</v>
      </c>
      <c r="B952" s="34">
        <v>2</v>
      </c>
      <c r="C952" s="34">
        <v>9</v>
      </c>
      <c r="D952" s="160">
        <v>316</v>
      </c>
      <c r="E952" s="129">
        <v>40</v>
      </c>
      <c r="F952" s="130">
        <v>37.149877149877149</v>
      </c>
      <c r="G952" s="113">
        <v>40</v>
      </c>
      <c r="H952" s="127">
        <v>37.149877149877149</v>
      </c>
      <c r="I952" s="133">
        <f>_xlfn.STDEV.P(E950:E952)/SQRT(3)</f>
        <v>8.2775913476396337</v>
      </c>
      <c r="J952" s="133">
        <f t="shared" ref="J952" si="1907">_xlfn.STDEV.P(F950:F952)/SQRT(3)</f>
        <v>7.6802743792123804</v>
      </c>
      <c r="K952" s="133">
        <f t="shared" ref="K952" si="1908">_xlfn.STDEV.P(G950:G952)/SQRT(3)</f>
        <v>8.2775913476396337</v>
      </c>
      <c r="L952" s="133">
        <f t="shared" ref="L952" si="1909">_xlfn.STDEV.P(H950:H952)/SQRT(3)</f>
        <v>7.6802743792123804</v>
      </c>
      <c r="M952" s="133"/>
      <c r="N952" s="1"/>
    </row>
    <row r="953" spans="1:14" x14ac:dyDescent="0.3">
      <c r="A953" s="34">
        <v>1</v>
      </c>
      <c r="B953" s="34">
        <v>19</v>
      </c>
      <c r="C953" s="34">
        <v>16</v>
      </c>
      <c r="D953" s="159">
        <v>317</v>
      </c>
      <c r="E953" s="129">
        <v>10</v>
      </c>
      <c r="F953" s="130">
        <v>14.162162162162161</v>
      </c>
      <c r="G953" s="113">
        <v>10</v>
      </c>
      <c r="H953" s="127">
        <v>14.162162162162161</v>
      </c>
      <c r="N953" s="34"/>
    </row>
    <row r="954" spans="1:14" ht="15.6" x14ac:dyDescent="0.3">
      <c r="A954" s="34">
        <v>2</v>
      </c>
      <c r="B954" s="34">
        <v>12</v>
      </c>
      <c r="C954" s="34">
        <v>5</v>
      </c>
      <c r="D954" s="160">
        <v>317</v>
      </c>
      <c r="E954" s="129">
        <v>80</v>
      </c>
      <c r="F954" s="130">
        <v>66.666666666666671</v>
      </c>
      <c r="G954" s="113">
        <v>80</v>
      </c>
      <c r="H954" s="127">
        <v>66.666666666666671</v>
      </c>
      <c r="I954" s="132">
        <f>AVERAGE(E953:E955)</f>
        <v>50</v>
      </c>
      <c r="J954" s="132">
        <f t="shared" ref="J954" si="1910">AVERAGE(F953:F955)</f>
        <v>52.483483483483475</v>
      </c>
      <c r="K954" s="132">
        <f t="shared" ref="K954" si="1911">AVERAGE(G953:G955)</f>
        <v>50</v>
      </c>
      <c r="L954" s="132">
        <f t="shared" ref="L954" si="1912">AVERAGE(H953:H955)</f>
        <v>52.483483483483475</v>
      </c>
      <c r="M954" s="132"/>
      <c r="N954" s="1"/>
    </row>
    <row r="955" spans="1:14" ht="15.6" x14ac:dyDescent="0.3">
      <c r="A955" s="34">
        <v>3</v>
      </c>
      <c r="B955" s="34">
        <v>5</v>
      </c>
      <c r="C955" s="34">
        <v>3</v>
      </c>
      <c r="D955" s="160">
        <v>317</v>
      </c>
      <c r="E955" s="129">
        <v>60</v>
      </c>
      <c r="F955" s="130">
        <v>76.621621621621614</v>
      </c>
      <c r="G955" s="113">
        <v>60</v>
      </c>
      <c r="H955" s="127">
        <v>76.621621621621614</v>
      </c>
      <c r="I955" s="133">
        <f>_xlfn.STDEV.P(E953:E955)/SQRT(3)</f>
        <v>16.996731711975951</v>
      </c>
      <c r="J955" s="133">
        <f t="shared" ref="J955" si="1913">_xlfn.STDEV.P(F953:F955)/SQRT(3)</f>
        <v>15.819594269960584</v>
      </c>
      <c r="K955" s="133">
        <f t="shared" ref="K955" si="1914">_xlfn.STDEV.P(G953:G955)/SQRT(3)</f>
        <v>16.996731711975951</v>
      </c>
      <c r="L955" s="133">
        <f t="shared" ref="L955" si="1915">_xlfn.STDEV.P(H953:H955)/SQRT(3)</f>
        <v>15.819594269960584</v>
      </c>
      <c r="M955" s="133"/>
      <c r="N955" s="1"/>
    </row>
    <row r="956" spans="1:14" ht="15.6" x14ac:dyDescent="0.3">
      <c r="A956" s="34">
        <v>1</v>
      </c>
      <c r="B956" s="34">
        <v>4</v>
      </c>
      <c r="C956" s="34">
        <v>7</v>
      </c>
      <c r="D956" s="159">
        <v>318</v>
      </c>
      <c r="E956" s="129">
        <v>20</v>
      </c>
      <c r="F956" s="130">
        <v>17.702702702702702</v>
      </c>
      <c r="G956" s="113">
        <v>20</v>
      </c>
      <c r="H956" s="127">
        <v>17.702702702702702</v>
      </c>
      <c r="I956" s="133"/>
      <c r="J956" s="133"/>
      <c r="K956" s="133"/>
      <c r="L956" s="133"/>
      <c r="M956" s="133"/>
      <c r="N956" s="34"/>
    </row>
    <row r="957" spans="1:14" ht="15.6" x14ac:dyDescent="0.3">
      <c r="A957" s="34">
        <v>2</v>
      </c>
      <c r="B957" s="34">
        <v>6</v>
      </c>
      <c r="C957" s="34">
        <v>17</v>
      </c>
      <c r="D957" s="160">
        <v>318</v>
      </c>
      <c r="E957" s="129">
        <v>40</v>
      </c>
      <c r="F957" s="130">
        <v>50</v>
      </c>
      <c r="G957" s="113">
        <v>40</v>
      </c>
      <c r="H957" s="127">
        <v>50</v>
      </c>
      <c r="I957" s="132">
        <f>AVERAGE(E956:E958)</f>
        <v>40</v>
      </c>
      <c r="J957" s="132">
        <f t="shared" ref="J957" si="1916">AVERAGE(F956:F958)</f>
        <v>48.108108108108105</v>
      </c>
      <c r="K957" s="132">
        <f t="shared" ref="K957" si="1917">AVERAGE(G956:G958)</f>
        <v>40</v>
      </c>
      <c r="L957" s="132">
        <f t="shared" ref="L957" si="1918">AVERAGE(H956:H958)</f>
        <v>48.108108108108105</v>
      </c>
      <c r="M957" s="132"/>
      <c r="N957" s="1"/>
    </row>
    <row r="958" spans="1:14" ht="15.6" x14ac:dyDescent="0.3">
      <c r="A958" s="34">
        <v>3</v>
      </c>
      <c r="B958" s="34">
        <v>4</v>
      </c>
      <c r="C958" s="34">
        <v>8</v>
      </c>
      <c r="D958" s="160">
        <v>318</v>
      </c>
      <c r="E958" s="129">
        <v>60</v>
      </c>
      <c r="F958" s="130">
        <v>76.621621621621614</v>
      </c>
      <c r="G958" s="113">
        <v>60</v>
      </c>
      <c r="H958" s="127">
        <v>76.621621621621614</v>
      </c>
      <c r="I958" s="133">
        <f>_xlfn.STDEV.P(E956:E958)/SQRT(3)</f>
        <v>9.428090415820634</v>
      </c>
      <c r="J958" s="133">
        <f t="shared" ref="J958" si="1919">_xlfn.STDEV.P(F956:F958)/SQRT(3)</f>
        <v>13.908783738195323</v>
      </c>
      <c r="K958" s="133">
        <f t="shared" ref="K958" si="1920">_xlfn.STDEV.P(G956:G958)/SQRT(3)</f>
        <v>9.428090415820634</v>
      </c>
      <c r="L958" s="133">
        <f t="shared" ref="L958" si="1921">_xlfn.STDEV.P(H956:H958)/SQRT(3)</f>
        <v>13.908783738195323</v>
      </c>
      <c r="M958" s="133"/>
      <c r="N958" s="1"/>
    </row>
    <row r="959" spans="1:14" x14ac:dyDescent="0.3">
      <c r="A959" s="34">
        <v>1</v>
      </c>
      <c r="B959" s="34">
        <v>4</v>
      </c>
      <c r="C959" s="34">
        <v>15</v>
      </c>
      <c r="D959" s="159">
        <v>319</v>
      </c>
      <c r="E959" s="129">
        <v>20</v>
      </c>
      <c r="F959" s="130">
        <v>20.231660231660232</v>
      </c>
      <c r="G959" s="113">
        <v>30</v>
      </c>
      <c r="H959" s="127">
        <v>30.347490347490346</v>
      </c>
      <c r="N959" s="34"/>
    </row>
    <row r="960" spans="1:14" ht="15.6" x14ac:dyDescent="0.3">
      <c r="A960" s="34">
        <v>2</v>
      </c>
      <c r="B960" s="34">
        <v>10</v>
      </c>
      <c r="C960" s="34">
        <v>1</v>
      </c>
      <c r="D960" s="160">
        <v>319</v>
      </c>
      <c r="E960" s="129">
        <v>70</v>
      </c>
      <c r="F960" s="134">
        <v>100</v>
      </c>
      <c r="G960" s="113">
        <v>70</v>
      </c>
      <c r="H960" s="134">
        <v>100</v>
      </c>
      <c r="I960" s="132">
        <f>AVERAGE(E959:E961)</f>
        <v>53.333333333333336</v>
      </c>
      <c r="J960" s="132">
        <f t="shared" ref="J960" si="1922">AVERAGE(F959:F961)</f>
        <v>61.747981747981747</v>
      </c>
      <c r="K960" s="132">
        <f t="shared" ref="K960" si="1923">AVERAGE(G959:G961)</f>
        <v>56.666666666666664</v>
      </c>
      <c r="L960" s="132">
        <f t="shared" ref="L960" si="1924">AVERAGE(H959:H961)</f>
        <v>65.119925119925128</v>
      </c>
      <c r="M960" s="132"/>
      <c r="N960" s="1"/>
    </row>
    <row r="961" spans="1:14" ht="15.6" x14ac:dyDescent="0.3">
      <c r="A961" s="34">
        <v>3</v>
      </c>
      <c r="B961" s="34">
        <v>3</v>
      </c>
      <c r="C961" s="34">
        <v>9</v>
      </c>
      <c r="D961" s="160">
        <v>319</v>
      </c>
      <c r="E961" s="129">
        <v>70</v>
      </c>
      <c r="F961" s="130">
        <v>65.01228501228502</v>
      </c>
      <c r="G961" s="113">
        <v>70</v>
      </c>
      <c r="H961" s="127">
        <v>65.01228501228502</v>
      </c>
      <c r="I961" s="133">
        <f>_xlfn.STDEV.P(E959:E961)/SQRT(3)</f>
        <v>13.608276348795435</v>
      </c>
      <c r="J961" s="133">
        <f t="shared" ref="J961" si="1925">_xlfn.STDEV.P(F959:F961)/SQRT(3)</f>
        <v>18.848747463250888</v>
      </c>
      <c r="K961" s="133">
        <f t="shared" ref="K961" si="1926">_xlfn.STDEV.P(G959:G961)/SQRT(3)</f>
        <v>10.886621079036349</v>
      </c>
      <c r="L961" s="133">
        <f t="shared" ref="L961" si="1927">_xlfn.STDEV.P(H959:H961)/SQRT(3)</f>
        <v>16.417312779284192</v>
      </c>
      <c r="M961" s="133"/>
      <c r="N961" s="1"/>
    </row>
    <row r="962" spans="1:14" x14ac:dyDescent="0.3">
      <c r="A962" s="34">
        <v>1</v>
      </c>
      <c r="B962" s="34">
        <v>4</v>
      </c>
      <c r="C962" s="34">
        <v>3</v>
      </c>
      <c r="D962" s="159">
        <v>320</v>
      </c>
      <c r="E962" s="129">
        <v>20</v>
      </c>
      <c r="F962" s="130">
        <v>15.735735735735734</v>
      </c>
      <c r="G962" s="113">
        <v>20</v>
      </c>
      <c r="H962" s="127">
        <v>15.735735735735734</v>
      </c>
      <c r="N962" s="34"/>
    </row>
    <row r="963" spans="1:14" ht="15.6" x14ac:dyDescent="0.3">
      <c r="A963" s="34">
        <v>2</v>
      </c>
      <c r="B963" s="34">
        <v>7</v>
      </c>
      <c r="C963" s="34">
        <v>10</v>
      </c>
      <c r="D963" s="160">
        <v>320</v>
      </c>
      <c r="E963" s="129">
        <v>40</v>
      </c>
      <c r="F963" s="130">
        <v>36.36363636363636</v>
      </c>
      <c r="G963" s="113">
        <v>40</v>
      </c>
      <c r="H963" s="127">
        <v>36.36363636363636</v>
      </c>
      <c r="I963" s="132">
        <f>AVERAGE(E962:E964)</f>
        <v>40</v>
      </c>
      <c r="J963" s="132">
        <f t="shared" ref="J963" si="1928">AVERAGE(F962:F964)</f>
        <v>37.798889798889796</v>
      </c>
      <c r="K963" s="132">
        <f t="shared" ref="K963" si="1929">AVERAGE(G962:G964)</f>
        <v>40</v>
      </c>
      <c r="L963" s="132">
        <f t="shared" ref="L963" si="1930">AVERAGE(H962:H964)</f>
        <v>37.798889798889796</v>
      </c>
      <c r="M963" s="132"/>
      <c r="N963" s="1"/>
    </row>
    <row r="964" spans="1:14" ht="15.6" x14ac:dyDescent="0.3">
      <c r="A964" s="34">
        <v>3</v>
      </c>
      <c r="B964" s="34">
        <v>16</v>
      </c>
      <c r="C964" s="34">
        <v>3</v>
      </c>
      <c r="D964" s="160">
        <v>320</v>
      </c>
      <c r="E964" s="129">
        <v>60</v>
      </c>
      <c r="F964" s="130">
        <v>61.297297297297298</v>
      </c>
      <c r="G964" s="113">
        <v>60</v>
      </c>
      <c r="H964" s="127">
        <v>61.297297297297298</v>
      </c>
      <c r="I964" s="133">
        <f>_xlfn.STDEV.P(E962:E964)/SQRT(3)</f>
        <v>9.428090415820634</v>
      </c>
      <c r="J964" s="133">
        <f t="shared" ref="J964" si="1931">_xlfn.STDEV.P(F962:F964)/SQRT(3)</f>
        <v>10.754936203122387</v>
      </c>
      <c r="K964" s="133">
        <f t="shared" ref="K964" si="1932">_xlfn.STDEV.P(G962:G964)/SQRT(3)</f>
        <v>9.428090415820634</v>
      </c>
      <c r="L964" s="133">
        <f t="shared" ref="L964" si="1933">_xlfn.STDEV.P(H962:H964)/SQRT(3)</f>
        <v>10.754936203122387</v>
      </c>
      <c r="M964" s="133"/>
      <c r="N964" s="1"/>
    </row>
    <row r="965" spans="1:14" x14ac:dyDescent="0.3">
      <c r="A965" s="34">
        <v>1</v>
      </c>
      <c r="B965" s="34">
        <v>4</v>
      </c>
      <c r="C965" s="34">
        <v>6</v>
      </c>
      <c r="D965" s="159">
        <v>321</v>
      </c>
      <c r="E965" s="129">
        <v>10</v>
      </c>
      <c r="F965" s="130">
        <v>7.8678678678678668</v>
      </c>
      <c r="G965" s="113">
        <v>10</v>
      </c>
      <c r="H965" s="127">
        <v>7.8678678678678668</v>
      </c>
      <c r="N965" s="34"/>
    </row>
    <row r="966" spans="1:14" ht="15.6" x14ac:dyDescent="0.3">
      <c r="A966" s="34">
        <v>2</v>
      </c>
      <c r="B966" s="34">
        <v>11</v>
      </c>
      <c r="C966" s="34">
        <v>19</v>
      </c>
      <c r="D966" s="160">
        <v>321</v>
      </c>
      <c r="E966" s="129">
        <v>60</v>
      </c>
      <c r="F966" s="130">
        <v>70.588235294117652</v>
      </c>
      <c r="G966" s="113">
        <v>60</v>
      </c>
      <c r="H966" s="127">
        <v>70.588235294117652</v>
      </c>
      <c r="I966" s="132">
        <f>AVERAGE(E965:E967)</f>
        <v>26.666666666666668</v>
      </c>
      <c r="J966" s="132">
        <f t="shared" ref="J966" si="1934">AVERAGE(F965:F967)</f>
        <v>29.247857483151606</v>
      </c>
      <c r="K966" s="132">
        <f t="shared" ref="K966" si="1935">AVERAGE(G965:G967)</f>
        <v>30</v>
      </c>
      <c r="L966" s="132">
        <f t="shared" ref="L966" si="1936">AVERAGE(H965:H967)</f>
        <v>32.343680578974698</v>
      </c>
      <c r="M966" s="132"/>
      <c r="N966" s="1"/>
    </row>
    <row r="967" spans="1:14" ht="15.6" x14ac:dyDescent="0.3">
      <c r="A967" s="34">
        <v>3</v>
      </c>
      <c r="B967" s="34">
        <v>7</v>
      </c>
      <c r="C967" s="34">
        <v>10</v>
      </c>
      <c r="D967" s="160">
        <v>321</v>
      </c>
      <c r="E967" s="129">
        <v>10</v>
      </c>
      <c r="F967" s="130">
        <v>9.2874692874692872</v>
      </c>
      <c r="G967" s="113">
        <v>20</v>
      </c>
      <c r="H967" s="127">
        <v>18.574938574938574</v>
      </c>
      <c r="I967" s="133">
        <f>_xlfn.STDEV.P(E965:E967)/SQRT(3)</f>
        <v>13.608276348795435</v>
      </c>
      <c r="J967" s="133">
        <f t="shared" ref="J967" si="1937">_xlfn.STDEV.P(F965:F967)/SQRT(3)</f>
        <v>16.880455136127729</v>
      </c>
      <c r="K967" s="133">
        <f t="shared" ref="K967" si="1938">_xlfn.STDEV.P(G965:G967)/SQRT(3)</f>
        <v>12.472191289246471</v>
      </c>
      <c r="L967" s="133">
        <f t="shared" ref="L967" si="1939">_xlfn.STDEV.P(H965:H967)/SQRT(3)</f>
        <v>15.815918948263809</v>
      </c>
      <c r="M967" s="133"/>
      <c r="N967" s="1"/>
    </row>
    <row r="968" spans="1:14" x14ac:dyDescent="0.3">
      <c r="A968" s="34">
        <v>1</v>
      </c>
      <c r="B968" s="34">
        <v>4</v>
      </c>
      <c r="C968" s="34">
        <v>12</v>
      </c>
      <c r="D968" s="159">
        <v>322</v>
      </c>
      <c r="E968" s="129">
        <v>10</v>
      </c>
      <c r="F968" s="130">
        <v>10.115830115830116</v>
      </c>
      <c r="G968" s="113">
        <v>10</v>
      </c>
      <c r="H968" s="127">
        <v>10.115830115830116</v>
      </c>
      <c r="N968" s="34"/>
    </row>
    <row r="969" spans="1:14" ht="15.6" x14ac:dyDescent="0.3">
      <c r="A969" s="34">
        <v>2</v>
      </c>
      <c r="B969" s="34">
        <v>18</v>
      </c>
      <c r="C969" s="34">
        <v>7</v>
      </c>
      <c r="D969" s="160">
        <v>322</v>
      </c>
      <c r="E969" s="129">
        <v>60</v>
      </c>
      <c r="F969" s="130">
        <v>60</v>
      </c>
      <c r="G969" s="113">
        <v>60</v>
      </c>
      <c r="H969" s="127">
        <v>60</v>
      </c>
      <c r="I969" s="132">
        <f>AVERAGE(E968:E970)</f>
        <v>33.333333333333336</v>
      </c>
      <c r="J969" s="132">
        <f t="shared" ref="J969" si="1940">AVERAGE(F968:F970)</f>
        <v>36.14221364221364</v>
      </c>
      <c r="K969" s="132">
        <f t="shared" ref="K969" si="1941">AVERAGE(G968:G970)</f>
        <v>36.666666666666664</v>
      </c>
      <c r="L969" s="132">
        <f t="shared" ref="L969" si="1942">AVERAGE(H968:H970)</f>
        <v>40.398970398970398</v>
      </c>
      <c r="M969" s="132"/>
      <c r="N969" s="1"/>
    </row>
    <row r="970" spans="1:14" ht="15.6" x14ac:dyDescent="0.3">
      <c r="A970" s="34">
        <v>3</v>
      </c>
      <c r="B970" s="34">
        <v>8</v>
      </c>
      <c r="C970" s="34">
        <v>19</v>
      </c>
      <c r="D970" s="160">
        <v>322</v>
      </c>
      <c r="E970" s="129">
        <v>30</v>
      </c>
      <c r="F970" s="130">
        <v>38.310810810810807</v>
      </c>
      <c r="G970" s="113">
        <v>40</v>
      </c>
      <c r="H970" s="127">
        <v>51.081081081081081</v>
      </c>
      <c r="I970" s="133">
        <f>_xlfn.STDEV.P(E968:E970)/SQRT(3)</f>
        <v>11.863420280034791</v>
      </c>
      <c r="J970" s="133">
        <f t="shared" ref="J970" si="1943">_xlfn.STDEV.P(F968:F970)/SQRT(3)</f>
        <v>11.79109561885028</v>
      </c>
      <c r="K970" s="133">
        <f t="shared" ref="K970" si="1944">_xlfn.STDEV.P(G968:G970)/SQRT(3)</f>
        <v>11.863420280034791</v>
      </c>
      <c r="L970" s="133">
        <f t="shared" ref="L970" si="1945">_xlfn.STDEV.P(H968:H970)/SQRT(3)</f>
        <v>12.540496337216466</v>
      </c>
      <c r="M970" s="133"/>
      <c r="N970" s="1"/>
    </row>
    <row r="971" spans="1:14" x14ac:dyDescent="0.3">
      <c r="A971" s="34">
        <v>1</v>
      </c>
      <c r="B971" s="34">
        <v>4</v>
      </c>
      <c r="C971" s="34">
        <v>1</v>
      </c>
      <c r="D971" s="159">
        <v>323</v>
      </c>
      <c r="E971" s="129">
        <v>30</v>
      </c>
      <c r="F971" s="130">
        <v>30.347490347490346</v>
      </c>
      <c r="G971" s="113">
        <v>30</v>
      </c>
      <c r="H971" s="127">
        <v>30.347490347490346</v>
      </c>
      <c r="N971" s="34"/>
    </row>
    <row r="972" spans="1:14" ht="15.6" x14ac:dyDescent="0.3">
      <c r="A972" s="34">
        <v>2</v>
      </c>
      <c r="B972" s="34">
        <v>4</v>
      </c>
      <c r="C972" s="34">
        <v>11</v>
      </c>
      <c r="D972" s="160">
        <v>323</v>
      </c>
      <c r="E972" s="129">
        <v>20</v>
      </c>
      <c r="F972" s="130">
        <v>18.18181818181818</v>
      </c>
      <c r="G972" s="113">
        <v>20</v>
      </c>
      <c r="H972" s="127">
        <v>18.18181818181818</v>
      </c>
      <c r="I972" s="132">
        <f>AVERAGE(E971:E973)</f>
        <v>26.666666666666668</v>
      </c>
      <c r="J972" s="132">
        <f t="shared" ref="J972" si="1946">AVERAGE(F971:F973)</f>
        <v>24.035064035064035</v>
      </c>
      <c r="K972" s="132">
        <f t="shared" ref="K972" si="1947">AVERAGE(G971:G973)</f>
        <v>26.666666666666668</v>
      </c>
      <c r="L972" s="132">
        <f t="shared" ref="L972" si="1948">AVERAGE(H971:H973)</f>
        <v>24.035064035064035</v>
      </c>
      <c r="M972" s="132"/>
      <c r="N972" s="1"/>
    </row>
    <row r="973" spans="1:14" ht="15.6" x14ac:dyDescent="0.3">
      <c r="A973" s="34">
        <v>3</v>
      </c>
      <c r="B973" s="34">
        <v>14</v>
      </c>
      <c r="C973" s="34">
        <v>7</v>
      </c>
      <c r="D973" s="160">
        <v>323</v>
      </c>
      <c r="E973" s="129">
        <v>30</v>
      </c>
      <c r="F973" s="130">
        <v>23.575883575883577</v>
      </c>
      <c r="G973" s="113">
        <v>30</v>
      </c>
      <c r="H973" s="127">
        <v>23.575883575883577</v>
      </c>
      <c r="I973" s="133">
        <f>_xlfn.STDEV.P(E971:E973)/SQRT(3)</f>
        <v>2.7216552697590872</v>
      </c>
      <c r="J973" s="133">
        <f t="shared" ref="J973" si="1949">_xlfn.STDEV.P(F971:F973)/SQRT(3)</f>
        <v>2.8735974291323587</v>
      </c>
      <c r="K973" s="133">
        <f t="shared" ref="K973" si="1950">_xlfn.STDEV.P(G971:G973)/SQRT(3)</f>
        <v>2.7216552697590872</v>
      </c>
      <c r="L973" s="133">
        <f t="shared" ref="L973" si="1951">_xlfn.STDEV.P(H971:H973)/SQRT(3)</f>
        <v>2.8735974291323587</v>
      </c>
      <c r="M973" s="133"/>
      <c r="N973" s="1"/>
    </row>
    <row r="974" spans="1:14" x14ac:dyDescent="0.3">
      <c r="A974" s="34">
        <v>1</v>
      </c>
      <c r="B974" s="34">
        <v>4</v>
      </c>
      <c r="C974" s="34">
        <v>11</v>
      </c>
      <c r="D974" s="159">
        <v>324</v>
      </c>
      <c r="E974" s="129">
        <v>30</v>
      </c>
      <c r="F974" s="130">
        <v>30.347490347490346</v>
      </c>
      <c r="G974" s="113">
        <v>30</v>
      </c>
      <c r="H974" s="127">
        <v>30.347490347490346</v>
      </c>
      <c r="N974" s="34"/>
    </row>
    <row r="975" spans="1:14" ht="15.6" x14ac:dyDescent="0.3">
      <c r="A975" s="34">
        <v>2</v>
      </c>
      <c r="B975" s="34">
        <v>9</v>
      </c>
      <c r="C975" s="34">
        <v>5</v>
      </c>
      <c r="D975" s="160">
        <v>324</v>
      </c>
      <c r="E975" s="129">
        <v>40</v>
      </c>
      <c r="F975" s="130">
        <v>33.333333333333336</v>
      </c>
      <c r="G975" s="113">
        <v>40</v>
      </c>
      <c r="H975" s="127">
        <v>33.333333333333336</v>
      </c>
      <c r="I975" s="132">
        <f>AVERAGE(E974:E976)</f>
        <v>36.666666666666664</v>
      </c>
      <c r="J975" s="132">
        <f t="shared" ref="J975" si="1952">AVERAGE(F974:F976)</f>
        <v>36.362076362076358</v>
      </c>
      <c r="K975" s="132">
        <f t="shared" ref="K975" si="1953">AVERAGE(G974:G976)</f>
        <v>36.666666666666664</v>
      </c>
      <c r="L975" s="132">
        <f t="shared" ref="L975" si="1954">AVERAGE(H974:H976)</f>
        <v>36.362076362076358</v>
      </c>
      <c r="M975" s="132"/>
      <c r="N975" s="1"/>
    </row>
    <row r="976" spans="1:14" ht="15.6" x14ac:dyDescent="0.3">
      <c r="A976" s="34">
        <v>3</v>
      </c>
      <c r="B976" s="34">
        <v>14</v>
      </c>
      <c r="C976" s="34">
        <v>1</v>
      </c>
      <c r="D976" s="160">
        <v>324</v>
      </c>
      <c r="E976" s="129">
        <v>40</v>
      </c>
      <c r="F976" s="130">
        <v>45.405405405405403</v>
      </c>
      <c r="G976" s="113">
        <v>40</v>
      </c>
      <c r="H976" s="127">
        <v>45.405405405405403</v>
      </c>
      <c r="I976" s="133">
        <f>_xlfn.STDEV.P(E974:E976)/SQRT(3)</f>
        <v>2.7216552697590872</v>
      </c>
      <c r="J976" s="133">
        <f t="shared" ref="J976" si="1955">_xlfn.STDEV.P(F974:F976)/SQRT(3)</f>
        <v>3.7584028736645956</v>
      </c>
      <c r="K976" s="133">
        <f t="shared" ref="K976" si="1956">_xlfn.STDEV.P(G974:G976)/SQRT(3)</f>
        <v>2.7216552697590872</v>
      </c>
      <c r="L976" s="133">
        <f t="shared" ref="L976" si="1957">_xlfn.STDEV.P(H974:H976)/SQRT(3)</f>
        <v>3.7584028736645956</v>
      </c>
      <c r="M976" s="133"/>
      <c r="N976" s="1"/>
    </row>
    <row r="977" spans="1:14" x14ac:dyDescent="0.3">
      <c r="A977" s="34">
        <v>1</v>
      </c>
      <c r="B977" s="34">
        <v>1</v>
      </c>
      <c r="C977" s="34">
        <v>1</v>
      </c>
      <c r="D977" s="159" t="s">
        <v>573</v>
      </c>
      <c r="E977" s="129">
        <v>10</v>
      </c>
      <c r="F977" s="130">
        <v>10</v>
      </c>
      <c r="G977" s="113">
        <v>10</v>
      </c>
      <c r="H977" s="127">
        <v>10</v>
      </c>
      <c r="N977" s="34"/>
    </row>
    <row r="978" spans="1:14" ht="15.6" x14ac:dyDescent="0.3">
      <c r="A978" s="34">
        <v>2</v>
      </c>
      <c r="B978" s="34">
        <v>1</v>
      </c>
      <c r="C978" s="34">
        <v>1</v>
      </c>
      <c r="D978" s="159" t="s">
        <v>610</v>
      </c>
      <c r="E978" s="129">
        <v>10</v>
      </c>
      <c r="F978" s="130">
        <v>10</v>
      </c>
      <c r="G978" s="113">
        <v>10</v>
      </c>
      <c r="H978" s="127">
        <v>10</v>
      </c>
      <c r="I978" s="132">
        <f>AVERAGE(E977:E979)</f>
        <v>13.333333333333334</v>
      </c>
      <c r="J978" s="132">
        <f t="shared" ref="J978" si="1958">AVERAGE(F977:F979)</f>
        <v>13.333333333333334</v>
      </c>
      <c r="K978" s="132">
        <f t="shared" ref="K978" si="1959">AVERAGE(G977:G979)</f>
        <v>13.333333333333334</v>
      </c>
      <c r="L978" s="132">
        <f t="shared" ref="L978" si="1960">AVERAGE(H977:H979)</f>
        <v>13.333333333333334</v>
      </c>
      <c r="M978" s="132"/>
      <c r="N978" s="34"/>
    </row>
    <row r="979" spans="1:14" ht="15.6" x14ac:dyDescent="0.3">
      <c r="A979" s="34">
        <v>3</v>
      </c>
      <c r="B979" s="34">
        <v>1</v>
      </c>
      <c r="C979" s="34">
        <v>1</v>
      </c>
      <c r="D979" s="159" t="s">
        <v>647</v>
      </c>
      <c r="E979" s="129">
        <v>20</v>
      </c>
      <c r="F979" s="130">
        <v>20</v>
      </c>
      <c r="G979" s="113">
        <v>20</v>
      </c>
      <c r="H979" s="127">
        <v>20</v>
      </c>
      <c r="I979" s="133">
        <f>_xlfn.STDEV.P(E977:E979)/SQRT(3)</f>
        <v>2.7216552697590872</v>
      </c>
      <c r="J979" s="133">
        <f t="shared" ref="J979" si="1961">_xlfn.STDEV.P(F977:F979)/SQRT(3)</f>
        <v>2.7216552697590872</v>
      </c>
      <c r="K979" s="133">
        <f t="shared" ref="K979" si="1962">_xlfn.STDEV.P(G977:G979)/SQRT(3)</f>
        <v>2.7216552697590872</v>
      </c>
      <c r="L979" s="133">
        <f t="shared" ref="L979" si="1963">_xlfn.STDEV.P(H977:H979)/SQRT(3)</f>
        <v>2.7216552697590872</v>
      </c>
      <c r="M979" s="133"/>
      <c r="N979" s="34"/>
    </row>
    <row r="980" spans="1:14" x14ac:dyDescent="0.3">
      <c r="A980" s="34">
        <v>1</v>
      </c>
      <c r="B980" s="34">
        <v>1</v>
      </c>
      <c r="C980" s="34">
        <v>19</v>
      </c>
      <c r="D980" s="159" t="s">
        <v>576</v>
      </c>
      <c r="E980" s="129">
        <v>20</v>
      </c>
      <c r="F980" s="130">
        <v>20</v>
      </c>
      <c r="G980" s="113">
        <v>20</v>
      </c>
      <c r="H980" s="127">
        <v>20</v>
      </c>
      <c r="N980" s="34"/>
    </row>
    <row r="981" spans="1:14" ht="15.6" x14ac:dyDescent="0.3">
      <c r="A981" s="34">
        <v>2</v>
      </c>
      <c r="B981" s="34">
        <v>1</v>
      </c>
      <c r="C981" s="34">
        <v>19</v>
      </c>
      <c r="D981" s="159" t="s">
        <v>645</v>
      </c>
      <c r="E981" s="129">
        <v>20</v>
      </c>
      <c r="F981" s="130">
        <v>20</v>
      </c>
      <c r="G981" s="113">
        <v>20</v>
      </c>
      <c r="H981" s="127">
        <v>20</v>
      </c>
      <c r="I981" s="132">
        <f>AVERAGE(E980:E982)</f>
        <v>20</v>
      </c>
      <c r="J981" s="132">
        <f t="shared" ref="J981" si="1964">AVERAGE(F980:F982)</f>
        <v>20</v>
      </c>
      <c r="K981" s="132">
        <f t="shared" ref="K981" si="1965">AVERAGE(G980:G982)</f>
        <v>20</v>
      </c>
      <c r="L981" s="132">
        <f t="shared" ref="L981" si="1966">AVERAGE(H980:H982)</f>
        <v>20</v>
      </c>
      <c r="M981" s="132"/>
      <c r="N981" s="34"/>
    </row>
    <row r="982" spans="1:14" ht="15.6" x14ac:dyDescent="0.3">
      <c r="A982" s="34">
        <v>3</v>
      </c>
      <c r="B982" s="34">
        <v>1</v>
      </c>
      <c r="C982" s="34">
        <v>19</v>
      </c>
      <c r="D982" s="159" t="s">
        <v>682</v>
      </c>
      <c r="E982" s="129">
        <v>20</v>
      </c>
      <c r="F982" s="130">
        <v>20</v>
      </c>
      <c r="G982" s="113">
        <v>20</v>
      </c>
      <c r="H982" s="127">
        <v>20</v>
      </c>
      <c r="I982" s="133">
        <f>_xlfn.STDEV.P(E980:E982)/SQRT(3)</f>
        <v>0</v>
      </c>
      <c r="J982" s="133">
        <f t="shared" ref="J982" si="1967">_xlfn.STDEV.P(F980:F982)/SQRT(3)</f>
        <v>0</v>
      </c>
      <c r="K982" s="133">
        <f t="shared" ref="K982" si="1968">_xlfn.STDEV.P(G980:G982)/SQRT(3)</f>
        <v>0</v>
      </c>
      <c r="L982" s="133">
        <f t="shared" ref="L982" si="1969">_xlfn.STDEV.P(H980:H982)/SQRT(3)</f>
        <v>0</v>
      </c>
      <c r="M982" s="133"/>
      <c r="N982" s="34"/>
    </row>
    <row r="983" spans="1:14" x14ac:dyDescent="0.3">
      <c r="A983" s="34">
        <v>1</v>
      </c>
      <c r="B983" s="34">
        <v>10</v>
      </c>
      <c r="C983" s="34">
        <v>10</v>
      </c>
      <c r="D983" s="159" t="s">
        <v>593</v>
      </c>
      <c r="E983" s="129">
        <v>10</v>
      </c>
      <c r="F983" s="130">
        <v>10</v>
      </c>
      <c r="G983" s="113">
        <v>10</v>
      </c>
      <c r="H983" s="127">
        <v>10</v>
      </c>
      <c r="N983" s="34"/>
    </row>
    <row r="984" spans="1:14" ht="15.6" x14ac:dyDescent="0.3">
      <c r="A984" s="34">
        <v>2</v>
      </c>
      <c r="B984" s="34">
        <v>10</v>
      </c>
      <c r="C984" s="34">
        <v>10</v>
      </c>
      <c r="D984" s="159" t="s">
        <v>628</v>
      </c>
      <c r="E984" s="129">
        <v>20</v>
      </c>
      <c r="F984" s="130">
        <v>20</v>
      </c>
      <c r="G984" s="113">
        <v>20</v>
      </c>
      <c r="H984" s="127">
        <v>20</v>
      </c>
      <c r="I984" s="132">
        <f>AVERAGE(E983:E985)</f>
        <v>16.666666666666668</v>
      </c>
      <c r="J984" s="132">
        <f t="shared" ref="J984" si="1970">AVERAGE(F983:F985)</f>
        <v>16.666666666666668</v>
      </c>
      <c r="K984" s="132">
        <f t="shared" ref="K984" si="1971">AVERAGE(G983:G985)</f>
        <v>16.666666666666668</v>
      </c>
      <c r="L984" s="132">
        <f t="shared" ref="L984" si="1972">AVERAGE(H983:H985)</f>
        <v>16.666666666666668</v>
      </c>
      <c r="M984" s="132"/>
      <c r="N984" s="34"/>
    </row>
    <row r="985" spans="1:14" ht="15.6" x14ac:dyDescent="0.3">
      <c r="A985" s="34">
        <v>3</v>
      </c>
      <c r="B985" s="34">
        <v>10</v>
      </c>
      <c r="C985" s="34">
        <v>10</v>
      </c>
      <c r="D985" s="159" t="s">
        <v>665</v>
      </c>
      <c r="E985" s="129">
        <v>20</v>
      </c>
      <c r="F985" s="130">
        <v>20</v>
      </c>
      <c r="G985" s="113">
        <v>20</v>
      </c>
      <c r="H985" s="127">
        <v>20</v>
      </c>
      <c r="I985" s="133">
        <f>_xlfn.STDEV.P(E983:E985)/SQRT(3)</f>
        <v>2.7216552697590872</v>
      </c>
      <c r="J985" s="133">
        <f t="shared" ref="J985" si="1973">_xlfn.STDEV.P(F983:F985)/SQRT(3)</f>
        <v>2.7216552697590872</v>
      </c>
      <c r="K985" s="133">
        <f t="shared" ref="K985" si="1974">_xlfn.STDEV.P(G983:G985)/SQRT(3)</f>
        <v>2.7216552697590872</v>
      </c>
      <c r="L985" s="133">
        <f t="shared" ref="L985" si="1975">_xlfn.STDEV.P(H983:H985)/SQRT(3)</f>
        <v>2.7216552697590872</v>
      </c>
      <c r="M985" s="133"/>
      <c r="N985" s="34"/>
    </row>
    <row r="986" spans="1:14" ht="15.6" x14ac:dyDescent="0.3">
      <c r="A986" s="34">
        <v>1</v>
      </c>
      <c r="B986" s="34">
        <v>11</v>
      </c>
      <c r="C986" s="34">
        <v>11</v>
      </c>
      <c r="D986" s="159" t="s">
        <v>591</v>
      </c>
      <c r="E986" s="129">
        <v>20</v>
      </c>
      <c r="F986" s="130">
        <v>20</v>
      </c>
      <c r="G986" s="113">
        <v>20</v>
      </c>
      <c r="H986" s="127">
        <v>20</v>
      </c>
      <c r="I986" s="133"/>
      <c r="J986" s="133"/>
      <c r="K986" s="133"/>
      <c r="L986" s="133"/>
      <c r="M986" s="133"/>
      <c r="N986" s="34"/>
    </row>
    <row r="987" spans="1:14" ht="15.6" x14ac:dyDescent="0.3">
      <c r="A987" s="34">
        <v>2</v>
      </c>
      <c r="B987" s="34">
        <v>11</v>
      </c>
      <c r="C987" s="34">
        <v>11</v>
      </c>
      <c r="D987" s="159" t="s">
        <v>630</v>
      </c>
      <c r="E987" s="129">
        <v>30</v>
      </c>
      <c r="F987" s="130">
        <v>30</v>
      </c>
      <c r="G987" s="113">
        <v>30</v>
      </c>
      <c r="H987" s="127">
        <v>30</v>
      </c>
      <c r="I987" s="132">
        <f>AVERAGE(E986:E988)</f>
        <v>23.333333333333332</v>
      </c>
      <c r="J987" s="132">
        <f t="shared" ref="J987" si="1976">AVERAGE(F986:F988)</f>
        <v>23.333333333333332</v>
      </c>
      <c r="K987" s="132">
        <f t="shared" ref="K987" si="1977">AVERAGE(G986:G988)</f>
        <v>23.333333333333332</v>
      </c>
      <c r="L987" s="132">
        <f t="shared" ref="L987" si="1978">AVERAGE(H986:H988)</f>
        <v>23.333333333333332</v>
      </c>
      <c r="M987" s="132"/>
      <c r="N987" s="34"/>
    </row>
    <row r="988" spans="1:14" ht="15.6" x14ac:dyDescent="0.3">
      <c r="A988" s="34">
        <v>3</v>
      </c>
      <c r="B988" s="34">
        <v>11</v>
      </c>
      <c r="C988" s="34">
        <v>11</v>
      </c>
      <c r="D988" s="159" t="s">
        <v>667</v>
      </c>
      <c r="E988" s="129">
        <v>20</v>
      </c>
      <c r="F988" s="130">
        <v>20</v>
      </c>
      <c r="G988" s="113">
        <v>20</v>
      </c>
      <c r="H988" s="127">
        <v>20</v>
      </c>
      <c r="I988" s="133">
        <f>_xlfn.STDEV.P(E986:E988)/SQRT(3)</f>
        <v>2.7216552697590872</v>
      </c>
      <c r="J988" s="133">
        <f t="shared" ref="J988" si="1979">_xlfn.STDEV.P(F986:F988)/SQRT(3)</f>
        <v>2.7216552697590872</v>
      </c>
      <c r="K988" s="133">
        <f t="shared" ref="K988" si="1980">_xlfn.STDEV.P(G986:G988)/SQRT(3)</f>
        <v>2.7216552697590872</v>
      </c>
      <c r="L988" s="133">
        <f t="shared" ref="L988" si="1981">_xlfn.STDEV.P(H986:H988)/SQRT(3)</f>
        <v>2.7216552697590872</v>
      </c>
      <c r="M988" s="133"/>
      <c r="N988" s="34"/>
    </row>
    <row r="989" spans="1:14" x14ac:dyDescent="0.3">
      <c r="A989" s="34">
        <v>1</v>
      </c>
      <c r="B989" s="34">
        <v>11</v>
      </c>
      <c r="C989" s="34">
        <v>9</v>
      </c>
      <c r="D989" s="159" t="s">
        <v>594</v>
      </c>
      <c r="E989" s="129">
        <v>20</v>
      </c>
      <c r="F989" s="130">
        <v>20</v>
      </c>
      <c r="G989" s="113">
        <v>20</v>
      </c>
      <c r="H989" s="127">
        <v>20</v>
      </c>
      <c r="N989" s="34"/>
    </row>
    <row r="990" spans="1:14" ht="15.6" x14ac:dyDescent="0.3">
      <c r="A990" s="34">
        <v>2</v>
      </c>
      <c r="B990" s="34">
        <v>11</v>
      </c>
      <c r="C990" s="34">
        <v>9</v>
      </c>
      <c r="D990" s="159" t="s">
        <v>627</v>
      </c>
      <c r="E990" s="129">
        <v>15</v>
      </c>
      <c r="F990" s="130">
        <v>15</v>
      </c>
      <c r="G990" s="113">
        <v>15</v>
      </c>
      <c r="H990" s="127">
        <v>15</v>
      </c>
      <c r="I990" s="132">
        <f>AVERAGE(E989:E991)</f>
        <v>25</v>
      </c>
      <c r="J990" s="132">
        <f t="shared" ref="J990" si="1982">AVERAGE(F989:F991)</f>
        <v>25</v>
      </c>
      <c r="K990" s="132">
        <f t="shared" ref="K990" si="1983">AVERAGE(G989:G991)</f>
        <v>25</v>
      </c>
      <c r="L990" s="132">
        <f t="shared" ref="L990" si="1984">AVERAGE(H989:H991)</f>
        <v>25</v>
      </c>
      <c r="M990" s="132"/>
      <c r="N990" s="34"/>
    </row>
    <row r="991" spans="1:14" ht="15.6" x14ac:dyDescent="0.3">
      <c r="A991" s="34">
        <v>3</v>
      </c>
      <c r="B991" s="34">
        <v>11</v>
      </c>
      <c r="C991" s="34">
        <v>9</v>
      </c>
      <c r="D991" s="159" t="s">
        <v>664</v>
      </c>
      <c r="E991" s="129">
        <v>40</v>
      </c>
      <c r="F991" s="130">
        <v>40</v>
      </c>
      <c r="G991" s="113">
        <v>40</v>
      </c>
      <c r="H991" s="127">
        <v>40</v>
      </c>
      <c r="I991" s="133">
        <f>_xlfn.STDEV.P(E989:E991)/SQRT(3)</f>
        <v>6.2360956446232354</v>
      </c>
      <c r="J991" s="133">
        <f t="shared" ref="J991" si="1985">_xlfn.STDEV.P(F989:F991)/SQRT(3)</f>
        <v>6.2360956446232354</v>
      </c>
      <c r="K991" s="133">
        <f t="shared" ref="K991" si="1986">_xlfn.STDEV.P(G989:G991)/SQRT(3)</f>
        <v>6.2360956446232354</v>
      </c>
      <c r="L991" s="133">
        <f t="shared" ref="L991" si="1987">_xlfn.STDEV.P(H989:H991)/SQRT(3)</f>
        <v>6.2360956446232354</v>
      </c>
      <c r="M991" s="133"/>
      <c r="N991" s="34"/>
    </row>
    <row r="992" spans="1:14" x14ac:dyDescent="0.3">
      <c r="A992" s="34">
        <v>1</v>
      </c>
      <c r="B992" s="34">
        <v>12</v>
      </c>
      <c r="C992" s="34">
        <v>12</v>
      </c>
      <c r="D992" s="159" t="s">
        <v>589</v>
      </c>
      <c r="E992" s="129">
        <v>10</v>
      </c>
      <c r="F992" s="130">
        <v>10</v>
      </c>
      <c r="G992" s="113">
        <v>10</v>
      </c>
      <c r="H992" s="127">
        <v>10</v>
      </c>
      <c r="N992" s="34"/>
    </row>
    <row r="993" spans="1:14" ht="15.6" x14ac:dyDescent="0.3">
      <c r="A993" s="34">
        <v>2</v>
      </c>
      <c r="B993" s="34">
        <v>12</v>
      </c>
      <c r="C993" s="34">
        <v>12</v>
      </c>
      <c r="D993" s="159" t="s">
        <v>632</v>
      </c>
      <c r="E993" s="129">
        <v>40</v>
      </c>
      <c r="F993" s="130">
        <v>40</v>
      </c>
      <c r="G993" s="113">
        <v>40</v>
      </c>
      <c r="H993" s="127">
        <v>40</v>
      </c>
      <c r="I993" s="132">
        <f>AVERAGE(E992:E994)</f>
        <v>26.666666666666668</v>
      </c>
      <c r="J993" s="132">
        <f t="shared" ref="J993" si="1988">AVERAGE(F992:F994)</f>
        <v>26.666666666666668</v>
      </c>
      <c r="K993" s="132">
        <f t="shared" ref="K993" si="1989">AVERAGE(G992:G994)</f>
        <v>26.666666666666668</v>
      </c>
      <c r="L993" s="132">
        <f t="shared" ref="L993" si="1990">AVERAGE(H992:H994)</f>
        <v>26.666666666666668</v>
      </c>
      <c r="M993" s="132"/>
      <c r="N993" s="34"/>
    </row>
    <row r="994" spans="1:14" ht="15.6" x14ac:dyDescent="0.3">
      <c r="A994" s="34">
        <v>3</v>
      </c>
      <c r="B994" s="34">
        <v>12</v>
      </c>
      <c r="C994" s="34">
        <v>12</v>
      </c>
      <c r="D994" s="159" t="s">
        <v>669</v>
      </c>
      <c r="E994" s="129">
        <v>30</v>
      </c>
      <c r="F994" s="130">
        <v>30</v>
      </c>
      <c r="G994" s="113">
        <v>30</v>
      </c>
      <c r="H994" s="127">
        <v>30</v>
      </c>
      <c r="I994" s="133">
        <f>_xlfn.STDEV.P(E992:E994)/SQRT(3)</f>
        <v>7.2008229982309562</v>
      </c>
      <c r="J994" s="133">
        <f t="shared" ref="J994" si="1991">_xlfn.STDEV.P(F992:F994)/SQRT(3)</f>
        <v>7.2008229982309562</v>
      </c>
      <c r="K994" s="133">
        <f t="shared" ref="K994" si="1992">_xlfn.STDEV.P(G992:G994)/SQRT(3)</f>
        <v>7.2008229982309562</v>
      </c>
      <c r="L994" s="133">
        <f t="shared" ref="L994" si="1993">_xlfn.STDEV.P(H992:H994)/SQRT(3)</f>
        <v>7.2008229982309562</v>
      </c>
      <c r="M994" s="133"/>
      <c r="N994" s="34"/>
    </row>
    <row r="995" spans="1:14" x14ac:dyDescent="0.3">
      <c r="A995" s="34">
        <v>1</v>
      </c>
      <c r="B995" s="34">
        <v>12</v>
      </c>
      <c r="C995" s="34">
        <v>8</v>
      </c>
      <c r="D995" s="159" t="s">
        <v>596</v>
      </c>
      <c r="E995" s="129">
        <v>20</v>
      </c>
      <c r="F995" s="130">
        <v>20</v>
      </c>
      <c r="G995" s="113">
        <v>20</v>
      </c>
      <c r="H995" s="127">
        <v>20</v>
      </c>
      <c r="N995" s="34"/>
    </row>
    <row r="996" spans="1:14" ht="15.6" x14ac:dyDescent="0.3">
      <c r="A996" s="34">
        <v>2</v>
      </c>
      <c r="B996" s="34">
        <v>12</v>
      </c>
      <c r="C996" s="34">
        <v>8</v>
      </c>
      <c r="D996" s="159" t="s">
        <v>625</v>
      </c>
      <c r="E996" s="129">
        <v>30</v>
      </c>
      <c r="F996" s="130">
        <v>30</v>
      </c>
      <c r="G996" s="113">
        <v>30</v>
      </c>
      <c r="H996" s="127">
        <v>30</v>
      </c>
      <c r="I996" s="132">
        <f>AVERAGE(E995:E997)</f>
        <v>26.666666666666668</v>
      </c>
      <c r="J996" s="132">
        <f t="shared" ref="J996" si="1994">AVERAGE(F995:F997)</f>
        <v>26.666666666666668</v>
      </c>
      <c r="K996" s="132">
        <f t="shared" ref="K996" si="1995">AVERAGE(G995:G997)</f>
        <v>26.666666666666668</v>
      </c>
      <c r="L996" s="132">
        <f t="shared" ref="L996" si="1996">AVERAGE(H995:H997)</f>
        <v>26.666666666666668</v>
      </c>
      <c r="M996" s="132"/>
      <c r="N996" s="34"/>
    </row>
    <row r="997" spans="1:14" ht="15.6" x14ac:dyDescent="0.3">
      <c r="A997" s="34">
        <v>3</v>
      </c>
      <c r="B997" s="34">
        <v>12</v>
      </c>
      <c r="C997" s="34">
        <v>8</v>
      </c>
      <c r="D997" s="159" t="s">
        <v>662</v>
      </c>
      <c r="E997" s="129">
        <v>30</v>
      </c>
      <c r="F997" s="130">
        <v>30</v>
      </c>
      <c r="G997" s="113">
        <v>30</v>
      </c>
      <c r="H997" s="127">
        <v>30</v>
      </c>
      <c r="I997" s="133">
        <f>_xlfn.STDEV.P(E995:E997)/SQRT(3)</f>
        <v>2.7216552697590872</v>
      </c>
      <c r="J997" s="133">
        <f t="shared" ref="J997" si="1997">_xlfn.STDEV.P(F995:F997)/SQRT(3)</f>
        <v>2.7216552697590872</v>
      </c>
      <c r="K997" s="133">
        <f t="shared" ref="K997" si="1998">_xlfn.STDEV.P(G995:G997)/SQRT(3)</f>
        <v>2.7216552697590872</v>
      </c>
      <c r="L997" s="133">
        <f t="shared" ref="L997" si="1999">_xlfn.STDEV.P(H995:H997)/SQRT(3)</f>
        <v>2.7216552697590872</v>
      </c>
      <c r="M997" s="133"/>
      <c r="N997" s="34"/>
    </row>
    <row r="998" spans="1:14" x14ac:dyDescent="0.3">
      <c r="A998" s="34">
        <v>1</v>
      </c>
      <c r="B998" s="34">
        <v>13</v>
      </c>
      <c r="C998" s="34">
        <v>13</v>
      </c>
      <c r="D998" s="159" t="s">
        <v>587</v>
      </c>
      <c r="E998" s="129">
        <v>5</v>
      </c>
      <c r="F998" s="130">
        <v>5</v>
      </c>
      <c r="G998" s="113">
        <v>5</v>
      </c>
      <c r="H998" s="127">
        <v>5</v>
      </c>
      <c r="N998" s="34"/>
    </row>
    <row r="999" spans="1:14" ht="15.6" x14ac:dyDescent="0.3">
      <c r="A999" s="34">
        <v>2</v>
      </c>
      <c r="B999" s="34">
        <v>13</v>
      </c>
      <c r="C999" s="34">
        <v>13</v>
      </c>
      <c r="D999" s="159" t="s">
        <v>634</v>
      </c>
      <c r="E999" s="129">
        <v>20</v>
      </c>
      <c r="F999" s="130">
        <v>20</v>
      </c>
      <c r="G999" s="113">
        <v>20</v>
      </c>
      <c r="H999" s="127">
        <v>20</v>
      </c>
      <c r="I999" s="132">
        <f>AVERAGE(E998:E1000)</f>
        <v>18.333333333333332</v>
      </c>
      <c r="J999" s="132">
        <f t="shared" ref="J999" si="2000">AVERAGE(F998:F1000)</f>
        <v>18.333333333333332</v>
      </c>
      <c r="K999" s="132">
        <f t="shared" ref="K999" si="2001">AVERAGE(G998:G1000)</f>
        <v>18.333333333333332</v>
      </c>
      <c r="L999" s="132">
        <f t="shared" ref="L999" si="2002">AVERAGE(H998:H1000)</f>
        <v>18.333333333333332</v>
      </c>
      <c r="M999" s="132"/>
      <c r="N999" s="34"/>
    </row>
    <row r="1000" spans="1:14" ht="15.6" x14ac:dyDescent="0.3">
      <c r="A1000" s="34">
        <v>3</v>
      </c>
      <c r="B1000" s="34">
        <v>13</v>
      </c>
      <c r="C1000" s="34">
        <v>13</v>
      </c>
      <c r="D1000" s="159" t="s">
        <v>671</v>
      </c>
      <c r="E1000" s="129">
        <v>30</v>
      </c>
      <c r="F1000" s="130">
        <v>30</v>
      </c>
      <c r="G1000" s="113">
        <v>30</v>
      </c>
      <c r="H1000" s="127">
        <v>30</v>
      </c>
      <c r="I1000" s="133">
        <f>_xlfn.STDEV.P(E998:E1000)/SQRT(3)</f>
        <v>5.9317101400173957</v>
      </c>
      <c r="J1000" s="133">
        <f t="shared" ref="J1000" si="2003">_xlfn.STDEV.P(F998:F1000)/SQRT(3)</f>
        <v>5.9317101400173957</v>
      </c>
      <c r="K1000" s="133">
        <f t="shared" ref="K1000" si="2004">_xlfn.STDEV.P(G998:G1000)/SQRT(3)</f>
        <v>5.9317101400173957</v>
      </c>
      <c r="L1000" s="133">
        <f t="shared" ref="L1000" si="2005">_xlfn.STDEV.P(H998:H1000)/SQRT(3)</f>
        <v>5.9317101400173957</v>
      </c>
      <c r="M1000" s="133"/>
      <c r="N1000" s="34"/>
    </row>
    <row r="1001" spans="1:14" x14ac:dyDescent="0.3">
      <c r="A1001" s="34">
        <v>1</v>
      </c>
      <c r="B1001" s="34">
        <v>13</v>
      </c>
      <c r="C1001" s="34">
        <v>7</v>
      </c>
      <c r="D1001" s="159" t="s">
        <v>598</v>
      </c>
      <c r="E1001" s="129">
        <v>20</v>
      </c>
      <c r="F1001" s="130">
        <v>20</v>
      </c>
      <c r="G1001" s="113">
        <v>20</v>
      </c>
      <c r="H1001" s="127">
        <v>20</v>
      </c>
      <c r="N1001" s="34"/>
    </row>
    <row r="1002" spans="1:14" ht="15.6" x14ac:dyDescent="0.3">
      <c r="A1002" s="34">
        <v>2</v>
      </c>
      <c r="B1002" s="34">
        <v>13</v>
      </c>
      <c r="C1002" s="34">
        <v>7</v>
      </c>
      <c r="D1002" s="159" t="s">
        <v>623</v>
      </c>
      <c r="E1002" s="129">
        <v>20</v>
      </c>
      <c r="F1002" s="130">
        <v>20</v>
      </c>
      <c r="G1002" s="113">
        <v>20</v>
      </c>
      <c r="H1002" s="127">
        <v>20</v>
      </c>
      <c r="I1002" s="132">
        <f>AVERAGE(E1001:E1003)</f>
        <v>26.666666666666668</v>
      </c>
      <c r="J1002" s="132">
        <f t="shared" ref="J1002" si="2006">AVERAGE(F1001:F1003)</f>
        <v>26.666666666666668</v>
      </c>
      <c r="K1002" s="132">
        <f t="shared" ref="K1002" si="2007">AVERAGE(G1001:G1003)</f>
        <v>26.666666666666668</v>
      </c>
      <c r="L1002" s="132">
        <f t="shared" ref="L1002" si="2008">AVERAGE(H1001:H1003)</f>
        <v>26.666666666666668</v>
      </c>
      <c r="M1002" s="132"/>
      <c r="N1002" s="34"/>
    </row>
    <row r="1003" spans="1:14" ht="15.6" x14ac:dyDescent="0.3">
      <c r="A1003" s="34">
        <v>3</v>
      </c>
      <c r="B1003" s="34">
        <v>13</v>
      </c>
      <c r="C1003" s="34">
        <v>7</v>
      </c>
      <c r="D1003" s="159" t="s">
        <v>660</v>
      </c>
      <c r="E1003" s="129">
        <v>40</v>
      </c>
      <c r="F1003" s="130">
        <v>40</v>
      </c>
      <c r="G1003" s="113">
        <v>40</v>
      </c>
      <c r="H1003" s="127">
        <v>40</v>
      </c>
      <c r="I1003" s="133">
        <f>_xlfn.STDEV.P(E1001:E1003)/SQRT(3)</f>
        <v>5.4433105395181745</v>
      </c>
      <c r="J1003" s="133">
        <f t="shared" ref="J1003" si="2009">_xlfn.STDEV.P(F1001:F1003)/SQRT(3)</f>
        <v>5.4433105395181745</v>
      </c>
      <c r="K1003" s="133">
        <f t="shared" ref="K1003" si="2010">_xlfn.STDEV.P(G1001:G1003)/SQRT(3)</f>
        <v>5.4433105395181745</v>
      </c>
      <c r="L1003" s="133">
        <f t="shared" ref="L1003" si="2011">_xlfn.STDEV.P(H1001:H1003)/SQRT(3)</f>
        <v>5.4433105395181745</v>
      </c>
      <c r="M1003" s="133"/>
      <c r="N1003" s="34"/>
    </row>
    <row r="1004" spans="1:14" x14ac:dyDescent="0.3">
      <c r="A1004" s="34">
        <v>1</v>
      </c>
      <c r="B1004" s="34">
        <v>14</v>
      </c>
      <c r="C1004" s="34">
        <v>14</v>
      </c>
      <c r="D1004" s="159" t="s">
        <v>585</v>
      </c>
      <c r="E1004" s="129">
        <v>20</v>
      </c>
      <c r="F1004" s="130">
        <v>20</v>
      </c>
      <c r="G1004" s="113">
        <v>20</v>
      </c>
      <c r="H1004" s="127">
        <v>20</v>
      </c>
      <c r="N1004" s="34"/>
    </row>
    <row r="1005" spans="1:14" ht="15.6" x14ac:dyDescent="0.3">
      <c r="A1005" s="34">
        <v>2</v>
      </c>
      <c r="B1005" s="34">
        <v>14</v>
      </c>
      <c r="C1005" s="34">
        <v>14</v>
      </c>
      <c r="D1005" s="159" t="s">
        <v>636</v>
      </c>
      <c r="E1005" s="129">
        <v>30</v>
      </c>
      <c r="F1005" s="130">
        <v>30</v>
      </c>
      <c r="G1005" s="113">
        <v>30</v>
      </c>
      <c r="H1005" s="127">
        <v>30</v>
      </c>
      <c r="I1005" s="132">
        <f>AVERAGE(E1004:E1006)</f>
        <v>23.333333333333332</v>
      </c>
      <c r="J1005" s="132">
        <f t="shared" ref="J1005" si="2012">AVERAGE(F1004:F1006)</f>
        <v>23.333333333333332</v>
      </c>
      <c r="K1005" s="132">
        <f t="shared" ref="K1005" si="2013">AVERAGE(G1004:G1006)</f>
        <v>23.333333333333332</v>
      </c>
      <c r="L1005" s="132">
        <f t="shared" ref="L1005" si="2014">AVERAGE(H1004:H1006)</f>
        <v>23.333333333333332</v>
      </c>
      <c r="M1005" s="132"/>
      <c r="N1005" s="34"/>
    </row>
    <row r="1006" spans="1:14" ht="15.6" x14ac:dyDescent="0.3">
      <c r="A1006" s="34">
        <v>3</v>
      </c>
      <c r="B1006" s="34">
        <v>14</v>
      </c>
      <c r="C1006" s="34">
        <v>14</v>
      </c>
      <c r="D1006" s="159" t="s">
        <v>673</v>
      </c>
      <c r="E1006" s="129">
        <v>20</v>
      </c>
      <c r="F1006" s="130">
        <v>20</v>
      </c>
      <c r="G1006" s="113">
        <v>20</v>
      </c>
      <c r="H1006" s="127">
        <v>20</v>
      </c>
      <c r="I1006" s="133">
        <f>_xlfn.STDEV.P(E1004:E1006)/SQRT(3)</f>
        <v>2.7216552697590872</v>
      </c>
      <c r="J1006" s="133">
        <f t="shared" ref="J1006" si="2015">_xlfn.STDEV.P(F1004:F1006)/SQRT(3)</f>
        <v>2.7216552697590872</v>
      </c>
      <c r="K1006" s="133">
        <f t="shared" ref="K1006" si="2016">_xlfn.STDEV.P(G1004:G1006)/SQRT(3)</f>
        <v>2.7216552697590872</v>
      </c>
      <c r="L1006" s="133">
        <f t="shared" ref="L1006" si="2017">_xlfn.STDEV.P(H1004:H1006)/SQRT(3)</f>
        <v>2.7216552697590872</v>
      </c>
      <c r="M1006" s="133"/>
      <c r="N1006" s="34"/>
    </row>
    <row r="1007" spans="1:14" x14ac:dyDescent="0.3">
      <c r="A1007" s="34">
        <v>1</v>
      </c>
      <c r="B1007" s="34">
        <v>14</v>
      </c>
      <c r="C1007" s="34">
        <v>6</v>
      </c>
      <c r="D1007" s="159" t="s">
        <v>600</v>
      </c>
      <c r="E1007" s="129">
        <v>30</v>
      </c>
      <c r="F1007" s="130">
        <v>30</v>
      </c>
      <c r="G1007" s="113">
        <v>30</v>
      </c>
      <c r="H1007" s="127">
        <v>30</v>
      </c>
      <c r="N1007" s="34"/>
    </row>
    <row r="1008" spans="1:14" ht="15.6" x14ac:dyDescent="0.3">
      <c r="A1008" s="34">
        <v>2</v>
      </c>
      <c r="B1008" s="34">
        <v>14</v>
      </c>
      <c r="C1008" s="34">
        <v>6</v>
      </c>
      <c r="D1008" s="159" t="s">
        <v>621</v>
      </c>
      <c r="E1008" s="129">
        <v>20</v>
      </c>
      <c r="F1008" s="130">
        <v>20</v>
      </c>
      <c r="G1008" s="113">
        <v>20</v>
      </c>
      <c r="H1008" s="127">
        <v>20</v>
      </c>
      <c r="I1008" s="132">
        <f>AVERAGE(E1007:E1009)</f>
        <v>30</v>
      </c>
      <c r="J1008" s="132">
        <f t="shared" ref="J1008" si="2018">AVERAGE(F1007:F1009)</f>
        <v>30</v>
      </c>
      <c r="K1008" s="132">
        <f t="shared" ref="K1008" si="2019">AVERAGE(G1007:G1009)</f>
        <v>30</v>
      </c>
      <c r="L1008" s="132">
        <f t="shared" ref="L1008" si="2020">AVERAGE(H1007:H1009)</f>
        <v>30</v>
      </c>
      <c r="M1008" s="132"/>
      <c r="N1008" s="34"/>
    </row>
    <row r="1009" spans="1:14" ht="15.6" x14ac:dyDescent="0.3">
      <c r="A1009" s="34">
        <v>3</v>
      </c>
      <c r="B1009" s="34">
        <v>14</v>
      </c>
      <c r="C1009" s="34">
        <v>6</v>
      </c>
      <c r="D1009" s="159" t="s">
        <v>658</v>
      </c>
      <c r="E1009" s="129">
        <v>40</v>
      </c>
      <c r="F1009" s="130">
        <v>40</v>
      </c>
      <c r="G1009" s="113">
        <v>40</v>
      </c>
      <c r="H1009" s="127">
        <v>40</v>
      </c>
      <c r="I1009" s="133">
        <f>_xlfn.STDEV.P(E1007:E1009)/SQRT(3)</f>
        <v>4.714045207910317</v>
      </c>
      <c r="J1009" s="133">
        <f t="shared" ref="J1009" si="2021">_xlfn.STDEV.P(F1007:F1009)/SQRT(3)</f>
        <v>4.714045207910317</v>
      </c>
      <c r="K1009" s="133">
        <f t="shared" ref="K1009" si="2022">_xlfn.STDEV.P(G1007:G1009)/SQRT(3)</f>
        <v>4.714045207910317</v>
      </c>
      <c r="L1009" s="133">
        <f t="shared" ref="L1009" si="2023">_xlfn.STDEV.P(H1007:H1009)/SQRT(3)</f>
        <v>4.714045207910317</v>
      </c>
      <c r="M1009" s="133"/>
      <c r="N1009" s="34"/>
    </row>
    <row r="1010" spans="1:14" x14ac:dyDescent="0.3">
      <c r="A1010" s="34">
        <v>1</v>
      </c>
      <c r="B1010" s="34">
        <v>15</v>
      </c>
      <c r="C1010" s="34">
        <v>15</v>
      </c>
      <c r="D1010" s="159" t="s">
        <v>583</v>
      </c>
      <c r="E1010" s="129">
        <v>20</v>
      </c>
      <c r="F1010" s="130">
        <v>20</v>
      </c>
      <c r="G1010" s="113">
        <v>20</v>
      </c>
      <c r="H1010" s="127">
        <v>20</v>
      </c>
      <c r="N1010" s="34"/>
    </row>
    <row r="1011" spans="1:14" ht="15.6" x14ac:dyDescent="0.3">
      <c r="A1011" s="34">
        <v>2</v>
      </c>
      <c r="B1011" s="34">
        <v>15</v>
      </c>
      <c r="C1011" s="34">
        <v>15</v>
      </c>
      <c r="D1011" s="159" t="s">
        <v>638</v>
      </c>
      <c r="E1011" s="129">
        <v>30</v>
      </c>
      <c r="F1011" s="130">
        <v>30</v>
      </c>
      <c r="G1011" s="113">
        <v>30</v>
      </c>
      <c r="H1011" s="127">
        <v>30</v>
      </c>
      <c r="I1011" s="132">
        <f>AVERAGE(E1010:E1012)</f>
        <v>21.666666666666668</v>
      </c>
      <c r="J1011" s="132">
        <f t="shared" ref="J1011" si="2024">AVERAGE(F1010:F1012)</f>
        <v>21.666666666666668</v>
      </c>
      <c r="K1011" s="132">
        <f t="shared" ref="K1011" si="2025">AVERAGE(G1010:G1012)</f>
        <v>21.666666666666668</v>
      </c>
      <c r="L1011" s="132">
        <f t="shared" ref="L1011" si="2026">AVERAGE(H1010:H1012)</f>
        <v>21.666666666666668</v>
      </c>
      <c r="M1011" s="132"/>
      <c r="N1011" s="34"/>
    </row>
    <row r="1012" spans="1:14" ht="15.6" x14ac:dyDescent="0.3">
      <c r="A1012" s="34">
        <v>3</v>
      </c>
      <c r="B1012" s="34">
        <v>15</v>
      </c>
      <c r="C1012" s="34">
        <v>15</v>
      </c>
      <c r="D1012" s="159" t="s">
        <v>675</v>
      </c>
      <c r="E1012" s="129">
        <v>15</v>
      </c>
      <c r="F1012" s="130">
        <v>15</v>
      </c>
      <c r="G1012" s="113">
        <v>15</v>
      </c>
      <c r="H1012" s="127">
        <v>15</v>
      </c>
      <c r="I1012" s="133">
        <f>_xlfn.STDEV.P(E1010:E1012)/SQRT(3)</f>
        <v>3.6004114991154781</v>
      </c>
      <c r="J1012" s="133">
        <f t="shared" ref="J1012" si="2027">_xlfn.STDEV.P(F1010:F1012)/SQRT(3)</f>
        <v>3.6004114991154781</v>
      </c>
      <c r="K1012" s="133">
        <f t="shared" ref="K1012" si="2028">_xlfn.STDEV.P(G1010:G1012)/SQRT(3)</f>
        <v>3.6004114991154781</v>
      </c>
      <c r="L1012" s="133">
        <f t="shared" ref="L1012" si="2029">_xlfn.STDEV.P(H1010:H1012)/SQRT(3)</f>
        <v>3.6004114991154781</v>
      </c>
      <c r="M1012" s="133"/>
      <c r="N1012" s="34"/>
    </row>
    <row r="1013" spans="1:14" x14ac:dyDescent="0.3">
      <c r="A1013" s="34">
        <v>1</v>
      </c>
      <c r="B1013" s="34">
        <v>15</v>
      </c>
      <c r="C1013" s="34">
        <v>5</v>
      </c>
      <c r="D1013" s="159" t="s">
        <v>602</v>
      </c>
      <c r="E1013" s="129">
        <v>15</v>
      </c>
      <c r="F1013" s="130">
        <v>15</v>
      </c>
      <c r="G1013" s="113">
        <v>15</v>
      </c>
      <c r="H1013" s="127">
        <v>15</v>
      </c>
      <c r="N1013" s="34"/>
    </row>
    <row r="1014" spans="1:14" ht="15.6" x14ac:dyDescent="0.3">
      <c r="A1014" s="34">
        <v>2</v>
      </c>
      <c r="B1014" s="34">
        <v>15</v>
      </c>
      <c r="C1014" s="34">
        <v>5</v>
      </c>
      <c r="D1014" s="159" t="s">
        <v>619</v>
      </c>
      <c r="E1014" s="129">
        <v>20</v>
      </c>
      <c r="F1014" s="130">
        <v>20</v>
      </c>
      <c r="G1014" s="113">
        <v>20</v>
      </c>
      <c r="H1014" s="127">
        <v>20</v>
      </c>
      <c r="I1014" s="132">
        <f>AVERAGE(E1013:E1015)</f>
        <v>18.333333333333332</v>
      </c>
      <c r="J1014" s="132">
        <f t="shared" ref="J1014" si="2030">AVERAGE(F1013:F1015)</f>
        <v>18.333333333333332</v>
      </c>
      <c r="K1014" s="132">
        <f t="shared" ref="K1014" si="2031">AVERAGE(G1013:G1015)</f>
        <v>18.333333333333332</v>
      </c>
      <c r="L1014" s="132">
        <f t="shared" ref="L1014" si="2032">AVERAGE(H1013:H1015)</f>
        <v>18.333333333333332</v>
      </c>
      <c r="M1014" s="132"/>
      <c r="N1014" s="34"/>
    </row>
    <row r="1015" spans="1:14" ht="15.6" x14ac:dyDescent="0.3">
      <c r="A1015" s="34">
        <v>3</v>
      </c>
      <c r="B1015" s="34">
        <v>15</v>
      </c>
      <c r="C1015" s="34">
        <v>5</v>
      </c>
      <c r="D1015" s="159" t="s">
        <v>656</v>
      </c>
      <c r="E1015" s="129">
        <v>20</v>
      </c>
      <c r="F1015" s="130">
        <v>20</v>
      </c>
      <c r="G1015" s="113">
        <v>20</v>
      </c>
      <c r="H1015" s="127">
        <v>20</v>
      </c>
      <c r="I1015" s="133">
        <f>_xlfn.STDEV.P(E1013:E1015)/SQRT(3)</f>
        <v>1.3608276348795436</v>
      </c>
      <c r="J1015" s="133">
        <f t="shared" ref="J1015" si="2033">_xlfn.STDEV.P(F1013:F1015)/SQRT(3)</f>
        <v>1.3608276348795436</v>
      </c>
      <c r="K1015" s="133">
        <f t="shared" ref="K1015" si="2034">_xlfn.STDEV.P(G1013:G1015)/SQRT(3)</f>
        <v>1.3608276348795436</v>
      </c>
      <c r="L1015" s="133">
        <f t="shared" ref="L1015" si="2035">_xlfn.STDEV.P(H1013:H1015)/SQRT(3)</f>
        <v>1.3608276348795436</v>
      </c>
      <c r="M1015" s="133"/>
      <c r="N1015" s="34"/>
    </row>
    <row r="1016" spans="1:14" ht="15.6" x14ac:dyDescent="0.3">
      <c r="A1016" s="34">
        <v>1</v>
      </c>
      <c r="B1016" s="34">
        <v>16</v>
      </c>
      <c r="C1016" s="34">
        <v>16</v>
      </c>
      <c r="D1016" s="159" t="s">
        <v>581</v>
      </c>
      <c r="E1016" s="129">
        <v>10</v>
      </c>
      <c r="F1016" s="130">
        <v>10</v>
      </c>
      <c r="G1016" s="113">
        <v>10</v>
      </c>
      <c r="H1016" s="127">
        <v>10</v>
      </c>
      <c r="I1016" s="133"/>
      <c r="J1016" s="133"/>
      <c r="K1016" s="133"/>
      <c r="L1016" s="133"/>
      <c r="M1016" s="133"/>
      <c r="N1016" s="34"/>
    </row>
    <row r="1017" spans="1:14" ht="15.6" x14ac:dyDescent="0.3">
      <c r="A1017" s="34">
        <v>2</v>
      </c>
      <c r="B1017" s="34">
        <v>16</v>
      </c>
      <c r="C1017" s="34">
        <v>16</v>
      </c>
      <c r="D1017" s="159" t="s">
        <v>640</v>
      </c>
      <c r="E1017" s="129">
        <v>20</v>
      </c>
      <c r="F1017" s="130">
        <v>20</v>
      </c>
      <c r="G1017" s="113">
        <v>20</v>
      </c>
      <c r="H1017" s="127">
        <v>20</v>
      </c>
      <c r="I1017" s="132">
        <f>AVERAGE(E1016:E1018)</f>
        <v>16.666666666666668</v>
      </c>
      <c r="J1017" s="132">
        <f t="shared" ref="J1017" si="2036">AVERAGE(F1016:F1018)</f>
        <v>16.666666666666668</v>
      </c>
      <c r="K1017" s="132">
        <f t="shared" ref="K1017" si="2037">AVERAGE(G1016:G1018)</f>
        <v>16.666666666666668</v>
      </c>
      <c r="L1017" s="132">
        <f t="shared" ref="L1017" si="2038">AVERAGE(H1016:H1018)</f>
        <v>16.666666666666668</v>
      </c>
      <c r="M1017" s="132"/>
      <c r="N1017" s="34"/>
    </row>
    <row r="1018" spans="1:14" ht="15.6" x14ac:dyDescent="0.3">
      <c r="A1018" s="34">
        <v>3</v>
      </c>
      <c r="B1018" s="34">
        <v>16</v>
      </c>
      <c r="C1018" s="34">
        <v>16</v>
      </c>
      <c r="D1018" s="159" t="s">
        <v>677</v>
      </c>
      <c r="E1018" s="129">
        <v>20</v>
      </c>
      <c r="F1018" s="130">
        <v>20</v>
      </c>
      <c r="G1018" s="113">
        <v>20</v>
      </c>
      <c r="H1018" s="127">
        <v>20</v>
      </c>
      <c r="I1018" s="133">
        <f>_xlfn.STDEV.P(E1016:E1018)/SQRT(3)</f>
        <v>2.7216552697590872</v>
      </c>
      <c r="J1018" s="133">
        <f t="shared" ref="J1018" si="2039">_xlfn.STDEV.P(F1016:F1018)/SQRT(3)</f>
        <v>2.7216552697590872</v>
      </c>
      <c r="K1018" s="133">
        <f t="shared" ref="K1018" si="2040">_xlfn.STDEV.P(G1016:G1018)/SQRT(3)</f>
        <v>2.7216552697590872</v>
      </c>
      <c r="L1018" s="133">
        <f t="shared" ref="L1018" si="2041">_xlfn.STDEV.P(H1016:H1018)/SQRT(3)</f>
        <v>2.7216552697590872</v>
      </c>
      <c r="M1018" s="133"/>
      <c r="N1018" s="34"/>
    </row>
    <row r="1019" spans="1:14" x14ac:dyDescent="0.3">
      <c r="A1019" s="34">
        <v>1</v>
      </c>
      <c r="B1019" s="34">
        <v>16</v>
      </c>
      <c r="C1019" s="34">
        <v>4</v>
      </c>
      <c r="D1019" s="159" t="s">
        <v>604</v>
      </c>
      <c r="E1019" s="129">
        <v>10</v>
      </c>
      <c r="F1019" s="130">
        <v>10</v>
      </c>
      <c r="G1019" s="113">
        <v>10</v>
      </c>
      <c r="H1019" s="127">
        <v>10</v>
      </c>
      <c r="N1019" s="34"/>
    </row>
    <row r="1020" spans="1:14" ht="15.6" x14ac:dyDescent="0.3">
      <c r="A1020" s="34">
        <v>2</v>
      </c>
      <c r="B1020" s="34">
        <v>16</v>
      </c>
      <c r="C1020" s="34">
        <v>4</v>
      </c>
      <c r="D1020" s="159" t="s">
        <v>617</v>
      </c>
      <c r="E1020" s="129">
        <v>20</v>
      </c>
      <c r="F1020" s="130">
        <v>20</v>
      </c>
      <c r="G1020" s="113">
        <v>20</v>
      </c>
      <c r="H1020" s="127">
        <v>20</v>
      </c>
      <c r="I1020" s="132">
        <f>AVERAGE(E1019:E1021)</f>
        <v>20</v>
      </c>
      <c r="J1020" s="132">
        <f t="shared" ref="J1020" si="2042">AVERAGE(F1019:F1021)</f>
        <v>20</v>
      </c>
      <c r="K1020" s="132">
        <f t="shared" ref="K1020" si="2043">AVERAGE(G1019:G1021)</f>
        <v>20</v>
      </c>
      <c r="L1020" s="132">
        <f t="shared" ref="L1020" si="2044">AVERAGE(H1019:H1021)</f>
        <v>20</v>
      </c>
      <c r="M1020" s="132"/>
      <c r="N1020" s="34"/>
    </row>
    <row r="1021" spans="1:14" ht="15.6" x14ac:dyDescent="0.3">
      <c r="A1021" s="34">
        <v>3</v>
      </c>
      <c r="B1021" s="34">
        <v>16</v>
      </c>
      <c r="C1021" s="34">
        <v>4</v>
      </c>
      <c r="D1021" s="159" t="s">
        <v>654</v>
      </c>
      <c r="E1021" s="129">
        <v>30</v>
      </c>
      <c r="F1021" s="130">
        <v>30</v>
      </c>
      <c r="G1021" s="113">
        <v>30</v>
      </c>
      <c r="H1021" s="127">
        <v>30</v>
      </c>
      <c r="I1021" s="133">
        <f>_xlfn.STDEV.P(E1019:E1021)/SQRT(3)</f>
        <v>4.714045207910317</v>
      </c>
      <c r="J1021" s="133">
        <f t="shared" ref="J1021" si="2045">_xlfn.STDEV.P(F1019:F1021)/SQRT(3)</f>
        <v>4.714045207910317</v>
      </c>
      <c r="K1021" s="133">
        <f t="shared" ref="K1021" si="2046">_xlfn.STDEV.P(G1019:G1021)/SQRT(3)</f>
        <v>4.714045207910317</v>
      </c>
      <c r="L1021" s="133">
        <f t="shared" ref="L1021" si="2047">_xlfn.STDEV.P(H1019:H1021)/SQRT(3)</f>
        <v>4.714045207910317</v>
      </c>
      <c r="M1021" s="133"/>
      <c r="N1021" s="34"/>
    </row>
    <row r="1022" spans="1:14" x14ac:dyDescent="0.3">
      <c r="A1022" s="34">
        <v>1</v>
      </c>
      <c r="B1022" s="34">
        <v>17</v>
      </c>
      <c r="C1022" s="34">
        <v>17</v>
      </c>
      <c r="D1022" s="159" t="s">
        <v>579</v>
      </c>
      <c r="E1022" s="129">
        <v>20</v>
      </c>
      <c r="F1022" s="130">
        <v>20</v>
      </c>
      <c r="G1022" s="113">
        <v>20</v>
      </c>
      <c r="H1022" s="127">
        <v>20</v>
      </c>
      <c r="N1022" s="34"/>
    </row>
    <row r="1023" spans="1:14" ht="15.6" x14ac:dyDescent="0.3">
      <c r="A1023" s="34">
        <v>2</v>
      </c>
      <c r="B1023" s="34">
        <v>17</v>
      </c>
      <c r="C1023" s="34">
        <v>17</v>
      </c>
      <c r="D1023" s="159" t="s">
        <v>642</v>
      </c>
      <c r="E1023" s="129">
        <v>20</v>
      </c>
      <c r="F1023" s="130">
        <v>20</v>
      </c>
      <c r="G1023" s="113">
        <v>20</v>
      </c>
      <c r="H1023" s="127">
        <v>20</v>
      </c>
      <c r="I1023" s="132">
        <f>AVERAGE(E1022:E1024)</f>
        <v>20</v>
      </c>
      <c r="J1023" s="132">
        <f t="shared" ref="J1023" si="2048">AVERAGE(F1022:F1024)</f>
        <v>20</v>
      </c>
      <c r="K1023" s="132">
        <f t="shared" ref="K1023" si="2049">AVERAGE(G1022:G1024)</f>
        <v>20</v>
      </c>
      <c r="L1023" s="132">
        <f t="shared" ref="L1023" si="2050">AVERAGE(H1022:H1024)</f>
        <v>20</v>
      </c>
      <c r="M1023" s="132"/>
      <c r="N1023" s="34"/>
    </row>
    <row r="1024" spans="1:14" ht="15.6" x14ac:dyDescent="0.3">
      <c r="A1024" s="34">
        <v>3</v>
      </c>
      <c r="B1024" s="34">
        <v>17</v>
      </c>
      <c r="C1024" s="34">
        <v>17</v>
      </c>
      <c r="D1024" s="159" t="s">
        <v>679</v>
      </c>
      <c r="E1024" s="129">
        <v>20</v>
      </c>
      <c r="F1024" s="130">
        <v>20</v>
      </c>
      <c r="G1024" s="113">
        <v>20</v>
      </c>
      <c r="H1024" s="127">
        <v>20</v>
      </c>
      <c r="I1024" s="133">
        <f>_xlfn.STDEV.P(E1022:E1024)/SQRT(3)</f>
        <v>0</v>
      </c>
      <c r="J1024" s="133">
        <f t="shared" ref="J1024" si="2051">_xlfn.STDEV.P(F1022:F1024)/SQRT(3)</f>
        <v>0</v>
      </c>
      <c r="K1024" s="133">
        <f t="shared" ref="K1024" si="2052">_xlfn.STDEV.P(G1022:G1024)/SQRT(3)</f>
        <v>0</v>
      </c>
      <c r="L1024" s="133">
        <f t="shared" ref="L1024" si="2053">_xlfn.STDEV.P(H1022:H1024)/SQRT(3)</f>
        <v>0</v>
      </c>
      <c r="M1024" s="133"/>
      <c r="N1024" s="34"/>
    </row>
    <row r="1025" spans="1:14" x14ac:dyDescent="0.3">
      <c r="A1025" s="34">
        <v>1</v>
      </c>
      <c r="B1025" s="34">
        <v>17</v>
      </c>
      <c r="C1025" s="34">
        <v>3</v>
      </c>
      <c r="D1025" s="159" t="s">
        <v>606</v>
      </c>
      <c r="E1025" s="129">
        <v>20</v>
      </c>
      <c r="F1025" s="130">
        <v>20</v>
      </c>
      <c r="G1025" s="113">
        <v>20</v>
      </c>
      <c r="H1025" s="127">
        <v>20</v>
      </c>
      <c r="N1025" s="34"/>
    </row>
    <row r="1026" spans="1:14" ht="15.6" x14ac:dyDescent="0.3">
      <c r="A1026" s="34">
        <v>2</v>
      </c>
      <c r="B1026" s="34">
        <v>17</v>
      </c>
      <c r="C1026" s="34">
        <v>3</v>
      </c>
      <c r="D1026" s="159" t="s">
        <v>615</v>
      </c>
      <c r="E1026" s="129">
        <v>20</v>
      </c>
      <c r="F1026" s="130">
        <v>20</v>
      </c>
      <c r="G1026" s="113">
        <v>20</v>
      </c>
      <c r="H1026" s="127">
        <v>20</v>
      </c>
      <c r="I1026" s="132">
        <f>AVERAGE(E1025:E1027)</f>
        <v>26.666666666666668</v>
      </c>
      <c r="J1026" s="132">
        <f t="shared" ref="J1026" si="2054">AVERAGE(F1025:F1027)</f>
        <v>26.666666666666668</v>
      </c>
      <c r="K1026" s="132">
        <f t="shared" ref="K1026" si="2055">AVERAGE(G1025:G1027)</f>
        <v>26.666666666666668</v>
      </c>
      <c r="L1026" s="132">
        <f t="shared" ref="L1026" si="2056">AVERAGE(H1025:H1027)</f>
        <v>26.666666666666668</v>
      </c>
      <c r="M1026" s="132"/>
      <c r="N1026" s="34"/>
    </row>
    <row r="1027" spans="1:14" ht="15.6" x14ac:dyDescent="0.3">
      <c r="A1027" s="34">
        <v>3</v>
      </c>
      <c r="B1027" s="34">
        <v>17</v>
      </c>
      <c r="C1027" s="34">
        <v>3</v>
      </c>
      <c r="D1027" s="159" t="s">
        <v>652</v>
      </c>
      <c r="E1027" s="129">
        <v>40</v>
      </c>
      <c r="F1027" s="130">
        <v>40</v>
      </c>
      <c r="G1027" s="113">
        <v>40</v>
      </c>
      <c r="H1027" s="127">
        <v>40</v>
      </c>
      <c r="I1027" s="133">
        <f>_xlfn.STDEV.P(E1025:E1027)/SQRT(3)</f>
        <v>5.4433105395181745</v>
      </c>
      <c r="J1027" s="133">
        <f t="shared" ref="J1027" si="2057">_xlfn.STDEV.P(F1025:F1027)/SQRT(3)</f>
        <v>5.4433105395181745</v>
      </c>
      <c r="K1027" s="133">
        <f t="shared" ref="K1027" si="2058">_xlfn.STDEV.P(G1025:G1027)/SQRT(3)</f>
        <v>5.4433105395181745</v>
      </c>
      <c r="L1027" s="133">
        <f t="shared" ref="L1027" si="2059">_xlfn.STDEV.P(H1025:H1027)/SQRT(3)</f>
        <v>5.4433105395181745</v>
      </c>
      <c r="M1027" s="133"/>
      <c r="N1027" s="34"/>
    </row>
    <row r="1028" spans="1:14" x14ac:dyDescent="0.3">
      <c r="A1028" s="34">
        <v>1</v>
      </c>
      <c r="B1028" s="34">
        <v>18</v>
      </c>
      <c r="C1028" s="34">
        <v>18</v>
      </c>
      <c r="D1028" s="159" t="s">
        <v>577</v>
      </c>
      <c r="E1028" s="129">
        <v>20</v>
      </c>
      <c r="F1028" s="130">
        <v>20</v>
      </c>
      <c r="G1028" s="113">
        <v>20</v>
      </c>
      <c r="H1028" s="127">
        <v>20</v>
      </c>
      <c r="N1028" s="34"/>
    </row>
    <row r="1029" spans="1:14" ht="15.6" x14ac:dyDescent="0.3">
      <c r="A1029" s="34">
        <v>2</v>
      </c>
      <c r="B1029" s="34">
        <v>18</v>
      </c>
      <c r="C1029" s="34">
        <v>18</v>
      </c>
      <c r="D1029" s="159" t="s">
        <v>644</v>
      </c>
      <c r="E1029" s="129">
        <v>30</v>
      </c>
      <c r="F1029" s="130">
        <v>30</v>
      </c>
      <c r="G1029" s="113">
        <v>30</v>
      </c>
      <c r="H1029" s="127">
        <v>30</v>
      </c>
      <c r="I1029" s="132">
        <f>AVERAGE(E1028:E1030)</f>
        <v>23.333333333333332</v>
      </c>
      <c r="J1029" s="132">
        <f t="shared" ref="J1029" si="2060">AVERAGE(F1028:F1030)</f>
        <v>23.333333333333332</v>
      </c>
      <c r="K1029" s="132">
        <f t="shared" ref="K1029" si="2061">AVERAGE(G1028:G1030)</f>
        <v>23.333333333333332</v>
      </c>
      <c r="L1029" s="132">
        <f t="shared" ref="L1029" si="2062">AVERAGE(H1028:H1030)</f>
        <v>23.333333333333332</v>
      </c>
      <c r="M1029" s="132"/>
      <c r="N1029" s="34"/>
    </row>
    <row r="1030" spans="1:14" ht="15.6" x14ac:dyDescent="0.3">
      <c r="A1030" s="34">
        <v>3</v>
      </c>
      <c r="B1030" s="34">
        <v>18</v>
      </c>
      <c r="C1030" s="34">
        <v>18</v>
      </c>
      <c r="D1030" s="159" t="s">
        <v>681</v>
      </c>
      <c r="E1030" s="129">
        <v>20</v>
      </c>
      <c r="F1030" s="130">
        <v>20</v>
      </c>
      <c r="G1030" s="113">
        <v>20</v>
      </c>
      <c r="H1030" s="127">
        <v>20</v>
      </c>
      <c r="I1030" s="133">
        <f>_xlfn.STDEV.P(E1028:E1030)/SQRT(3)</f>
        <v>2.7216552697590872</v>
      </c>
      <c r="J1030" s="133">
        <f t="shared" ref="J1030" si="2063">_xlfn.STDEV.P(F1028:F1030)/SQRT(3)</f>
        <v>2.7216552697590872</v>
      </c>
      <c r="K1030" s="133">
        <f t="shared" ref="K1030" si="2064">_xlfn.STDEV.P(G1028:G1030)/SQRT(3)</f>
        <v>2.7216552697590872</v>
      </c>
      <c r="L1030" s="133">
        <f t="shared" ref="L1030" si="2065">_xlfn.STDEV.P(H1028:H1030)/SQRT(3)</f>
        <v>2.7216552697590872</v>
      </c>
      <c r="M1030" s="133"/>
      <c r="N1030" s="34"/>
    </row>
    <row r="1031" spans="1:14" x14ac:dyDescent="0.3">
      <c r="A1031" s="34">
        <v>1</v>
      </c>
      <c r="B1031" s="34">
        <v>18</v>
      </c>
      <c r="C1031" s="34">
        <v>2</v>
      </c>
      <c r="D1031" s="159" t="s">
        <v>608</v>
      </c>
      <c r="E1031" s="129">
        <v>20</v>
      </c>
      <c r="F1031" s="130">
        <v>20</v>
      </c>
      <c r="G1031" s="113">
        <v>20</v>
      </c>
      <c r="H1031" s="127">
        <v>20</v>
      </c>
      <c r="N1031" s="34"/>
    </row>
    <row r="1032" spans="1:14" ht="15.6" x14ac:dyDescent="0.3">
      <c r="A1032" s="34">
        <v>2</v>
      </c>
      <c r="B1032" s="34">
        <v>18</v>
      </c>
      <c r="C1032" s="34">
        <v>2</v>
      </c>
      <c r="D1032" s="159" t="s">
        <v>613</v>
      </c>
      <c r="E1032" s="129">
        <v>20</v>
      </c>
      <c r="F1032" s="130">
        <v>20</v>
      </c>
      <c r="G1032" s="113">
        <v>20</v>
      </c>
      <c r="H1032" s="127">
        <v>20</v>
      </c>
      <c r="I1032" s="132">
        <f>AVERAGE(E1031:E1033)</f>
        <v>23.333333333333332</v>
      </c>
      <c r="J1032" s="132">
        <f t="shared" ref="J1032" si="2066">AVERAGE(F1031:F1033)</f>
        <v>23.333333333333332</v>
      </c>
      <c r="K1032" s="132">
        <f t="shared" ref="K1032" si="2067">AVERAGE(G1031:G1033)</f>
        <v>23.333333333333332</v>
      </c>
      <c r="L1032" s="132">
        <f t="shared" ref="L1032" si="2068">AVERAGE(H1031:H1033)</f>
        <v>23.333333333333332</v>
      </c>
      <c r="M1032" s="132"/>
      <c r="N1032" s="34"/>
    </row>
    <row r="1033" spans="1:14" ht="15.6" x14ac:dyDescent="0.3">
      <c r="A1033" s="34">
        <v>3</v>
      </c>
      <c r="B1033" s="34">
        <v>18</v>
      </c>
      <c r="C1033" s="34">
        <v>2</v>
      </c>
      <c r="D1033" s="159" t="s">
        <v>650</v>
      </c>
      <c r="E1033" s="129">
        <v>30</v>
      </c>
      <c r="F1033" s="130">
        <v>30</v>
      </c>
      <c r="G1033" s="113">
        <v>30</v>
      </c>
      <c r="H1033" s="127">
        <v>30</v>
      </c>
      <c r="I1033" s="133">
        <f>_xlfn.STDEV.P(E1031:E1033)/SQRT(3)</f>
        <v>2.7216552697590872</v>
      </c>
      <c r="J1033" s="133">
        <f t="shared" ref="J1033" si="2069">_xlfn.STDEV.P(F1031:F1033)/SQRT(3)</f>
        <v>2.7216552697590872</v>
      </c>
      <c r="K1033" s="133">
        <f t="shared" ref="K1033" si="2070">_xlfn.STDEV.P(G1031:G1033)/SQRT(3)</f>
        <v>2.7216552697590872</v>
      </c>
      <c r="L1033" s="133">
        <f t="shared" ref="L1033" si="2071">_xlfn.STDEV.P(H1031:H1033)/SQRT(3)</f>
        <v>2.7216552697590872</v>
      </c>
      <c r="M1033" s="133"/>
      <c r="N1033" s="34"/>
    </row>
    <row r="1034" spans="1:14" x14ac:dyDescent="0.3">
      <c r="A1034" s="34">
        <v>1</v>
      </c>
      <c r="B1034" s="34">
        <v>19</v>
      </c>
      <c r="C1034" s="34">
        <v>1</v>
      </c>
      <c r="D1034" s="159" t="s">
        <v>574</v>
      </c>
      <c r="E1034" s="129">
        <v>20</v>
      </c>
      <c r="F1034" s="130">
        <v>20</v>
      </c>
      <c r="G1034" s="113">
        <v>20</v>
      </c>
      <c r="H1034" s="127">
        <v>20</v>
      </c>
      <c r="N1034" s="34"/>
    </row>
    <row r="1035" spans="1:14" ht="15.6" x14ac:dyDescent="0.3">
      <c r="A1035" s="34">
        <v>2</v>
      </c>
      <c r="B1035" s="34">
        <v>19</v>
      </c>
      <c r="C1035" s="34">
        <v>1</v>
      </c>
      <c r="D1035" s="159" t="s">
        <v>611</v>
      </c>
      <c r="E1035" s="129">
        <v>15</v>
      </c>
      <c r="F1035" s="130">
        <v>15</v>
      </c>
      <c r="G1035" s="113">
        <v>15</v>
      </c>
      <c r="H1035" s="127">
        <v>15</v>
      </c>
      <c r="I1035" s="132">
        <f>AVERAGE(E1034:E1036)</f>
        <v>15</v>
      </c>
      <c r="J1035" s="132">
        <f t="shared" ref="J1035" si="2072">AVERAGE(F1034:F1036)</f>
        <v>15</v>
      </c>
      <c r="K1035" s="132">
        <f t="shared" ref="K1035" si="2073">AVERAGE(G1034:G1036)</f>
        <v>15</v>
      </c>
      <c r="L1035" s="132">
        <f t="shared" ref="L1035" si="2074">AVERAGE(H1034:H1036)</f>
        <v>15</v>
      </c>
      <c r="M1035" s="132"/>
      <c r="N1035" s="34"/>
    </row>
    <row r="1036" spans="1:14" ht="15.6" x14ac:dyDescent="0.3">
      <c r="A1036" s="34">
        <v>3</v>
      </c>
      <c r="B1036" s="34">
        <v>19</v>
      </c>
      <c r="C1036" s="34">
        <v>1</v>
      </c>
      <c r="D1036" s="159" t="s">
        <v>648</v>
      </c>
      <c r="E1036" s="129">
        <v>10</v>
      </c>
      <c r="F1036" s="130">
        <v>10</v>
      </c>
      <c r="G1036" s="113">
        <v>10</v>
      </c>
      <c r="H1036" s="127">
        <v>10</v>
      </c>
      <c r="I1036" s="133">
        <f>_xlfn.STDEV.P(E1034:E1036)/SQRT(3)</f>
        <v>2.3570226039551585</v>
      </c>
      <c r="J1036" s="133">
        <f t="shared" ref="J1036" si="2075">_xlfn.STDEV.P(F1034:F1036)/SQRT(3)</f>
        <v>2.3570226039551585</v>
      </c>
      <c r="K1036" s="133">
        <f t="shared" ref="K1036" si="2076">_xlfn.STDEV.P(G1034:G1036)/SQRT(3)</f>
        <v>2.3570226039551585</v>
      </c>
      <c r="L1036" s="133">
        <f t="shared" ref="L1036" si="2077">_xlfn.STDEV.P(H1034:H1036)/SQRT(3)</f>
        <v>2.3570226039551585</v>
      </c>
      <c r="M1036" s="133"/>
      <c r="N1036" s="34"/>
    </row>
    <row r="1037" spans="1:14" x14ac:dyDescent="0.3">
      <c r="A1037" s="34">
        <v>1</v>
      </c>
      <c r="B1037" s="34">
        <v>19</v>
      </c>
      <c r="C1037" s="34">
        <v>19</v>
      </c>
      <c r="D1037" s="159" t="s">
        <v>575</v>
      </c>
      <c r="E1037" s="129">
        <v>10</v>
      </c>
      <c r="F1037" s="130">
        <v>10</v>
      </c>
      <c r="G1037" s="113">
        <v>10</v>
      </c>
      <c r="H1037" s="127">
        <v>10</v>
      </c>
      <c r="N1037" s="34"/>
    </row>
    <row r="1038" spans="1:14" ht="15.6" x14ac:dyDescent="0.3">
      <c r="A1038" s="34">
        <v>2</v>
      </c>
      <c r="B1038" s="34">
        <v>19</v>
      </c>
      <c r="C1038" s="34">
        <v>19</v>
      </c>
      <c r="D1038" s="159" t="s">
        <v>646</v>
      </c>
      <c r="E1038" s="129">
        <v>20</v>
      </c>
      <c r="F1038" s="130">
        <v>20</v>
      </c>
      <c r="G1038" s="113">
        <v>20</v>
      </c>
      <c r="H1038" s="127">
        <v>20</v>
      </c>
      <c r="I1038" s="132">
        <f>AVERAGE(E1037:E1039)</f>
        <v>16.666666666666668</v>
      </c>
      <c r="J1038" s="132">
        <f t="shared" ref="J1038" si="2078">AVERAGE(F1037:F1039)</f>
        <v>16.666666666666668</v>
      </c>
      <c r="K1038" s="132">
        <f t="shared" ref="K1038" si="2079">AVERAGE(G1037:G1039)</f>
        <v>16.666666666666668</v>
      </c>
      <c r="L1038" s="132">
        <f t="shared" ref="L1038" si="2080">AVERAGE(H1037:H1039)</f>
        <v>16.666666666666668</v>
      </c>
      <c r="M1038" s="132"/>
      <c r="N1038" s="34"/>
    </row>
    <row r="1039" spans="1:14" ht="15.6" x14ac:dyDescent="0.3">
      <c r="A1039" s="34">
        <v>3</v>
      </c>
      <c r="B1039" s="34">
        <v>19</v>
      </c>
      <c r="C1039" s="34">
        <v>19</v>
      </c>
      <c r="D1039" s="159" t="s">
        <v>683</v>
      </c>
      <c r="E1039" s="129">
        <v>20</v>
      </c>
      <c r="F1039" s="130">
        <v>20</v>
      </c>
      <c r="G1039" s="113">
        <v>20</v>
      </c>
      <c r="H1039" s="127">
        <v>20</v>
      </c>
      <c r="I1039" s="133">
        <f>_xlfn.STDEV.P(E1037:E1039)/SQRT(3)</f>
        <v>2.7216552697590872</v>
      </c>
      <c r="J1039" s="133">
        <f t="shared" ref="J1039" si="2081">_xlfn.STDEV.P(F1037:F1039)/SQRT(3)</f>
        <v>2.7216552697590872</v>
      </c>
      <c r="K1039" s="133">
        <f t="shared" ref="K1039" si="2082">_xlfn.STDEV.P(G1037:G1039)/SQRT(3)</f>
        <v>2.7216552697590872</v>
      </c>
      <c r="L1039" s="133">
        <f t="shared" ref="L1039" si="2083">_xlfn.STDEV.P(H1037:H1039)/SQRT(3)</f>
        <v>2.7216552697590872</v>
      </c>
      <c r="M1039" s="133"/>
      <c r="N1039" s="34"/>
    </row>
    <row r="1040" spans="1:14" x14ac:dyDescent="0.3">
      <c r="A1040" s="34">
        <v>1</v>
      </c>
      <c r="B1040" s="34">
        <v>2</v>
      </c>
      <c r="C1040" s="34">
        <v>18</v>
      </c>
      <c r="D1040" s="159" t="s">
        <v>578</v>
      </c>
      <c r="E1040" s="129">
        <v>30</v>
      </c>
      <c r="F1040" s="130">
        <v>30</v>
      </c>
      <c r="G1040" s="113">
        <v>30</v>
      </c>
      <c r="H1040" s="127">
        <v>30</v>
      </c>
      <c r="N1040" s="34"/>
    </row>
    <row r="1041" spans="1:14" ht="15.6" x14ac:dyDescent="0.3">
      <c r="A1041" s="34">
        <v>2</v>
      </c>
      <c r="B1041" s="34">
        <v>2</v>
      </c>
      <c r="C1041" s="34">
        <v>18</v>
      </c>
      <c r="D1041" s="159" t="s">
        <v>643</v>
      </c>
      <c r="E1041" s="129">
        <v>40</v>
      </c>
      <c r="F1041" s="130">
        <v>40</v>
      </c>
      <c r="G1041" s="113">
        <v>40</v>
      </c>
      <c r="H1041" s="127">
        <v>40</v>
      </c>
      <c r="I1041" s="132">
        <f>AVERAGE(E1040:E1042)</f>
        <v>30</v>
      </c>
      <c r="J1041" s="132">
        <f t="shared" ref="J1041" si="2084">AVERAGE(F1040:F1042)</f>
        <v>30</v>
      </c>
      <c r="K1041" s="132">
        <f t="shared" ref="K1041" si="2085">AVERAGE(G1040:G1042)</f>
        <v>30</v>
      </c>
      <c r="L1041" s="132">
        <f t="shared" ref="L1041" si="2086">AVERAGE(H1040:H1042)</f>
        <v>30</v>
      </c>
      <c r="M1041" s="132"/>
      <c r="N1041" s="34"/>
    </row>
    <row r="1042" spans="1:14" ht="15.6" x14ac:dyDescent="0.3">
      <c r="A1042" s="34">
        <v>3</v>
      </c>
      <c r="B1042" s="34">
        <v>2</v>
      </c>
      <c r="C1042" s="34">
        <v>18</v>
      </c>
      <c r="D1042" s="159" t="s">
        <v>680</v>
      </c>
      <c r="E1042" s="129">
        <v>20</v>
      </c>
      <c r="F1042" s="130">
        <v>20</v>
      </c>
      <c r="G1042" s="113">
        <v>20</v>
      </c>
      <c r="H1042" s="127">
        <v>20</v>
      </c>
      <c r="I1042" s="133">
        <f>_xlfn.STDEV.P(E1040:E1042)/SQRT(3)</f>
        <v>4.714045207910317</v>
      </c>
      <c r="J1042" s="133">
        <f t="shared" ref="J1042" si="2087">_xlfn.STDEV.P(F1040:F1042)/SQRT(3)</f>
        <v>4.714045207910317</v>
      </c>
      <c r="K1042" s="133">
        <f t="shared" ref="K1042" si="2088">_xlfn.STDEV.P(G1040:G1042)/SQRT(3)</f>
        <v>4.714045207910317</v>
      </c>
      <c r="L1042" s="133">
        <f t="shared" ref="L1042" si="2089">_xlfn.STDEV.P(H1040:H1042)/SQRT(3)</f>
        <v>4.714045207910317</v>
      </c>
      <c r="M1042" s="133"/>
      <c r="N1042" s="34"/>
    </row>
    <row r="1043" spans="1:14" x14ac:dyDescent="0.3">
      <c r="A1043" s="34">
        <v>1</v>
      </c>
      <c r="B1043" s="34">
        <v>2</v>
      </c>
      <c r="C1043" s="34">
        <v>2</v>
      </c>
      <c r="D1043" s="159" t="s">
        <v>609</v>
      </c>
      <c r="E1043" s="129">
        <v>30</v>
      </c>
      <c r="F1043" s="130">
        <v>30</v>
      </c>
      <c r="G1043" s="113">
        <v>30</v>
      </c>
      <c r="H1043" s="127">
        <v>30</v>
      </c>
      <c r="N1043" s="34"/>
    </row>
    <row r="1044" spans="1:14" ht="15.6" x14ac:dyDescent="0.3">
      <c r="A1044" s="34">
        <v>2</v>
      </c>
      <c r="B1044" s="34">
        <v>2</v>
      </c>
      <c r="C1044" s="34">
        <v>2</v>
      </c>
      <c r="D1044" s="159" t="s">
        <v>612</v>
      </c>
      <c r="E1044" s="129">
        <v>40</v>
      </c>
      <c r="F1044" s="130">
        <v>40</v>
      </c>
      <c r="G1044" s="113">
        <v>40</v>
      </c>
      <c r="H1044" s="127">
        <v>40</v>
      </c>
      <c r="I1044" s="132">
        <f>AVERAGE(E1043:E1045)</f>
        <v>30</v>
      </c>
      <c r="J1044" s="132">
        <f t="shared" ref="J1044" si="2090">AVERAGE(F1043:F1045)</f>
        <v>30</v>
      </c>
      <c r="K1044" s="132">
        <f t="shared" ref="K1044" si="2091">AVERAGE(G1043:G1045)</f>
        <v>30</v>
      </c>
      <c r="L1044" s="132">
        <f t="shared" ref="L1044" si="2092">AVERAGE(H1043:H1045)</f>
        <v>30</v>
      </c>
      <c r="M1044" s="132"/>
      <c r="N1044" s="34"/>
    </row>
    <row r="1045" spans="1:14" ht="15.6" x14ac:dyDescent="0.3">
      <c r="A1045" s="34">
        <v>3</v>
      </c>
      <c r="B1045" s="34">
        <v>2</v>
      </c>
      <c r="C1045" s="34">
        <v>2</v>
      </c>
      <c r="D1045" s="159" t="s">
        <v>649</v>
      </c>
      <c r="E1045" s="129">
        <v>20</v>
      </c>
      <c r="F1045" s="130">
        <v>20</v>
      </c>
      <c r="G1045" s="113">
        <v>20</v>
      </c>
      <c r="H1045" s="127">
        <v>20</v>
      </c>
      <c r="I1045" s="133">
        <f>_xlfn.STDEV.P(E1043:E1045)/SQRT(3)</f>
        <v>4.714045207910317</v>
      </c>
      <c r="J1045" s="133">
        <f t="shared" ref="J1045" si="2093">_xlfn.STDEV.P(F1043:F1045)/SQRT(3)</f>
        <v>4.714045207910317</v>
      </c>
      <c r="K1045" s="133">
        <f t="shared" ref="K1045" si="2094">_xlfn.STDEV.P(G1043:G1045)/SQRT(3)</f>
        <v>4.714045207910317</v>
      </c>
      <c r="L1045" s="133">
        <f t="shared" ref="L1045" si="2095">_xlfn.STDEV.P(H1043:H1045)/SQRT(3)</f>
        <v>4.714045207910317</v>
      </c>
      <c r="M1045" s="133"/>
      <c r="N1045" s="34"/>
    </row>
    <row r="1046" spans="1:14" ht="15.6" x14ac:dyDescent="0.3">
      <c r="A1046" s="34">
        <v>1</v>
      </c>
      <c r="B1046" s="34">
        <v>3</v>
      </c>
      <c r="C1046" s="34">
        <v>17</v>
      </c>
      <c r="D1046" s="159" t="s">
        <v>580</v>
      </c>
      <c r="E1046" s="129">
        <v>15</v>
      </c>
      <c r="F1046" s="130">
        <v>15</v>
      </c>
      <c r="G1046" s="113">
        <v>15</v>
      </c>
      <c r="H1046" s="127">
        <v>15</v>
      </c>
      <c r="I1046" s="133"/>
      <c r="J1046" s="133"/>
      <c r="K1046" s="133"/>
      <c r="L1046" s="133"/>
      <c r="M1046" s="133"/>
      <c r="N1046" s="34"/>
    </row>
    <row r="1047" spans="1:14" ht="15.6" x14ac:dyDescent="0.3">
      <c r="A1047" s="34">
        <v>2</v>
      </c>
      <c r="B1047" s="34">
        <v>3</v>
      </c>
      <c r="C1047" s="34">
        <v>17</v>
      </c>
      <c r="D1047" s="159" t="s">
        <v>641</v>
      </c>
      <c r="E1047" s="129">
        <v>20</v>
      </c>
      <c r="F1047" s="130">
        <v>20</v>
      </c>
      <c r="G1047" s="113">
        <v>20</v>
      </c>
      <c r="H1047" s="127">
        <v>20</v>
      </c>
      <c r="I1047" s="132">
        <f>AVERAGE(E1046:E1048)</f>
        <v>21.666666666666668</v>
      </c>
      <c r="J1047" s="132">
        <f t="shared" ref="J1047" si="2096">AVERAGE(F1046:F1048)</f>
        <v>21.666666666666668</v>
      </c>
      <c r="K1047" s="132">
        <f t="shared" ref="K1047" si="2097">AVERAGE(G1046:G1048)</f>
        <v>21.666666666666668</v>
      </c>
      <c r="L1047" s="132">
        <f t="shared" ref="L1047" si="2098">AVERAGE(H1046:H1048)</f>
        <v>21.666666666666668</v>
      </c>
      <c r="M1047" s="132"/>
      <c r="N1047" s="34"/>
    </row>
    <row r="1048" spans="1:14" ht="15.6" x14ac:dyDescent="0.3">
      <c r="A1048" s="34">
        <v>3</v>
      </c>
      <c r="B1048" s="34">
        <v>3</v>
      </c>
      <c r="C1048" s="34">
        <v>17</v>
      </c>
      <c r="D1048" s="159" t="s">
        <v>678</v>
      </c>
      <c r="E1048" s="129">
        <v>30</v>
      </c>
      <c r="F1048" s="130">
        <v>30</v>
      </c>
      <c r="G1048" s="113">
        <v>30</v>
      </c>
      <c r="H1048" s="127">
        <v>30</v>
      </c>
      <c r="I1048" s="133">
        <f>_xlfn.STDEV.P(E1046:E1048)/SQRT(3)</f>
        <v>3.6004114991154781</v>
      </c>
      <c r="J1048" s="133">
        <f t="shared" ref="J1048" si="2099">_xlfn.STDEV.P(F1046:F1048)/SQRT(3)</f>
        <v>3.6004114991154781</v>
      </c>
      <c r="K1048" s="133">
        <f t="shared" ref="K1048" si="2100">_xlfn.STDEV.P(G1046:G1048)/SQRT(3)</f>
        <v>3.6004114991154781</v>
      </c>
      <c r="L1048" s="133">
        <f t="shared" ref="L1048" si="2101">_xlfn.STDEV.P(H1046:H1048)/SQRT(3)</f>
        <v>3.6004114991154781</v>
      </c>
      <c r="M1048" s="133"/>
      <c r="N1048" s="34"/>
    </row>
    <row r="1049" spans="1:14" x14ac:dyDescent="0.3">
      <c r="A1049" s="34">
        <v>1</v>
      </c>
      <c r="B1049" s="34">
        <v>3</v>
      </c>
      <c r="C1049" s="34">
        <v>3</v>
      </c>
      <c r="D1049" s="159" t="s">
        <v>607</v>
      </c>
      <c r="E1049" s="129">
        <v>30</v>
      </c>
      <c r="F1049" s="130">
        <v>30</v>
      </c>
      <c r="G1049" s="113">
        <v>30</v>
      </c>
      <c r="H1049" s="127">
        <v>30</v>
      </c>
      <c r="N1049" s="34"/>
    </row>
    <row r="1050" spans="1:14" ht="15.6" x14ac:dyDescent="0.3">
      <c r="A1050" s="34">
        <v>2</v>
      </c>
      <c r="B1050" s="34">
        <v>3</v>
      </c>
      <c r="C1050" s="34">
        <v>3</v>
      </c>
      <c r="D1050" s="159" t="s">
        <v>614</v>
      </c>
      <c r="E1050" s="129">
        <v>25</v>
      </c>
      <c r="F1050" s="130">
        <v>25</v>
      </c>
      <c r="G1050" s="113">
        <v>25</v>
      </c>
      <c r="H1050" s="127">
        <v>25</v>
      </c>
      <c r="I1050" s="132">
        <f>AVERAGE(E1049:E1051)</f>
        <v>21.666666666666668</v>
      </c>
      <c r="J1050" s="132">
        <f t="shared" ref="J1050" si="2102">AVERAGE(F1049:F1051)</f>
        <v>21.666666666666668</v>
      </c>
      <c r="K1050" s="132">
        <f t="shared" ref="K1050" si="2103">AVERAGE(G1049:G1051)</f>
        <v>21.666666666666668</v>
      </c>
      <c r="L1050" s="132">
        <f t="shared" ref="L1050" si="2104">AVERAGE(H1049:H1051)</f>
        <v>21.666666666666668</v>
      </c>
      <c r="M1050" s="132"/>
      <c r="N1050" s="34"/>
    </row>
    <row r="1051" spans="1:14" ht="15.6" x14ac:dyDescent="0.3">
      <c r="A1051" s="34">
        <v>3</v>
      </c>
      <c r="B1051" s="34">
        <v>3</v>
      </c>
      <c r="C1051" s="34">
        <v>3</v>
      </c>
      <c r="D1051" s="159" t="s">
        <v>651</v>
      </c>
      <c r="E1051" s="129">
        <v>10</v>
      </c>
      <c r="F1051" s="130">
        <v>10</v>
      </c>
      <c r="G1051" s="113">
        <v>10</v>
      </c>
      <c r="H1051" s="127">
        <v>10</v>
      </c>
      <c r="I1051" s="133">
        <f>_xlfn.STDEV.P(E1049:E1051)/SQRT(3)</f>
        <v>4.9065338146265827</v>
      </c>
      <c r="J1051" s="133">
        <f t="shared" ref="J1051" si="2105">_xlfn.STDEV.P(F1049:F1051)/SQRT(3)</f>
        <v>4.9065338146265827</v>
      </c>
      <c r="K1051" s="133">
        <f t="shared" ref="K1051" si="2106">_xlfn.STDEV.P(G1049:G1051)/SQRT(3)</f>
        <v>4.9065338146265827</v>
      </c>
      <c r="L1051" s="133">
        <f t="shared" ref="L1051" si="2107">_xlfn.STDEV.P(H1049:H1051)/SQRT(3)</f>
        <v>4.9065338146265827</v>
      </c>
      <c r="M1051" s="133"/>
      <c r="N1051" s="34"/>
    </row>
    <row r="1052" spans="1:14" x14ac:dyDescent="0.3">
      <c r="A1052" s="34">
        <v>1</v>
      </c>
      <c r="B1052" s="34">
        <v>4</v>
      </c>
      <c r="C1052" s="34">
        <v>16</v>
      </c>
      <c r="D1052" s="159" t="s">
        <v>582</v>
      </c>
      <c r="E1052" s="129">
        <v>10</v>
      </c>
      <c r="F1052" s="130">
        <v>10</v>
      </c>
      <c r="G1052" s="113">
        <v>10</v>
      </c>
      <c r="H1052" s="127">
        <v>10</v>
      </c>
      <c r="N1052" s="34"/>
    </row>
    <row r="1053" spans="1:14" ht="15.6" x14ac:dyDescent="0.3">
      <c r="A1053" s="34">
        <v>2</v>
      </c>
      <c r="B1053" s="34">
        <v>4</v>
      </c>
      <c r="C1053" s="34">
        <v>16</v>
      </c>
      <c r="D1053" s="159" t="s">
        <v>639</v>
      </c>
      <c r="E1053" s="129">
        <v>20</v>
      </c>
      <c r="F1053" s="130">
        <v>20</v>
      </c>
      <c r="G1053" s="113">
        <v>20</v>
      </c>
      <c r="H1053" s="127">
        <v>20</v>
      </c>
      <c r="I1053" s="132">
        <f>AVERAGE(E1052:E1054)</f>
        <v>16.666666666666668</v>
      </c>
      <c r="J1053" s="132">
        <f t="shared" ref="J1053" si="2108">AVERAGE(F1052:F1054)</f>
        <v>16.666666666666668</v>
      </c>
      <c r="K1053" s="132">
        <f t="shared" ref="K1053" si="2109">AVERAGE(G1052:G1054)</f>
        <v>16.666666666666668</v>
      </c>
      <c r="L1053" s="132">
        <f t="shared" ref="L1053" si="2110">AVERAGE(H1052:H1054)</f>
        <v>16.666666666666668</v>
      </c>
      <c r="M1053" s="132"/>
      <c r="N1053" s="34"/>
    </row>
    <row r="1054" spans="1:14" ht="15.6" x14ac:dyDescent="0.3">
      <c r="A1054" s="34">
        <v>3</v>
      </c>
      <c r="B1054" s="34">
        <v>4</v>
      </c>
      <c r="C1054" s="34">
        <v>16</v>
      </c>
      <c r="D1054" s="159" t="s">
        <v>676</v>
      </c>
      <c r="E1054" s="129">
        <v>20</v>
      </c>
      <c r="F1054" s="130">
        <v>20</v>
      </c>
      <c r="G1054" s="113">
        <v>20</v>
      </c>
      <c r="H1054" s="127">
        <v>20</v>
      </c>
      <c r="I1054" s="133">
        <f>_xlfn.STDEV.P(E1052:E1054)/SQRT(3)</f>
        <v>2.7216552697590872</v>
      </c>
      <c r="J1054" s="133">
        <f t="shared" ref="J1054" si="2111">_xlfn.STDEV.P(F1052:F1054)/SQRT(3)</f>
        <v>2.7216552697590872</v>
      </c>
      <c r="K1054" s="133">
        <f t="shared" ref="K1054" si="2112">_xlfn.STDEV.P(G1052:G1054)/SQRT(3)</f>
        <v>2.7216552697590872</v>
      </c>
      <c r="L1054" s="133">
        <f t="shared" ref="L1054" si="2113">_xlfn.STDEV.P(H1052:H1054)/SQRT(3)</f>
        <v>2.7216552697590872</v>
      </c>
      <c r="M1054" s="133"/>
      <c r="N1054" s="34"/>
    </row>
    <row r="1055" spans="1:14" x14ac:dyDescent="0.3">
      <c r="A1055" s="34">
        <v>1</v>
      </c>
      <c r="B1055" s="34">
        <v>4</v>
      </c>
      <c r="C1055" s="34">
        <v>4</v>
      </c>
      <c r="D1055" s="159" t="s">
        <v>605</v>
      </c>
      <c r="E1055" s="129">
        <v>30</v>
      </c>
      <c r="F1055" s="130">
        <v>30</v>
      </c>
      <c r="G1055" s="113">
        <v>30</v>
      </c>
      <c r="H1055" s="127">
        <v>30</v>
      </c>
      <c r="N1055" s="34"/>
    </row>
    <row r="1056" spans="1:14" ht="15.6" x14ac:dyDescent="0.3">
      <c r="A1056" s="34">
        <v>2</v>
      </c>
      <c r="B1056" s="34">
        <v>4</v>
      </c>
      <c r="C1056" s="34">
        <v>4</v>
      </c>
      <c r="D1056" s="159" t="s">
        <v>616</v>
      </c>
      <c r="E1056" s="129">
        <v>20</v>
      </c>
      <c r="F1056" s="130">
        <v>20</v>
      </c>
      <c r="G1056" s="113">
        <v>20</v>
      </c>
      <c r="H1056" s="127">
        <v>20</v>
      </c>
      <c r="I1056" s="132">
        <f>AVERAGE(E1055:E1057)</f>
        <v>20</v>
      </c>
      <c r="J1056" s="132">
        <f t="shared" ref="J1056" si="2114">AVERAGE(F1055:F1057)</f>
        <v>20</v>
      </c>
      <c r="K1056" s="132">
        <f t="shared" ref="K1056" si="2115">AVERAGE(G1055:G1057)</f>
        <v>20</v>
      </c>
      <c r="L1056" s="132">
        <f t="shared" ref="L1056" si="2116">AVERAGE(H1055:H1057)</f>
        <v>20</v>
      </c>
      <c r="M1056" s="132"/>
      <c r="N1056" s="34"/>
    </row>
    <row r="1057" spans="1:14" ht="15.6" x14ac:dyDescent="0.3">
      <c r="A1057" s="34">
        <v>3</v>
      </c>
      <c r="B1057" s="34">
        <v>4</v>
      </c>
      <c r="C1057" s="34">
        <v>4</v>
      </c>
      <c r="D1057" s="159" t="s">
        <v>653</v>
      </c>
      <c r="E1057" s="129">
        <v>10</v>
      </c>
      <c r="F1057" s="130">
        <v>10</v>
      </c>
      <c r="G1057" s="113">
        <v>10</v>
      </c>
      <c r="H1057" s="127">
        <v>10</v>
      </c>
      <c r="I1057" s="133">
        <f>_xlfn.STDEV.P(E1055:E1057)/SQRT(3)</f>
        <v>4.714045207910317</v>
      </c>
      <c r="J1057" s="133">
        <f t="shared" ref="J1057" si="2117">_xlfn.STDEV.P(F1055:F1057)/SQRT(3)</f>
        <v>4.714045207910317</v>
      </c>
      <c r="K1057" s="133">
        <f t="shared" ref="K1057" si="2118">_xlfn.STDEV.P(G1055:G1057)/SQRT(3)</f>
        <v>4.714045207910317</v>
      </c>
      <c r="L1057" s="133">
        <f t="shared" ref="L1057" si="2119">_xlfn.STDEV.P(H1055:H1057)/SQRT(3)</f>
        <v>4.714045207910317</v>
      </c>
      <c r="M1057" s="133"/>
      <c r="N1057" s="34"/>
    </row>
    <row r="1058" spans="1:14" x14ac:dyDescent="0.3">
      <c r="A1058" s="34">
        <v>1</v>
      </c>
      <c r="B1058" s="34">
        <v>5</v>
      </c>
      <c r="C1058" s="34">
        <v>15</v>
      </c>
      <c r="D1058" s="159" t="s">
        <v>584</v>
      </c>
      <c r="E1058" s="129">
        <v>10</v>
      </c>
      <c r="F1058" s="130">
        <v>10</v>
      </c>
      <c r="G1058" s="113">
        <v>10</v>
      </c>
      <c r="H1058" s="127">
        <v>10</v>
      </c>
      <c r="N1058" s="34"/>
    </row>
    <row r="1059" spans="1:14" ht="15.6" x14ac:dyDescent="0.3">
      <c r="A1059" s="34">
        <v>2</v>
      </c>
      <c r="B1059" s="34">
        <v>5</v>
      </c>
      <c r="C1059" s="34">
        <v>15</v>
      </c>
      <c r="D1059" s="159" t="s">
        <v>637</v>
      </c>
      <c r="E1059" s="129">
        <v>30</v>
      </c>
      <c r="F1059" s="130">
        <v>30</v>
      </c>
      <c r="G1059" s="113">
        <v>30</v>
      </c>
      <c r="H1059" s="127">
        <v>30</v>
      </c>
      <c r="I1059" s="132">
        <f>AVERAGE(E1058:E1060)</f>
        <v>20</v>
      </c>
      <c r="J1059" s="132">
        <f t="shared" ref="J1059" si="2120">AVERAGE(F1058:F1060)</f>
        <v>20</v>
      </c>
      <c r="K1059" s="132">
        <f t="shared" ref="K1059" si="2121">AVERAGE(G1058:G1060)</f>
        <v>20</v>
      </c>
      <c r="L1059" s="132">
        <f t="shared" ref="L1059" si="2122">AVERAGE(H1058:H1060)</f>
        <v>20</v>
      </c>
      <c r="M1059" s="132"/>
      <c r="N1059" s="34"/>
    </row>
    <row r="1060" spans="1:14" ht="15.6" x14ac:dyDescent="0.3">
      <c r="A1060" s="34">
        <v>3</v>
      </c>
      <c r="B1060" s="34">
        <v>5</v>
      </c>
      <c r="C1060" s="34">
        <v>15</v>
      </c>
      <c r="D1060" s="159" t="s">
        <v>674</v>
      </c>
      <c r="E1060" s="129">
        <v>20</v>
      </c>
      <c r="F1060" s="130">
        <v>20</v>
      </c>
      <c r="G1060" s="113">
        <v>20</v>
      </c>
      <c r="H1060" s="127">
        <v>20</v>
      </c>
      <c r="I1060" s="133">
        <f>_xlfn.STDEV.P(E1058:E1060)/SQRT(3)</f>
        <v>4.714045207910317</v>
      </c>
      <c r="J1060" s="133">
        <f t="shared" ref="J1060" si="2123">_xlfn.STDEV.P(F1058:F1060)/SQRT(3)</f>
        <v>4.714045207910317</v>
      </c>
      <c r="K1060" s="133">
        <f t="shared" ref="K1060" si="2124">_xlfn.STDEV.P(G1058:G1060)/SQRT(3)</f>
        <v>4.714045207910317</v>
      </c>
      <c r="L1060" s="133">
        <f t="shared" ref="L1060" si="2125">_xlfn.STDEV.P(H1058:H1060)/SQRT(3)</f>
        <v>4.714045207910317</v>
      </c>
      <c r="M1060" s="133"/>
      <c r="N1060" s="34"/>
    </row>
    <row r="1061" spans="1:14" x14ac:dyDescent="0.3">
      <c r="A1061" s="34">
        <v>1</v>
      </c>
      <c r="B1061" s="34">
        <v>5</v>
      </c>
      <c r="C1061" s="34">
        <v>5</v>
      </c>
      <c r="D1061" s="159" t="s">
        <v>603</v>
      </c>
      <c r="E1061" s="129">
        <v>15</v>
      </c>
      <c r="F1061" s="130">
        <v>15</v>
      </c>
      <c r="G1061" s="113">
        <v>15</v>
      </c>
      <c r="H1061" s="127">
        <v>15</v>
      </c>
      <c r="N1061" s="34"/>
    </row>
    <row r="1062" spans="1:14" ht="15.6" x14ac:dyDescent="0.3">
      <c r="A1062" s="34">
        <v>2</v>
      </c>
      <c r="B1062" s="34">
        <v>5</v>
      </c>
      <c r="C1062" s="34">
        <v>5</v>
      </c>
      <c r="D1062" s="159" t="s">
        <v>618</v>
      </c>
      <c r="E1062" s="129">
        <v>30</v>
      </c>
      <c r="F1062" s="130">
        <v>30</v>
      </c>
      <c r="G1062" s="113">
        <v>30</v>
      </c>
      <c r="H1062" s="127">
        <v>30</v>
      </c>
      <c r="I1062" s="132">
        <f>AVERAGE(E1061:E1063)</f>
        <v>18.333333333333332</v>
      </c>
      <c r="J1062" s="132">
        <f t="shared" ref="J1062" si="2126">AVERAGE(F1061:F1063)</f>
        <v>18.333333333333332</v>
      </c>
      <c r="K1062" s="132">
        <f t="shared" ref="K1062" si="2127">AVERAGE(G1061:G1063)</f>
        <v>18.333333333333332</v>
      </c>
      <c r="L1062" s="132">
        <f t="shared" ref="L1062" si="2128">AVERAGE(H1061:H1063)</f>
        <v>18.333333333333332</v>
      </c>
      <c r="M1062" s="132"/>
      <c r="N1062" s="34"/>
    </row>
    <row r="1063" spans="1:14" ht="15.6" x14ac:dyDescent="0.3">
      <c r="A1063" s="34">
        <v>3</v>
      </c>
      <c r="B1063" s="34">
        <v>5</v>
      </c>
      <c r="C1063" s="34">
        <v>5</v>
      </c>
      <c r="D1063" s="159" t="s">
        <v>655</v>
      </c>
      <c r="E1063" s="129">
        <v>10</v>
      </c>
      <c r="F1063" s="130">
        <v>10</v>
      </c>
      <c r="G1063" s="113">
        <v>10</v>
      </c>
      <c r="H1063" s="127">
        <v>10</v>
      </c>
      <c r="I1063" s="133">
        <f>_xlfn.STDEV.P(E1061:E1063)/SQRT(3)</f>
        <v>4.9065338146265827</v>
      </c>
      <c r="J1063" s="133">
        <f t="shared" ref="J1063" si="2129">_xlfn.STDEV.P(F1061:F1063)/SQRT(3)</f>
        <v>4.9065338146265827</v>
      </c>
      <c r="K1063" s="133">
        <f t="shared" ref="K1063" si="2130">_xlfn.STDEV.P(G1061:G1063)/SQRT(3)</f>
        <v>4.9065338146265827</v>
      </c>
      <c r="L1063" s="133">
        <f t="shared" ref="L1063" si="2131">_xlfn.STDEV.P(H1061:H1063)/SQRT(3)</f>
        <v>4.9065338146265827</v>
      </c>
      <c r="M1063" s="133"/>
      <c r="N1063" s="34"/>
    </row>
    <row r="1064" spans="1:14" x14ac:dyDescent="0.3">
      <c r="A1064" s="34">
        <v>1</v>
      </c>
      <c r="B1064" s="34">
        <v>6</v>
      </c>
      <c r="C1064" s="34">
        <v>14</v>
      </c>
      <c r="D1064" s="159" t="s">
        <v>586</v>
      </c>
      <c r="E1064" s="129">
        <v>20</v>
      </c>
      <c r="F1064" s="130">
        <v>20</v>
      </c>
      <c r="G1064" s="113">
        <v>20</v>
      </c>
      <c r="H1064" s="127">
        <v>20</v>
      </c>
      <c r="N1064" s="34"/>
    </row>
    <row r="1065" spans="1:14" ht="15.6" x14ac:dyDescent="0.3">
      <c r="A1065" s="34">
        <v>2</v>
      </c>
      <c r="B1065" s="34">
        <v>6</v>
      </c>
      <c r="C1065" s="34">
        <v>14</v>
      </c>
      <c r="D1065" s="159" t="s">
        <v>635</v>
      </c>
      <c r="E1065" s="129">
        <v>20</v>
      </c>
      <c r="F1065" s="130">
        <v>20</v>
      </c>
      <c r="G1065" s="113">
        <v>20</v>
      </c>
      <c r="H1065" s="127">
        <v>20</v>
      </c>
      <c r="I1065" s="132">
        <f>AVERAGE(E1064:E1066)</f>
        <v>33.333333333333336</v>
      </c>
      <c r="J1065" s="132">
        <f t="shared" ref="J1065" si="2132">AVERAGE(F1064:F1066)</f>
        <v>33.333333333333336</v>
      </c>
      <c r="K1065" s="132">
        <f t="shared" ref="K1065" si="2133">AVERAGE(G1064:G1066)</f>
        <v>33.333333333333336</v>
      </c>
      <c r="L1065" s="132">
        <f t="shared" ref="L1065" si="2134">AVERAGE(H1064:H1066)</f>
        <v>33.333333333333336</v>
      </c>
      <c r="M1065" s="132"/>
      <c r="N1065" s="34"/>
    </row>
    <row r="1066" spans="1:14" ht="15.6" x14ac:dyDescent="0.3">
      <c r="A1066" s="34">
        <v>3</v>
      </c>
      <c r="B1066" s="34">
        <v>6</v>
      </c>
      <c r="C1066" s="34">
        <v>14</v>
      </c>
      <c r="D1066" s="159" t="s">
        <v>672</v>
      </c>
      <c r="E1066" s="129">
        <v>60</v>
      </c>
      <c r="F1066" s="130">
        <v>60</v>
      </c>
      <c r="G1066" s="113">
        <v>60</v>
      </c>
      <c r="H1066" s="127">
        <v>60</v>
      </c>
      <c r="I1066" s="133">
        <f>_xlfn.STDEV.P(E1064:E1066)/SQRT(3)</f>
        <v>10.886621079036349</v>
      </c>
      <c r="J1066" s="133">
        <f t="shared" ref="J1066" si="2135">_xlfn.STDEV.P(F1064:F1066)/SQRT(3)</f>
        <v>10.886621079036349</v>
      </c>
      <c r="K1066" s="133">
        <f t="shared" ref="K1066" si="2136">_xlfn.STDEV.P(G1064:G1066)/SQRT(3)</f>
        <v>10.886621079036349</v>
      </c>
      <c r="L1066" s="133">
        <f t="shared" ref="L1066" si="2137">_xlfn.STDEV.P(H1064:H1066)/SQRT(3)</f>
        <v>10.886621079036349</v>
      </c>
      <c r="M1066" s="133"/>
      <c r="N1066" s="34"/>
    </row>
    <row r="1067" spans="1:14" x14ac:dyDescent="0.3">
      <c r="A1067" s="34">
        <v>1</v>
      </c>
      <c r="B1067" s="34">
        <v>6</v>
      </c>
      <c r="C1067" s="34">
        <v>6</v>
      </c>
      <c r="D1067" s="159" t="s">
        <v>601</v>
      </c>
      <c r="E1067" s="129">
        <v>20</v>
      </c>
      <c r="F1067" s="130">
        <v>20</v>
      </c>
      <c r="G1067" s="113">
        <v>20</v>
      </c>
      <c r="H1067" s="127">
        <v>20</v>
      </c>
      <c r="N1067" s="34"/>
    </row>
    <row r="1068" spans="1:14" ht="15.6" x14ac:dyDescent="0.3">
      <c r="A1068" s="34">
        <v>2</v>
      </c>
      <c r="B1068" s="34">
        <v>6</v>
      </c>
      <c r="C1068" s="34">
        <v>6</v>
      </c>
      <c r="D1068" s="159" t="s">
        <v>620</v>
      </c>
      <c r="E1068" s="129">
        <v>20</v>
      </c>
      <c r="F1068" s="130">
        <v>20</v>
      </c>
      <c r="G1068" s="113">
        <v>20</v>
      </c>
      <c r="H1068" s="127">
        <v>20</v>
      </c>
      <c r="I1068" s="132">
        <f>AVERAGE(E1067:E1069)</f>
        <v>26.666666666666668</v>
      </c>
      <c r="J1068" s="132">
        <f t="shared" ref="J1068" si="2138">AVERAGE(F1067:F1069)</f>
        <v>26.666666666666668</v>
      </c>
      <c r="K1068" s="132">
        <f t="shared" ref="K1068" si="2139">AVERAGE(G1067:G1069)</f>
        <v>26.666666666666668</v>
      </c>
      <c r="L1068" s="132">
        <f t="shared" ref="L1068" si="2140">AVERAGE(H1067:H1069)</f>
        <v>26.666666666666668</v>
      </c>
      <c r="M1068" s="132"/>
      <c r="N1068" s="34"/>
    </row>
    <row r="1069" spans="1:14" ht="15.6" x14ac:dyDescent="0.3">
      <c r="A1069" s="34">
        <v>3</v>
      </c>
      <c r="B1069" s="34">
        <v>6</v>
      </c>
      <c r="C1069" s="34">
        <v>6</v>
      </c>
      <c r="D1069" s="159" t="s">
        <v>657</v>
      </c>
      <c r="E1069" s="129">
        <v>40</v>
      </c>
      <c r="F1069" s="130">
        <v>40</v>
      </c>
      <c r="G1069" s="113">
        <v>40</v>
      </c>
      <c r="H1069" s="127">
        <v>40</v>
      </c>
      <c r="I1069" s="133">
        <f>_xlfn.STDEV.P(E1067:E1069)/SQRT(3)</f>
        <v>5.4433105395181745</v>
      </c>
      <c r="J1069" s="133">
        <f t="shared" ref="J1069" si="2141">_xlfn.STDEV.P(F1067:F1069)/SQRT(3)</f>
        <v>5.4433105395181745</v>
      </c>
      <c r="K1069" s="133">
        <f t="shared" ref="K1069" si="2142">_xlfn.STDEV.P(G1067:G1069)/SQRT(3)</f>
        <v>5.4433105395181745</v>
      </c>
      <c r="L1069" s="133">
        <f t="shared" ref="L1069" si="2143">_xlfn.STDEV.P(H1067:H1069)/SQRT(3)</f>
        <v>5.4433105395181745</v>
      </c>
      <c r="M1069" s="133"/>
      <c r="N1069" s="34"/>
    </row>
    <row r="1070" spans="1:14" x14ac:dyDescent="0.3">
      <c r="A1070" s="34">
        <v>1</v>
      </c>
      <c r="B1070" s="34">
        <v>7</v>
      </c>
      <c r="C1070" s="34">
        <v>13</v>
      </c>
      <c r="D1070" s="159" t="s">
        <v>588</v>
      </c>
      <c r="E1070" s="129">
        <v>15</v>
      </c>
      <c r="F1070" s="130">
        <v>15</v>
      </c>
      <c r="G1070" s="113">
        <v>15</v>
      </c>
      <c r="H1070" s="127">
        <v>15</v>
      </c>
      <c r="N1070" s="34"/>
    </row>
    <row r="1071" spans="1:14" ht="15.6" x14ac:dyDescent="0.3">
      <c r="A1071" s="34">
        <v>2</v>
      </c>
      <c r="B1071" s="34">
        <v>7</v>
      </c>
      <c r="C1071" s="34">
        <v>13</v>
      </c>
      <c r="D1071" s="159" t="s">
        <v>633</v>
      </c>
      <c r="E1071" s="129">
        <v>40</v>
      </c>
      <c r="F1071" s="130">
        <v>40</v>
      </c>
      <c r="G1071" s="113">
        <v>40</v>
      </c>
      <c r="H1071" s="127">
        <v>40</v>
      </c>
      <c r="I1071" s="132">
        <f>AVERAGE(E1070:E1072)</f>
        <v>31.666666666666668</v>
      </c>
      <c r="J1071" s="132">
        <f t="shared" ref="J1071" si="2144">AVERAGE(F1070:F1072)</f>
        <v>31.666666666666668</v>
      </c>
      <c r="K1071" s="132">
        <f t="shared" ref="K1071" si="2145">AVERAGE(G1070:G1072)</f>
        <v>31.666666666666668</v>
      </c>
      <c r="L1071" s="132">
        <f t="shared" ref="L1071" si="2146">AVERAGE(H1070:H1072)</f>
        <v>31.666666666666668</v>
      </c>
      <c r="M1071" s="132"/>
      <c r="N1071" s="34"/>
    </row>
    <row r="1072" spans="1:14" ht="15.6" x14ac:dyDescent="0.3">
      <c r="A1072" s="34">
        <v>3</v>
      </c>
      <c r="B1072" s="34">
        <v>7</v>
      </c>
      <c r="C1072" s="34">
        <v>13</v>
      </c>
      <c r="D1072" s="159" t="s">
        <v>670</v>
      </c>
      <c r="E1072" s="129">
        <v>40</v>
      </c>
      <c r="F1072" s="130">
        <v>40</v>
      </c>
      <c r="G1072" s="113">
        <v>40</v>
      </c>
      <c r="H1072" s="127">
        <v>40</v>
      </c>
      <c r="I1072" s="133">
        <f>_xlfn.STDEV.P(E1070:E1072)/SQRT(3)</f>
        <v>6.8041381743977176</v>
      </c>
      <c r="J1072" s="133">
        <f t="shared" ref="J1072" si="2147">_xlfn.STDEV.P(F1070:F1072)/SQRT(3)</f>
        <v>6.8041381743977176</v>
      </c>
      <c r="K1072" s="133">
        <f t="shared" ref="K1072" si="2148">_xlfn.STDEV.P(G1070:G1072)/SQRT(3)</f>
        <v>6.8041381743977176</v>
      </c>
      <c r="L1072" s="133">
        <f t="shared" ref="L1072" si="2149">_xlfn.STDEV.P(H1070:H1072)/SQRT(3)</f>
        <v>6.8041381743977176</v>
      </c>
      <c r="M1072" s="133"/>
      <c r="N1072" s="34"/>
    </row>
    <row r="1073" spans="1:14" x14ac:dyDescent="0.3">
      <c r="A1073" s="34">
        <v>1</v>
      </c>
      <c r="B1073" s="34">
        <v>7</v>
      </c>
      <c r="C1073" s="34">
        <v>7</v>
      </c>
      <c r="D1073" s="159" t="s">
        <v>599</v>
      </c>
      <c r="E1073" s="129">
        <v>20</v>
      </c>
      <c r="F1073" s="130">
        <v>20</v>
      </c>
      <c r="G1073" s="113">
        <v>20</v>
      </c>
      <c r="H1073" s="127">
        <v>20</v>
      </c>
      <c r="N1073" s="34"/>
    </row>
    <row r="1074" spans="1:14" ht="15.6" x14ac:dyDescent="0.3">
      <c r="A1074" s="34">
        <v>2</v>
      </c>
      <c r="B1074" s="34">
        <v>7</v>
      </c>
      <c r="C1074" s="34">
        <v>7</v>
      </c>
      <c r="D1074" s="159" t="s">
        <v>622</v>
      </c>
      <c r="E1074" s="129">
        <v>30</v>
      </c>
      <c r="F1074" s="130">
        <v>30</v>
      </c>
      <c r="G1074" s="113">
        <v>30</v>
      </c>
      <c r="H1074" s="127">
        <v>30</v>
      </c>
      <c r="I1074" s="132">
        <f>AVERAGE(E1073:E1075)</f>
        <v>26.666666666666668</v>
      </c>
      <c r="J1074" s="132">
        <f t="shared" ref="J1074" si="2150">AVERAGE(F1073:F1075)</f>
        <v>26.666666666666668</v>
      </c>
      <c r="K1074" s="132">
        <f t="shared" ref="K1074" si="2151">AVERAGE(G1073:G1075)</f>
        <v>26.666666666666668</v>
      </c>
      <c r="L1074" s="132">
        <f t="shared" ref="L1074" si="2152">AVERAGE(H1073:H1075)</f>
        <v>26.666666666666668</v>
      </c>
      <c r="M1074" s="132"/>
      <c r="N1074" s="34"/>
    </row>
    <row r="1075" spans="1:14" ht="15.6" x14ac:dyDescent="0.3">
      <c r="A1075" s="34">
        <v>3</v>
      </c>
      <c r="B1075" s="34">
        <v>7</v>
      </c>
      <c r="C1075" s="34">
        <v>7</v>
      </c>
      <c r="D1075" s="159" t="s">
        <v>659</v>
      </c>
      <c r="E1075" s="129">
        <v>30</v>
      </c>
      <c r="F1075" s="130">
        <v>30</v>
      </c>
      <c r="G1075" s="113">
        <v>30</v>
      </c>
      <c r="H1075" s="127">
        <v>30</v>
      </c>
      <c r="I1075" s="133">
        <f>_xlfn.STDEV.P(E1073:E1075)/SQRT(3)</f>
        <v>2.7216552697590872</v>
      </c>
      <c r="J1075" s="133">
        <f t="shared" ref="J1075" si="2153">_xlfn.STDEV.P(F1073:F1075)/SQRT(3)</f>
        <v>2.7216552697590872</v>
      </c>
      <c r="K1075" s="133">
        <f t="shared" ref="K1075" si="2154">_xlfn.STDEV.P(G1073:G1075)/SQRT(3)</f>
        <v>2.7216552697590872</v>
      </c>
      <c r="L1075" s="133">
        <f t="shared" ref="L1075" si="2155">_xlfn.STDEV.P(H1073:H1075)/SQRT(3)</f>
        <v>2.7216552697590872</v>
      </c>
      <c r="M1075" s="133"/>
      <c r="N1075" s="34"/>
    </row>
    <row r="1076" spans="1:14" ht="15.6" x14ac:dyDescent="0.3">
      <c r="A1076" s="34">
        <v>1</v>
      </c>
      <c r="B1076" s="34">
        <v>8</v>
      </c>
      <c r="C1076" s="34">
        <v>12</v>
      </c>
      <c r="D1076" s="159" t="s">
        <v>590</v>
      </c>
      <c r="E1076" s="129">
        <v>20</v>
      </c>
      <c r="F1076" s="130">
        <v>20</v>
      </c>
      <c r="G1076" s="113">
        <v>20</v>
      </c>
      <c r="H1076" s="127">
        <v>20</v>
      </c>
      <c r="I1076" s="133"/>
      <c r="J1076" s="133"/>
      <c r="K1076" s="133"/>
      <c r="L1076" s="133"/>
      <c r="M1076" s="133"/>
      <c r="N1076" s="34"/>
    </row>
    <row r="1077" spans="1:14" ht="15.6" x14ac:dyDescent="0.3">
      <c r="A1077" s="34">
        <v>2</v>
      </c>
      <c r="B1077" s="34">
        <v>8</v>
      </c>
      <c r="C1077" s="34">
        <v>12</v>
      </c>
      <c r="D1077" s="159" t="s">
        <v>631</v>
      </c>
      <c r="E1077" s="129">
        <v>20</v>
      </c>
      <c r="F1077" s="130">
        <v>20</v>
      </c>
      <c r="G1077" s="113">
        <v>20</v>
      </c>
      <c r="H1077" s="127">
        <v>20</v>
      </c>
      <c r="I1077" s="132">
        <f>AVERAGE(E1076:E1078)</f>
        <v>20</v>
      </c>
      <c r="J1077" s="132">
        <f t="shared" ref="J1077" si="2156">AVERAGE(F1076:F1078)</f>
        <v>20</v>
      </c>
      <c r="K1077" s="132">
        <f t="shared" ref="K1077" si="2157">AVERAGE(G1076:G1078)</f>
        <v>20</v>
      </c>
      <c r="L1077" s="132">
        <f t="shared" ref="L1077" si="2158">AVERAGE(H1076:H1078)</f>
        <v>20</v>
      </c>
      <c r="M1077" s="132"/>
      <c r="N1077" s="34"/>
    </row>
    <row r="1078" spans="1:14" ht="15.6" x14ac:dyDescent="0.3">
      <c r="A1078" s="34">
        <v>3</v>
      </c>
      <c r="B1078" s="34">
        <v>8</v>
      </c>
      <c r="C1078" s="34">
        <v>12</v>
      </c>
      <c r="D1078" s="159" t="s">
        <v>668</v>
      </c>
      <c r="E1078" s="129">
        <v>20</v>
      </c>
      <c r="F1078" s="130">
        <v>20</v>
      </c>
      <c r="G1078" s="113">
        <v>20</v>
      </c>
      <c r="H1078" s="127">
        <v>20</v>
      </c>
      <c r="I1078" s="133">
        <f>_xlfn.STDEV.P(E1076:E1078)/SQRT(3)</f>
        <v>0</v>
      </c>
      <c r="J1078" s="133">
        <f t="shared" ref="J1078" si="2159">_xlfn.STDEV.P(F1076:F1078)/SQRT(3)</f>
        <v>0</v>
      </c>
      <c r="K1078" s="133">
        <f t="shared" ref="K1078" si="2160">_xlfn.STDEV.P(G1076:G1078)/SQRT(3)</f>
        <v>0</v>
      </c>
      <c r="L1078" s="133">
        <f t="shared" ref="L1078" si="2161">_xlfn.STDEV.P(H1076:H1078)/SQRT(3)</f>
        <v>0</v>
      </c>
      <c r="M1078" s="133"/>
      <c r="N1078" s="34"/>
    </row>
    <row r="1079" spans="1:14" x14ac:dyDescent="0.3">
      <c r="A1079" s="34">
        <v>1</v>
      </c>
      <c r="B1079" s="34">
        <v>8</v>
      </c>
      <c r="C1079" s="34">
        <v>8</v>
      </c>
      <c r="D1079" s="159" t="s">
        <v>597</v>
      </c>
      <c r="E1079" s="129">
        <v>20</v>
      </c>
      <c r="F1079" s="130">
        <v>20</v>
      </c>
      <c r="G1079" s="113">
        <v>20</v>
      </c>
      <c r="H1079" s="127">
        <v>20</v>
      </c>
      <c r="N1079" s="34"/>
    </row>
    <row r="1080" spans="1:14" ht="15.6" x14ac:dyDescent="0.3">
      <c r="A1080" s="34">
        <v>2</v>
      </c>
      <c r="B1080" s="34">
        <v>8</v>
      </c>
      <c r="C1080" s="34">
        <v>8</v>
      </c>
      <c r="D1080" s="159" t="s">
        <v>624</v>
      </c>
      <c r="E1080" s="129">
        <v>30</v>
      </c>
      <c r="F1080" s="130">
        <v>30</v>
      </c>
      <c r="G1080" s="113">
        <v>30</v>
      </c>
      <c r="H1080" s="127">
        <v>30</v>
      </c>
      <c r="I1080" s="132">
        <f>AVERAGE(E1079:E1081)</f>
        <v>23.333333333333332</v>
      </c>
      <c r="J1080" s="132">
        <f t="shared" ref="J1080" si="2162">AVERAGE(F1079:F1081)</f>
        <v>23.333333333333332</v>
      </c>
      <c r="K1080" s="132">
        <f t="shared" ref="K1080" si="2163">AVERAGE(G1079:G1081)</f>
        <v>23.333333333333332</v>
      </c>
      <c r="L1080" s="132">
        <f t="shared" ref="L1080" si="2164">AVERAGE(H1079:H1081)</f>
        <v>23.333333333333332</v>
      </c>
      <c r="M1080" s="132"/>
      <c r="N1080" s="34"/>
    </row>
    <row r="1081" spans="1:14" ht="15.6" x14ac:dyDescent="0.3">
      <c r="A1081" s="34">
        <v>3</v>
      </c>
      <c r="B1081" s="34">
        <v>8</v>
      </c>
      <c r="C1081" s="34">
        <v>8</v>
      </c>
      <c r="D1081" s="159" t="s">
        <v>661</v>
      </c>
      <c r="E1081" s="129">
        <v>20</v>
      </c>
      <c r="F1081" s="130">
        <v>20</v>
      </c>
      <c r="G1081" s="113">
        <v>20</v>
      </c>
      <c r="H1081" s="127">
        <v>20</v>
      </c>
      <c r="I1081" s="133">
        <f>_xlfn.STDEV.P(E1079:E1081)/SQRT(3)</f>
        <v>2.7216552697590872</v>
      </c>
      <c r="J1081" s="133">
        <f t="shared" ref="J1081" si="2165">_xlfn.STDEV.P(F1079:F1081)/SQRT(3)</f>
        <v>2.7216552697590872</v>
      </c>
      <c r="K1081" s="133">
        <f t="shared" ref="K1081" si="2166">_xlfn.STDEV.P(G1079:G1081)/SQRT(3)</f>
        <v>2.7216552697590872</v>
      </c>
      <c r="L1081" s="133">
        <f t="shared" ref="L1081" si="2167">_xlfn.STDEV.P(H1079:H1081)/SQRT(3)</f>
        <v>2.7216552697590872</v>
      </c>
      <c r="M1081" s="133"/>
      <c r="N1081" s="34"/>
    </row>
    <row r="1082" spans="1:14" x14ac:dyDescent="0.3">
      <c r="A1082" s="34">
        <v>1</v>
      </c>
      <c r="B1082" s="34">
        <v>9</v>
      </c>
      <c r="C1082" s="34">
        <v>11</v>
      </c>
      <c r="D1082" s="159" t="s">
        <v>592</v>
      </c>
      <c r="E1082" s="129">
        <v>10</v>
      </c>
      <c r="F1082" s="130">
        <v>10</v>
      </c>
      <c r="G1082" s="113">
        <v>10</v>
      </c>
      <c r="H1082" s="127">
        <v>10</v>
      </c>
      <c r="N1082" s="34"/>
    </row>
    <row r="1083" spans="1:14" ht="15.6" x14ac:dyDescent="0.3">
      <c r="A1083" s="34">
        <v>2</v>
      </c>
      <c r="B1083" s="34">
        <v>9</v>
      </c>
      <c r="C1083" s="34">
        <v>11</v>
      </c>
      <c r="D1083" s="159" t="s">
        <v>629</v>
      </c>
      <c r="E1083" s="129">
        <v>40</v>
      </c>
      <c r="F1083" s="130">
        <v>40</v>
      </c>
      <c r="G1083" s="113">
        <v>40</v>
      </c>
      <c r="H1083" s="127">
        <v>40</v>
      </c>
      <c r="I1083" s="132">
        <f>AVERAGE(E1082:E1084)</f>
        <v>26.666666666666668</v>
      </c>
      <c r="J1083" s="132">
        <f t="shared" ref="J1083" si="2168">AVERAGE(F1082:F1084)</f>
        <v>26.666666666666668</v>
      </c>
      <c r="K1083" s="132">
        <f t="shared" ref="K1083" si="2169">AVERAGE(G1082:G1084)</f>
        <v>26.666666666666668</v>
      </c>
      <c r="L1083" s="132">
        <f t="shared" ref="L1083" si="2170">AVERAGE(H1082:H1084)</f>
        <v>26.666666666666668</v>
      </c>
      <c r="M1083" s="132"/>
      <c r="N1083" s="34"/>
    </row>
    <row r="1084" spans="1:14" ht="15.6" x14ac:dyDescent="0.3">
      <c r="A1084" s="34">
        <v>3</v>
      </c>
      <c r="B1084" s="34">
        <v>9</v>
      </c>
      <c r="C1084" s="34">
        <v>11</v>
      </c>
      <c r="D1084" s="159" t="s">
        <v>666</v>
      </c>
      <c r="E1084" s="129">
        <v>30</v>
      </c>
      <c r="F1084" s="130">
        <v>30</v>
      </c>
      <c r="G1084" s="113">
        <v>30</v>
      </c>
      <c r="H1084" s="127">
        <v>30</v>
      </c>
      <c r="I1084" s="133">
        <f>_xlfn.STDEV.P(E1082:E1084)/SQRT(3)</f>
        <v>7.2008229982309562</v>
      </c>
      <c r="J1084" s="133">
        <f t="shared" ref="J1084" si="2171">_xlfn.STDEV.P(F1082:F1084)/SQRT(3)</f>
        <v>7.2008229982309562</v>
      </c>
      <c r="K1084" s="133">
        <f t="shared" ref="K1084" si="2172">_xlfn.STDEV.P(G1082:G1084)/SQRT(3)</f>
        <v>7.2008229982309562</v>
      </c>
      <c r="L1084" s="133">
        <f t="shared" ref="L1084" si="2173">_xlfn.STDEV.P(H1082:H1084)/SQRT(3)</f>
        <v>7.2008229982309562</v>
      </c>
      <c r="M1084" s="133"/>
      <c r="N1084" s="34"/>
    </row>
    <row r="1085" spans="1:14" x14ac:dyDescent="0.3">
      <c r="A1085" s="34">
        <v>1</v>
      </c>
      <c r="B1085" s="34">
        <v>9</v>
      </c>
      <c r="C1085" s="34">
        <v>9</v>
      </c>
      <c r="D1085" s="159" t="s">
        <v>595</v>
      </c>
      <c r="E1085" s="129">
        <v>10</v>
      </c>
      <c r="F1085" s="130">
        <v>10</v>
      </c>
      <c r="G1085" s="113">
        <v>10</v>
      </c>
      <c r="H1085" s="127">
        <v>10</v>
      </c>
      <c r="N1085" s="34"/>
    </row>
    <row r="1086" spans="1:14" ht="15.6" x14ac:dyDescent="0.3">
      <c r="A1086" s="34">
        <v>2</v>
      </c>
      <c r="B1086" s="34">
        <v>9</v>
      </c>
      <c r="C1086" s="34">
        <v>9</v>
      </c>
      <c r="D1086" s="159" t="s">
        <v>626</v>
      </c>
      <c r="E1086" s="129">
        <v>30</v>
      </c>
      <c r="F1086" s="130">
        <v>30</v>
      </c>
      <c r="G1086" s="113">
        <v>30</v>
      </c>
      <c r="H1086" s="127">
        <v>30</v>
      </c>
      <c r="I1086" s="132">
        <f>AVERAGE(E1085:E1087)</f>
        <v>23.333333333333332</v>
      </c>
      <c r="J1086" s="132">
        <f t="shared" ref="J1086" si="2174">AVERAGE(F1085:F1087)</f>
        <v>23.333333333333332</v>
      </c>
      <c r="K1086" s="132">
        <f t="shared" ref="K1086" si="2175">AVERAGE(G1085:G1087)</f>
        <v>23.333333333333332</v>
      </c>
      <c r="L1086" s="132">
        <f t="shared" ref="L1086" si="2176">AVERAGE(H1085:H1087)</f>
        <v>23.333333333333332</v>
      </c>
      <c r="M1086" s="132"/>
      <c r="N1086" s="34"/>
    </row>
    <row r="1087" spans="1:14" ht="15.6" x14ac:dyDescent="0.3">
      <c r="A1087" s="34">
        <v>3</v>
      </c>
      <c r="B1087" s="34">
        <v>9</v>
      </c>
      <c r="C1087" s="34">
        <v>9</v>
      </c>
      <c r="D1087" s="159" t="s">
        <v>663</v>
      </c>
      <c r="E1087" s="129">
        <v>30</v>
      </c>
      <c r="F1087" s="130">
        <v>30</v>
      </c>
      <c r="G1087" s="113">
        <v>30</v>
      </c>
      <c r="H1087" s="127">
        <v>30</v>
      </c>
      <c r="I1087" s="133">
        <f>_xlfn.STDEV.P(E1085:E1087)/SQRT(3)</f>
        <v>5.4433105395181745</v>
      </c>
      <c r="J1087" s="133">
        <f t="shared" ref="J1087" si="2177">_xlfn.STDEV.P(F1085:F1087)/SQRT(3)</f>
        <v>5.4433105395181745</v>
      </c>
      <c r="K1087" s="133">
        <f t="shared" ref="K1087" si="2178">_xlfn.STDEV.P(G1085:G1087)/SQRT(3)</f>
        <v>5.4433105395181745</v>
      </c>
      <c r="L1087" s="133">
        <f t="shared" ref="L1087" si="2179">_xlfn.STDEV.P(H1085:H1087)/SQRT(3)</f>
        <v>5.4433105395181745</v>
      </c>
      <c r="M1087" s="133"/>
      <c r="N1087" s="34"/>
    </row>
    <row r="1089" spans="9:13" ht="15.6" x14ac:dyDescent="0.3">
      <c r="I1089" s="132"/>
      <c r="J1089" s="132"/>
      <c r="K1089" s="132"/>
      <c r="L1089" s="132"/>
      <c r="M1089" s="132"/>
    </row>
    <row r="1090" spans="9:13" ht="15.6" x14ac:dyDescent="0.3">
      <c r="I1090" s="133"/>
      <c r="J1090" s="133"/>
      <c r="K1090" s="133"/>
      <c r="L1090" s="133"/>
      <c r="M1090" s="133"/>
    </row>
    <row r="1092" spans="9:13" ht="15.6" x14ac:dyDescent="0.3">
      <c r="I1092" s="132"/>
      <c r="J1092" s="132"/>
      <c r="K1092" s="132"/>
      <c r="L1092" s="132"/>
      <c r="M1092" s="132"/>
    </row>
    <row r="1093" spans="9:13" ht="15.6" x14ac:dyDescent="0.3">
      <c r="I1093" s="133"/>
      <c r="J1093" s="133"/>
      <c r="K1093" s="133"/>
      <c r="L1093" s="133"/>
      <c r="M1093" s="133"/>
    </row>
    <row r="1095" spans="9:13" ht="15.6" x14ac:dyDescent="0.3">
      <c r="I1095" s="132"/>
      <c r="J1095" s="132"/>
      <c r="K1095" s="132"/>
      <c r="L1095" s="132"/>
      <c r="M1095" s="132"/>
    </row>
    <row r="1096" spans="9:13" ht="15.6" x14ac:dyDescent="0.3">
      <c r="I1096" s="133"/>
      <c r="J1096" s="133"/>
      <c r="K1096" s="133"/>
      <c r="L1096" s="133"/>
      <c r="M1096" s="133"/>
    </row>
    <row r="1098" spans="9:13" ht="15.6" x14ac:dyDescent="0.3">
      <c r="I1098" s="132"/>
      <c r="J1098" s="132"/>
      <c r="K1098" s="132"/>
      <c r="L1098" s="132"/>
      <c r="M1098" s="132"/>
    </row>
    <row r="1099" spans="9:13" ht="15.6" x14ac:dyDescent="0.3">
      <c r="I1099" s="133"/>
      <c r="J1099" s="133"/>
      <c r="K1099" s="133"/>
      <c r="L1099" s="133"/>
      <c r="M1099" s="133"/>
    </row>
    <row r="1101" spans="9:13" ht="15.6" x14ac:dyDescent="0.3">
      <c r="I1101" s="132"/>
      <c r="J1101" s="132"/>
      <c r="K1101" s="132"/>
      <c r="L1101" s="132"/>
      <c r="M1101" s="132"/>
    </row>
    <row r="1102" spans="9:13" ht="15.6" x14ac:dyDescent="0.3">
      <c r="I1102" s="133"/>
      <c r="J1102" s="133"/>
      <c r="K1102" s="133"/>
      <c r="L1102" s="133"/>
      <c r="M1102" s="133"/>
    </row>
    <row r="1104" spans="9:13" ht="15.6" x14ac:dyDescent="0.3">
      <c r="I1104" s="132"/>
      <c r="J1104" s="132"/>
      <c r="K1104" s="132"/>
      <c r="L1104" s="132"/>
      <c r="M1104" s="132"/>
    </row>
    <row r="1105" spans="9:13" ht="15.6" x14ac:dyDescent="0.3">
      <c r="I1105" s="133"/>
      <c r="J1105" s="133"/>
      <c r="K1105" s="133"/>
      <c r="L1105" s="133"/>
      <c r="M1105" s="133"/>
    </row>
    <row r="1106" spans="9:13" ht="15.6" x14ac:dyDescent="0.3">
      <c r="I1106" s="133"/>
      <c r="J1106" s="133"/>
      <c r="K1106" s="133"/>
      <c r="L1106" s="133"/>
      <c r="M1106" s="133"/>
    </row>
    <row r="1107" spans="9:13" ht="15.6" x14ac:dyDescent="0.3">
      <c r="I1107" s="132"/>
      <c r="J1107" s="132"/>
      <c r="K1107" s="132"/>
      <c r="L1107" s="132"/>
      <c r="M1107" s="132"/>
    </row>
    <row r="1108" spans="9:13" ht="15.6" x14ac:dyDescent="0.3">
      <c r="I1108" s="133"/>
      <c r="J1108" s="133"/>
      <c r="K1108" s="133"/>
      <c r="L1108" s="133"/>
      <c r="M1108" s="133"/>
    </row>
    <row r="1110" spans="9:13" ht="15.6" x14ac:dyDescent="0.3">
      <c r="I1110" s="132"/>
      <c r="J1110" s="132"/>
      <c r="K1110" s="132"/>
      <c r="L1110" s="132"/>
      <c r="M1110" s="132"/>
    </row>
    <row r="1111" spans="9:13" ht="15.6" x14ac:dyDescent="0.3">
      <c r="I1111" s="133"/>
      <c r="J1111" s="133"/>
      <c r="K1111" s="133"/>
      <c r="L1111" s="133"/>
      <c r="M1111" s="133"/>
    </row>
    <row r="1113" spans="9:13" ht="15.6" x14ac:dyDescent="0.3">
      <c r="I1113" s="132"/>
      <c r="J1113" s="132"/>
      <c r="K1113" s="132"/>
      <c r="L1113" s="132"/>
      <c r="M1113" s="132"/>
    </row>
    <row r="1114" spans="9:13" ht="15.6" x14ac:dyDescent="0.3">
      <c r="I1114" s="133"/>
      <c r="J1114" s="133"/>
      <c r="K1114" s="133"/>
      <c r="L1114" s="133"/>
      <c r="M1114" s="133"/>
    </row>
    <row r="1116" spans="9:13" ht="15.6" x14ac:dyDescent="0.3">
      <c r="I1116" s="132"/>
      <c r="J1116" s="132"/>
      <c r="K1116" s="132"/>
      <c r="L1116" s="132"/>
      <c r="M1116" s="132"/>
    </row>
    <row r="1117" spans="9:13" ht="15.6" x14ac:dyDescent="0.3">
      <c r="I1117" s="133"/>
      <c r="J1117" s="133"/>
      <c r="K1117" s="133"/>
      <c r="L1117" s="133"/>
      <c r="M1117" s="133"/>
    </row>
    <row r="1119" spans="9:13" ht="15.6" x14ac:dyDescent="0.3">
      <c r="I1119" s="132"/>
      <c r="J1119" s="132"/>
      <c r="K1119" s="132"/>
      <c r="L1119" s="132"/>
      <c r="M1119" s="132"/>
    </row>
    <row r="1120" spans="9:13" ht="15.6" x14ac:dyDescent="0.3">
      <c r="I1120" s="133"/>
      <c r="J1120" s="133"/>
      <c r="K1120" s="133"/>
      <c r="L1120" s="133"/>
      <c r="M1120" s="133"/>
    </row>
    <row r="1122" spans="9:13" ht="15.6" x14ac:dyDescent="0.3">
      <c r="I1122" s="132"/>
      <c r="J1122" s="132"/>
      <c r="K1122" s="132"/>
      <c r="L1122" s="132"/>
      <c r="M1122" s="132"/>
    </row>
    <row r="1123" spans="9:13" ht="15.6" x14ac:dyDescent="0.3">
      <c r="I1123" s="133"/>
      <c r="J1123" s="133"/>
      <c r="K1123" s="133"/>
      <c r="L1123" s="133"/>
      <c r="M1123" s="133"/>
    </row>
    <row r="1125" spans="9:13" ht="15.6" x14ac:dyDescent="0.3">
      <c r="I1125" s="132"/>
      <c r="J1125" s="132"/>
      <c r="K1125" s="132"/>
      <c r="L1125" s="132"/>
      <c r="M1125" s="132"/>
    </row>
    <row r="1126" spans="9:13" ht="15.6" x14ac:dyDescent="0.3">
      <c r="I1126" s="133"/>
      <c r="J1126" s="133"/>
      <c r="K1126" s="133"/>
      <c r="L1126" s="133"/>
      <c r="M1126" s="133"/>
    </row>
    <row r="1128" spans="9:13" ht="15.6" x14ac:dyDescent="0.3">
      <c r="I1128" s="132"/>
      <c r="J1128" s="132"/>
      <c r="K1128" s="132"/>
      <c r="L1128" s="132"/>
      <c r="M1128" s="132"/>
    </row>
    <row r="1129" spans="9:13" ht="15.6" x14ac:dyDescent="0.3">
      <c r="I1129" s="133"/>
      <c r="J1129" s="133"/>
      <c r="K1129" s="133"/>
      <c r="L1129" s="133"/>
      <c r="M1129" s="133"/>
    </row>
    <row r="1131" spans="9:13" ht="15.6" x14ac:dyDescent="0.3">
      <c r="I1131" s="132"/>
      <c r="J1131" s="132"/>
      <c r="K1131" s="132"/>
      <c r="L1131" s="132"/>
      <c r="M1131" s="132"/>
    </row>
    <row r="1132" spans="9:13" ht="15.6" x14ac:dyDescent="0.3">
      <c r="I1132" s="133"/>
      <c r="J1132" s="133"/>
      <c r="K1132" s="133"/>
      <c r="L1132" s="133"/>
      <c r="M1132" s="133"/>
    </row>
    <row r="1134" spans="9:13" ht="15.6" x14ac:dyDescent="0.3">
      <c r="I1134" s="132"/>
      <c r="J1134" s="132"/>
      <c r="K1134" s="132"/>
      <c r="L1134" s="132"/>
      <c r="M1134" s="132"/>
    </row>
    <row r="1135" spans="9:13" ht="15.6" x14ac:dyDescent="0.3">
      <c r="I1135" s="133"/>
      <c r="J1135" s="133"/>
      <c r="K1135" s="133"/>
      <c r="L1135" s="133"/>
      <c r="M1135" s="133"/>
    </row>
    <row r="1136" spans="9:13" ht="15.6" x14ac:dyDescent="0.3">
      <c r="I1136" s="133"/>
      <c r="J1136" s="133"/>
      <c r="K1136" s="133"/>
      <c r="L1136" s="133"/>
      <c r="M1136" s="133"/>
    </row>
    <row r="1137" spans="9:13" ht="15.6" x14ac:dyDescent="0.3">
      <c r="I1137" s="132"/>
      <c r="J1137" s="132"/>
      <c r="K1137" s="132"/>
      <c r="L1137" s="132"/>
      <c r="M1137" s="132"/>
    </row>
    <row r="1138" spans="9:13" ht="15.6" x14ac:dyDescent="0.3">
      <c r="I1138" s="133"/>
      <c r="J1138" s="133"/>
      <c r="K1138" s="133"/>
      <c r="L1138" s="133"/>
      <c r="M1138" s="133"/>
    </row>
    <row r="1140" spans="9:13" ht="15.6" x14ac:dyDescent="0.3">
      <c r="I1140" s="132"/>
      <c r="J1140" s="132"/>
      <c r="K1140" s="132"/>
      <c r="L1140" s="132"/>
      <c r="M1140" s="132"/>
    </row>
    <row r="1141" spans="9:13" ht="15.6" x14ac:dyDescent="0.3">
      <c r="I1141" s="133"/>
      <c r="J1141" s="133"/>
      <c r="K1141" s="133"/>
      <c r="L1141" s="133"/>
      <c r="M1141" s="133"/>
    </row>
    <row r="1143" spans="9:13" ht="15.6" x14ac:dyDescent="0.3">
      <c r="I1143" s="132"/>
      <c r="J1143" s="132"/>
      <c r="K1143" s="132"/>
      <c r="L1143" s="132"/>
      <c r="M1143" s="132"/>
    </row>
    <row r="1144" spans="9:13" ht="15.6" x14ac:dyDescent="0.3">
      <c r="I1144" s="133"/>
      <c r="J1144" s="133"/>
      <c r="K1144" s="133"/>
      <c r="L1144" s="133"/>
      <c r="M1144" s="133"/>
    </row>
    <row r="1146" spans="9:13" ht="15.6" x14ac:dyDescent="0.3">
      <c r="I1146" s="132"/>
      <c r="J1146" s="132"/>
      <c r="K1146" s="132"/>
      <c r="L1146" s="132"/>
      <c r="M1146" s="132"/>
    </row>
    <row r="1147" spans="9:13" ht="15.6" x14ac:dyDescent="0.3">
      <c r="I1147" s="133"/>
      <c r="J1147" s="133"/>
      <c r="K1147" s="133"/>
      <c r="L1147" s="133"/>
      <c r="M1147" s="133"/>
    </row>
    <row r="1149" spans="9:13" ht="15.6" x14ac:dyDescent="0.3">
      <c r="I1149" s="132"/>
      <c r="J1149" s="132"/>
      <c r="K1149" s="132"/>
      <c r="L1149" s="132"/>
      <c r="M1149" s="132"/>
    </row>
    <row r="1150" spans="9:13" ht="15.6" x14ac:dyDescent="0.3">
      <c r="I1150" s="133"/>
      <c r="J1150" s="133"/>
      <c r="K1150" s="133"/>
      <c r="L1150" s="133"/>
      <c r="M1150" s="133"/>
    </row>
    <row r="1152" spans="9:13" ht="15.6" x14ac:dyDescent="0.3">
      <c r="I1152" s="132"/>
      <c r="J1152" s="132"/>
      <c r="K1152" s="132"/>
      <c r="L1152" s="132"/>
      <c r="M1152" s="132"/>
    </row>
    <row r="1153" spans="9:13" ht="15.6" x14ac:dyDescent="0.3">
      <c r="I1153" s="133"/>
      <c r="J1153" s="133"/>
      <c r="K1153" s="133"/>
      <c r="L1153" s="133"/>
      <c r="M1153" s="133"/>
    </row>
    <row r="1155" spans="9:13" ht="15.6" x14ac:dyDescent="0.3">
      <c r="I1155" s="132"/>
      <c r="J1155" s="132"/>
      <c r="K1155" s="132"/>
      <c r="L1155" s="132"/>
      <c r="M1155" s="132"/>
    </row>
    <row r="1156" spans="9:13" ht="15.6" x14ac:dyDescent="0.3">
      <c r="I1156" s="133"/>
      <c r="J1156" s="133"/>
      <c r="K1156" s="133"/>
      <c r="L1156" s="133"/>
      <c r="M1156" s="133"/>
    </row>
    <row r="1158" spans="9:13" ht="15.6" x14ac:dyDescent="0.3">
      <c r="I1158" s="132"/>
      <c r="J1158" s="132"/>
      <c r="K1158" s="132"/>
      <c r="L1158" s="132"/>
      <c r="M1158" s="132"/>
    </row>
    <row r="1159" spans="9:13" ht="15.6" x14ac:dyDescent="0.3">
      <c r="I1159" s="133"/>
      <c r="J1159" s="133"/>
      <c r="K1159" s="133"/>
      <c r="L1159" s="133"/>
      <c r="M1159" s="133"/>
    </row>
    <row r="1161" spans="9:13" ht="15.6" x14ac:dyDescent="0.3">
      <c r="I1161" s="132"/>
      <c r="J1161" s="132"/>
      <c r="K1161" s="132"/>
      <c r="L1161" s="132"/>
      <c r="M1161" s="132"/>
    </row>
    <row r="1162" spans="9:13" ht="15.6" x14ac:dyDescent="0.3">
      <c r="I1162" s="133"/>
      <c r="J1162" s="133"/>
      <c r="K1162" s="133"/>
      <c r="L1162" s="133"/>
      <c r="M1162" s="133"/>
    </row>
    <row r="1164" spans="9:13" ht="15.6" x14ac:dyDescent="0.3">
      <c r="I1164" s="132"/>
      <c r="J1164" s="132"/>
      <c r="K1164" s="132"/>
      <c r="L1164" s="132"/>
      <c r="M1164" s="132"/>
    </row>
    <row r="1165" spans="9:13" ht="15.6" x14ac:dyDescent="0.3">
      <c r="I1165" s="133"/>
      <c r="J1165" s="133"/>
      <c r="K1165" s="133"/>
      <c r="L1165" s="133"/>
      <c r="M1165" s="133"/>
    </row>
    <row r="1166" spans="9:13" ht="15.6" x14ac:dyDescent="0.3">
      <c r="I1166" s="133"/>
      <c r="J1166" s="133"/>
      <c r="K1166" s="133"/>
      <c r="L1166" s="133"/>
      <c r="M1166" s="133"/>
    </row>
    <row r="1167" spans="9:13" ht="15.6" x14ac:dyDescent="0.3">
      <c r="I1167" s="132"/>
      <c r="J1167" s="132"/>
      <c r="K1167" s="132"/>
      <c r="L1167" s="132"/>
      <c r="M1167" s="132"/>
    </row>
    <row r="1168" spans="9:13" ht="15.6" x14ac:dyDescent="0.3">
      <c r="I1168" s="133"/>
      <c r="J1168" s="133"/>
      <c r="K1168" s="133"/>
      <c r="L1168" s="133"/>
      <c r="M1168" s="133"/>
    </row>
    <row r="1170" spans="9:13" ht="15.6" x14ac:dyDescent="0.3">
      <c r="I1170" s="132"/>
      <c r="J1170" s="132"/>
      <c r="K1170" s="132"/>
      <c r="L1170" s="132"/>
      <c r="M1170" s="132"/>
    </row>
    <row r="1171" spans="9:13" ht="15.6" x14ac:dyDescent="0.3">
      <c r="I1171" s="133"/>
      <c r="J1171" s="133"/>
      <c r="K1171" s="133"/>
      <c r="L1171" s="133"/>
      <c r="M1171" s="133"/>
    </row>
    <row r="1173" spans="9:13" ht="15.6" x14ac:dyDescent="0.3">
      <c r="I1173" s="132"/>
      <c r="J1173" s="132"/>
      <c r="K1173" s="132"/>
      <c r="L1173" s="132"/>
      <c r="M1173" s="132"/>
    </row>
    <row r="1174" spans="9:13" ht="15.6" x14ac:dyDescent="0.3">
      <c r="I1174" s="133"/>
      <c r="J1174" s="133"/>
      <c r="K1174" s="133"/>
      <c r="L1174" s="133"/>
      <c r="M1174" s="133"/>
    </row>
    <row r="1176" spans="9:13" ht="15.6" x14ac:dyDescent="0.3">
      <c r="I1176" s="132"/>
      <c r="J1176" s="132"/>
      <c r="K1176" s="132"/>
      <c r="L1176" s="132"/>
      <c r="M1176" s="132"/>
    </row>
    <row r="1177" spans="9:13" ht="15.6" x14ac:dyDescent="0.3">
      <c r="I1177" s="133"/>
      <c r="J1177" s="133"/>
      <c r="K1177" s="133"/>
      <c r="L1177" s="133"/>
      <c r="M1177" s="133"/>
    </row>
    <row r="1179" spans="9:13" ht="15.6" x14ac:dyDescent="0.3">
      <c r="I1179" s="132"/>
      <c r="J1179" s="132"/>
      <c r="K1179" s="132"/>
      <c r="L1179" s="132"/>
      <c r="M1179" s="132"/>
    </row>
    <row r="1180" spans="9:13" ht="15.6" x14ac:dyDescent="0.3">
      <c r="I1180" s="133"/>
      <c r="J1180" s="133"/>
      <c r="K1180" s="133"/>
      <c r="L1180" s="133"/>
      <c r="M1180" s="133"/>
    </row>
    <row r="1182" spans="9:13" ht="15.6" x14ac:dyDescent="0.3">
      <c r="I1182" s="132"/>
      <c r="J1182" s="132"/>
      <c r="K1182" s="132"/>
      <c r="L1182" s="132"/>
      <c r="M1182" s="132"/>
    </row>
    <row r="1183" spans="9:13" ht="15.6" x14ac:dyDescent="0.3">
      <c r="I1183" s="133"/>
      <c r="J1183" s="133"/>
      <c r="K1183" s="133"/>
      <c r="L1183" s="133"/>
      <c r="M1183" s="133"/>
    </row>
    <row r="1185" spans="9:13" ht="15.6" x14ac:dyDescent="0.3">
      <c r="I1185" s="132"/>
      <c r="J1185" s="132"/>
      <c r="K1185" s="132"/>
      <c r="L1185" s="132"/>
      <c r="M1185" s="132"/>
    </row>
    <row r="1186" spans="9:13" ht="15.6" x14ac:dyDescent="0.3">
      <c r="I1186" s="133"/>
      <c r="J1186" s="133"/>
      <c r="K1186" s="133"/>
      <c r="L1186" s="133"/>
      <c r="M1186" s="133"/>
    </row>
    <row r="1188" spans="9:13" ht="15.6" x14ac:dyDescent="0.3">
      <c r="I1188" s="132"/>
      <c r="J1188" s="132"/>
      <c r="K1188" s="132"/>
      <c r="L1188" s="132"/>
      <c r="M1188" s="132"/>
    </row>
    <row r="1189" spans="9:13" ht="15.6" x14ac:dyDescent="0.3">
      <c r="I1189" s="133"/>
      <c r="J1189" s="133"/>
      <c r="K1189" s="133"/>
      <c r="L1189" s="133"/>
      <c r="M1189" s="133"/>
    </row>
    <row r="1191" spans="9:13" ht="15.6" x14ac:dyDescent="0.3">
      <c r="I1191" s="132"/>
      <c r="J1191" s="132"/>
      <c r="K1191" s="132"/>
      <c r="L1191" s="132"/>
      <c r="M1191" s="132"/>
    </row>
    <row r="1192" spans="9:13" ht="15.6" x14ac:dyDescent="0.3">
      <c r="I1192" s="133"/>
      <c r="J1192" s="133"/>
      <c r="K1192" s="133"/>
      <c r="L1192" s="133"/>
      <c r="M1192" s="133"/>
    </row>
    <row r="1194" spans="9:13" ht="15.6" x14ac:dyDescent="0.3">
      <c r="I1194" s="132"/>
      <c r="J1194" s="132"/>
      <c r="K1194" s="132"/>
      <c r="L1194" s="132"/>
      <c r="M1194" s="132"/>
    </row>
    <row r="1195" spans="9:13" ht="15.6" x14ac:dyDescent="0.3">
      <c r="I1195" s="133"/>
      <c r="J1195" s="133"/>
      <c r="K1195" s="133"/>
      <c r="L1195" s="133"/>
      <c r="M1195" s="133"/>
    </row>
    <row r="1196" spans="9:13" ht="15.6" x14ac:dyDescent="0.3">
      <c r="I1196" s="133"/>
      <c r="J1196" s="133"/>
      <c r="K1196" s="133"/>
      <c r="L1196" s="133"/>
      <c r="M1196" s="133"/>
    </row>
    <row r="1197" spans="9:13" ht="15.6" x14ac:dyDescent="0.3">
      <c r="I1197" s="132"/>
      <c r="J1197" s="132"/>
      <c r="K1197" s="132"/>
      <c r="L1197" s="132"/>
      <c r="M1197" s="132"/>
    </row>
    <row r="1198" spans="9:13" ht="15.6" x14ac:dyDescent="0.3">
      <c r="I1198" s="133"/>
      <c r="J1198" s="133"/>
      <c r="K1198" s="133"/>
      <c r="L1198" s="133"/>
      <c r="M1198" s="133"/>
    </row>
    <row r="1200" spans="9:13" ht="15.6" x14ac:dyDescent="0.3">
      <c r="I1200" s="132"/>
      <c r="J1200" s="132"/>
      <c r="K1200" s="132"/>
      <c r="L1200" s="132"/>
      <c r="M1200" s="132"/>
    </row>
    <row r="1201" spans="9:13" ht="15.6" x14ac:dyDescent="0.3">
      <c r="I1201" s="133"/>
      <c r="J1201" s="133"/>
      <c r="K1201" s="133"/>
      <c r="L1201" s="133"/>
      <c r="M1201" s="133"/>
    </row>
    <row r="1203" spans="9:13" ht="15.6" x14ac:dyDescent="0.3">
      <c r="I1203" s="132"/>
      <c r="J1203" s="132"/>
      <c r="K1203" s="132"/>
      <c r="L1203" s="132"/>
      <c r="M1203" s="132"/>
    </row>
    <row r="1204" spans="9:13" ht="15.6" x14ac:dyDescent="0.3">
      <c r="I1204" s="133"/>
      <c r="J1204" s="133"/>
      <c r="K1204" s="133"/>
      <c r="L1204" s="133"/>
      <c r="M1204" s="133"/>
    </row>
  </sheetData>
  <sortState xmlns:xlrd2="http://schemas.microsoft.com/office/spreadsheetml/2017/richdata2" ref="AT2:AU325">
    <sortCondition ref="AU2"/>
  </sortState>
  <mergeCells count="2">
    <mergeCell ref="G3:H3"/>
    <mergeCell ref="E3:F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87"/>
  <sheetViews>
    <sheetView workbookViewId="0">
      <selection activeCell="E4" sqref="E4:E1087"/>
    </sheetView>
  </sheetViews>
  <sheetFormatPr baseColWidth="10" defaultRowHeight="14.4" x14ac:dyDescent="0.3"/>
  <sheetData>
    <row r="1" spans="1:28" ht="15.6" x14ac:dyDescent="0.3">
      <c r="F1" s="114"/>
    </row>
    <row r="2" spans="1:28" ht="15.6" x14ac:dyDescent="0.3">
      <c r="F2" s="114"/>
    </row>
    <row r="3" spans="1:28" ht="15.6" x14ac:dyDescent="0.3">
      <c r="C3" t="s">
        <v>778</v>
      </c>
      <c r="F3" s="114"/>
      <c r="L3" t="s">
        <v>900</v>
      </c>
      <c r="O3" s="1" t="s">
        <v>695</v>
      </c>
    </row>
    <row r="4" spans="1:28" ht="15.6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6" t="s">
        <v>691</v>
      </c>
      <c r="F4" s="115" t="s">
        <v>901</v>
      </c>
      <c r="H4" s="1" t="s">
        <v>17</v>
      </c>
      <c r="I4" s="1" t="s">
        <v>18</v>
      </c>
      <c r="J4" s="1">
        <v>1</v>
      </c>
      <c r="K4" s="1">
        <v>2</v>
      </c>
      <c r="L4" s="1">
        <v>3</v>
      </c>
      <c r="M4" s="1">
        <v>4</v>
      </c>
      <c r="N4" s="1">
        <v>5</v>
      </c>
      <c r="O4" s="1">
        <v>6</v>
      </c>
      <c r="P4" s="1">
        <v>7</v>
      </c>
      <c r="Q4" s="1">
        <v>8</v>
      </c>
      <c r="R4" s="1">
        <v>9</v>
      </c>
      <c r="S4" s="1">
        <v>10</v>
      </c>
      <c r="T4" s="1">
        <v>11</v>
      </c>
      <c r="U4" s="1">
        <v>12</v>
      </c>
      <c r="V4" s="1">
        <v>13</v>
      </c>
      <c r="W4" s="1">
        <v>14</v>
      </c>
      <c r="X4" s="1">
        <v>15</v>
      </c>
      <c r="Y4" s="1">
        <v>16</v>
      </c>
      <c r="Z4" s="1">
        <v>17</v>
      </c>
      <c r="AA4" s="1">
        <v>18</v>
      </c>
      <c r="AB4" s="1">
        <v>19</v>
      </c>
    </row>
    <row r="5" spans="1:28" ht="15.6" x14ac:dyDescent="0.3">
      <c r="A5" s="34">
        <v>1</v>
      </c>
      <c r="B5" s="34">
        <v>1</v>
      </c>
      <c r="C5" s="34">
        <v>1</v>
      </c>
      <c r="D5" s="34" t="s">
        <v>20</v>
      </c>
      <c r="E5" s="86">
        <v>15</v>
      </c>
      <c r="F5" s="116">
        <f>E5*J5</f>
        <v>15</v>
      </c>
      <c r="H5">
        <v>1</v>
      </c>
      <c r="I5" s="1">
        <v>1</v>
      </c>
      <c r="J5" s="62">
        <v>1</v>
      </c>
      <c r="K5" s="112">
        <f>$U$29/((J29+$P$30)/2)</f>
        <v>0.96336336336336337</v>
      </c>
      <c r="L5" s="112">
        <f>$U$29/((J29+$P$31)/2)</f>
        <v>1.2844844844844845</v>
      </c>
      <c r="M5" s="112">
        <f>$U$29/((J29+$P$32)/2)</f>
        <v>1.4450450450450449</v>
      </c>
      <c r="N5" s="112">
        <f>$U$29/(($J29+$P$33)/2)</f>
        <v>1.2844844844844845</v>
      </c>
      <c r="O5" s="112">
        <f>$U$29/(($J29+$P$34)/2)</f>
        <v>1.4450450450450449</v>
      </c>
      <c r="P5" s="112">
        <f>$U$29/(($J29+$P$35)/2)</f>
        <v>1.0509418509418509</v>
      </c>
      <c r="Q5" s="112">
        <f>$U$29/(($J29+$P$36)/2)</f>
        <v>1.156036036036036</v>
      </c>
      <c r="R5" s="112">
        <f>$U$29/(($J29+$P$37)/2)</f>
        <v>1.0509418509418509</v>
      </c>
      <c r="S5" s="112">
        <f>$U$29/(($J29+$P$38)/2)</f>
        <v>1.2844844844844845</v>
      </c>
      <c r="T5" s="112">
        <f>$U$29/(($J29+$P$39)/2)</f>
        <v>0.88925848925848927</v>
      </c>
      <c r="U5" s="112">
        <f>$U$29/(($J29+$P$40)/2)</f>
        <v>1.0509418509418509</v>
      </c>
      <c r="V5" s="112">
        <f>$U$29/(($J29+$P$41)/2)</f>
        <v>1.2844844844844845</v>
      </c>
      <c r="W5" s="112">
        <f>$U$29/(($J29+$P$42)/2)</f>
        <v>1.0509418509418509</v>
      </c>
      <c r="X5" s="112">
        <f>$U$29/(($J29+$P$43)/2)</f>
        <v>0.96336336336336337</v>
      </c>
      <c r="Y5" s="112">
        <f>$U$29/(($J29+$P$44)/2)</f>
        <v>0.96336336336336337</v>
      </c>
      <c r="Z5" s="112">
        <f>$U$29/(($J29+$P$45)/2)</f>
        <v>1.0140666982772246</v>
      </c>
      <c r="AA5" s="112">
        <f>$U$29/(($J29+$P$46)/2)</f>
        <v>1.0140666982772246</v>
      </c>
      <c r="AB5">
        <v>1</v>
      </c>
    </row>
    <row r="6" spans="1:28" ht="15.6" x14ac:dyDescent="0.3">
      <c r="A6" s="34">
        <v>1</v>
      </c>
      <c r="B6" s="34">
        <v>2</v>
      </c>
      <c r="C6" s="34">
        <v>1</v>
      </c>
      <c r="D6" s="34">
        <v>224</v>
      </c>
      <c r="E6" s="139">
        <v>8</v>
      </c>
      <c r="F6" s="116">
        <f>E6*J6</f>
        <v>6.165525525525525</v>
      </c>
      <c r="I6" s="1">
        <v>2</v>
      </c>
      <c r="J6" s="112">
        <f>$U$29/((J30+$P$29)/2)</f>
        <v>0.77069069069069063</v>
      </c>
      <c r="K6">
        <v>1</v>
      </c>
      <c r="L6" s="112">
        <f t="shared" ref="L6:L23" si="0">$U$29/((J30+$P$31)/2)</f>
        <v>0.96336336336336337</v>
      </c>
      <c r="M6" s="112">
        <f t="shared" ref="M6:M22" si="1">$U$29/((J30+$P$32)/2)</f>
        <v>1.0509418509418509</v>
      </c>
      <c r="N6" s="112">
        <f t="shared" ref="N6:N22" si="2">$U$29/(($J30+$P$33)/2)</f>
        <v>0.96336336336336337</v>
      </c>
      <c r="O6" s="112">
        <f t="shared" ref="O6:O23" si="3">$U$29/(($J30+$P$34)/2)</f>
        <v>1.0509418509418509</v>
      </c>
      <c r="P6" s="112">
        <f t="shared" ref="P6:P23" si="4">$U$29/(($J30+$P$35)/2)</f>
        <v>0.8257400257400257</v>
      </c>
      <c r="Q6" s="112">
        <f t="shared" ref="Q6:Q23" si="5">$U$29/(($J30+$P$36)/2)</f>
        <v>0.88925848925848927</v>
      </c>
      <c r="R6" s="112">
        <f t="shared" ref="R6:R23" si="6">$U$29/(($J30+$P$37)/2)</f>
        <v>0.8257400257400257</v>
      </c>
      <c r="S6" s="112">
        <f t="shared" ref="S6:S23" si="7">$U$29/(($J30+$P$38)/2)</f>
        <v>0.96336336336336337</v>
      </c>
      <c r="T6" s="112">
        <f t="shared" ref="T6:T22" si="8">$U$29/(($J30+$P$39)/2)</f>
        <v>0.72252252252252247</v>
      </c>
      <c r="U6" s="112">
        <f t="shared" ref="U6:U22" si="9">$U$29/(($J30+$P$40)/2)</f>
        <v>0.8257400257400257</v>
      </c>
      <c r="V6" s="112">
        <f t="shared" ref="V6:V22" si="10">$U$29/(($J30+$P$41)/2)</f>
        <v>0.96336336336336337</v>
      </c>
      <c r="W6" s="112">
        <f t="shared" ref="W6:W22" si="11">$U$29/(($J30+$P$42)/2)</f>
        <v>0.8257400257400257</v>
      </c>
      <c r="X6" s="112">
        <f t="shared" ref="X6:X23" si="12">$U$29/(($J30+$P$43)/2)</f>
        <v>0.77069069069069063</v>
      </c>
      <c r="Y6" s="112">
        <f t="shared" ref="Y6:Y23" si="13">$U$29/(($J30+$P$44)/2)</f>
        <v>0.77069069069069063</v>
      </c>
      <c r="Z6" s="112">
        <f t="shared" ref="Z6:Z23" si="14">$U$29/(($J30+$P$45)/2)</f>
        <v>0.80280280280280281</v>
      </c>
      <c r="AA6">
        <v>1</v>
      </c>
      <c r="AB6" s="112">
        <f t="shared" ref="AB6:AB22" si="15">$U$29/(($J30+$P$47)/2)</f>
        <v>0.96336336336336337</v>
      </c>
    </row>
    <row r="7" spans="1:28" ht="15.6" x14ac:dyDescent="0.3">
      <c r="A7" s="34">
        <v>1</v>
      </c>
      <c r="B7" s="34">
        <v>3</v>
      </c>
      <c r="C7" s="34">
        <v>1</v>
      </c>
      <c r="D7" s="34">
        <v>194</v>
      </c>
      <c r="E7" s="139">
        <v>8</v>
      </c>
      <c r="F7" s="116">
        <f t="shared" ref="F7:F23" si="16">E7*J7</f>
        <v>8.112533586217797</v>
      </c>
      <c r="I7" s="1">
        <v>3</v>
      </c>
      <c r="J7" s="112">
        <f t="shared" ref="J7:J22" si="17">$U$29/((J31+$P$29)/2)</f>
        <v>1.0140666982772246</v>
      </c>
      <c r="K7" s="112">
        <f t="shared" ref="K7:K21" si="18">$U$29/((J31+$P$30)/2)</f>
        <v>1.0140666982772246</v>
      </c>
      <c r="L7">
        <v>1</v>
      </c>
      <c r="M7" s="112">
        <f t="shared" si="1"/>
        <v>1.5622108595081567</v>
      </c>
      <c r="N7" s="112">
        <f t="shared" si="2"/>
        <v>1.3762333762333763</v>
      </c>
      <c r="O7" s="112">
        <f t="shared" si="3"/>
        <v>1.5622108595081567</v>
      </c>
      <c r="P7" s="112">
        <f t="shared" si="4"/>
        <v>1.1115731115731116</v>
      </c>
      <c r="Q7" s="112">
        <f t="shared" si="5"/>
        <v>1.2298255702511021</v>
      </c>
      <c r="R7" s="112">
        <f t="shared" si="6"/>
        <v>1.1115731115731116</v>
      </c>
      <c r="S7" s="112">
        <f t="shared" si="7"/>
        <v>1.3762333762333763</v>
      </c>
      <c r="T7" s="112">
        <f t="shared" si="8"/>
        <v>0.93228712583551288</v>
      </c>
      <c r="U7" s="112">
        <f t="shared" si="9"/>
        <v>1.1115731115731116</v>
      </c>
      <c r="V7" s="112">
        <f t="shared" si="10"/>
        <v>1.3762333762333763</v>
      </c>
      <c r="W7" s="112">
        <f t="shared" si="11"/>
        <v>1.1115731115731116</v>
      </c>
      <c r="X7" s="112">
        <f t="shared" si="12"/>
        <v>1.0140666982772246</v>
      </c>
      <c r="Y7" s="112">
        <f t="shared" si="13"/>
        <v>1.0140666982772246</v>
      </c>
      <c r="Z7">
        <v>1</v>
      </c>
      <c r="AA7" s="112">
        <f t="shared" ref="AA7:AA23" si="19">$U$29/(($J31+$P$46)/2)</f>
        <v>1.0704037370704038</v>
      </c>
      <c r="AB7" s="112">
        <f t="shared" si="15"/>
        <v>1.3762333762333763</v>
      </c>
    </row>
    <row r="8" spans="1:28" ht="15.6" x14ac:dyDescent="0.3">
      <c r="A8" s="34">
        <v>1</v>
      </c>
      <c r="B8" s="34">
        <v>4</v>
      </c>
      <c r="C8" s="34">
        <v>1</v>
      </c>
      <c r="D8" s="34">
        <v>323</v>
      </c>
      <c r="E8" s="86">
        <v>2</v>
      </c>
      <c r="F8" s="116">
        <f t="shared" si="16"/>
        <v>2.1018837018837018</v>
      </c>
      <c r="I8" s="1">
        <v>4</v>
      </c>
      <c r="J8" s="112">
        <f t="shared" si="17"/>
        <v>1.0509418509418509</v>
      </c>
      <c r="K8" s="112">
        <f t="shared" si="18"/>
        <v>1.0509418509418509</v>
      </c>
      <c r="L8" s="112">
        <f t="shared" si="0"/>
        <v>1.4450450450450449</v>
      </c>
      <c r="M8">
        <v>1</v>
      </c>
      <c r="N8" s="112">
        <f t="shared" si="2"/>
        <v>1.4450450450450449</v>
      </c>
      <c r="O8" s="112">
        <f t="shared" si="3"/>
        <v>1.6514800514800514</v>
      </c>
      <c r="P8" s="112">
        <f t="shared" si="4"/>
        <v>1.156036036036036</v>
      </c>
      <c r="Q8" s="112">
        <f t="shared" si="5"/>
        <v>1.2844844844844845</v>
      </c>
      <c r="R8" s="112">
        <f t="shared" si="6"/>
        <v>1.156036036036036</v>
      </c>
      <c r="S8" s="112">
        <f t="shared" si="7"/>
        <v>1.4450450450450449</v>
      </c>
      <c r="T8" s="112">
        <f t="shared" si="8"/>
        <v>0.96336336336336337</v>
      </c>
      <c r="U8" s="112">
        <f t="shared" si="9"/>
        <v>1.156036036036036</v>
      </c>
      <c r="V8" s="112">
        <f t="shared" si="10"/>
        <v>1.4450450450450449</v>
      </c>
      <c r="W8" s="112">
        <f t="shared" si="11"/>
        <v>1.156036036036036</v>
      </c>
      <c r="X8" s="112">
        <f t="shared" si="12"/>
        <v>1.0509418509418509</v>
      </c>
      <c r="Y8">
        <v>1</v>
      </c>
      <c r="Z8" s="112">
        <f t="shared" si="14"/>
        <v>1.1115731115731116</v>
      </c>
      <c r="AA8" s="112">
        <f t="shared" si="19"/>
        <v>1.1115731115731116</v>
      </c>
      <c r="AB8" s="112">
        <f t="shared" si="15"/>
        <v>1.4450450450450449</v>
      </c>
    </row>
    <row r="9" spans="1:28" ht="15.6" x14ac:dyDescent="0.3">
      <c r="A9" s="34">
        <v>1</v>
      </c>
      <c r="B9" s="34">
        <v>5</v>
      </c>
      <c r="C9" s="34">
        <v>1</v>
      </c>
      <c r="D9" s="34">
        <v>69</v>
      </c>
      <c r="E9" s="139">
        <v>12</v>
      </c>
      <c r="F9" s="116">
        <f t="shared" si="16"/>
        <v>9.9088803088803079</v>
      </c>
      <c r="I9" s="1">
        <v>5</v>
      </c>
      <c r="J9" s="112">
        <f t="shared" si="17"/>
        <v>0.8257400257400257</v>
      </c>
      <c r="K9" s="112">
        <f t="shared" si="18"/>
        <v>0.8257400257400257</v>
      </c>
      <c r="L9" s="112">
        <f t="shared" si="0"/>
        <v>1.0509418509418509</v>
      </c>
      <c r="M9" s="112">
        <f t="shared" si="1"/>
        <v>1.156036036036036</v>
      </c>
      <c r="N9">
        <v>1</v>
      </c>
      <c r="O9" s="112">
        <f t="shared" si="3"/>
        <v>1.156036036036036</v>
      </c>
      <c r="P9" s="112">
        <f t="shared" si="4"/>
        <v>0.88925848925848927</v>
      </c>
      <c r="Q9" s="112">
        <f t="shared" si="5"/>
        <v>0.96336336336336337</v>
      </c>
      <c r="R9" s="112">
        <f t="shared" si="6"/>
        <v>0.88925848925848927</v>
      </c>
      <c r="S9" s="112">
        <f t="shared" si="7"/>
        <v>1.0509418509418509</v>
      </c>
      <c r="T9" s="112">
        <f t="shared" si="8"/>
        <v>0.77069069069069063</v>
      </c>
      <c r="U9" s="112">
        <f t="shared" si="9"/>
        <v>0.88925848925848927</v>
      </c>
      <c r="V9" s="112">
        <f t="shared" si="10"/>
        <v>1.0509418509418509</v>
      </c>
      <c r="W9" s="112">
        <f t="shared" si="11"/>
        <v>0.88925848925848927</v>
      </c>
      <c r="X9">
        <v>1</v>
      </c>
      <c r="Y9" s="112">
        <f t="shared" si="13"/>
        <v>0.8257400257400257</v>
      </c>
      <c r="Z9" s="112">
        <f t="shared" si="14"/>
        <v>0.86271345972838509</v>
      </c>
      <c r="AA9" s="112">
        <f t="shared" si="19"/>
        <v>0.86271345972838509</v>
      </c>
      <c r="AB9" s="112">
        <f t="shared" si="15"/>
        <v>1.0509418509418509</v>
      </c>
    </row>
    <row r="10" spans="1:28" ht="15.6" x14ac:dyDescent="0.3">
      <c r="A10" s="34">
        <v>1</v>
      </c>
      <c r="B10" s="34">
        <v>6</v>
      </c>
      <c r="C10" s="34">
        <v>1</v>
      </c>
      <c r="D10" s="34">
        <v>21</v>
      </c>
      <c r="E10" s="86">
        <v>10</v>
      </c>
      <c r="F10" s="116">
        <f t="shared" si="16"/>
        <v>11.56036036036036</v>
      </c>
      <c r="I10" s="1">
        <v>6</v>
      </c>
      <c r="J10" s="112">
        <f t="shared" si="17"/>
        <v>1.156036036036036</v>
      </c>
      <c r="K10" s="112">
        <f t="shared" si="18"/>
        <v>1.156036036036036</v>
      </c>
      <c r="L10" s="112">
        <f t="shared" si="0"/>
        <v>1.6514800514800514</v>
      </c>
      <c r="M10" s="112">
        <f t="shared" si="1"/>
        <v>1.9267267267267267</v>
      </c>
      <c r="N10" s="112">
        <f t="shared" si="2"/>
        <v>1.6514800514800514</v>
      </c>
      <c r="O10">
        <v>1</v>
      </c>
      <c r="P10" s="112">
        <f t="shared" si="4"/>
        <v>1.2844844844844845</v>
      </c>
      <c r="Q10" s="112">
        <f t="shared" si="5"/>
        <v>1.4450450450450449</v>
      </c>
      <c r="R10" s="112">
        <f t="shared" si="6"/>
        <v>1.2844844844844845</v>
      </c>
      <c r="S10" s="112">
        <f t="shared" si="7"/>
        <v>1.6514800514800514</v>
      </c>
      <c r="T10" s="112">
        <f t="shared" si="8"/>
        <v>1.0509418509418509</v>
      </c>
      <c r="U10" s="112">
        <f t="shared" si="9"/>
        <v>1.2844844844844845</v>
      </c>
      <c r="V10" s="112">
        <f t="shared" si="10"/>
        <v>1.6514800514800514</v>
      </c>
      <c r="W10">
        <v>1</v>
      </c>
      <c r="X10" s="112">
        <f t="shared" si="12"/>
        <v>1.156036036036036</v>
      </c>
      <c r="Y10" s="112">
        <f t="shared" si="13"/>
        <v>1.156036036036036</v>
      </c>
      <c r="Z10" s="112">
        <f t="shared" si="14"/>
        <v>1.2298255702511021</v>
      </c>
      <c r="AA10" s="112">
        <f t="shared" si="19"/>
        <v>1.2298255702511021</v>
      </c>
      <c r="AB10" s="112">
        <f t="shared" si="15"/>
        <v>1.6514800514800514</v>
      </c>
    </row>
    <row r="11" spans="1:28" ht="15.6" x14ac:dyDescent="0.3">
      <c r="A11" s="34">
        <v>1</v>
      </c>
      <c r="B11" s="34">
        <v>7</v>
      </c>
      <c r="C11" s="34">
        <v>1</v>
      </c>
      <c r="D11" s="34">
        <v>117</v>
      </c>
      <c r="E11" s="86">
        <v>5</v>
      </c>
      <c r="F11" s="116">
        <f t="shared" si="16"/>
        <v>5.2547092547092547</v>
      </c>
      <c r="I11" s="1">
        <v>7</v>
      </c>
      <c r="J11" s="112">
        <f t="shared" si="17"/>
        <v>1.0509418509418509</v>
      </c>
      <c r="K11" s="112">
        <f t="shared" si="18"/>
        <v>1.0509418509418509</v>
      </c>
      <c r="L11" s="112">
        <f t="shared" si="0"/>
        <v>1.4450450450450449</v>
      </c>
      <c r="M11" s="112">
        <f t="shared" si="1"/>
        <v>1.6514800514800514</v>
      </c>
      <c r="N11" s="112">
        <f t="shared" si="2"/>
        <v>1.4450450450450449</v>
      </c>
      <c r="O11" s="112">
        <f t="shared" si="3"/>
        <v>1.6514800514800514</v>
      </c>
      <c r="P11">
        <v>1</v>
      </c>
      <c r="Q11" s="112">
        <f t="shared" si="5"/>
        <v>1.2844844844844845</v>
      </c>
      <c r="R11" s="112">
        <f t="shared" si="6"/>
        <v>1.156036036036036</v>
      </c>
      <c r="S11" s="112">
        <f t="shared" si="7"/>
        <v>1.4450450450450449</v>
      </c>
      <c r="T11" s="112">
        <f t="shared" si="8"/>
        <v>0.96336336336336337</v>
      </c>
      <c r="U11" s="112">
        <f t="shared" si="9"/>
        <v>1.156036036036036</v>
      </c>
      <c r="V11">
        <v>1</v>
      </c>
      <c r="W11" s="112">
        <f t="shared" si="11"/>
        <v>1.156036036036036</v>
      </c>
      <c r="X11" s="112">
        <f t="shared" si="12"/>
        <v>1.0509418509418509</v>
      </c>
      <c r="Y11" s="112">
        <f t="shared" si="13"/>
        <v>1.0509418509418509</v>
      </c>
      <c r="Z11" s="112">
        <f t="shared" si="14"/>
        <v>1.1115731115731116</v>
      </c>
      <c r="AA11" s="112">
        <f t="shared" si="19"/>
        <v>1.1115731115731116</v>
      </c>
      <c r="AB11" s="112">
        <f t="shared" si="15"/>
        <v>1.4450450450450449</v>
      </c>
    </row>
    <row r="12" spans="1:28" ht="15.6" x14ac:dyDescent="0.3">
      <c r="A12" s="34">
        <v>1</v>
      </c>
      <c r="B12" s="34">
        <v>8</v>
      </c>
      <c r="C12" s="34">
        <v>1</v>
      </c>
      <c r="D12" s="34">
        <v>38</v>
      </c>
      <c r="E12" s="86">
        <v>2</v>
      </c>
      <c r="F12" s="116">
        <f t="shared" si="16"/>
        <v>1.6514800514800514</v>
      </c>
      <c r="I12" s="1">
        <v>8</v>
      </c>
      <c r="J12" s="112">
        <f>$U$29/((J36+$P$29)/2)</f>
        <v>0.8257400257400257</v>
      </c>
      <c r="K12" s="112">
        <f t="shared" si="18"/>
        <v>0.8257400257400257</v>
      </c>
      <c r="L12" s="112">
        <f t="shared" si="0"/>
        <v>1.0509418509418509</v>
      </c>
      <c r="M12" s="112">
        <f t="shared" si="1"/>
        <v>1.156036036036036</v>
      </c>
      <c r="N12" s="112">
        <f t="shared" si="2"/>
        <v>1.0509418509418509</v>
      </c>
      <c r="O12" s="112">
        <f t="shared" si="3"/>
        <v>1.156036036036036</v>
      </c>
      <c r="P12" s="112">
        <f t="shared" si="4"/>
        <v>0.88925848925848927</v>
      </c>
      <c r="Q12">
        <v>1</v>
      </c>
      <c r="R12" s="112">
        <f t="shared" si="6"/>
        <v>0.88925848925848927</v>
      </c>
      <c r="S12" s="112">
        <f t="shared" si="7"/>
        <v>1.0509418509418509</v>
      </c>
      <c r="T12" s="112">
        <f t="shared" si="8"/>
        <v>0.77069069069069063</v>
      </c>
      <c r="U12">
        <v>1</v>
      </c>
      <c r="V12" s="112">
        <f t="shared" si="10"/>
        <v>1.0509418509418509</v>
      </c>
      <c r="W12" s="112">
        <f t="shared" si="11"/>
        <v>0.88925848925848927</v>
      </c>
      <c r="X12" s="112">
        <f t="shared" si="12"/>
        <v>0.8257400257400257</v>
      </c>
      <c r="Y12" s="112">
        <f t="shared" si="13"/>
        <v>0.8257400257400257</v>
      </c>
      <c r="Z12" s="112">
        <f t="shared" si="14"/>
        <v>0.86271345972838509</v>
      </c>
      <c r="AA12" s="112">
        <f t="shared" si="19"/>
        <v>0.86271345972838509</v>
      </c>
      <c r="AB12" s="112">
        <f t="shared" si="15"/>
        <v>1.0509418509418509</v>
      </c>
    </row>
    <row r="13" spans="1:28" ht="15.6" x14ac:dyDescent="0.3">
      <c r="A13" s="34">
        <v>1</v>
      </c>
      <c r="B13" s="34">
        <v>9</v>
      </c>
      <c r="C13" s="34">
        <v>1</v>
      </c>
      <c r="D13" s="34">
        <v>170</v>
      </c>
      <c r="E13" s="86">
        <v>2</v>
      </c>
      <c r="F13" s="116">
        <f t="shared" si="16"/>
        <v>1.7785169785169785</v>
      </c>
      <c r="I13" s="1">
        <v>9</v>
      </c>
      <c r="J13" s="112">
        <f t="shared" si="17"/>
        <v>0.88925848925848927</v>
      </c>
      <c r="K13" s="112">
        <f t="shared" si="18"/>
        <v>0.88925848925848927</v>
      </c>
      <c r="L13" s="112">
        <f t="shared" si="0"/>
        <v>1.156036036036036</v>
      </c>
      <c r="M13" s="112">
        <f t="shared" si="1"/>
        <v>1.2844844844844845</v>
      </c>
      <c r="N13" s="112">
        <f t="shared" si="2"/>
        <v>1.156036036036036</v>
      </c>
      <c r="O13" s="112">
        <f t="shared" si="3"/>
        <v>1.2844844844844845</v>
      </c>
      <c r="P13" s="112">
        <f t="shared" si="4"/>
        <v>0.96336336336336337</v>
      </c>
      <c r="Q13" s="112">
        <f t="shared" si="5"/>
        <v>1.0509418509418509</v>
      </c>
      <c r="R13">
        <v>1</v>
      </c>
      <c r="S13" s="112">
        <f t="shared" si="7"/>
        <v>1.156036036036036</v>
      </c>
      <c r="T13">
        <v>1</v>
      </c>
      <c r="U13" s="112">
        <f t="shared" si="9"/>
        <v>0.96336336336336337</v>
      </c>
      <c r="V13" s="112">
        <f t="shared" si="10"/>
        <v>1.156036036036036</v>
      </c>
      <c r="W13" s="112">
        <f t="shared" si="11"/>
        <v>0.96336336336336337</v>
      </c>
      <c r="X13" s="112">
        <f t="shared" si="12"/>
        <v>0.88925848925848927</v>
      </c>
      <c r="Y13" s="112">
        <f t="shared" si="13"/>
        <v>0.88925848925848927</v>
      </c>
      <c r="Z13" s="112">
        <f t="shared" si="14"/>
        <v>0.93228712583551288</v>
      </c>
      <c r="AA13" s="112">
        <f t="shared" si="19"/>
        <v>0.93228712583551288</v>
      </c>
      <c r="AB13" s="112">
        <f t="shared" si="15"/>
        <v>1.156036036036036</v>
      </c>
    </row>
    <row r="14" spans="1:28" ht="15.6" x14ac:dyDescent="0.3">
      <c r="A14" s="34">
        <v>1</v>
      </c>
      <c r="B14" s="34">
        <v>10</v>
      </c>
      <c r="C14" s="34">
        <v>1</v>
      </c>
      <c r="D14" s="34">
        <v>271</v>
      </c>
      <c r="E14" s="86">
        <v>20</v>
      </c>
      <c r="F14" s="116">
        <f t="shared" si="16"/>
        <v>21.018837018837019</v>
      </c>
      <c r="I14" s="1">
        <v>10</v>
      </c>
      <c r="J14" s="112">
        <f t="shared" si="17"/>
        <v>1.0509418509418509</v>
      </c>
      <c r="K14" s="112">
        <f t="shared" si="18"/>
        <v>1.0509418509418509</v>
      </c>
      <c r="L14" s="112">
        <f t="shared" si="0"/>
        <v>1.4450450450450449</v>
      </c>
      <c r="M14" s="112">
        <f t="shared" si="1"/>
        <v>1.6514800514800514</v>
      </c>
      <c r="N14" s="112">
        <f t="shared" si="2"/>
        <v>1.4450450450450449</v>
      </c>
      <c r="O14" s="112">
        <f t="shared" si="3"/>
        <v>1.6514800514800514</v>
      </c>
      <c r="P14" s="112">
        <f t="shared" si="4"/>
        <v>1.156036036036036</v>
      </c>
      <c r="Q14" s="112">
        <f t="shared" si="5"/>
        <v>1.2844844844844845</v>
      </c>
      <c r="R14" s="112">
        <f t="shared" si="6"/>
        <v>1.156036036036036</v>
      </c>
      <c r="S14">
        <v>1</v>
      </c>
      <c r="T14" s="112">
        <f t="shared" si="8"/>
        <v>0.96336336336336337</v>
      </c>
      <c r="U14" s="112">
        <f t="shared" si="9"/>
        <v>1.156036036036036</v>
      </c>
      <c r="V14" s="112">
        <f t="shared" si="10"/>
        <v>1.4450450450450449</v>
      </c>
      <c r="W14" s="112">
        <f t="shared" si="11"/>
        <v>1.156036036036036</v>
      </c>
      <c r="X14" s="112">
        <f t="shared" si="12"/>
        <v>1.0509418509418509</v>
      </c>
      <c r="Y14" s="112">
        <f t="shared" si="13"/>
        <v>1.0509418509418509</v>
      </c>
      <c r="Z14" s="112">
        <f t="shared" si="14"/>
        <v>1.1115731115731116</v>
      </c>
      <c r="AA14" s="112">
        <f t="shared" si="19"/>
        <v>1.1115731115731116</v>
      </c>
      <c r="AB14" s="112">
        <f t="shared" si="15"/>
        <v>1.4450450450450449</v>
      </c>
    </row>
    <row r="15" spans="1:28" ht="15.6" x14ac:dyDescent="0.3">
      <c r="A15" s="34">
        <v>1</v>
      </c>
      <c r="B15" s="34">
        <v>11</v>
      </c>
      <c r="C15" s="34">
        <v>1</v>
      </c>
      <c r="D15" s="34">
        <v>211</v>
      </c>
      <c r="E15" s="86">
        <v>10</v>
      </c>
      <c r="F15" s="116">
        <f t="shared" si="16"/>
        <v>7.7069069069069061</v>
      </c>
      <c r="I15" s="1">
        <v>11</v>
      </c>
      <c r="J15" s="112">
        <f t="shared" si="17"/>
        <v>0.77069069069069063</v>
      </c>
      <c r="K15" s="112">
        <f t="shared" si="18"/>
        <v>0.77069069069069063</v>
      </c>
      <c r="L15" s="112">
        <f t="shared" si="0"/>
        <v>0.96336336336336337</v>
      </c>
      <c r="M15" s="112">
        <f t="shared" si="1"/>
        <v>1.0509418509418509</v>
      </c>
      <c r="N15" s="112">
        <f t="shared" si="2"/>
        <v>0.96336336336336337</v>
      </c>
      <c r="O15" s="112">
        <f t="shared" si="3"/>
        <v>1.0509418509418509</v>
      </c>
      <c r="P15" s="112">
        <f t="shared" si="4"/>
        <v>0.8257400257400257</v>
      </c>
      <c r="Q15" s="112">
        <f t="shared" si="5"/>
        <v>0.88925848925848927</v>
      </c>
      <c r="R15">
        <v>1</v>
      </c>
      <c r="S15" s="112">
        <f t="shared" si="7"/>
        <v>0.96336336336336337</v>
      </c>
      <c r="T15">
        <v>1</v>
      </c>
      <c r="U15" s="112">
        <f t="shared" si="9"/>
        <v>0.8257400257400257</v>
      </c>
      <c r="V15" s="112">
        <f t="shared" si="10"/>
        <v>0.96336336336336337</v>
      </c>
      <c r="W15" s="112">
        <f t="shared" si="11"/>
        <v>0.8257400257400257</v>
      </c>
      <c r="X15" s="112">
        <f t="shared" si="12"/>
        <v>0.77069069069069063</v>
      </c>
      <c r="Y15" s="112">
        <f t="shared" si="13"/>
        <v>0.77069069069069063</v>
      </c>
      <c r="Z15" s="112">
        <f t="shared" si="14"/>
        <v>0.80280280280280281</v>
      </c>
      <c r="AA15" s="112">
        <f t="shared" si="19"/>
        <v>0.80280280280280281</v>
      </c>
      <c r="AB15" s="112">
        <f t="shared" si="15"/>
        <v>0.96336336336336337</v>
      </c>
    </row>
    <row r="16" spans="1:28" ht="15.6" x14ac:dyDescent="0.3">
      <c r="A16" s="34">
        <v>1</v>
      </c>
      <c r="B16" s="34">
        <v>12</v>
      </c>
      <c r="C16" s="34">
        <v>1</v>
      </c>
      <c r="D16" s="34">
        <v>152</v>
      </c>
      <c r="E16" s="86">
        <v>20</v>
      </c>
      <c r="F16" s="116">
        <f t="shared" si="16"/>
        <v>21.018837018837019</v>
      </c>
      <c r="I16" s="1">
        <v>12</v>
      </c>
      <c r="J16" s="112">
        <f t="shared" si="17"/>
        <v>1.0509418509418509</v>
      </c>
      <c r="K16" s="112">
        <f t="shared" si="18"/>
        <v>1.0509418509418509</v>
      </c>
      <c r="L16" s="112">
        <f t="shared" si="0"/>
        <v>1.4450450450450449</v>
      </c>
      <c r="M16" s="112">
        <f t="shared" si="1"/>
        <v>1.6514800514800514</v>
      </c>
      <c r="N16" s="112">
        <f t="shared" si="2"/>
        <v>1.4450450450450449</v>
      </c>
      <c r="O16" s="112">
        <f t="shared" si="3"/>
        <v>1.6514800514800514</v>
      </c>
      <c r="P16" s="112">
        <f t="shared" si="4"/>
        <v>1.156036036036036</v>
      </c>
      <c r="Q16">
        <v>1</v>
      </c>
      <c r="R16" s="112">
        <f t="shared" si="6"/>
        <v>1.156036036036036</v>
      </c>
      <c r="S16" s="112">
        <f t="shared" si="7"/>
        <v>1.4450450450450449</v>
      </c>
      <c r="T16" s="112">
        <f t="shared" si="8"/>
        <v>0.96336336336336337</v>
      </c>
      <c r="U16">
        <v>1</v>
      </c>
      <c r="V16" s="112">
        <f t="shared" si="10"/>
        <v>1.4450450450450449</v>
      </c>
      <c r="W16" s="112">
        <f t="shared" si="11"/>
        <v>1.156036036036036</v>
      </c>
      <c r="X16" s="112">
        <f t="shared" si="12"/>
        <v>1.0509418509418509</v>
      </c>
      <c r="Y16" s="112">
        <f t="shared" si="13"/>
        <v>1.0509418509418509</v>
      </c>
      <c r="Z16" s="112">
        <f t="shared" si="14"/>
        <v>1.1115731115731116</v>
      </c>
      <c r="AA16" s="112">
        <f t="shared" si="19"/>
        <v>1.1115731115731116</v>
      </c>
      <c r="AB16" s="112">
        <f t="shared" si="15"/>
        <v>1.4450450450450449</v>
      </c>
    </row>
    <row r="17" spans="1:28" ht="15.6" x14ac:dyDescent="0.3">
      <c r="A17" s="34">
        <v>1</v>
      </c>
      <c r="B17" s="34">
        <v>13</v>
      </c>
      <c r="C17" s="34">
        <v>1</v>
      </c>
      <c r="D17" s="34">
        <v>252</v>
      </c>
      <c r="E17" s="86">
        <v>2</v>
      </c>
      <c r="F17" s="116">
        <f t="shared" si="16"/>
        <v>1.7785169785169785</v>
      </c>
      <c r="I17" s="1">
        <v>13</v>
      </c>
      <c r="J17" s="112">
        <f t="shared" si="17"/>
        <v>0.88925848925848927</v>
      </c>
      <c r="K17" s="112">
        <f t="shared" si="18"/>
        <v>0.88925848925848927</v>
      </c>
      <c r="L17" s="112">
        <f t="shared" si="0"/>
        <v>1.156036036036036</v>
      </c>
      <c r="M17" s="112">
        <f t="shared" si="1"/>
        <v>1.2844844844844845</v>
      </c>
      <c r="N17" s="112">
        <f t="shared" si="2"/>
        <v>1.156036036036036</v>
      </c>
      <c r="O17" s="112">
        <f t="shared" si="3"/>
        <v>1.2844844844844845</v>
      </c>
      <c r="P17">
        <v>1</v>
      </c>
      <c r="Q17" s="112">
        <f t="shared" si="5"/>
        <v>1.0509418509418509</v>
      </c>
      <c r="R17" s="112">
        <f t="shared" si="6"/>
        <v>0.96336336336336337</v>
      </c>
      <c r="S17" s="112">
        <f t="shared" si="7"/>
        <v>1.156036036036036</v>
      </c>
      <c r="T17" s="112">
        <f t="shared" si="8"/>
        <v>0.8257400257400257</v>
      </c>
      <c r="U17" s="112">
        <f t="shared" si="9"/>
        <v>0.96336336336336337</v>
      </c>
      <c r="V17">
        <v>1</v>
      </c>
      <c r="W17" s="112">
        <f t="shared" si="11"/>
        <v>0.96336336336336337</v>
      </c>
      <c r="X17" s="112">
        <f t="shared" si="12"/>
        <v>0.88925848925848927</v>
      </c>
      <c r="Y17" s="112">
        <f t="shared" si="13"/>
        <v>0.88925848925848927</v>
      </c>
      <c r="Z17" s="112">
        <f t="shared" si="14"/>
        <v>0.93228712583551288</v>
      </c>
      <c r="AA17" s="112">
        <f t="shared" si="19"/>
        <v>0.93228712583551288</v>
      </c>
      <c r="AB17" s="112">
        <f t="shared" si="15"/>
        <v>1.156036036036036</v>
      </c>
    </row>
    <row r="18" spans="1:28" ht="15.6" x14ac:dyDescent="0.3">
      <c r="A18" s="34">
        <v>1</v>
      </c>
      <c r="B18" s="34">
        <v>14</v>
      </c>
      <c r="C18" s="34">
        <v>1</v>
      </c>
      <c r="D18" s="34">
        <v>137</v>
      </c>
      <c r="E18" s="86">
        <v>15</v>
      </c>
      <c r="F18" s="116">
        <f t="shared" si="16"/>
        <v>13.338877338877339</v>
      </c>
      <c r="I18" s="1">
        <v>14</v>
      </c>
      <c r="J18" s="112">
        <f t="shared" si="17"/>
        <v>0.88925848925848927</v>
      </c>
      <c r="K18" s="112">
        <f t="shared" si="18"/>
        <v>0.88925848925848927</v>
      </c>
      <c r="L18" s="112">
        <f t="shared" si="0"/>
        <v>1.156036036036036</v>
      </c>
      <c r="M18" s="112">
        <f t="shared" si="1"/>
        <v>1.2844844844844845</v>
      </c>
      <c r="N18" s="112">
        <f t="shared" si="2"/>
        <v>1.156036036036036</v>
      </c>
      <c r="O18">
        <v>1</v>
      </c>
      <c r="P18" s="112">
        <f t="shared" si="4"/>
        <v>0.96336336336336337</v>
      </c>
      <c r="Q18" s="112">
        <f t="shared" si="5"/>
        <v>1.0509418509418509</v>
      </c>
      <c r="R18" s="112">
        <f t="shared" si="6"/>
        <v>0.96336336336336337</v>
      </c>
      <c r="S18" s="112">
        <f t="shared" si="7"/>
        <v>1.156036036036036</v>
      </c>
      <c r="T18" s="112">
        <f t="shared" si="8"/>
        <v>0.8257400257400257</v>
      </c>
      <c r="U18" s="112">
        <f t="shared" si="9"/>
        <v>0.96336336336336337</v>
      </c>
      <c r="V18" s="112">
        <f t="shared" si="10"/>
        <v>1.156036036036036</v>
      </c>
      <c r="W18">
        <v>1</v>
      </c>
      <c r="X18" s="112">
        <f t="shared" si="12"/>
        <v>0.88925848925848927</v>
      </c>
      <c r="Y18" s="112">
        <f t="shared" si="13"/>
        <v>0.88925848925848927</v>
      </c>
      <c r="Z18" s="112">
        <f t="shared" si="14"/>
        <v>0.93228712583551288</v>
      </c>
      <c r="AA18" s="112">
        <f t="shared" si="19"/>
        <v>0.93228712583551288</v>
      </c>
      <c r="AB18" s="112">
        <f t="shared" si="15"/>
        <v>1.156036036036036</v>
      </c>
    </row>
    <row r="19" spans="1:28" ht="15.6" x14ac:dyDescent="0.3">
      <c r="A19" s="34">
        <v>1</v>
      </c>
      <c r="B19" s="34">
        <v>15</v>
      </c>
      <c r="C19" s="34">
        <v>1</v>
      </c>
      <c r="D19" s="34">
        <v>6</v>
      </c>
      <c r="E19" s="86">
        <v>5</v>
      </c>
      <c r="F19" s="116">
        <f t="shared" si="16"/>
        <v>5.2547092547092547</v>
      </c>
      <c r="I19" s="1">
        <v>15</v>
      </c>
      <c r="J19" s="112">
        <f t="shared" si="17"/>
        <v>1.0509418509418509</v>
      </c>
      <c r="K19" s="112">
        <f t="shared" si="18"/>
        <v>1.0509418509418509</v>
      </c>
      <c r="L19" s="112">
        <f t="shared" si="0"/>
        <v>1.4450450450450449</v>
      </c>
      <c r="M19" s="112">
        <f t="shared" si="1"/>
        <v>1.6514800514800514</v>
      </c>
      <c r="N19">
        <v>1</v>
      </c>
      <c r="O19" s="112">
        <f t="shared" si="3"/>
        <v>1.6514800514800514</v>
      </c>
      <c r="P19" s="112">
        <f t="shared" si="4"/>
        <v>1.156036036036036</v>
      </c>
      <c r="Q19" s="112">
        <f t="shared" si="5"/>
        <v>1.2844844844844845</v>
      </c>
      <c r="R19" s="112">
        <f t="shared" si="6"/>
        <v>1.156036036036036</v>
      </c>
      <c r="S19" s="112">
        <f t="shared" si="7"/>
        <v>1.4450450450450449</v>
      </c>
      <c r="T19" s="112">
        <f t="shared" si="8"/>
        <v>0.96336336336336337</v>
      </c>
      <c r="U19" s="112">
        <f t="shared" si="9"/>
        <v>1.156036036036036</v>
      </c>
      <c r="V19" s="112">
        <f t="shared" si="10"/>
        <v>1.4450450450450449</v>
      </c>
      <c r="W19" s="112">
        <f t="shared" si="11"/>
        <v>1.156036036036036</v>
      </c>
      <c r="X19">
        <v>1</v>
      </c>
      <c r="Y19" s="112">
        <f t="shared" si="13"/>
        <v>1.0509418509418509</v>
      </c>
      <c r="Z19" s="112">
        <f t="shared" si="14"/>
        <v>1.1115731115731116</v>
      </c>
      <c r="AA19" s="112">
        <f t="shared" si="19"/>
        <v>1.1115731115731116</v>
      </c>
      <c r="AB19" s="112">
        <f t="shared" si="15"/>
        <v>1.4450450450450449</v>
      </c>
    </row>
    <row r="20" spans="1:28" ht="15.6" x14ac:dyDescent="0.3">
      <c r="A20" s="34">
        <v>1</v>
      </c>
      <c r="B20" s="34">
        <v>16</v>
      </c>
      <c r="C20" s="34">
        <v>1</v>
      </c>
      <c r="D20" s="34">
        <v>89</v>
      </c>
      <c r="E20" s="86">
        <v>10</v>
      </c>
      <c r="F20" s="116">
        <f t="shared" si="16"/>
        <v>8.8925848925848925</v>
      </c>
      <c r="I20" s="1">
        <v>16</v>
      </c>
      <c r="J20" s="112">
        <f t="shared" si="17"/>
        <v>0.88925848925848927</v>
      </c>
      <c r="K20" s="112">
        <f t="shared" si="18"/>
        <v>0.88925848925848927</v>
      </c>
      <c r="L20" s="112">
        <f t="shared" si="0"/>
        <v>1.156036036036036</v>
      </c>
      <c r="M20">
        <v>1</v>
      </c>
      <c r="N20" s="112">
        <f t="shared" si="2"/>
        <v>1.156036036036036</v>
      </c>
      <c r="O20" s="112">
        <f t="shared" si="3"/>
        <v>1.2844844844844845</v>
      </c>
      <c r="P20" s="112">
        <f t="shared" si="4"/>
        <v>0.96336336336336337</v>
      </c>
      <c r="Q20" s="112">
        <f t="shared" si="5"/>
        <v>1.0509418509418509</v>
      </c>
      <c r="R20" s="112">
        <f t="shared" si="6"/>
        <v>0.96336336336336337</v>
      </c>
      <c r="S20" s="112">
        <f t="shared" si="7"/>
        <v>1.156036036036036</v>
      </c>
      <c r="T20" s="112">
        <f t="shared" si="8"/>
        <v>0.8257400257400257</v>
      </c>
      <c r="U20" s="112">
        <f t="shared" si="9"/>
        <v>0.96336336336336337</v>
      </c>
      <c r="V20" s="112">
        <f t="shared" si="10"/>
        <v>1.156036036036036</v>
      </c>
      <c r="W20" s="112">
        <f t="shared" si="11"/>
        <v>0.96336336336336337</v>
      </c>
      <c r="X20" s="112">
        <f t="shared" si="12"/>
        <v>0.88925848925848927</v>
      </c>
      <c r="Y20">
        <v>1</v>
      </c>
      <c r="Z20" s="112">
        <f t="shared" si="14"/>
        <v>0.93228712583551288</v>
      </c>
      <c r="AA20" s="112">
        <f t="shared" si="19"/>
        <v>0.93228712583551288</v>
      </c>
      <c r="AB20" s="112">
        <f t="shared" si="15"/>
        <v>1.156036036036036</v>
      </c>
    </row>
    <row r="21" spans="1:28" ht="15.6" x14ac:dyDescent="0.3">
      <c r="A21" s="34">
        <v>1</v>
      </c>
      <c r="B21" s="34">
        <v>17</v>
      </c>
      <c r="C21" s="34">
        <v>1</v>
      </c>
      <c r="D21" s="34">
        <v>99</v>
      </c>
      <c r="E21" s="139">
        <v>10</v>
      </c>
      <c r="F21" s="116">
        <f t="shared" si="16"/>
        <v>8.8925848925848925</v>
      </c>
      <c r="I21" s="1">
        <v>17</v>
      </c>
      <c r="J21" s="112">
        <f t="shared" si="17"/>
        <v>0.88925848925848927</v>
      </c>
      <c r="K21" s="112">
        <f t="shared" si="18"/>
        <v>0.88925848925848927</v>
      </c>
      <c r="L21">
        <v>1</v>
      </c>
      <c r="M21" s="112">
        <f t="shared" si="1"/>
        <v>1.2844844844844845</v>
      </c>
      <c r="N21" s="112">
        <f t="shared" si="2"/>
        <v>1.156036036036036</v>
      </c>
      <c r="O21" s="112">
        <f t="shared" si="3"/>
        <v>1.2844844844844845</v>
      </c>
      <c r="P21" s="112">
        <f t="shared" si="4"/>
        <v>0.96336336336336337</v>
      </c>
      <c r="Q21" s="112">
        <f t="shared" si="5"/>
        <v>1.0509418509418509</v>
      </c>
      <c r="R21" s="112">
        <f t="shared" si="6"/>
        <v>0.96336336336336337</v>
      </c>
      <c r="S21" s="112">
        <f t="shared" si="7"/>
        <v>1.156036036036036</v>
      </c>
      <c r="T21" s="112">
        <f t="shared" si="8"/>
        <v>0.8257400257400257</v>
      </c>
      <c r="U21" s="112">
        <f t="shared" si="9"/>
        <v>0.96336336336336337</v>
      </c>
      <c r="V21" s="112">
        <f t="shared" si="10"/>
        <v>1.156036036036036</v>
      </c>
      <c r="W21" s="112">
        <f t="shared" si="11"/>
        <v>0.96336336336336337</v>
      </c>
      <c r="X21" s="112">
        <f t="shared" si="12"/>
        <v>0.88925848925848927</v>
      </c>
      <c r="Y21" s="112">
        <f t="shared" si="13"/>
        <v>0.88925848925848927</v>
      </c>
      <c r="Z21">
        <v>1</v>
      </c>
      <c r="AA21" s="112">
        <f t="shared" si="19"/>
        <v>0.93228712583551288</v>
      </c>
      <c r="AB21" s="112">
        <f t="shared" si="15"/>
        <v>1.156036036036036</v>
      </c>
    </row>
    <row r="22" spans="1:28" ht="15.6" x14ac:dyDescent="0.3">
      <c r="A22" s="34">
        <v>1</v>
      </c>
      <c r="B22" s="34">
        <v>18</v>
      </c>
      <c r="C22" s="34">
        <v>1</v>
      </c>
      <c r="D22" s="34">
        <v>264</v>
      </c>
      <c r="E22" s="86">
        <v>5</v>
      </c>
      <c r="F22" s="116">
        <f t="shared" si="16"/>
        <v>4.6614356291775643</v>
      </c>
      <c r="I22" s="1">
        <v>18</v>
      </c>
      <c r="J22" s="112">
        <f t="shared" si="17"/>
        <v>0.93228712583551288</v>
      </c>
      <c r="K22">
        <v>1</v>
      </c>
      <c r="L22" s="112">
        <f t="shared" si="0"/>
        <v>1.2298255702511021</v>
      </c>
      <c r="M22" s="112">
        <f t="shared" si="1"/>
        <v>1.3762333762333763</v>
      </c>
      <c r="N22" s="112">
        <f t="shared" si="2"/>
        <v>1.2298255702511021</v>
      </c>
      <c r="O22" s="112">
        <f t="shared" si="3"/>
        <v>1.3762333762333763</v>
      </c>
      <c r="P22" s="112">
        <f t="shared" si="4"/>
        <v>1.0140666982772246</v>
      </c>
      <c r="Q22" s="112">
        <f t="shared" si="5"/>
        <v>1.1115731115731116</v>
      </c>
      <c r="R22" s="112">
        <f t="shared" si="6"/>
        <v>1.0140666982772246</v>
      </c>
      <c r="S22" s="112">
        <f t="shared" si="7"/>
        <v>1.2298255702511021</v>
      </c>
      <c r="T22" s="112">
        <f t="shared" si="8"/>
        <v>0.86271345972838509</v>
      </c>
      <c r="U22" s="112">
        <f t="shared" si="9"/>
        <v>1.0140666982772246</v>
      </c>
      <c r="V22" s="112">
        <f t="shared" si="10"/>
        <v>1.2298255702511021</v>
      </c>
      <c r="W22" s="112">
        <f t="shared" si="11"/>
        <v>1.0140666982772246</v>
      </c>
      <c r="X22" s="112">
        <f t="shared" si="12"/>
        <v>0.93228712583551288</v>
      </c>
      <c r="Y22" s="112">
        <f t="shared" si="13"/>
        <v>0.93228712583551288</v>
      </c>
      <c r="Z22" s="112">
        <f t="shared" si="14"/>
        <v>0.97969155596274238</v>
      </c>
      <c r="AA22">
        <v>1</v>
      </c>
      <c r="AB22" s="112">
        <f t="shared" si="15"/>
        <v>1.2298255702511021</v>
      </c>
    </row>
    <row r="23" spans="1:28" ht="15.6" x14ac:dyDescent="0.3">
      <c r="A23" s="34">
        <v>1</v>
      </c>
      <c r="B23" s="34">
        <v>19</v>
      </c>
      <c r="C23" s="34">
        <v>1</v>
      </c>
      <c r="D23" s="34" t="s">
        <v>20</v>
      </c>
      <c r="E23" s="86">
        <v>20</v>
      </c>
      <c r="F23" s="116">
        <f t="shared" si="16"/>
        <v>20</v>
      </c>
      <c r="I23" s="1">
        <v>19</v>
      </c>
      <c r="J23">
        <v>1</v>
      </c>
      <c r="K23" s="112">
        <f>$U$29/((J47+$P$30)/2)</f>
        <v>0.88925848925848927</v>
      </c>
      <c r="L23" s="112">
        <f t="shared" si="0"/>
        <v>1.156036036036036</v>
      </c>
      <c r="M23" s="112">
        <f>$U$29/((J47+$P$32)/2)</f>
        <v>1.2844844844844845</v>
      </c>
      <c r="N23" s="112">
        <f>$U$29/(($J47+$P$33)/2)</f>
        <v>1.156036036036036</v>
      </c>
      <c r="O23" s="112">
        <f t="shared" si="3"/>
        <v>1.2844844844844845</v>
      </c>
      <c r="P23" s="112">
        <f t="shared" si="4"/>
        <v>0.96336336336336337</v>
      </c>
      <c r="Q23" s="112">
        <f t="shared" si="5"/>
        <v>1.0509418509418509</v>
      </c>
      <c r="R23" s="112">
        <f t="shared" si="6"/>
        <v>0.96336336336336337</v>
      </c>
      <c r="S23" s="112">
        <f t="shared" si="7"/>
        <v>1.156036036036036</v>
      </c>
      <c r="T23" s="112">
        <f>$U$29/(($J47+$P$39)/2)</f>
        <v>0.8257400257400257</v>
      </c>
      <c r="U23" s="112">
        <f>$U$29/(($J47+$P$40)/2)</f>
        <v>0.96336336336336337</v>
      </c>
      <c r="V23" s="112">
        <f>$U$29/(($J47+$P$41)/2)</f>
        <v>1.156036036036036</v>
      </c>
      <c r="W23" s="112">
        <f>$U$29/(($J47+$P$42)/2)</f>
        <v>0.96336336336336337</v>
      </c>
      <c r="X23" s="112">
        <f t="shared" si="12"/>
        <v>0.88925848925848927</v>
      </c>
      <c r="Y23" s="112">
        <f t="shared" si="13"/>
        <v>0.88925848925848927</v>
      </c>
      <c r="Z23" s="112">
        <f t="shared" si="14"/>
        <v>0.93228712583551288</v>
      </c>
      <c r="AA23" s="112">
        <f t="shared" si="19"/>
        <v>0.93228712583551288</v>
      </c>
      <c r="AB23">
        <v>1</v>
      </c>
    </row>
    <row r="24" spans="1:28" ht="15.6" x14ac:dyDescent="0.3">
      <c r="A24" s="34">
        <v>1</v>
      </c>
      <c r="B24" s="34">
        <v>1</v>
      </c>
      <c r="C24" s="34">
        <v>2</v>
      </c>
      <c r="D24" s="34">
        <v>295</v>
      </c>
      <c r="E24" s="86">
        <v>20</v>
      </c>
      <c r="F24" s="116">
        <f>E24*K5</f>
        <v>19.267267267267268</v>
      </c>
    </row>
    <row r="25" spans="1:28" ht="15.6" x14ac:dyDescent="0.3">
      <c r="A25" s="34">
        <v>1</v>
      </c>
      <c r="B25" s="34">
        <v>2</v>
      </c>
      <c r="C25" s="34">
        <v>2</v>
      </c>
      <c r="D25" s="34" t="s">
        <v>20</v>
      </c>
      <c r="E25" s="86">
        <v>20</v>
      </c>
      <c r="F25" s="116">
        <f t="shared" ref="F25:F42" si="20">E25*K6</f>
        <v>20</v>
      </c>
      <c r="N25" t="s">
        <v>693</v>
      </c>
    </row>
    <row r="26" spans="1:28" ht="15.6" x14ac:dyDescent="0.3">
      <c r="A26" s="34">
        <v>1</v>
      </c>
      <c r="B26" s="34">
        <v>3</v>
      </c>
      <c r="C26" s="34">
        <v>2</v>
      </c>
      <c r="D26" s="34">
        <v>198</v>
      </c>
      <c r="E26" s="86">
        <v>20</v>
      </c>
      <c r="F26" s="116">
        <f t="shared" si="20"/>
        <v>20.281333965544491</v>
      </c>
    </row>
    <row r="27" spans="1:28" ht="15.6" x14ac:dyDescent="0.3">
      <c r="A27" s="34">
        <v>1</v>
      </c>
      <c r="B27" s="34">
        <v>4</v>
      </c>
      <c r="C27" s="34">
        <v>2</v>
      </c>
      <c r="D27" s="34">
        <v>309</v>
      </c>
      <c r="E27" s="86">
        <v>40</v>
      </c>
      <c r="F27" s="116">
        <f t="shared" si="20"/>
        <v>42.037674037674037</v>
      </c>
      <c r="I27" s="110"/>
      <c r="J27" s="46" t="s">
        <v>723</v>
      </c>
      <c r="P27" s="1" t="s">
        <v>724</v>
      </c>
    </row>
    <row r="28" spans="1:28" ht="15.6" x14ac:dyDescent="0.3">
      <c r="A28" s="34">
        <v>1</v>
      </c>
      <c r="B28" s="34">
        <v>5</v>
      </c>
      <c r="C28" s="34">
        <v>2</v>
      </c>
      <c r="D28" s="34">
        <v>66</v>
      </c>
      <c r="E28" s="86">
        <v>5</v>
      </c>
      <c r="F28" s="116">
        <f t="shared" si="20"/>
        <v>4.1287001287001281</v>
      </c>
      <c r="H28" t="s">
        <v>722</v>
      </c>
      <c r="I28" s="46" t="s">
        <v>699</v>
      </c>
      <c r="J28" s="46" t="s">
        <v>691</v>
      </c>
      <c r="K28" s="46"/>
      <c r="L28" s="46"/>
      <c r="N28" t="s">
        <v>722</v>
      </c>
      <c r="O28" s="46" t="s">
        <v>725</v>
      </c>
      <c r="P28" s="46" t="s">
        <v>691</v>
      </c>
      <c r="Q28" s="46"/>
      <c r="R28" s="46"/>
      <c r="T28" t="s">
        <v>726</v>
      </c>
      <c r="U28" s="46" t="s">
        <v>691</v>
      </c>
      <c r="V28" s="46" t="s">
        <v>698</v>
      </c>
      <c r="W28" s="46" t="s">
        <v>691</v>
      </c>
    </row>
    <row r="29" spans="1:28" ht="15.6" x14ac:dyDescent="0.3">
      <c r="A29" s="34">
        <v>1</v>
      </c>
      <c r="B29" s="34">
        <v>6</v>
      </c>
      <c r="C29" s="34">
        <v>2</v>
      </c>
      <c r="D29" s="34">
        <v>24</v>
      </c>
      <c r="E29" s="86">
        <v>2</v>
      </c>
      <c r="F29" s="116">
        <f t="shared" si="20"/>
        <v>2.312072072072072</v>
      </c>
      <c r="H29">
        <v>1</v>
      </c>
      <c r="I29" s="111" t="s">
        <v>694</v>
      </c>
      <c r="J29">
        <v>12.5</v>
      </c>
      <c r="N29">
        <v>1</v>
      </c>
      <c r="O29" s="82" t="s">
        <v>734</v>
      </c>
      <c r="P29">
        <v>17.5</v>
      </c>
      <c r="T29" t="s">
        <v>727</v>
      </c>
      <c r="U29" s="82">
        <v>14.45045045045045</v>
      </c>
      <c r="V29" s="82">
        <v>100</v>
      </c>
      <c r="W29" s="82">
        <v>14.45045045045045</v>
      </c>
    </row>
    <row r="30" spans="1:28" ht="15.6" x14ac:dyDescent="0.3">
      <c r="A30" s="34">
        <v>1</v>
      </c>
      <c r="B30" s="34">
        <v>7</v>
      </c>
      <c r="C30" s="34">
        <v>2</v>
      </c>
      <c r="D30" s="34">
        <v>110</v>
      </c>
      <c r="E30" s="86">
        <v>2</v>
      </c>
      <c r="F30" s="116">
        <f t="shared" si="20"/>
        <v>2.1018837018837018</v>
      </c>
      <c r="H30">
        <v>1</v>
      </c>
      <c r="I30" s="111" t="s">
        <v>700</v>
      </c>
      <c r="J30">
        <v>20</v>
      </c>
      <c r="N30">
        <v>1</v>
      </c>
      <c r="O30" s="82" t="s">
        <v>735</v>
      </c>
      <c r="P30">
        <v>17.5</v>
      </c>
      <c r="T30" t="s">
        <v>695</v>
      </c>
      <c r="U30" s="82">
        <v>13.756756756756756</v>
      </c>
      <c r="V30" s="82">
        <v>100</v>
      </c>
      <c r="W30" s="82">
        <v>13.756756756756756</v>
      </c>
    </row>
    <row r="31" spans="1:28" ht="15.6" x14ac:dyDescent="0.3">
      <c r="A31" s="34">
        <v>1</v>
      </c>
      <c r="B31" s="34">
        <v>8</v>
      </c>
      <c r="C31" s="34">
        <v>2</v>
      </c>
      <c r="D31" s="34">
        <v>53</v>
      </c>
      <c r="E31" s="86">
        <v>5</v>
      </c>
      <c r="F31" s="116">
        <f t="shared" si="20"/>
        <v>4.1287001287001281</v>
      </c>
      <c r="H31">
        <v>1</v>
      </c>
      <c r="I31" s="111" t="s">
        <v>721</v>
      </c>
      <c r="J31">
        <v>11</v>
      </c>
      <c r="N31">
        <v>1</v>
      </c>
      <c r="O31" s="82" t="s">
        <v>736</v>
      </c>
      <c r="P31">
        <v>10</v>
      </c>
      <c r="T31" t="s">
        <v>728</v>
      </c>
      <c r="U31" s="82">
        <v>12.72972972972973</v>
      </c>
      <c r="V31" s="82">
        <v>100</v>
      </c>
      <c r="W31" s="82">
        <v>12.72972972972973</v>
      </c>
    </row>
    <row r="32" spans="1:28" ht="15.6" x14ac:dyDescent="0.3">
      <c r="A32" s="34">
        <v>1</v>
      </c>
      <c r="B32" s="34">
        <v>9</v>
      </c>
      <c r="C32" s="34">
        <v>2</v>
      </c>
      <c r="D32" s="34">
        <v>180</v>
      </c>
      <c r="E32" s="86">
        <v>40</v>
      </c>
      <c r="F32" s="116">
        <f t="shared" si="20"/>
        <v>35.57033957033957</v>
      </c>
      <c r="H32">
        <v>1</v>
      </c>
      <c r="I32" s="111" t="s">
        <v>701</v>
      </c>
      <c r="J32">
        <v>10</v>
      </c>
      <c r="N32">
        <v>1</v>
      </c>
      <c r="O32" s="82" t="s">
        <v>737</v>
      </c>
      <c r="P32">
        <v>7.5</v>
      </c>
      <c r="T32" t="s">
        <v>729</v>
      </c>
      <c r="U32" s="82">
        <v>16.864864864864863</v>
      </c>
      <c r="V32" s="82">
        <v>100</v>
      </c>
      <c r="W32" s="82">
        <v>16.864864864864863</v>
      </c>
    </row>
    <row r="33" spans="1:23" ht="15.6" x14ac:dyDescent="0.3">
      <c r="A33" s="34">
        <v>1</v>
      </c>
      <c r="B33" s="34">
        <v>10</v>
      </c>
      <c r="C33" s="34">
        <v>2</v>
      </c>
      <c r="D33" s="34">
        <v>276</v>
      </c>
      <c r="E33" s="86">
        <v>20</v>
      </c>
      <c r="F33" s="116">
        <f t="shared" si="20"/>
        <v>21.018837018837019</v>
      </c>
      <c r="H33">
        <v>1</v>
      </c>
      <c r="I33" s="111" t="s">
        <v>702</v>
      </c>
      <c r="J33">
        <v>17.5</v>
      </c>
      <c r="N33">
        <v>1</v>
      </c>
      <c r="O33" s="82" t="s">
        <v>738</v>
      </c>
      <c r="P33">
        <v>10</v>
      </c>
    </row>
    <row r="34" spans="1:23" ht="15.6" x14ac:dyDescent="0.3">
      <c r="A34" s="34">
        <v>1</v>
      </c>
      <c r="B34" s="34">
        <v>11</v>
      </c>
      <c r="C34" s="34">
        <v>2</v>
      </c>
      <c r="D34" s="34">
        <v>213</v>
      </c>
      <c r="E34" s="139">
        <v>5</v>
      </c>
      <c r="F34" s="116">
        <f t="shared" si="20"/>
        <v>3.853453453453453</v>
      </c>
      <c r="H34">
        <v>1</v>
      </c>
      <c r="I34" s="111" t="s">
        <v>703</v>
      </c>
      <c r="J34">
        <v>7.5</v>
      </c>
      <c r="N34">
        <v>1</v>
      </c>
      <c r="O34" s="82" t="s">
        <v>739</v>
      </c>
      <c r="P34">
        <v>7.5</v>
      </c>
      <c r="T34" t="s">
        <v>521</v>
      </c>
      <c r="U34" s="46" t="s">
        <v>691</v>
      </c>
      <c r="V34" s="46" t="s">
        <v>698</v>
      </c>
      <c r="W34" s="46" t="s">
        <v>691</v>
      </c>
    </row>
    <row r="35" spans="1:23" ht="15.6" x14ac:dyDescent="0.3">
      <c r="A35" s="34">
        <v>1</v>
      </c>
      <c r="B35" s="34">
        <v>12</v>
      </c>
      <c r="C35" s="34">
        <v>2</v>
      </c>
      <c r="D35" s="34">
        <v>147</v>
      </c>
      <c r="E35" s="86">
        <v>2</v>
      </c>
      <c r="F35" s="116">
        <f t="shared" si="20"/>
        <v>2.1018837018837018</v>
      </c>
      <c r="H35">
        <v>1</v>
      </c>
      <c r="I35" s="111" t="s">
        <v>704</v>
      </c>
      <c r="J35">
        <v>10</v>
      </c>
      <c r="N35">
        <v>1</v>
      </c>
      <c r="O35" s="82" t="s">
        <v>740</v>
      </c>
      <c r="P35">
        <v>15</v>
      </c>
      <c r="T35" t="s">
        <v>727</v>
      </c>
      <c r="U35">
        <v>0.57653979876210582</v>
      </c>
      <c r="V35">
        <v>0</v>
      </c>
      <c r="W35">
        <v>0.57653979876210582</v>
      </c>
    </row>
    <row r="36" spans="1:23" ht="15.6" x14ac:dyDescent="0.3">
      <c r="A36" s="34">
        <v>1</v>
      </c>
      <c r="B36" s="34">
        <v>13</v>
      </c>
      <c r="C36" s="34">
        <v>2</v>
      </c>
      <c r="D36" s="34">
        <v>249</v>
      </c>
      <c r="E36" s="86">
        <v>5</v>
      </c>
      <c r="F36" s="116">
        <f t="shared" si="20"/>
        <v>4.4462924462924462</v>
      </c>
      <c r="H36">
        <v>1</v>
      </c>
      <c r="I36" s="111" t="s">
        <v>705</v>
      </c>
      <c r="J36">
        <v>17.5</v>
      </c>
      <c r="N36">
        <v>1</v>
      </c>
      <c r="O36" s="82" t="s">
        <v>741</v>
      </c>
      <c r="P36">
        <v>12.5</v>
      </c>
      <c r="T36" t="s">
        <v>695</v>
      </c>
      <c r="U36">
        <v>0.83775536246670324</v>
      </c>
      <c r="V36">
        <v>0</v>
      </c>
      <c r="W36">
        <v>0.83775536246670324</v>
      </c>
    </row>
    <row r="37" spans="1:23" ht="15.6" x14ac:dyDescent="0.3">
      <c r="A37" s="34">
        <v>1</v>
      </c>
      <c r="B37" s="34">
        <v>14</v>
      </c>
      <c r="C37" s="34">
        <v>2</v>
      </c>
      <c r="D37" s="34">
        <v>143</v>
      </c>
      <c r="E37" s="86">
        <v>2</v>
      </c>
      <c r="F37" s="116">
        <f t="shared" si="20"/>
        <v>1.7785169785169785</v>
      </c>
      <c r="H37">
        <v>1</v>
      </c>
      <c r="I37" s="111" t="s">
        <v>706</v>
      </c>
      <c r="J37">
        <v>15</v>
      </c>
      <c r="N37">
        <v>1</v>
      </c>
      <c r="O37" s="82" t="s">
        <v>742</v>
      </c>
      <c r="P37">
        <v>15</v>
      </c>
      <c r="T37" t="s">
        <v>728</v>
      </c>
      <c r="U37">
        <v>0.79502530030228791</v>
      </c>
      <c r="V37">
        <v>0</v>
      </c>
      <c r="W37">
        <v>0.79502530030228791</v>
      </c>
    </row>
    <row r="38" spans="1:23" ht="15.6" x14ac:dyDescent="0.3">
      <c r="A38" s="34">
        <v>1</v>
      </c>
      <c r="B38" s="34">
        <v>15</v>
      </c>
      <c r="C38" s="34">
        <v>2</v>
      </c>
      <c r="D38" s="34">
        <v>12</v>
      </c>
      <c r="E38" s="86">
        <v>25</v>
      </c>
      <c r="F38" s="116">
        <f t="shared" si="20"/>
        <v>26.273546273546273</v>
      </c>
      <c r="H38">
        <v>1</v>
      </c>
      <c r="I38" s="111" t="s">
        <v>707</v>
      </c>
      <c r="J38" s="88">
        <v>10</v>
      </c>
      <c r="K38" s="88"/>
      <c r="L38" s="88"/>
      <c r="N38">
        <v>1</v>
      </c>
      <c r="O38" s="82" t="s">
        <v>743</v>
      </c>
      <c r="P38" s="88">
        <v>10</v>
      </c>
      <c r="Q38" s="88"/>
      <c r="R38" s="88"/>
      <c r="T38" t="s">
        <v>729</v>
      </c>
      <c r="U38">
        <v>1.1862138221217904</v>
      </c>
      <c r="V38">
        <v>0</v>
      </c>
      <c r="W38">
        <v>1.1862138221217904</v>
      </c>
    </row>
    <row r="39" spans="1:23" ht="15.6" x14ac:dyDescent="0.3">
      <c r="A39" s="34">
        <v>1</v>
      </c>
      <c r="B39" s="34">
        <v>16</v>
      </c>
      <c r="C39" s="34">
        <v>2</v>
      </c>
      <c r="D39" s="34">
        <v>90</v>
      </c>
      <c r="E39" s="86">
        <v>25</v>
      </c>
      <c r="F39" s="116">
        <f t="shared" si="20"/>
        <v>22.231462231462231</v>
      </c>
      <c r="H39">
        <v>1</v>
      </c>
      <c r="I39" s="111" t="s">
        <v>708</v>
      </c>
      <c r="J39">
        <v>20</v>
      </c>
      <c r="N39">
        <v>1</v>
      </c>
      <c r="O39" s="82" t="s">
        <v>744</v>
      </c>
      <c r="P39">
        <v>20</v>
      </c>
    </row>
    <row r="40" spans="1:23" ht="15.6" x14ac:dyDescent="0.3">
      <c r="A40" s="34">
        <v>1</v>
      </c>
      <c r="B40" s="34">
        <v>17</v>
      </c>
      <c r="C40" s="34">
        <v>2</v>
      </c>
      <c r="D40" s="34">
        <v>106</v>
      </c>
      <c r="E40" s="86">
        <v>2</v>
      </c>
      <c r="F40" s="116">
        <f t="shared" si="20"/>
        <v>1.7785169785169785</v>
      </c>
      <c r="H40">
        <v>1</v>
      </c>
      <c r="I40" s="111" t="s">
        <v>709</v>
      </c>
      <c r="J40">
        <v>10</v>
      </c>
      <c r="N40">
        <v>1</v>
      </c>
      <c r="O40" s="82" t="s">
        <v>745</v>
      </c>
      <c r="P40">
        <v>15</v>
      </c>
    </row>
    <row r="41" spans="1:23" ht="15.6" x14ac:dyDescent="0.3">
      <c r="A41" s="34">
        <v>1</v>
      </c>
      <c r="B41" s="34">
        <v>18</v>
      </c>
      <c r="C41" s="34">
        <v>2</v>
      </c>
      <c r="D41" s="34" t="s">
        <v>20</v>
      </c>
      <c r="E41" s="86">
        <v>15</v>
      </c>
      <c r="F41" s="116">
        <f t="shared" si="20"/>
        <v>15</v>
      </c>
      <c r="H41">
        <v>1</v>
      </c>
      <c r="I41" s="111" t="s">
        <v>710</v>
      </c>
      <c r="J41">
        <v>15</v>
      </c>
      <c r="N41">
        <v>1</v>
      </c>
      <c r="O41" s="82" t="s">
        <v>746</v>
      </c>
      <c r="P41">
        <v>10</v>
      </c>
    </row>
    <row r="42" spans="1:23" ht="15.6" x14ac:dyDescent="0.3">
      <c r="A42" s="34">
        <v>1</v>
      </c>
      <c r="B42" s="34">
        <v>19</v>
      </c>
      <c r="C42" s="34">
        <v>2</v>
      </c>
      <c r="D42" s="34">
        <v>268</v>
      </c>
      <c r="E42" s="86">
        <v>2</v>
      </c>
      <c r="F42" s="116">
        <f t="shared" si="20"/>
        <v>1.7785169785169785</v>
      </c>
      <c r="H42">
        <v>1</v>
      </c>
      <c r="I42" s="111" t="s">
        <v>711</v>
      </c>
      <c r="J42">
        <v>15</v>
      </c>
      <c r="N42">
        <v>1</v>
      </c>
      <c r="O42" s="82" t="s">
        <v>747</v>
      </c>
      <c r="P42">
        <v>15</v>
      </c>
    </row>
    <row r="43" spans="1:23" ht="15.6" x14ac:dyDescent="0.3">
      <c r="A43" s="34">
        <v>1</v>
      </c>
      <c r="B43" s="34">
        <v>1</v>
      </c>
      <c r="C43" s="34">
        <v>3</v>
      </c>
      <c r="D43" s="34">
        <v>299</v>
      </c>
      <c r="E43" s="86">
        <v>2</v>
      </c>
      <c r="F43" s="116">
        <f>E43*L5</f>
        <v>2.568968968968969</v>
      </c>
      <c r="H43">
        <v>1</v>
      </c>
      <c r="I43" s="111" t="s">
        <v>712</v>
      </c>
      <c r="J43">
        <v>10</v>
      </c>
      <c r="N43">
        <v>1</v>
      </c>
      <c r="O43" s="82" t="s">
        <v>748</v>
      </c>
      <c r="P43">
        <v>17.5</v>
      </c>
    </row>
    <row r="44" spans="1:23" ht="15.6" x14ac:dyDescent="0.3">
      <c r="A44" s="34">
        <v>1</v>
      </c>
      <c r="B44" s="34">
        <v>2</v>
      </c>
      <c r="C44" s="34">
        <v>3</v>
      </c>
      <c r="D44" s="34">
        <v>228</v>
      </c>
      <c r="E44" s="86">
        <v>5</v>
      </c>
      <c r="F44" s="116">
        <f t="shared" ref="F44:F61" si="21">E44*L6</f>
        <v>4.8168168168168171</v>
      </c>
      <c r="H44">
        <v>1</v>
      </c>
      <c r="I44" s="111" t="s">
        <v>713</v>
      </c>
      <c r="J44">
        <v>15</v>
      </c>
      <c r="N44">
        <v>1</v>
      </c>
      <c r="O44" s="82" t="s">
        <v>749</v>
      </c>
      <c r="P44">
        <v>17.5</v>
      </c>
    </row>
    <row r="45" spans="1:23" ht="15.6" x14ac:dyDescent="0.3">
      <c r="A45" s="34">
        <v>1</v>
      </c>
      <c r="B45" s="34">
        <v>3</v>
      </c>
      <c r="C45" s="34">
        <v>3</v>
      </c>
      <c r="D45" s="34" t="s">
        <v>20</v>
      </c>
      <c r="E45" s="86">
        <v>10</v>
      </c>
      <c r="F45" s="116">
        <f t="shared" si="21"/>
        <v>10</v>
      </c>
      <c r="H45">
        <v>1</v>
      </c>
      <c r="I45" s="111" t="s">
        <v>714</v>
      </c>
      <c r="J45">
        <v>15</v>
      </c>
      <c r="N45">
        <v>1</v>
      </c>
      <c r="O45" s="82" t="s">
        <v>750</v>
      </c>
      <c r="P45">
        <v>16</v>
      </c>
    </row>
    <row r="46" spans="1:23" ht="15.6" x14ac:dyDescent="0.3">
      <c r="A46" s="34">
        <v>1</v>
      </c>
      <c r="B46" s="34">
        <v>4</v>
      </c>
      <c r="C46" s="34">
        <v>3</v>
      </c>
      <c r="D46" s="34">
        <v>320</v>
      </c>
      <c r="E46" s="86">
        <v>60</v>
      </c>
      <c r="F46" s="116">
        <f t="shared" si="21"/>
        <v>86.702702702702695</v>
      </c>
      <c r="H46">
        <v>1</v>
      </c>
      <c r="I46" s="111" t="s">
        <v>715</v>
      </c>
      <c r="J46">
        <v>13.5</v>
      </c>
      <c r="N46">
        <v>1</v>
      </c>
      <c r="O46" s="82" t="s">
        <v>751</v>
      </c>
      <c r="P46">
        <v>16</v>
      </c>
    </row>
    <row r="47" spans="1:23" ht="15.6" x14ac:dyDescent="0.3">
      <c r="A47" s="34">
        <v>1</v>
      </c>
      <c r="B47" s="34">
        <v>5</v>
      </c>
      <c r="C47" s="34">
        <v>3</v>
      </c>
      <c r="D47" s="34">
        <v>60</v>
      </c>
      <c r="E47" s="86">
        <v>2</v>
      </c>
      <c r="F47" s="116">
        <f t="shared" si="21"/>
        <v>2.1018837018837018</v>
      </c>
      <c r="H47">
        <v>1</v>
      </c>
      <c r="I47" s="111" t="s">
        <v>716</v>
      </c>
      <c r="J47">
        <v>15</v>
      </c>
      <c r="N47">
        <v>1</v>
      </c>
      <c r="O47" s="82" t="s">
        <v>752</v>
      </c>
      <c r="P47">
        <v>10</v>
      </c>
    </row>
    <row r="48" spans="1:23" ht="15.6" x14ac:dyDescent="0.3">
      <c r="A48" s="34">
        <v>1</v>
      </c>
      <c r="B48" s="34">
        <v>6</v>
      </c>
      <c r="C48" s="34">
        <v>3</v>
      </c>
      <c r="D48" s="34">
        <v>33</v>
      </c>
      <c r="E48" s="86">
        <v>10</v>
      </c>
      <c r="F48" s="116">
        <f t="shared" si="21"/>
        <v>16.514800514800513</v>
      </c>
    </row>
    <row r="49" spans="1:28" ht="15.6" x14ac:dyDescent="0.3">
      <c r="A49" s="34">
        <v>1</v>
      </c>
      <c r="B49" s="34">
        <v>7</v>
      </c>
      <c r="C49" s="34">
        <v>3</v>
      </c>
      <c r="D49" s="34">
        <v>122</v>
      </c>
      <c r="E49" s="86">
        <v>2</v>
      </c>
      <c r="F49" s="116">
        <f t="shared" si="21"/>
        <v>2.8900900900900899</v>
      </c>
    </row>
    <row r="50" spans="1:28" ht="15.6" x14ac:dyDescent="0.3">
      <c r="A50" s="34">
        <v>1</v>
      </c>
      <c r="B50" s="34">
        <v>8</v>
      </c>
      <c r="C50" s="34">
        <v>3</v>
      </c>
      <c r="D50" s="34">
        <v>39</v>
      </c>
      <c r="E50" s="86">
        <v>10</v>
      </c>
      <c r="F50" s="116">
        <f t="shared" si="21"/>
        <v>10.509418509418509</v>
      </c>
    </row>
    <row r="51" spans="1:28" ht="15.6" x14ac:dyDescent="0.3">
      <c r="A51" s="34">
        <v>1</v>
      </c>
      <c r="B51" s="34">
        <v>9</v>
      </c>
      <c r="C51" s="34">
        <v>3</v>
      </c>
      <c r="D51" s="34">
        <v>173</v>
      </c>
      <c r="E51" s="86">
        <v>20</v>
      </c>
      <c r="F51" s="116">
        <f t="shared" si="21"/>
        <v>23.120720720720719</v>
      </c>
      <c r="L51" t="s">
        <v>900</v>
      </c>
      <c r="O51" s="1" t="s">
        <v>754</v>
      </c>
    </row>
    <row r="52" spans="1:28" ht="15.6" x14ac:dyDescent="0.3">
      <c r="A52" s="34">
        <v>1</v>
      </c>
      <c r="B52" s="34">
        <v>10</v>
      </c>
      <c r="C52" s="34">
        <v>3</v>
      </c>
      <c r="D52" s="34">
        <v>277</v>
      </c>
      <c r="E52" s="86">
        <v>10</v>
      </c>
      <c r="F52" s="116">
        <f t="shared" si="21"/>
        <v>14.45045045045045</v>
      </c>
      <c r="H52" s="1" t="s">
        <v>17</v>
      </c>
      <c r="I52" s="1" t="s">
        <v>18</v>
      </c>
      <c r="J52" s="1">
        <v>1</v>
      </c>
      <c r="K52" s="1">
        <v>2</v>
      </c>
      <c r="L52" s="1">
        <v>3</v>
      </c>
      <c r="M52" s="1">
        <v>4</v>
      </c>
      <c r="N52" s="1">
        <v>5</v>
      </c>
      <c r="O52" s="1">
        <v>6</v>
      </c>
      <c r="P52" s="1">
        <v>7</v>
      </c>
      <c r="Q52" s="1">
        <v>8</v>
      </c>
      <c r="R52" s="1">
        <v>9</v>
      </c>
      <c r="S52" s="1">
        <v>10</v>
      </c>
      <c r="T52" s="1">
        <v>11</v>
      </c>
      <c r="U52" s="1">
        <v>12</v>
      </c>
      <c r="V52" s="1">
        <v>13</v>
      </c>
      <c r="W52" s="1">
        <v>14</v>
      </c>
      <c r="X52" s="1">
        <v>15</v>
      </c>
      <c r="Y52" s="1">
        <v>16</v>
      </c>
      <c r="Z52" s="1">
        <v>17</v>
      </c>
      <c r="AA52" s="1">
        <v>18</v>
      </c>
      <c r="AB52" s="1">
        <v>19</v>
      </c>
    </row>
    <row r="53" spans="1:28" ht="15.6" x14ac:dyDescent="0.3">
      <c r="A53" s="34">
        <v>1</v>
      </c>
      <c r="B53" s="34">
        <v>11</v>
      </c>
      <c r="C53" s="34">
        <v>3</v>
      </c>
      <c r="D53" s="34">
        <v>200</v>
      </c>
      <c r="E53" s="86">
        <v>10</v>
      </c>
      <c r="F53" s="116">
        <f t="shared" si="21"/>
        <v>9.6336336336336341</v>
      </c>
      <c r="H53">
        <v>1</v>
      </c>
      <c r="I53" s="1">
        <v>1</v>
      </c>
      <c r="J53" s="62">
        <v>1</v>
      </c>
      <c r="K53" s="112">
        <f>$U$29/(($J78+$P$79)/2)</f>
        <v>1.156036036036036</v>
      </c>
      <c r="L53" s="112">
        <f>$U$29/(($J78+$P$80)/2)</f>
        <v>1.2844844844844845</v>
      </c>
      <c r="M53" s="112">
        <f>$U$29/(($J78+$P$81)/2)</f>
        <v>1.2042042042042043</v>
      </c>
      <c r="N53" s="112">
        <f>$U$29/(($J78+$P$82)/2)</f>
        <v>1.2844844844844845</v>
      </c>
      <c r="O53" s="112">
        <f>$U$29/(($J78+$P$83)/2)</f>
        <v>0.96336336336336337</v>
      </c>
      <c r="P53" s="112">
        <f>$U$29/(($J78+$P$84)/2)</f>
        <v>0.96336336336336337</v>
      </c>
      <c r="Q53" s="112">
        <f>$U$29/(($J78+$P$85)/2)</f>
        <v>1.2565609087348217</v>
      </c>
      <c r="R53" s="112">
        <f>$U$29/(($J78+$P$86)/2)</f>
        <v>1.0509418509418509</v>
      </c>
      <c r="S53" s="112">
        <f>$U$29/(($J78+$P$87)/2)</f>
        <v>0.96336336336336337</v>
      </c>
      <c r="T53" s="112">
        <f>$U$29/(($J78+$P$88)/2)</f>
        <v>0.96336336336336337</v>
      </c>
      <c r="U53" s="112">
        <f>$U$29/(($J78+$P$89)/2)</f>
        <v>0.88925848925848927</v>
      </c>
      <c r="V53" s="112">
        <f>$U$29/(($J78+$P$90)/2)</f>
        <v>1.0509418509418509</v>
      </c>
      <c r="W53" s="112">
        <f>$U$29/(($J78+$P$91)/2)</f>
        <v>0.96336336336336337</v>
      </c>
      <c r="X53" s="112">
        <f>$U$29/(($J78+$P$92)/2)</f>
        <v>0.8257400257400257</v>
      </c>
      <c r="Y53" s="112">
        <f>$U$29/(($J78+$P$93)/2)</f>
        <v>1.156036036036036</v>
      </c>
      <c r="Z53" s="112">
        <f>$U$29/(($J78+$P$94)/2)</f>
        <v>1.0509418509418509</v>
      </c>
      <c r="AA53" s="112">
        <f>$U$29/(($J78+$P$95)/2)</f>
        <v>0.88925848925848927</v>
      </c>
      <c r="AB53">
        <v>1</v>
      </c>
    </row>
    <row r="54" spans="1:28" ht="15.6" x14ac:dyDescent="0.3">
      <c r="A54" s="34">
        <v>1</v>
      </c>
      <c r="B54" s="34">
        <v>12</v>
      </c>
      <c r="C54" s="34">
        <v>3</v>
      </c>
      <c r="D54" s="34">
        <v>145</v>
      </c>
      <c r="E54" s="86">
        <v>5</v>
      </c>
      <c r="F54" s="116">
        <f>E54*L16</f>
        <v>7.2252252252252251</v>
      </c>
      <c r="I54" s="1">
        <v>2</v>
      </c>
      <c r="J54" s="112">
        <f>$U$29/(($J79+$P$78)/2)</f>
        <v>1.4450450450450449</v>
      </c>
      <c r="K54" s="62">
        <v>1</v>
      </c>
      <c r="L54" s="112">
        <f t="shared" ref="L54:L70" si="22">$U$29/(($J79+$P$80)/2)</f>
        <v>1.4450450450450449</v>
      </c>
      <c r="M54" s="112">
        <f t="shared" ref="M54:M71" si="23">$U$29/(($J79+$P$81)/2)</f>
        <v>1.3442279488791116</v>
      </c>
      <c r="N54" s="112">
        <f t="shared" ref="N54:N71" si="24">$U$29/(($J79+$P$82)/2)</f>
        <v>1.4450450450450449</v>
      </c>
      <c r="O54" s="112">
        <f t="shared" ref="O54:O71" si="25">$U$29/(($J79+$P$83)/2)</f>
        <v>1.0509418509418509</v>
      </c>
      <c r="P54" s="112">
        <f t="shared" ref="P54:P71" si="26">$U$29/(($J79+$P$84)/2)</f>
        <v>1.0509418509418509</v>
      </c>
      <c r="Q54" s="112">
        <f t="shared" ref="Q54:Q71" si="27">$U$29/(($J79+$P$85)/2)</f>
        <v>1.4098000439463854</v>
      </c>
      <c r="R54" s="112">
        <f t="shared" ref="R54:R71" si="28">$U$29/(($J79+$P$86)/2)</f>
        <v>1.156036036036036</v>
      </c>
      <c r="S54" s="112">
        <f t="shared" ref="S54:S70" si="29">$U$29/(($J79+$P$87)/2)</f>
        <v>1.0509418509418509</v>
      </c>
      <c r="T54" s="112">
        <f t="shared" ref="T54:T71" si="30">$U$29/(($J79+$P$88)/2)</f>
        <v>1.0509418509418509</v>
      </c>
      <c r="U54" s="112">
        <f t="shared" ref="U54:U71" si="31">$U$29/(($J79+$P$89)/2)</f>
        <v>0.96336336336336337</v>
      </c>
      <c r="V54" s="112">
        <f t="shared" ref="V54:V70" si="32">$U$29/(($J79+$P$90)/2)</f>
        <v>1.156036036036036</v>
      </c>
      <c r="W54" s="112">
        <f t="shared" ref="W54:W71" si="33">$U$29/(($J79+$P$91)/2)</f>
        <v>1.0509418509418509</v>
      </c>
      <c r="X54" s="112">
        <f t="shared" ref="X54:X71" si="34">$U$29/(($J79+$P$92)/2)</f>
        <v>0.88925848925848927</v>
      </c>
      <c r="Y54" s="112">
        <f t="shared" ref="Y54:Y71" si="35">$U$29/(($J79+$P$93)/2)</f>
        <v>1.2844844844844845</v>
      </c>
      <c r="Z54" s="112">
        <f t="shared" ref="Z54:Z71" si="36">$U$29/(($J79+$P$94)/2)</f>
        <v>1.156036036036036</v>
      </c>
      <c r="AA54">
        <v>1</v>
      </c>
      <c r="AB54" s="112">
        <f t="shared" ref="AB54:AB69" si="37">$U$29/(($J79+$P$96)/2)</f>
        <v>1.0140666982772246</v>
      </c>
    </row>
    <row r="55" spans="1:28" ht="15.6" x14ac:dyDescent="0.3">
      <c r="A55" s="34">
        <v>1</v>
      </c>
      <c r="B55" s="34">
        <v>13</v>
      </c>
      <c r="C55" s="34">
        <v>3</v>
      </c>
      <c r="D55" s="34">
        <v>243</v>
      </c>
      <c r="E55" s="86">
        <v>8</v>
      </c>
      <c r="F55" s="116">
        <f t="shared" si="21"/>
        <v>9.248288288288288</v>
      </c>
      <c r="I55" s="1">
        <v>3</v>
      </c>
      <c r="J55" s="112">
        <f t="shared" ref="J55:J69" si="38">$U$29/(($J80+$P$78)/2)</f>
        <v>1.9267267267267267</v>
      </c>
      <c r="K55" s="112">
        <f t="shared" ref="K55:K71" si="39">$U$29/(($J80+$P$79)/2)</f>
        <v>1.6514800514800514</v>
      </c>
      <c r="L55">
        <v>1</v>
      </c>
      <c r="M55" s="112">
        <f t="shared" si="23"/>
        <v>1.7515697515697515</v>
      </c>
      <c r="N55" s="112">
        <f t="shared" si="24"/>
        <v>1.9267267267267267</v>
      </c>
      <c r="O55" s="112">
        <f t="shared" si="25"/>
        <v>1.2844844844844845</v>
      </c>
      <c r="P55" s="112">
        <f t="shared" si="26"/>
        <v>1.2844844844844845</v>
      </c>
      <c r="Q55" s="112">
        <f t="shared" si="27"/>
        <v>1.8645742516710258</v>
      </c>
      <c r="R55" s="112">
        <f t="shared" si="28"/>
        <v>1.4450450450450449</v>
      </c>
      <c r="S55" s="112">
        <f t="shared" si="29"/>
        <v>1.2844844844844845</v>
      </c>
      <c r="T55" s="112">
        <f t="shared" si="30"/>
        <v>1.2844844844844845</v>
      </c>
      <c r="U55" s="112">
        <f t="shared" si="31"/>
        <v>1.156036036036036</v>
      </c>
      <c r="V55" s="112">
        <f t="shared" si="32"/>
        <v>1.4450450450450449</v>
      </c>
      <c r="W55" s="112">
        <f t="shared" si="33"/>
        <v>1.2844844844844845</v>
      </c>
      <c r="X55" s="112">
        <f t="shared" si="34"/>
        <v>1.0509418509418509</v>
      </c>
      <c r="Y55" s="112">
        <f t="shared" si="35"/>
        <v>1.6514800514800514</v>
      </c>
      <c r="Z55">
        <v>1</v>
      </c>
      <c r="AA55" s="112">
        <f t="shared" ref="AA55:AA71" si="40">$U$29/(($J80+$P$95)/2)</f>
        <v>1.156036036036036</v>
      </c>
      <c r="AB55" s="112">
        <f t="shared" si="37"/>
        <v>1.2298255702511021</v>
      </c>
    </row>
    <row r="56" spans="1:28" ht="15.6" x14ac:dyDescent="0.3">
      <c r="A56" s="34">
        <v>1</v>
      </c>
      <c r="B56" s="34">
        <v>14</v>
      </c>
      <c r="C56" s="34">
        <v>3</v>
      </c>
      <c r="D56" s="34">
        <v>138</v>
      </c>
      <c r="E56" s="86">
        <v>8</v>
      </c>
      <c r="F56" s="116">
        <f t="shared" si="21"/>
        <v>9.248288288288288</v>
      </c>
      <c r="I56" s="1">
        <v>4</v>
      </c>
      <c r="J56" s="112">
        <f t="shared" si="38"/>
        <v>1.7515697515697515</v>
      </c>
      <c r="K56" s="112">
        <f t="shared" si="39"/>
        <v>1.5211000474158369</v>
      </c>
      <c r="L56" s="112">
        <f t="shared" si="22"/>
        <v>1.7515697515697515</v>
      </c>
      <c r="M56">
        <v>1</v>
      </c>
      <c r="N56" s="112">
        <f t="shared" si="24"/>
        <v>1.7515697515697515</v>
      </c>
      <c r="O56" s="112">
        <f t="shared" si="25"/>
        <v>1.2042042042042043</v>
      </c>
      <c r="P56" s="112">
        <f t="shared" si="26"/>
        <v>1.2042042042042043</v>
      </c>
      <c r="Q56" s="112">
        <f t="shared" si="27"/>
        <v>1.7000529941706413</v>
      </c>
      <c r="R56" s="112">
        <f t="shared" si="28"/>
        <v>1.3442279488791116</v>
      </c>
      <c r="S56" s="112">
        <f t="shared" si="29"/>
        <v>1.2042042042042043</v>
      </c>
      <c r="T56" s="112">
        <f t="shared" si="30"/>
        <v>1.2042042042042043</v>
      </c>
      <c r="U56" s="112">
        <f t="shared" si="31"/>
        <v>1.0906000339962605</v>
      </c>
      <c r="V56" s="112">
        <f t="shared" si="32"/>
        <v>1.3442279488791116</v>
      </c>
      <c r="W56" s="112">
        <f t="shared" si="33"/>
        <v>1.2042042042042043</v>
      </c>
      <c r="X56" s="112">
        <f t="shared" si="34"/>
        <v>0.99658278968623792</v>
      </c>
      <c r="Y56">
        <v>1</v>
      </c>
      <c r="Z56" s="112">
        <f t="shared" si="36"/>
        <v>1.3442279488791116</v>
      </c>
      <c r="AA56" s="112">
        <f t="shared" si="40"/>
        <v>1.0906000339962605</v>
      </c>
      <c r="AB56" s="112">
        <f t="shared" si="37"/>
        <v>1.156036036036036</v>
      </c>
    </row>
    <row r="57" spans="1:28" ht="15.6" x14ac:dyDescent="0.3">
      <c r="A57" s="34">
        <v>1</v>
      </c>
      <c r="B57" s="34">
        <v>15</v>
      </c>
      <c r="C57" s="34">
        <v>3</v>
      </c>
      <c r="D57" s="34">
        <v>11</v>
      </c>
      <c r="E57" s="139">
        <v>10</v>
      </c>
      <c r="F57" s="116">
        <f t="shared" si="21"/>
        <v>14.45045045045045</v>
      </c>
      <c r="I57" s="1">
        <v>5</v>
      </c>
      <c r="J57" s="112">
        <f t="shared" si="38"/>
        <v>1.4450450450450449</v>
      </c>
      <c r="K57" s="112">
        <f t="shared" si="39"/>
        <v>1.2844844844844845</v>
      </c>
      <c r="L57" s="112">
        <f t="shared" si="22"/>
        <v>1.4450450450450449</v>
      </c>
      <c r="M57" s="112">
        <f t="shared" si="23"/>
        <v>1.3442279488791116</v>
      </c>
      <c r="N57">
        <v>1</v>
      </c>
      <c r="O57" s="112">
        <f t="shared" si="25"/>
        <v>1.0509418509418509</v>
      </c>
      <c r="P57" s="112">
        <f t="shared" si="26"/>
        <v>1.0509418509418509</v>
      </c>
      <c r="Q57" s="112">
        <f t="shared" si="27"/>
        <v>1.4098000439463854</v>
      </c>
      <c r="R57" s="112">
        <f t="shared" si="28"/>
        <v>1.156036036036036</v>
      </c>
      <c r="S57" s="112">
        <f t="shared" si="29"/>
        <v>1.0509418509418509</v>
      </c>
      <c r="T57" s="112">
        <f t="shared" si="30"/>
        <v>1.0509418509418509</v>
      </c>
      <c r="U57" s="112">
        <f t="shared" si="31"/>
        <v>0.96336336336336337</v>
      </c>
      <c r="V57" s="112">
        <f t="shared" si="32"/>
        <v>1.156036036036036</v>
      </c>
      <c r="W57" s="112">
        <f t="shared" si="33"/>
        <v>1.0509418509418509</v>
      </c>
      <c r="X57">
        <v>1</v>
      </c>
      <c r="Y57" s="112">
        <f t="shared" si="35"/>
        <v>1.2844844844844845</v>
      </c>
      <c r="Z57" s="112">
        <f t="shared" si="36"/>
        <v>1.156036036036036</v>
      </c>
      <c r="AA57" s="112">
        <f t="shared" si="40"/>
        <v>0.96336336336336337</v>
      </c>
      <c r="AB57" s="112">
        <f t="shared" si="37"/>
        <v>1.0140666982772246</v>
      </c>
    </row>
    <row r="58" spans="1:28" ht="15.6" x14ac:dyDescent="0.3">
      <c r="A58" s="34">
        <v>1</v>
      </c>
      <c r="B58" s="34">
        <v>16</v>
      </c>
      <c r="C58" s="34">
        <v>3</v>
      </c>
      <c r="D58" s="34">
        <v>80</v>
      </c>
      <c r="E58" s="86">
        <v>2</v>
      </c>
      <c r="F58" s="116">
        <f t="shared" si="21"/>
        <v>2.312072072072072</v>
      </c>
      <c r="I58" s="1">
        <v>6</v>
      </c>
      <c r="J58" s="112">
        <f t="shared" si="38"/>
        <v>1.6514800514800514</v>
      </c>
      <c r="K58" s="112">
        <f t="shared" si="39"/>
        <v>1.4450450450450449</v>
      </c>
      <c r="L58" s="112">
        <f t="shared" si="22"/>
        <v>1.6514800514800514</v>
      </c>
      <c r="M58" s="112">
        <f t="shared" si="23"/>
        <v>1.5211000474158369</v>
      </c>
      <c r="N58" s="112">
        <f t="shared" si="24"/>
        <v>1.6514800514800514</v>
      </c>
      <c r="O58">
        <v>1</v>
      </c>
      <c r="P58" s="112">
        <f t="shared" si="26"/>
        <v>1.156036036036036</v>
      </c>
      <c r="Q58" s="112">
        <f t="shared" si="27"/>
        <v>1.6056056056056056</v>
      </c>
      <c r="R58" s="112">
        <f t="shared" si="28"/>
        <v>1.2844844844844845</v>
      </c>
      <c r="S58" s="112">
        <f t="shared" si="29"/>
        <v>1.156036036036036</v>
      </c>
      <c r="T58" s="112">
        <f t="shared" si="30"/>
        <v>1.156036036036036</v>
      </c>
      <c r="U58" s="112">
        <f t="shared" si="31"/>
        <v>1.0509418509418509</v>
      </c>
      <c r="V58" s="112">
        <f t="shared" si="32"/>
        <v>1.2844844844844845</v>
      </c>
      <c r="W58">
        <v>1</v>
      </c>
      <c r="X58" s="112">
        <f t="shared" si="34"/>
        <v>0.96336336336336337</v>
      </c>
      <c r="Y58" s="112">
        <f t="shared" si="35"/>
        <v>1.4450450450450449</v>
      </c>
      <c r="Z58" s="112">
        <f t="shared" si="36"/>
        <v>1.2844844844844845</v>
      </c>
      <c r="AA58" s="112">
        <f t="shared" si="40"/>
        <v>1.0509418509418509</v>
      </c>
      <c r="AB58" s="112">
        <f t="shared" si="37"/>
        <v>1.1115731115731116</v>
      </c>
    </row>
    <row r="59" spans="1:28" ht="15.6" x14ac:dyDescent="0.3">
      <c r="A59" s="34">
        <v>1</v>
      </c>
      <c r="B59" s="34">
        <v>17</v>
      </c>
      <c r="C59" s="34">
        <v>3</v>
      </c>
      <c r="D59" s="34" t="s">
        <v>20</v>
      </c>
      <c r="E59" s="86">
        <v>10</v>
      </c>
      <c r="F59" s="116">
        <f t="shared" si="21"/>
        <v>10</v>
      </c>
      <c r="I59" s="1">
        <v>7</v>
      </c>
      <c r="J59" s="112">
        <f t="shared" si="38"/>
        <v>1.156036036036036</v>
      </c>
      <c r="K59" s="112">
        <f t="shared" si="39"/>
        <v>1.0509418509418509</v>
      </c>
      <c r="L59" s="112">
        <f t="shared" si="22"/>
        <v>1.156036036036036</v>
      </c>
      <c r="M59" s="112">
        <f t="shared" si="23"/>
        <v>1.0906000339962605</v>
      </c>
      <c r="N59" s="112">
        <f t="shared" si="24"/>
        <v>1.156036036036036</v>
      </c>
      <c r="O59" s="112">
        <f t="shared" si="25"/>
        <v>0.88925848925848927</v>
      </c>
      <c r="P59">
        <v>1</v>
      </c>
      <c r="Q59" s="112">
        <f t="shared" si="27"/>
        <v>1.1333686627804276</v>
      </c>
      <c r="R59" s="112">
        <f t="shared" si="28"/>
        <v>0.96336336336336337</v>
      </c>
      <c r="S59" s="112">
        <f t="shared" si="29"/>
        <v>0.88925848925848927</v>
      </c>
      <c r="T59" s="112">
        <f t="shared" si="30"/>
        <v>0.88925848925848927</v>
      </c>
      <c r="U59" s="112">
        <f t="shared" si="31"/>
        <v>0.8257400257400257</v>
      </c>
      <c r="V59">
        <v>1</v>
      </c>
      <c r="W59" s="112">
        <f t="shared" si="33"/>
        <v>0.88925848925848927</v>
      </c>
      <c r="X59" s="112">
        <f t="shared" si="34"/>
        <v>0.77069069069069063</v>
      </c>
      <c r="Y59" s="112">
        <f t="shared" si="35"/>
        <v>1.0509418509418509</v>
      </c>
      <c r="Z59" s="112">
        <f t="shared" si="36"/>
        <v>0.96336336336336337</v>
      </c>
      <c r="AA59" s="112">
        <f t="shared" si="40"/>
        <v>0.8257400257400257</v>
      </c>
      <c r="AB59" s="112">
        <f t="shared" si="37"/>
        <v>0.86271345972838509</v>
      </c>
    </row>
    <row r="60" spans="1:28" ht="15.6" x14ac:dyDescent="0.3">
      <c r="A60" s="34">
        <v>1</v>
      </c>
      <c r="B60" s="34">
        <v>18</v>
      </c>
      <c r="C60" s="34">
        <v>3</v>
      </c>
      <c r="D60" s="34">
        <v>105</v>
      </c>
      <c r="E60" s="86">
        <v>20</v>
      </c>
      <c r="F60" s="116">
        <f t="shared" si="21"/>
        <v>24.596511405022042</v>
      </c>
      <c r="I60" s="1">
        <v>8</v>
      </c>
      <c r="J60" s="112">
        <f t="shared" si="38"/>
        <v>1.5211000474158369</v>
      </c>
      <c r="K60" s="112">
        <f t="shared" si="39"/>
        <v>1.3442279488791116</v>
      </c>
      <c r="L60" s="112">
        <f t="shared" si="22"/>
        <v>1.5211000474158369</v>
      </c>
      <c r="M60" s="112">
        <f t="shared" si="23"/>
        <v>1.4098000439463854</v>
      </c>
      <c r="N60" s="112">
        <f t="shared" si="24"/>
        <v>1.5211000474158369</v>
      </c>
      <c r="O60" s="112">
        <f t="shared" si="25"/>
        <v>1.0906000339962605</v>
      </c>
      <c r="P60" s="112">
        <f t="shared" si="26"/>
        <v>1.0906000339962605</v>
      </c>
      <c r="Q60">
        <v>1</v>
      </c>
      <c r="R60" s="112">
        <f t="shared" si="28"/>
        <v>1.2042042042042043</v>
      </c>
      <c r="S60" s="112">
        <f t="shared" si="29"/>
        <v>1.0906000339962605</v>
      </c>
      <c r="T60" s="112">
        <f t="shared" si="30"/>
        <v>1.0906000339962605</v>
      </c>
      <c r="U60">
        <v>1</v>
      </c>
      <c r="V60" s="112">
        <f t="shared" si="32"/>
        <v>1.2042042042042043</v>
      </c>
      <c r="W60" s="112">
        <f t="shared" si="33"/>
        <v>1.0906000339962605</v>
      </c>
      <c r="X60" s="112">
        <f t="shared" si="34"/>
        <v>0.91748891748891748</v>
      </c>
      <c r="Y60" s="112">
        <f t="shared" si="35"/>
        <v>1.3442279488791116</v>
      </c>
      <c r="Z60" s="112">
        <f t="shared" si="36"/>
        <v>1.2042042042042043</v>
      </c>
      <c r="AA60" s="112">
        <f t="shared" si="40"/>
        <v>0.99658278968623792</v>
      </c>
      <c r="AB60" s="112">
        <f t="shared" si="37"/>
        <v>1.0509418509418509</v>
      </c>
    </row>
    <row r="61" spans="1:28" ht="15.6" x14ac:dyDescent="0.3">
      <c r="A61" s="34">
        <v>1</v>
      </c>
      <c r="B61" s="34">
        <v>19</v>
      </c>
      <c r="C61" s="34">
        <v>3</v>
      </c>
      <c r="D61" s="34">
        <v>270</v>
      </c>
      <c r="E61" s="86">
        <v>2</v>
      </c>
      <c r="F61" s="116">
        <f t="shared" si="21"/>
        <v>2.312072072072072</v>
      </c>
      <c r="I61" s="1">
        <v>9</v>
      </c>
      <c r="J61" s="112">
        <f t="shared" si="38"/>
        <v>1.156036036036036</v>
      </c>
      <c r="K61" s="112">
        <f t="shared" si="39"/>
        <v>1.0509418509418509</v>
      </c>
      <c r="L61" s="112">
        <f t="shared" si="22"/>
        <v>1.156036036036036</v>
      </c>
      <c r="M61" s="112">
        <f t="shared" si="23"/>
        <v>1.0906000339962605</v>
      </c>
      <c r="N61" s="112">
        <f t="shared" si="24"/>
        <v>1.156036036036036</v>
      </c>
      <c r="O61" s="112">
        <f t="shared" si="25"/>
        <v>0.88925848925848927</v>
      </c>
      <c r="P61" s="112">
        <f t="shared" si="26"/>
        <v>0.88925848925848927</v>
      </c>
      <c r="Q61" s="112">
        <f t="shared" si="27"/>
        <v>1.1333686627804276</v>
      </c>
      <c r="R61">
        <v>1</v>
      </c>
      <c r="S61" s="112">
        <f t="shared" si="29"/>
        <v>0.88925848925848927</v>
      </c>
      <c r="T61">
        <v>1</v>
      </c>
      <c r="U61" s="112">
        <f t="shared" si="31"/>
        <v>0.8257400257400257</v>
      </c>
      <c r="V61" s="112">
        <f t="shared" si="32"/>
        <v>0.96336336336336337</v>
      </c>
      <c r="W61" s="112">
        <f t="shared" si="33"/>
        <v>0.88925848925848927</v>
      </c>
      <c r="X61" s="112">
        <f t="shared" si="34"/>
        <v>0.77069069069069063</v>
      </c>
      <c r="Y61" s="112">
        <f t="shared" si="35"/>
        <v>1.0509418509418509</v>
      </c>
      <c r="Z61" s="112">
        <f t="shared" si="36"/>
        <v>0.96336336336336337</v>
      </c>
      <c r="AA61" s="112">
        <f t="shared" si="40"/>
        <v>0.8257400257400257</v>
      </c>
      <c r="AB61" s="112">
        <f t="shared" si="37"/>
        <v>0.86271345972838509</v>
      </c>
    </row>
    <row r="62" spans="1:28" ht="15.6" x14ac:dyDescent="0.3">
      <c r="A62" s="34">
        <v>1</v>
      </c>
      <c r="B62" s="34">
        <v>1</v>
      </c>
      <c r="C62" s="34">
        <v>4</v>
      </c>
      <c r="D62" s="34">
        <v>293</v>
      </c>
      <c r="E62" s="86">
        <v>5</v>
      </c>
      <c r="F62" s="116">
        <f>E62*M5</f>
        <v>7.2252252252252251</v>
      </c>
      <c r="I62" s="1">
        <v>10</v>
      </c>
      <c r="J62" s="112">
        <f t="shared" si="38"/>
        <v>1.2844844844844845</v>
      </c>
      <c r="K62" s="112">
        <f t="shared" si="39"/>
        <v>1.156036036036036</v>
      </c>
      <c r="L62" s="112">
        <f t="shared" si="22"/>
        <v>1.2844844844844845</v>
      </c>
      <c r="M62" s="112">
        <f t="shared" si="23"/>
        <v>1.2042042042042043</v>
      </c>
      <c r="N62" s="112">
        <f t="shared" si="24"/>
        <v>1.2844844844844845</v>
      </c>
      <c r="O62" s="112">
        <f t="shared" si="25"/>
        <v>0.96336336336336337</v>
      </c>
      <c r="P62" s="112">
        <f t="shared" si="26"/>
        <v>0.96336336336336337</v>
      </c>
      <c r="Q62" s="112">
        <f t="shared" si="27"/>
        <v>1.2565609087348217</v>
      </c>
      <c r="R62" s="112">
        <f t="shared" si="28"/>
        <v>1.0509418509418509</v>
      </c>
      <c r="S62">
        <v>1</v>
      </c>
      <c r="T62" s="112">
        <f t="shared" si="30"/>
        <v>0.96336336336336337</v>
      </c>
      <c r="U62" s="112">
        <f t="shared" si="31"/>
        <v>0.88925848925848927</v>
      </c>
      <c r="V62" s="112">
        <f t="shared" si="32"/>
        <v>1.0509418509418509</v>
      </c>
      <c r="W62" s="112">
        <f t="shared" si="33"/>
        <v>0.96336336336336337</v>
      </c>
      <c r="X62" s="112">
        <f t="shared" si="34"/>
        <v>0.8257400257400257</v>
      </c>
      <c r="Y62" s="112">
        <f t="shared" si="35"/>
        <v>1.156036036036036</v>
      </c>
      <c r="Z62" s="112">
        <f t="shared" si="36"/>
        <v>1.0509418509418509</v>
      </c>
      <c r="AA62" s="112">
        <f t="shared" si="40"/>
        <v>0.88925848925848927</v>
      </c>
      <c r="AB62" s="112">
        <f t="shared" si="37"/>
        <v>0.93228712583551288</v>
      </c>
    </row>
    <row r="63" spans="1:28" ht="15.6" x14ac:dyDescent="0.3">
      <c r="A63" s="34">
        <v>1</v>
      </c>
      <c r="B63" s="34">
        <v>2</v>
      </c>
      <c r="C63" s="34">
        <v>4</v>
      </c>
      <c r="D63" s="34">
        <v>230</v>
      </c>
      <c r="E63" s="86">
        <v>60</v>
      </c>
      <c r="F63" s="116">
        <f t="shared" ref="F63:F80" si="41">E63*M6</f>
        <v>63.056511056511056</v>
      </c>
      <c r="I63" s="1">
        <v>11</v>
      </c>
      <c r="J63" s="112">
        <f t="shared" si="38"/>
        <v>1.6514800514800514</v>
      </c>
      <c r="K63" s="112">
        <f t="shared" si="39"/>
        <v>1.4450450450450449</v>
      </c>
      <c r="L63" s="112">
        <f t="shared" si="22"/>
        <v>1.6514800514800514</v>
      </c>
      <c r="M63" s="112">
        <f t="shared" si="23"/>
        <v>1.5211000474158369</v>
      </c>
      <c r="N63" s="112">
        <f>$U$29/(($J88+$P$82)/2)</f>
        <v>1.6514800514800514</v>
      </c>
      <c r="O63" s="112">
        <f t="shared" si="25"/>
        <v>1.156036036036036</v>
      </c>
      <c r="P63" s="112">
        <f t="shared" si="26"/>
        <v>1.156036036036036</v>
      </c>
      <c r="Q63" s="112">
        <f t="shared" si="27"/>
        <v>1.6056056056056056</v>
      </c>
      <c r="R63">
        <v>1</v>
      </c>
      <c r="S63" s="112">
        <f t="shared" si="29"/>
        <v>1.156036036036036</v>
      </c>
      <c r="T63">
        <v>1</v>
      </c>
      <c r="U63" s="112">
        <f t="shared" si="31"/>
        <v>1.0509418509418509</v>
      </c>
      <c r="V63" s="112">
        <f t="shared" si="32"/>
        <v>1.2844844844844845</v>
      </c>
      <c r="W63" s="112">
        <f t="shared" si="33"/>
        <v>1.156036036036036</v>
      </c>
      <c r="X63" s="112">
        <f t="shared" si="34"/>
        <v>0.96336336336336337</v>
      </c>
      <c r="Y63" s="112">
        <f t="shared" si="35"/>
        <v>1.4450450450450449</v>
      </c>
      <c r="Z63" s="112">
        <f t="shared" si="36"/>
        <v>1.2844844844844845</v>
      </c>
      <c r="AA63" s="112">
        <f t="shared" si="40"/>
        <v>1.0509418509418509</v>
      </c>
      <c r="AB63" s="112">
        <f t="shared" si="37"/>
        <v>1.1115731115731116</v>
      </c>
    </row>
    <row r="64" spans="1:28" ht="15.6" x14ac:dyDescent="0.3">
      <c r="A64" s="34">
        <v>1</v>
      </c>
      <c r="B64" s="34">
        <v>3</v>
      </c>
      <c r="C64" s="34">
        <v>4</v>
      </c>
      <c r="D64" s="34">
        <v>192</v>
      </c>
      <c r="E64" s="86">
        <v>2</v>
      </c>
      <c r="F64" s="116">
        <f t="shared" si="41"/>
        <v>3.1244217190163135</v>
      </c>
      <c r="I64" s="1">
        <v>12</v>
      </c>
      <c r="J64" s="112">
        <f t="shared" si="38"/>
        <v>1.3442279488791116</v>
      </c>
      <c r="K64" s="112">
        <f t="shared" si="39"/>
        <v>1.2042042042042043</v>
      </c>
      <c r="L64" s="112">
        <f t="shared" si="22"/>
        <v>1.3442279488791116</v>
      </c>
      <c r="M64" s="112">
        <f t="shared" si="23"/>
        <v>1.2565609087348217</v>
      </c>
      <c r="N64" s="112">
        <f t="shared" si="24"/>
        <v>1.3442279488791116</v>
      </c>
      <c r="O64" s="112">
        <f t="shared" si="25"/>
        <v>0.99658278968623792</v>
      </c>
      <c r="P64" s="112">
        <f t="shared" si="26"/>
        <v>0.99658278968623792</v>
      </c>
      <c r="Q64">
        <v>1</v>
      </c>
      <c r="R64" s="112">
        <f t="shared" si="28"/>
        <v>1.0906000339962605</v>
      </c>
      <c r="S64" s="112">
        <f t="shared" si="29"/>
        <v>0.99658278968623792</v>
      </c>
      <c r="T64" s="112">
        <f t="shared" si="30"/>
        <v>0.99658278968623792</v>
      </c>
      <c r="U64">
        <v>1</v>
      </c>
      <c r="V64" s="112">
        <f t="shared" si="32"/>
        <v>1.0906000339962605</v>
      </c>
      <c r="W64" s="112">
        <f t="shared" si="33"/>
        <v>0.99658278968623792</v>
      </c>
      <c r="X64" s="112">
        <f t="shared" si="34"/>
        <v>0.85002649708532063</v>
      </c>
      <c r="Y64" s="112">
        <f t="shared" si="35"/>
        <v>1.2042042042042043</v>
      </c>
      <c r="Z64" s="112">
        <f t="shared" si="36"/>
        <v>1.0906000339962605</v>
      </c>
      <c r="AA64" s="112">
        <f t="shared" si="40"/>
        <v>0.91748891748891748</v>
      </c>
      <c r="AB64" s="112">
        <f t="shared" si="37"/>
        <v>0.96336336336336337</v>
      </c>
    </row>
    <row r="65" spans="1:28" ht="15.6" x14ac:dyDescent="0.3">
      <c r="A65" s="34">
        <v>1</v>
      </c>
      <c r="B65" s="34">
        <v>4</v>
      </c>
      <c r="C65" s="34">
        <v>4</v>
      </c>
      <c r="D65" s="34" t="s">
        <v>20</v>
      </c>
      <c r="E65" s="86">
        <v>5</v>
      </c>
      <c r="F65" s="116">
        <f t="shared" si="41"/>
        <v>5</v>
      </c>
      <c r="I65" s="1">
        <v>13</v>
      </c>
      <c r="J65" s="112">
        <f t="shared" si="38"/>
        <v>1.6514800514800514</v>
      </c>
      <c r="K65" s="112">
        <f t="shared" si="39"/>
        <v>1.4450450450450449</v>
      </c>
      <c r="L65" s="112">
        <f t="shared" si="22"/>
        <v>1.6514800514800514</v>
      </c>
      <c r="M65" s="112">
        <f t="shared" si="23"/>
        <v>1.5211000474158369</v>
      </c>
      <c r="N65" s="112">
        <f t="shared" si="24"/>
        <v>1.6514800514800514</v>
      </c>
      <c r="O65" s="112">
        <f t="shared" si="25"/>
        <v>1.156036036036036</v>
      </c>
      <c r="P65">
        <v>1</v>
      </c>
      <c r="Q65" s="112">
        <f t="shared" si="27"/>
        <v>1.6056056056056056</v>
      </c>
      <c r="R65" s="112">
        <f t="shared" si="28"/>
        <v>1.2844844844844845</v>
      </c>
      <c r="S65" s="112">
        <f t="shared" si="29"/>
        <v>1.156036036036036</v>
      </c>
      <c r="T65" s="112">
        <f t="shared" si="30"/>
        <v>1.156036036036036</v>
      </c>
      <c r="U65" s="112">
        <f t="shared" si="31"/>
        <v>1.0509418509418509</v>
      </c>
      <c r="V65">
        <v>1</v>
      </c>
      <c r="W65" s="112">
        <f t="shared" si="33"/>
        <v>1.156036036036036</v>
      </c>
      <c r="X65" s="112">
        <f t="shared" si="34"/>
        <v>0.96336336336336337</v>
      </c>
      <c r="Y65" s="112">
        <f t="shared" si="35"/>
        <v>1.4450450450450449</v>
      </c>
      <c r="Z65" s="112">
        <f t="shared" si="36"/>
        <v>1.2844844844844845</v>
      </c>
      <c r="AA65" s="112">
        <f t="shared" si="40"/>
        <v>1.0509418509418509</v>
      </c>
      <c r="AB65" s="112">
        <f t="shared" si="37"/>
        <v>1.1115731115731116</v>
      </c>
    </row>
    <row r="66" spans="1:28" ht="15.6" x14ac:dyDescent="0.3">
      <c r="A66" s="34">
        <v>1</v>
      </c>
      <c r="B66" s="34">
        <v>5</v>
      </c>
      <c r="C66" s="34">
        <v>4</v>
      </c>
      <c r="D66" s="34">
        <v>67</v>
      </c>
      <c r="E66" s="86">
        <v>8</v>
      </c>
      <c r="F66" s="116">
        <f t="shared" si="41"/>
        <v>9.248288288288288</v>
      </c>
      <c r="I66" s="1">
        <v>14</v>
      </c>
      <c r="J66" s="112">
        <f t="shared" si="38"/>
        <v>1.0509418509418509</v>
      </c>
      <c r="K66" s="112">
        <f t="shared" si="39"/>
        <v>0.96336336336336337</v>
      </c>
      <c r="L66" s="112">
        <f t="shared" si="22"/>
        <v>1.0509418509418509</v>
      </c>
      <c r="M66" s="112">
        <f t="shared" si="23"/>
        <v>0.99658278968623792</v>
      </c>
      <c r="N66" s="112">
        <f t="shared" si="24"/>
        <v>1.0509418509418509</v>
      </c>
      <c r="O66">
        <v>1</v>
      </c>
      <c r="P66" s="112">
        <f t="shared" si="26"/>
        <v>0.8257400257400257</v>
      </c>
      <c r="Q66" s="112">
        <f t="shared" si="27"/>
        <v>1.0321750321750323</v>
      </c>
      <c r="R66" s="112">
        <f t="shared" si="28"/>
        <v>0.88925848925848927</v>
      </c>
      <c r="S66" s="112">
        <f t="shared" si="29"/>
        <v>0.8257400257400257</v>
      </c>
      <c r="T66" s="112">
        <f t="shared" si="30"/>
        <v>0.8257400257400257</v>
      </c>
      <c r="U66" s="112">
        <f t="shared" si="31"/>
        <v>0.77069069069069063</v>
      </c>
      <c r="V66" s="112">
        <f t="shared" si="32"/>
        <v>0.88925848925848927</v>
      </c>
      <c r="W66">
        <v>1</v>
      </c>
      <c r="X66" s="112">
        <f t="shared" si="34"/>
        <v>0.72252252252252247</v>
      </c>
      <c r="Y66" s="112">
        <f t="shared" si="35"/>
        <v>0.96336336336336337</v>
      </c>
      <c r="Z66" s="112">
        <f t="shared" si="36"/>
        <v>0.88925848925848927</v>
      </c>
      <c r="AA66" s="112">
        <f t="shared" si="40"/>
        <v>0.77069069069069063</v>
      </c>
      <c r="AB66" s="112">
        <f t="shared" si="37"/>
        <v>0.80280280280280281</v>
      </c>
    </row>
    <row r="67" spans="1:28" ht="15.6" x14ac:dyDescent="0.3">
      <c r="A67" s="34">
        <v>1</v>
      </c>
      <c r="B67" s="34">
        <v>6</v>
      </c>
      <c r="C67" s="34">
        <v>4</v>
      </c>
      <c r="D67" s="34">
        <v>29</v>
      </c>
      <c r="E67" s="86">
        <v>20</v>
      </c>
      <c r="F67" s="116">
        <f t="shared" si="41"/>
        <v>38.534534534534536</v>
      </c>
      <c r="I67" s="1">
        <v>15</v>
      </c>
      <c r="J67" s="112">
        <f t="shared" si="38"/>
        <v>1.2844844844844845</v>
      </c>
      <c r="K67" s="112">
        <f t="shared" si="39"/>
        <v>1.156036036036036</v>
      </c>
      <c r="L67" s="112">
        <f t="shared" si="22"/>
        <v>1.2844844844844845</v>
      </c>
      <c r="M67" s="112">
        <f t="shared" si="23"/>
        <v>1.2042042042042043</v>
      </c>
      <c r="N67">
        <v>1</v>
      </c>
      <c r="O67" s="112">
        <f t="shared" si="25"/>
        <v>0.96336336336336337</v>
      </c>
      <c r="P67" s="112">
        <f t="shared" si="26"/>
        <v>0.96336336336336337</v>
      </c>
      <c r="Q67" s="112">
        <f t="shared" si="27"/>
        <v>1.2565609087348217</v>
      </c>
      <c r="R67" s="112">
        <f t="shared" si="28"/>
        <v>1.0509418509418509</v>
      </c>
      <c r="S67" s="112">
        <f t="shared" si="29"/>
        <v>0.96336336336336337</v>
      </c>
      <c r="T67" s="112">
        <f t="shared" si="30"/>
        <v>0.96336336336336337</v>
      </c>
      <c r="U67" s="112">
        <f t="shared" si="31"/>
        <v>0.88925848925848927</v>
      </c>
      <c r="V67" s="112">
        <f t="shared" si="32"/>
        <v>1.0509418509418509</v>
      </c>
      <c r="W67" s="112">
        <f t="shared" si="33"/>
        <v>0.96336336336336337</v>
      </c>
      <c r="X67">
        <v>1</v>
      </c>
      <c r="Y67" s="112">
        <f t="shared" si="35"/>
        <v>1.156036036036036</v>
      </c>
      <c r="Z67" s="112">
        <f t="shared" si="36"/>
        <v>1.0509418509418509</v>
      </c>
      <c r="AA67" s="112">
        <f t="shared" si="40"/>
        <v>0.88925848925848927</v>
      </c>
      <c r="AB67" s="112">
        <f t="shared" si="37"/>
        <v>0.93228712583551288</v>
      </c>
    </row>
    <row r="68" spans="1:28" ht="15.6" x14ac:dyDescent="0.3">
      <c r="A68" s="34">
        <v>1</v>
      </c>
      <c r="B68" s="34">
        <v>7</v>
      </c>
      <c r="C68" s="34">
        <v>4</v>
      </c>
      <c r="D68" s="34">
        <v>114</v>
      </c>
      <c r="E68" s="86">
        <v>5</v>
      </c>
      <c r="F68" s="116">
        <f t="shared" si="41"/>
        <v>8.2574002574002563</v>
      </c>
      <c r="I68" s="1">
        <v>16</v>
      </c>
      <c r="J68" s="112">
        <f t="shared" si="38"/>
        <v>1.6514800514800514</v>
      </c>
      <c r="K68" s="112">
        <f t="shared" si="39"/>
        <v>1.4450450450450449</v>
      </c>
      <c r="L68" s="112">
        <f t="shared" si="22"/>
        <v>1.6514800514800514</v>
      </c>
      <c r="M68">
        <v>1</v>
      </c>
      <c r="N68" s="112">
        <f t="shared" si="24"/>
        <v>1.6514800514800514</v>
      </c>
      <c r="O68" s="112">
        <f t="shared" si="25"/>
        <v>1.156036036036036</v>
      </c>
      <c r="P68" s="112">
        <f t="shared" si="26"/>
        <v>1.156036036036036</v>
      </c>
      <c r="Q68" s="112">
        <f t="shared" si="27"/>
        <v>1.6056056056056056</v>
      </c>
      <c r="R68" s="112">
        <f t="shared" si="28"/>
        <v>1.2844844844844845</v>
      </c>
      <c r="S68" s="112">
        <f t="shared" si="29"/>
        <v>1.156036036036036</v>
      </c>
      <c r="T68" s="112">
        <f t="shared" si="30"/>
        <v>1.156036036036036</v>
      </c>
      <c r="U68" s="112">
        <f t="shared" si="31"/>
        <v>1.0509418509418509</v>
      </c>
      <c r="V68" s="112">
        <f t="shared" si="32"/>
        <v>1.2844844844844845</v>
      </c>
      <c r="W68" s="112">
        <f t="shared" si="33"/>
        <v>1.156036036036036</v>
      </c>
      <c r="X68" s="112">
        <f t="shared" si="34"/>
        <v>0.96336336336336337</v>
      </c>
      <c r="Y68">
        <v>1</v>
      </c>
      <c r="Z68" s="112">
        <f t="shared" si="36"/>
        <v>1.2844844844844845</v>
      </c>
      <c r="AA68" s="112">
        <f t="shared" si="40"/>
        <v>1.0509418509418509</v>
      </c>
      <c r="AB68" s="112">
        <f t="shared" si="37"/>
        <v>1.1115731115731116</v>
      </c>
    </row>
    <row r="69" spans="1:28" ht="15.6" x14ac:dyDescent="0.3">
      <c r="A69" s="34">
        <v>1</v>
      </c>
      <c r="B69" s="34">
        <v>8</v>
      </c>
      <c r="C69" s="34">
        <v>4</v>
      </c>
      <c r="D69" s="34">
        <v>47</v>
      </c>
      <c r="E69" s="86">
        <v>8</v>
      </c>
      <c r="F69" s="116">
        <f t="shared" si="41"/>
        <v>9.248288288288288</v>
      </c>
      <c r="I69" s="1">
        <v>17</v>
      </c>
      <c r="J69" s="112">
        <f t="shared" si="38"/>
        <v>1.4450450450450449</v>
      </c>
      <c r="K69" s="112">
        <f t="shared" si="39"/>
        <v>1.2844844844844845</v>
      </c>
      <c r="L69">
        <v>1</v>
      </c>
      <c r="M69" s="112">
        <f t="shared" si="23"/>
        <v>1.3442279488791116</v>
      </c>
      <c r="N69" s="112">
        <f t="shared" si="24"/>
        <v>1.4450450450450449</v>
      </c>
      <c r="O69" s="112">
        <f t="shared" si="25"/>
        <v>1.0509418509418509</v>
      </c>
      <c r="P69" s="112">
        <f t="shared" si="26"/>
        <v>1.0509418509418509</v>
      </c>
      <c r="Q69" s="112">
        <f t="shared" si="27"/>
        <v>1.4098000439463854</v>
      </c>
      <c r="R69" s="112">
        <f t="shared" si="28"/>
        <v>1.156036036036036</v>
      </c>
      <c r="S69" s="112">
        <f t="shared" si="29"/>
        <v>1.0509418509418509</v>
      </c>
      <c r="T69" s="112">
        <f t="shared" si="30"/>
        <v>1.0509418509418509</v>
      </c>
      <c r="U69" s="112">
        <f t="shared" si="31"/>
        <v>0.96336336336336337</v>
      </c>
      <c r="V69" s="112">
        <f t="shared" si="32"/>
        <v>1.156036036036036</v>
      </c>
      <c r="W69" s="112">
        <f t="shared" si="33"/>
        <v>1.0509418509418509</v>
      </c>
      <c r="X69" s="112">
        <f t="shared" si="34"/>
        <v>0.88925848925848927</v>
      </c>
      <c r="Y69" s="112">
        <f t="shared" si="35"/>
        <v>1.2844844844844845</v>
      </c>
      <c r="Z69">
        <v>1</v>
      </c>
      <c r="AA69" s="112">
        <f t="shared" si="40"/>
        <v>0.96336336336336337</v>
      </c>
      <c r="AB69" s="112">
        <f t="shared" si="37"/>
        <v>1.0140666982772246</v>
      </c>
    </row>
    <row r="70" spans="1:28" ht="15.6" x14ac:dyDescent="0.3">
      <c r="A70" s="34">
        <v>1</v>
      </c>
      <c r="B70" s="34">
        <v>9</v>
      </c>
      <c r="C70" s="34">
        <v>4</v>
      </c>
      <c r="D70" s="34">
        <v>164</v>
      </c>
      <c r="E70" s="86">
        <v>10</v>
      </c>
      <c r="F70" s="116">
        <f t="shared" si="41"/>
        <v>12.844844844844845</v>
      </c>
      <c r="I70" s="1">
        <v>18</v>
      </c>
      <c r="J70" s="112">
        <f>$U$29/(($J95+$P$78)/2)</f>
        <v>1.2844844844844845</v>
      </c>
      <c r="K70" s="62">
        <v>1</v>
      </c>
      <c r="L70" s="112">
        <f t="shared" si="22"/>
        <v>1.2844844844844845</v>
      </c>
      <c r="M70" s="112">
        <f t="shared" si="23"/>
        <v>1.2042042042042043</v>
      </c>
      <c r="N70" s="112">
        <f t="shared" si="24"/>
        <v>1.2844844844844845</v>
      </c>
      <c r="O70" s="112">
        <f t="shared" si="25"/>
        <v>0.96336336336336337</v>
      </c>
      <c r="P70" s="112">
        <f t="shared" si="26"/>
        <v>0.96336336336336337</v>
      </c>
      <c r="Q70" s="112">
        <f t="shared" si="27"/>
        <v>1.2565609087348217</v>
      </c>
      <c r="R70" s="112">
        <f t="shared" si="28"/>
        <v>1.0509418509418509</v>
      </c>
      <c r="S70" s="112">
        <f t="shared" si="29"/>
        <v>0.96336336336336337</v>
      </c>
      <c r="T70" s="112">
        <f t="shared" si="30"/>
        <v>0.96336336336336337</v>
      </c>
      <c r="U70" s="112">
        <f t="shared" si="31"/>
        <v>0.88925848925848927</v>
      </c>
      <c r="V70" s="112">
        <f t="shared" si="32"/>
        <v>1.0509418509418509</v>
      </c>
      <c r="W70" s="112">
        <f t="shared" si="33"/>
        <v>0.96336336336336337</v>
      </c>
      <c r="X70" s="112">
        <f t="shared" si="34"/>
        <v>0.8257400257400257</v>
      </c>
      <c r="Y70" s="112">
        <f t="shared" si="35"/>
        <v>1.156036036036036</v>
      </c>
      <c r="Z70" s="112">
        <f t="shared" si="36"/>
        <v>1.0509418509418509</v>
      </c>
      <c r="AA70">
        <v>1</v>
      </c>
      <c r="AB70" s="112">
        <f>$U$29/(($J95+$P$96)/2)</f>
        <v>0.93228712583551288</v>
      </c>
    </row>
    <row r="71" spans="1:28" ht="15.6" x14ac:dyDescent="0.3">
      <c r="A71" s="34">
        <v>1</v>
      </c>
      <c r="B71" s="34">
        <v>10</v>
      </c>
      <c r="C71" s="34">
        <v>4</v>
      </c>
      <c r="D71" s="34">
        <v>274</v>
      </c>
      <c r="E71" s="86">
        <v>2</v>
      </c>
      <c r="F71" s="116">
        <f t="shared" si="41"/>
        <v>3.3029601029601028</v>
      </c>
      <c r="I71" s="1">
        <v>19</v>
      </c>
      <c r="J71">
        <v>1</v>
      </c>
      <c r="K71" s="112">
        <f t="shared" si="39"/>
        <v>1.5622108595081567</v>
      </c>
      <c r="L71" s="112">
        <f>$U$29/(($J96+$P$80)/2)</f>
        <v>1.8063063063063063</v>
      </c>
      <c r="M71" s="112">
        <f t="shared" si="23"/>
        <v>1.6514800514800514</v>
      </c>
      <c r="N71" s="112">
        <f t="shared" si="24"/>
        <v>1.8063063063063063</v>
      </c>
      <c r="O71" s="112">
        <f t="shared" si="25"/>
        <v>1.2298255702511021</v>
      </c>
      <c r="P71" s="112">
        <f t="shared" si="26"/>
        <v>1.2298255702511021</v>
      </c>
      <c r="Q71" s="112">
        <f t="shared" si="27"/>
        <v>1.7515697515697515</v>
      </c>
      <c r="R71" s="112">
        <f t="shared" si="28"/>
        <v>1.3762333762333763</v>
      </c>
      <c r="S71" s="112">
        <f>$U$29/(($J96+$P$87)/2)</f>
        <v>1.2298255702511021</v>
      </c>
      <c r="T71" s="112">
        <f t="shared" si="30"/>
        <v>1.2298255702511021</v>
      </c>
      <c r="U71" s="112">
        <f t="shared" si="31"/>
        <v>1.1115731115731116</v>
      </c>
      <c r="V71" s="112">
        <f>$U$29/(($J96+$P$90)/2)</f>
        <v>1.3762333762333763</v>
      </c>
      <c r="W71" s="112">
        <f t="shared" si="33"/>
        <v>1.2298255702511021</v>
      </c>
      <c r="X71" s="112">
        <f t="shared" si="34"/>
        <v>1.0140666982772246</v>
      </c>
      <c r="Y71" s="112">
        <f t="shared" si="35"/>
        <v>1.5622108595081567</v>
      </c>
      <c r="Z71" s="112">
        <f t="shared" si="36"/>
        <v>1.3762333762333763</v>
      </c>
      <c r="AA71" s="112">
        <f t="shared" si="40"/>
        <v>1.1115731115731116</v>
      </c>
      <c r="AB71">
        <v>1</v>
      </c>
    </row>
    <row r="72" spans="1:28" ht="15.6" x14ac:dyDescent="0.3">
      <c r="A72" s="34">
        <v>1</v>
      </c>
      <c r="B72" s="34">
        <v>11</v>
      </c>
      <c r="C72" s="34">
        <v>4</v>
      </c>
      <c r="D72" s="34">
        <v>205</v>
      </c>
      <c r="E72" s="86">
        <v>2</v>
      </c>
      <c r="F72" s="116">
        <f t="shared" si="41"/>
        <v>2.1018837018837018</v>
      </c>
    </row>
    <row r="73" spans="1:28" ht="15.6" x14ac:dyDescent="0.3">
      <c r="A73" s="34">
        <v>1</v>
      </c>
      <c r="B73" s="34">
        <v>12</v>
      </c>
      <c r="C73" s="34">
        <v>4</v>
      </c>
      <c r="D73" s="34">
        <v>156</v>
      </c>
      <c r="E73" s="86">
        <v>2</v>
      </c>
      <c r="F73" s="116">
        <f t="shared" si="41"/>
        <v>3.3029601029601028</v>
      </c>
      <c r="N73" t="s">
        <v>693</v>
      </c>
    </row>
    <row r="74" spans="1:28" ht="15.6" x14ac:dyDescent="0.3">
      <c r="A74" s="34">
        <v>1</v>
      </c>
      <c r="B74" s="34">
        <v>13</v>
      </c>
      <c r="C74" s="34">
        <v>4</v>
      </c>
      <c r="D74" s="34">
        <v>247</v>
      </c>
      <c r="E74" s="86">
        <v>5</v>
      </c>
      <c r="F74" s="116">
        <f t="shared" si="41"/>
        <v>6.4224224224224224</v>
      </c>
    </row>
    <row r="75" spans="1:28" ht="15.6" x14ac:dyDescent="0.3">
      <c r="A75" s="34">
        <v>1</v>
      </c>
      <c r="B75" s="34">
        <v>14</v>
      </c>
      <c r="C75" s="34">
        <v>4</v>
      </c>
      <c r="D75" s="34">
        <v>139</v>
      </c>
      <c r="E75" s="86">
        <v>5</v>
      </c>
      <c r="F75" s="116">
        <f t="shared" si="41"/>
        <v>6.4224224224224224</v>
      </c>
    </row>
    <row r="76" spans="1:28" ht="15.6" x14ac:dyDescent="0.3">
      <c r="A76" s="34">
        <v>1</v>
      </c>
      <c r="B76" s="34">
        <v>15</v>
      </c>
      <c r="C76" s="34">
        <v>4</v>
      </c>
      <c r="D76" s="34">
        <v>1</v>
      </c>
      <c r="E76" s="86">
        <v>20</v>
      </c>
      <c r="F76" s="116">
        <f t="shared" si="41"/>
        <v>33.029601029601025</v>
      </c>
      <c r="I76" s="110"/>
      <c r="J76" s="46" t="s">
        <v>723</v>
      </c>
      <c r="P76" s="1" t="s">
        <v>724</v>
      </c>
    </row>
    <row r="77" spans="1:28" ht="15.6" x14ac:dyDescent="0.3">
      <c r="A77" s="34">
        <v>1</v>
      </c>
      <c r="B77" s="34">
        <v>16</v>
      </c>
      <c r="C77" s="34">
        <v>4</v>
      </c>
      <c r="D77" s="34" t="s">
        <v>20</v>
      </c>
      <c r="E77" s="86">
        <v>10</v>
      </c>
      <c r="F77" s="116">
        <f t="shared" si="41"/>
        <v>10</v>
      </c>
      <c r="H77" t="s">
        <v>722</v>
      </c>
      <c r="I77" s="46" t="s">
        <v>699</v>
      </c>
      <c r="J77" s="46" t="s">
        <v>691</v>
      </c>
      <c r="K77" s="46"/>
      <c r="N77" t="s">
        <v>722</v>
      </c>
      <c r="O77" s="46" t="s">
        <v>725</v>
      </c>
      <c r="P77" s="46" t="s">
        <v>691</v>
      </c>
      <c r="Q77" s="46"/>
      <c r="R77" s="46"/>
      <c r="T77" t="s">
        <v>726</v>
      </c>
      <c r="U77" s="46" t="s">
        <v>691</v>
      </c>
      <c r="V77" s="46"/>
      <c r="W77" s="46"/>
    </row>
    <row r="78" spans="1:28" ht="15.6" x14ac:dyDescent="0.3">
      <c r="A78" s="34">
        <v>1</v>
      </c>
      <c r="B78" s="34">
        <v>17</v>
      </c>
      <c r="C78" s="34">
        <v>4</v>
      </c>
      <c r="D78" s="34">
        <v>85</v>
      </c>
      <c r="E78" s="86">
        <v>5</v>
      </c>
      <c r="F78" s="116">
        <f t="shared" si="41"/>
        <v>6.4224224224224224</v>
      </c>
      <c r="H78">
        <v>2</v>
      </c>
      <c r="I78" s="111" t="s">
        <v>694</v>
      </c>
      <c r="J78">
        <v>15</v>
      </c>
      <c r="N78">
        <v>2</v>
      </c>
      <c r="O78" s="82" t="s">
        <v>734</v>
      </c>
      <c r="P78">
        <v>7.5</v>
      </c>
      <c r="T78" t="s">
        <v>728</v>
      </c>
      <c r="U78" s="82">
        <v>12.72972972972973</v>
      </c>
      <c r="V78" s="82"/>
      <c r="W78" s="82"/>
    </row>
    <row r="79" spans="1:28" ht="15.6" x14ac:dyDescent="0.3">
      <c r="A79" s="34">
        <v>1</v>
      </c>
      <c r="B79" s="34">
        <v>18</v>
      </c>
      <c r="C79" s="34">
        <v>4</v>
      </c>
      <c r="D79" s="34">
        <v>100</v>
      </c>
      <c r="E79" s="86">
        <v>10</v>
      </c>
      <c r="F79" s="116">
        <f t="shared" si="41"/>
        <v>13.762333762333762</v>
      </c>
      <c r="H79">
        <v>2</v>
      </c>
      <c r="I79" s="111" t="s">
        <v>700</v>
      </c>
      <c r="J79">
        <v>12.5</v>
      </c>
      <c r="N79">
        <v>2</v>
      </c>
      <c r="O79" s="82" t="s">
        <v>735</v>
      </c>
      <c r="P79">
        <v>10</v>
      </c>
      <c r="W79" s="82"/>
    </row>
    <row r="80" spans="1:28" ht="15.6" x14ac:dyDescent="0.3">
      <c r="A80" s="34">
        <v>1</v>
      </c>
      <c r="B80" s="34">
        <v>19</v>
      </c>
      <c r="C80" s="34">
        <v>4</v>
      </c>
      <c r="D80" s="34">
        <v>267</v>
      </c>
      <c r="E80" s="86">
        <v>5</v>
      </c>
      <c r="F80" s="116">
        <f t="shared" si="41"/>
        <v>6.4224224224224224</v>
      </c>
      <c r="H80">
        <v>2</v>
      </c>
      <c r="I80" s="111" t="s">
        <v>721</v>
      </c>
      <c r="J80">
        <v>7.5</v>
      </c>
      <c r="N80">
        <v>2</v>
      </c>
      <c r="O80" s="82" t="s">
        <v>736</v>
      </c>
      <c r="P80">
        <v>7.5</v>
      </c>
    </row>
    <row r="81" spans="1:18" ht="15.6" x14ac:dyDescent="0.3">
      <c r="A81" s="34">
        <v>1</v>
      </c>
      <c r="B81" s="34">
        <v>1</v>
      </c>
      <c r="C81" s="34">
        <v>5</v>
      </c>
      <c r="D81" s="34">
        <v>289</v>
      </c>
      <c r="E81" s="139">
        <v>20</v>
      </c>
      <c r="F81" s="116">
        <f>E81*N5</f>
        <v>25.68968968968969</v>
      </c>
      <c r="H81">
        <v>2</v>
      </c>
      <c r="I81" s="111" t="s">
        <v>701</v>
      </c>
      <c r="J81">
        <v>9</v>
      </c>
      <c r="N81">
        <v>2</v>
      </c>
      <c r="O81" s="82" t="s">
        <v>737</v>
      </c>
      <c r="P81">
        <v>9</v>
      </c>
    </row>
    <row r="82" spans="1:18" ht="15.6" x14ac:dyDescent="0.3">
      <c r="A82" s="34">
        <v>1</v>
      </c>
      <c r="B82" s="34">
        <v>2</v>
      </c>
      <c r="C82" s="34">
        <v>5</v>
      </c>
      <c r="D82" s="34">
        <v>222</v>
      </c>
      <c r="E82" s="86">
        <v>15</v>
      </c>
      <c r="F82" s="116">
        <f t="shared" ref="F82:F99" si="42">E82*N6</f>
        <v>14.45045045045045</v>
      </c>
      <c r="H82">
        <v>2</v>
      </c>
      <c r="I82" s="111" t="s">
        <v>702</v>
      </c>
      <c r="J82">
        <v>12.5</v>
      </c>
      <c r="N82">
        <v>2</v>
      </c>
      <c r="O82" s="82" t="s">
        <v>738</v>
      </c>
      <c r="P82">
        <v>7.5</v>
      </c>
    </row>
    <row r="83" spans="1:18" ht="15.6" x14ac:dyDescent="0.3">
      <c r="A83" s="34">
        <v>1</v>
      </c>
      <c r="B83" s="34">
        <v>3</v>
      </c>
      <c r="C83" s="34">
        <v>5</v>
      </c>
      <c r="D83" s="34">
        <v>188</v>
      </c>
      <c r="E83" s="86">
        <v>2</v>
      </c>
      <c r="F83" s="116">
        <f t="shared" si="42"/>
        <v>2.7524667524667525</v>
      </c>
      <c r="H83">
        <v>2</v>
      </c>
      <c r="I83" s="111" t="s">
        <v>703</v>
      </c>
      <c r="J83">
        <v>10</v>
      </c>
      <c r="N83">
        <v>2</v>
      </c>
      <c r="O83" s="82" t="s">
        <v>739</v>
      </c>
      <c r="P83">
        <v>15</v>
      </c>
    </row>
    <row r="84" spans="1:18" ht="15.6" x14ac:dyDescent="0.3">
      <c r="A84" s="34">
        <v>1</v>
      </c>
      <c r="B84" s="34">
        <v>4</v>
      </c>
      <c r="C84" s="34">
        <v>5</v>
      </c>
      <c r="D84" s="34">
        <v>307</v>
      </c>
      <c r="E84" s="139">
        <v>12</v>
      </c>
      <c r="F84" s="116">
        <f t="shared" si="42"/>
        <v>17.340540540540538</v>
      </c>
      <c r="H84">
        <v>2</v>
      </c>
      <c r="I84" s="111" t="s">
        <v>704</v>
      </c>
      <c r="J84">
        <v>17.5</v>
      </c>
      <c r="N84">
        <v>2</v>
      </c>
      <c r="O84" s="82" t="s">
        <v>740</v>
      </c>
      <c r="P84">
        <v>15</v>
      </c>
    </row>
    <row r="85" spans="1:18" ht="15.6" x14ac:dyDescent="0.3">
      <c r="A85" s="34">
        <v>1</v>
      </c>
      <c r="B85" s="34">
        <v>5</v>
      </c>
      <c r="C85" s="34">
        <v>5</v>
      </c>
      <c r="D85" s="34" t="s">
        <v>20</v>
      </c>
      <c r="E85" s="86">
        <v>10</v>
      </c>
      <c r="F85" s="116">
        <f t="shared" si="42"/>
        <v>10</v>
      </c>
      <c r="H85">
        <v>2</v>
      </c>
      <c r="I85" s="111" t="s">
        <v>705</v>
      </c>
      <c r="J85">
        <v>11.5</v>
      </c>
      <c r="N85">
        <v>2</v>
      </c>
      <c r="O85" s="82" t="s">
        <v>741</v>
      </c>
      <c r="P85">
        <v>8</v>
      </c>
    </row>
    <row r="86" spans="1:18" ht="15.6" x14ac:dyDescent="0.3">
      <c r="A86" s="34">
        <v>1</v>
      </c>
      <c r="B86" s="34">
        <v>6</v>
      </c>
      <c r="C86" s="34">
        <v>5</v>
      </c>
      <c r="D86" s="34">
        <v>31</v>
      </c>
      <c r="E86" s="86">
        <v>25</v>
      </c>
      <c r="F86" s="116">
        <f t="shared" si="42"/>
        <v>41.287001287001281</v>
      </c>
      <c r="H86">
        <v>2</v>
      </c>
      <c r="I86" s="111" t="s">
        <v>706</v>
      </c>
      <c r="J86">
        <v>17.5</v>
      </c>
      <c r="N86">
        <v>2</v>
      </c>
      <c r="O86" s="82" t="s">
        <v>742</v>
      </c>
      <c r="P86">
        <v>12.5</v>
      </c>
    </row>
    <row r="87" spans="1:18" ht="15.6" x14ac:dyDescent="0.3">
      <c r="A87" s="34">
        <v>1</v>
      </c>
      <c r="B87" s="34">
        <v>7</v>
      </c>
      <c r="C87" s="34">
        <v>5</v>
      </c>
      <c r="D87" s="34">
        <v>121</v>
      </c>
      <c r="E87" s="86">
        <v>10</v>
      </c>
      <c r="F87" s="116">
        <f t="shared" si="42"/>
        <v>14.45045045045045</v>
      </c>
      <c r="H87">
        <v>2</v>
      </c>
      <c r="I87" s="111" t="s">
        <v>707</v>
      </c>
      <c r="J87" s="84">
        <v>15</v>
      </c>
      <c r="K87" s="84"/>
      <c r="N87">
        <v>2</v>
      </c>
      <c r="O87" s="82" t="s">
        <v>743</v>
      </c>
      <c r="P87" s="84">
        <v>15</v>
      </c>
      <c r="Q87" s="84"/>
      <c r="R87" s="84"/>
    </row>
    <row r="88" spans="1:18" ht="15.6" x14ac:dyDescent="0.3">
      <c r="A88" s="34">
        <v>1</v>
      </c>
      <c r="B88" s="34">
        <v>8</v>
      </c>
      <c r="C88" s="34">
        <v>5</v>
      </c>
      <c r="D88" s="34">
        <v>44</v>
      </c>
      <c r="E88" s="86">
        <v>20</v>
      </c>
      <c r="F88" s="116">
        <f t="shared" si="42"/>
        <v>21.018837018837019</v>
      </c>
      <c r="H88">
        <v>2</v>
      </c>
      <c r="I88" s="111" t="s">
        <v>708</v>
      </c>
      <c r="J88">
        <v>10</v>
      </c>
      <c r="N88">
        <v>2</v>
      </c>
      <c r="O88" s="82" t="s">
        <v>744</v>
      </c>
      <c r="P88">
        <v>15</v>
      </c>
    </row>
    <row r="89" spans="1:18" ht="15.6" x14ac:dyDescent="0.3">
      <c r="A89" s="34">
        <v>1</v>
      </c>
      <c r="B89" s="34">
        <v>9</v>
      </c>
      <c r="C89" s="34">
        <v>5</v>
      </c>
      <c r="D89" s="34">
        <v>171</v>
      </c>
      <c r="E89" s="86">
        <v>5</v>
      </c>
      <c r="F89" s="116">
        <f t="shared" si="42"/>
        <v>5.7801801801801798</v>
      </c>
      <c r="H89">
        <v>2</v>
      </c>
      <c r="I89" s="111" t="s">
        <v>709</v>
      </c>
      <c r="J89">
        <v>14</v>
      </c>
      <c r="N89">
        <v>2</v>
      </c>
      <c r="O89" s="82" t="s">
        <v>745</v>
      </c>
      <c r="P89">
        <v>17.5</v>
      </c>
    </row>
    <row r="90" spans="1:18" ht="15.6" x14ac:dyDescent="0.3">
      <c r="A90" s="34">
        <v>1</v>
      </c>
      <c r="B90" s="34">
        <v>10</v>
      </c>
      <c r="C90" s="34">
        <v>5</v>
      </c>
      <c r="D90" s="34">
        <v>279</v>
      </c>
      <c r="E90" s="86">
        <v>2</v>
      </c>
      <c r="F90" s="116">
        <f t="shared" si="42"/>
        <v>2.8900900900900899</v>
      </c>
      <c r="H90">
        <v>2</v>
      </c>
      <c r="I90" s="111" t="s">
        <v>710</v>
      </c>
      <c r="J90">
        <v>10</v>
      </c>
      <c r="N90">
        <v>2</v>
      </c>
      <c r="O90" s="82" t="s">
        <v>746</v>
      </c>
      <c r="P90">
        <v>12.5</v>
      </c>
    </row>
    <row r="91" spans="1:18" ht="15.6" x14ac:dyDescent="0.3">
      <c r="A91" s="34">
        <v>1</v>
      </c>
      <c r="B91" s="34">
        <v>11</v>
      </c>
      <c r="C91" s="34">
        <v>5</v>
      </c>
      <c r="D91" s="34">
        <v>201</v>
      </c>
      <c r="E91" s="86">
        <v>5</v>
      </c>
      <c r="F91" s="116">
        <f t="shared" si="42"/>
        <v>4.8168168168168171</v>
      </c>
      <c r="H91">
        <v>2</v>
      </c>
      <c r="I91" s="111" t="s">
        <v>711</v>
      </c>
      <c r="J91">
        <v>20</v>
      </c>
      <c r="N91">
        <v>2</v>
      </c>
      <c r="O91" s="82" t="s">
        <v>747</v>
      </c>
      <c r="P91">
        <v>15</v>
      </c>
    </row>
    <row r="92" spans="1:18" ht="15.6" x14ac:dyDescent="0.3">
      <c r="A92" s="34">
        <v>1</v>
      </c>
      <c r="B92" s="34">
        <v>12</v>
      </c>
      <c r="C92" s="34">
        <v>5</v>
      </c>
      <c r="D92" s="34">
        <v>159</v>
      </c>
      <c r="E92" s="86">
        <v>2</v>
      </c>
      <c r="F92" s="116">
        <f t="shared" si="42"/>
        <v>2.8900900900900899</v>
      </c>
      <c r="H92">
        <v>2</v>
      </c>
      <c r="I92" s="111" t="s">
        <v>712</v>
      </c>
      <c r="J92">
        <v>15</v>
      </c>
      <c r="N92">
        <v>2</v>
      </c>
      <c r="O92" s="82" t="s">
        <v>748</v>
      </c>
      <c r="P92">
        <v>20</v>
      </c>
    </row>
    <row r="93" spans="1:18" ht="15.6" x14ac:dyDescent="0.3">
      <c r="A93" s="34">
        <v>1</v>
      </c>
      <c r="B93" s="34">
        <v>13</v>
      </c>
      <c r="C93" s="34">
        <v>5</v>
      </c>
      <c r="D93" s="34">
        <v>246</v>
      </c>
      <c r="E93" s="86">
        <v>10</v>
      </c>
      <c r="F93" s="116">
        <f t="shared" si="42"/>
        <v>11.56036036036036</v>
      </c>
      <c r="H93">
        <v>2</v>
      </c>
      <c r="I93" s="111" t="s">
        <v>713</v>
      </c>
      <c r="J93">
        <v>10</v>
      </c>
      <c r="N93">
        <v>2</v>
      </c>
      <c r="O93" s="82" t="s">
        <v>749</v>
      </c>
      <c r="P93">
        <v>10</v>
      </c>
    </row>
    <row r="94" spans="1:18" ht="15.6" x14ac:dyDescent="0.3">
      <c r="A94" s="34">
        <v>1</v>
      </c>
      <c r="B94" s="34">
        <v>14</v>
      </c>
      <c r="C94" s="34">
        <v>5</v>
      </c>
      <c r="D94" s="34">
        <v>141</v>
      </c>
      <c r="E94" s="86">
        <v>20</v>
      </c>
      <c r="F94" s="116">
        <f t="shared" si="42"/>
        <v>23.120720720720719</v>
      </c>
      <c r="H94">
        <v>2</v>
      </c>
      <c r="I94" s="111" t="s">
        <v>714</v>
      </c>
      <c r="J94">
        <v>12.5</v>
      </c>
      <c r="N94">
        <v>2</v>
      </c>
      <c r="O94" s="82" t="s">
        <v>750</v>
      </c>
      <c r="P94">
        <v>12.5</v>
      </c>
    </row>
    <row r="95" spans="1:18" ht="15.6" x14ac:dyDescent="0.3">
      <c r="A95" s="34">
        <v>1</v>
      </c>
      <c r="B95" s="34">
        <v>15</v>
      </c>
      <c r="C95" s="34">
        <v>5</v>
      </c>
      <c r="D95" s="34" t="s">
        <v>20</v>
      </c>
      <c r="E95" s="86">
        <v>10</v>
      </c>
      <c r="F95" s="116">
        <f t="shared" si="42"/>
        <v>10</v>
      </c>
      <c r="H95">
        <v>2</v>
      </c>
      <c r="I95" s="111" t="s">
        <v>715</v>
      </c>
      <c r="J95">
        <v>15</v>
      </c>
      <c r="N95">
        <v>2</v>
      </c>
      <c r="O95" s="82" t="s">
        <v>751</v>
      </c>
      <c r="P95">
        <v>17.5</v>
      </c>
    </row>
    <row r="96" spans="1:18" ht="15.6" x14ac:dyDescent="0.3">
      <c r="A96" s="34">
        <v>1</v>
      </c>
      <c r="B96" s="34">
        <v>16</v>
      </c>
      <c r="C96" s="34">
        <v>5</v>
      </c>
      <c r="D96" s="34">
        <v>10</v>
      </c>
      <c r="E96" s="86">
        <v>2</v>
      </c>
      <c r="F96" s="116">
        <f t="shared" si="42"/>
        <v>2.312072072072072</v>
      </c>
      <c r="H96">
        <v>2</v>
      </c>
      <c r="I96" s="111" t="s">
        <v>716</v>
      </c>
      <c r="J96">
        <v>8.5</v>
      </c>
      <c r="N96">
        <v>2</v>
      </c>
      <c r="O96" s="82" t="s">
        <v>752</v>
      </c>
      <c r="P96">
        <v>16</v>
      </c>
    </row>
    <row r="97" spans="1:28" ht="15.6" x14ac:dyDescent="0.3">
      <c r="A97" s="34">
        <v>1</v>
      </c>
      <c r="B97" s="34">
        <v>17</v>
      </c>
      <c r="C97" s="34">
        <v>5</v>
      </c>
      <c r="D97" s="34">
        <v>88</v>
      </c>
      <c r="E97" s="86">
        <v>15</v>
      </c>
      <c r="F97" s="116">
        <f t="shared" si="42"/>
        <v>17.340540540540541</v>
      </c>
    </row>
    <row r="98" spans="1:28" ht="15.6" x14ac:dyDescent="0.3">
      <c r="A98" s="34">
        <v>1</v>
      </c>
      <c r="B98" s="34">
        <v>18</v>
      </c>
      <c r="C98" s="34">
        <v>5</v>
      </c>
      <c r="D98" s="34">
        <v>103</v>
      </c>
      <c r="E98" s="86">
        <v>10</v>
      </c>
      <c r="F98" s="116">
        <f t="shared" si="42"/>
        <v>12.298255702511021</v>
      </c>
    </row>
    <row r="99" spans="1:28" ht="15.6" x14ac:dyDescent="0.3">
      <c r="A99" s="34">
        <v>1</v>
      </c>
      <c r="B99" s="34">
        <v>19</v>
      </c>
      <c r="C99" s="34">
        <v>5</v>
      </c>
      <c r="D99" s="34">
        <v>261</v>
      </c>
      <c r="E99" s="86">
        <v>2</v>
      </c>
      <c r="F99" s="116">
        <f t="shared" si="42"/>
        <v>2.312072072072072</v>
      </c>
    </row>
    <row r="100" spans="1:28" ht="15.6" x14ac:dyDescent="0.3">
      <c r="A100" s="34">
        <v>1</v>
      </c>
      <c r="B100" s="34">
        <v>1</v>
      </c>
      <c r="C100" s="34">
        <v>6</v>
      </c>
      <c r="D100" s="34">
        <v>298</v>
      </c>
      <c r="E100" s="86">
        <v>2</v>
      </c>
      <c r="F100" s="114">
        <f>E100*O5</f>
        <v>2.8900900900900899</v>
      </c>
      <c r="L100" t="s">
        <v>900</v>
      </c>
      <c r="O100" s="1" t="s">
        <v>755</v>
      </c>
    </row>
    <row r="101" spans="1:28" ht="15.6" x14ac:dyDescent="0.3">
      <c r="A101" s="34">
        <v>1</v>
      </c>
      <c r="B101" s="34">
        <v>2</v>
      </c>
      <c r="C101" s="34">
        <v>6</v>
      </c>
      <c r="D101" s="34">
        <v>219</v>
      </c>
      <c r="E101" s="86">
        <v>40</v>
      </c>
      <c r="F101" s="114">
        <f>E101*O6</f>
        <v>42.037674037674037</v>
      </c>
      <c r="H101" s="1" t="s">
        <v>17</v>
      </c>
      <c r="I101" s="1" t="s">
        <v>18</v>
      </c>
      <c r="J101" s="1">
        <v>1</v>
      </c>
      <c r="K101" s="1">
        <v>2</v>
      </c>
      <c r="L101" s="1">
        <v>3</v>
      </c>
      <c r="M101" s="1">
        <v>4</v>
      </c>
      <c r="N101" s="1">
        <v>5</v>
      </c>
      <c r="O101" s="1">
        <v>6</v>
      </c>
      <c r="P101" s="1">
        <v>7</v>
      </c>
      <c r="Q101" s="1">
        <v>8</v>
      </c>
      <c r="R101" s="1">
        <v>9</v>
      </c>
      <c r="S101" s="1">
        <v>10</v>
      </c>
      <c r="T101" s="1">
        <v>11</v>
      </c>
      <c r="U101" s="1">
        <v>12</v>
      </c>
      <c r="V101" s="1">
        <v>13</v>
      </c>
      <c r="W101" s="1">
        <v>14</v>
      </c>
      <c r="X101" s="1">
        <v>15</v>
      </c>
      <c r="Y101" s="1">
        <v>16</v>
      </c>
      <c r="Z101" s="1">
        <v>17</v>
      </c>
      <c r="AA101" s="1">
        <v>18</v>
      </c>
      <c r="AB101" s="1">
        <v>19</v>
      </c>
    </row>
    <row r="102" spans="1:28" ht="15.6" x14ac:dyDescent="0.3">
      <c r="A102" s="34">
        <v>1</v>
      </c>
      <c r="B102" s="34">
        <v>3</v>
      </c>
      <c r="C102" s="34">
        <v>6</v>
      </c>
      <c r="D102" s="34">
        <v>189</v>
      </c>
      <c r="E102" s="86">
        <v>2</v>
      </c>
      <c r="F102" s="114">
        <f t="shared" ref="F102:F118" si="43">E102*O7</f>
        <v>3.1244217190163135</v>
      </c>
      <c r="H102">
        <v>1</v>
      </c>
      <c r="I102" s="1">
        <v>1</v>
      </c>
      <c r="J102" s="62">
        <v>1</v>
      </c>
      <c r="K102" s="112">
        <f>$U$29/(($J127+$P$128)/2)</f>
        <v>0.85002649708532063</v>
      </c>
      <c r="L102" s="112">
        <f>$U$29/(($J127+$P$129)/2)</f>
        <v>0.72252252252252247</v>
      </c>
      <c r="M102" s="112">
        <f>$U$29/(($J127+$P$130)/2)</f>
        <v>0.91748891748891748</v>
      </c>
      <c r="N102" s="112">
        <f>$U$29/(($J127+$P$131)/2)</f>
        <v>0.91748891748891748</v>
      </c>
      <c r="O102" s="112">
        <f>$U$29/(($J127+$P$132)/2)</f>
        <v>0.77069069069069063</v>
      </c>
      <c r="P102" s="112">
        <f>$U$29/(($J127+$P$133)/2)</f>
        <v>0.8257400257400257</v>
      </c>
      <c r="Q102" s="112">
        <f>$U$29/(($J127+$P$134)/2)</f>
        <v>0.88925848925848927</v>
      </c>
      <c r="R102" s="112">
        <f>$U$29/(($J127+$P$135)/2)</f>
        <v>0.68002119766825653</v>
      </c>
      <c r="S102" s="112">
        <f>$U$29/(($J127+$P$136)/2)</f>
        <v>0.77069069069069063</v>
      </c>
      <c r="T102" s="112">
        <f>$U$29/(($J127+$P$137)/2)</f>
        <v>0.70490002197319268</v>
      </c>
      <c r="U102" s="112">
        <f>$U$29/(($J127+$P$138)/2)</f>
        <v>0.60844001896633471</v>
      </c>
      <c r="V102" s="112">
        <f>$U$29/(($J127+$P$139)/2)</f>
        <v>0.69640725062411812</v>
      </c>
      <c r="W102" s="112">
        <f>$U$29/(($J127+$P$140)/2)</f>
        <v>0.77069069069069063</v>
      </c>
      <c r="X102" s="112">
        <f>$U$29/(($J127+$P$141)/2)</f>
        <v>0.64224224224224224</v>
      </c>
      <c r="Y102" s="112">
        <f>$U$29/(($J127+$P$142)/2)</f>
        <v>0.64224224224224224</v>
      </c>
      <c r="Z102" s="112">
        <f>$U$29/(($J127+$P$143)/2)</f>
        <v>0.8257400257400257</v>
      </c>
      <c r="AA102" s="112">
        <f>$U$29/(($J127+$P$144)/2)</f>
        <v>0.77069069069069063</v>
      </c>
      <c r="AB102" s="62">
        <v>1</v>
      </c>
    </row>
    <row r="103" spans="1:28" ht="15.6" x14ac:dyDescent="0.3">
      <c r="A103" s="34">
        <v>1</v>
      </c>
      <c r="B103" s="34">
        <v>4</v>
      </c>
      <c r="C103" s="34">
        <v>6</v>
      </c>
      <c r="D103" s="34">
        <v>321</v>
      </c>
      <c r="E103" s="86">
        <v>5</v>
      </c>
      <c r="F103" s="114">
        <f t="shared" si="43"/>
        <v>8.2574002574002563</v>
      </c>
      <c r="I103" s="1">
        <v>2</v>
      </c>
      <c r="J103" s="112">
        <f>$U$29/(($J128+$P$127)/2)</f>
        <v>0.65683865683865683</v>
      </c>
      <c r="K103">
        <v>1</v>
      </c>
      <c r="L103" s="112">
        <f t="shared" ref="L103:L120" si="44">$U$29/(($J128+$P$129)/2)</f>
        <v>0.99658278968623792</v>
      </c>
      <c r="M103" s="112">
        <f t="shared" ref="M103:M120" si="45">$U$29/(($J128+$P$130)/2)</f>
        <v>1.4098000439463854</v>
      </c>
      <c r="N103" s="112">
        <f t="shared" ref="N103:N120" si="46">$U$29/(($J128+$P$131)/2)</f>
        <v>1.4098000439463854</v>
      </c>
      <c r="O103" s="112">
        <f t="shared" ref="O103:O120" si="47">$U$29/(($J128+$P$132)/2)</f>
        <v>1.0906000339962605</v>
      </c>
      <c r="P103" s="112">
        <f t="shared" ref="P103:P120" si="48">$U$29/(($J128+$P$133)/2)</f>
        <v>1.2042042042042043</v>
      </c>
      <c r="Q103" s="112">
        <f t="shared" ref="Q103:Q120" si="49">$U$29/(($J128+$P$134)/2)</f>
        <v>1.3442279488791116</v>
      </c>
      <c r="R103" s="112">
        <f t="shared" ref="R103:R120" si="50">$U$29/(($J128+$P$135)/2)</f>
        <v>0.91748891748891748</v>
      </c>
      <c r="S103" s="112">
        <f t="shared" ref="S103:S119" si="51">$U$29/(($J128+$P$136)/2)</f>
        <v>1.0906000339962605</v>
      </c>
      <c r="T103" s="112">
        <f t="shared" ref="T103:T120" si="52">$U$29/(($J128+$P$137)/2)</f>
        <v>0.96336336336336337</v>
      </c>
      <c r="U103" s="112">
        <f t="shared" ref="U103:U119" si="53">$U$29/(($J128+$P$138)/2)</f>
        <v>0.7918055041342712</v>
      </c>
      <c r="V103" s="112">
        <f t="shared" ref="V103:V120" si="54">$U$29/(($J128+$P$139)/2)</f>
        <v>0.94757052134101316</v>
      </c>
      <c r="W103" s="112">
        <f t="shared" ref="W103:W120" si="55">$U$29/(($J128+$P$140)/2)</f>
        <v>1.0906000339962605</v>
      </c>
      <c r="X103" s="112">
        <f t="shared" ref="X103:X120" si="56">$U$29/(($J128+$P$141)/2)</f>
        <v>0.85002649708532063</v>
      </c>
      <c r="Y103" s="112">
        <f t="shared" ref="Y103:Y120" si="57">$U$29/(($J128+$P$142)/2)</f>
        <v>0.85002649708532063</v>
      </c>
      <c r="Z103" s="112">
        <f t="shared" ref="Z103:Z120" si="58">$U$29/(($J128+$P$143)/2)</f>
        <v>1.2042042042042043</v>
      </c>
      <c r="AA103" s="62">
        <v>1</v>
      </c>
      <c r="AB103" s="112">
        <f>$U$29/(($J128+$P$145)/2)</f>
        <v>0.99658278968623792</v>
      </c>
    </row>
    <row r="104" spans="1:28" ht="15.6" x14ac:dyDescent="0.3">
      <c r="A104" s="34">
        <v>1</v>
      </c>
      <c r="B104" s="34">
        <v>5</v>
      </c>
      <c r="C104" s="34">
        <v>6</v>
      </c>
      <c r="D104" s="34">
        <v>59</v>
      </c>
      <c r="E104" s="86">
        <v>20</v>
      </c>
      <c r="F104" s="114">
        <f t="shared" si="43"/>
        <v>23.120720720720719</v>
      </c>
      <c r="I104" s="1">
        <v>3</v>
      </c>
      <c r="J104" s="112">
        <f t="shared" ref="J104:J118" si="59">$U$29/(($J129+$P$127)/2)</f>
        <v>0.60844001896633471</v>
      </c>
      <c r="K104" s="112">
        <f t="shared" ref="K104:K120" si="60">$U$29/(($J129+$P$128)/2)</f>
        <v>1.0906000339962605</v>
      </c>
      <c r="L104">
        <v>1</v>
      </c>
      <c r="M104" s="112">
        <f t="shared" si="45"/>
        <v>1.2042042042042043</v>
      </c>
      <c r="N104" s="112">
        <f t="shared" si="46"/>
        <v>1.2042042042042043</v>
      </c>
      <c r="O104" s="112">
        <f t="shared" si="47"/>
        <v>0.96336336336336337</v>
      </c>
      <c r="P104" s="112">
        <f t="shared" si="48"/>
        <v>1.0509418509418509</v>
      </c>
      <c r="Q104" s="112">
        <f t="shared" si="49"/>
        <v>1.156036036036036</v>
      </c>
      <c r="R104" s="112">
        <f t="shared" si="50"/>
        <v>0.8257400257400257</v>
      </c>
      <c r="S104" s="112">
        <f t="shared" si="51"/>
        <v>0.96336336336336337</v>
      </c>
      <c r="T104" s="112">
        <f t="shared" si="52"/>
        <v>0.86271345972838509</v>
      </c>
      <c r="U104" s="112">
        <f t="shared" si="53"/>
        <v>0.72252252252252247</v>
      </c>
      <c r="V104" s="112">
        <f t="shared" si="54"/>
        <v>0.85002649708532063</v>
      </c>
      <c r="W104" s="112">
        <f t="shared" si="55"/>
        <v>0.96336336336336337</v>
      </c>
      <c r="X104" s="112">
        <f t="shared" si="56"/>
        <v>0.77069069069069063</v>
      </c>
      <c r="Y104" s="112">
        <f t="shared" si="57"/>
        <v>0.77069069069069063</v>
      </c>
      <c r="Z104" s="62">
        <v>1</v>
      </c>
      <c r="AA104" s="112">
        <f t="shared" ref="AA104:AA118" si="61">$U$29/(($J129+$P$144)/2)</f>
        <v>0.96336336336336337</v>
      </c>
      <c r="AB104" s="112">
        <f t="shared" ref="AB104:AB119" si="62">$U$29/(($J129+$P$145)/2)</f>
        <v>0.88925848925848927</v>
      </c>
    </row>
    <row r="105" spans="1:28" ht="15.6" x14ac:dyDescent="0.3">
      <c r="A105" s="34">
        <v>1</v>
      </c>
      <c r="B105" s="34">
        <v>6</v>
      </c>
      <c r="C105" s="34">
        <v>6</v>
      </c>
      <c r="D105" s="34" t="s">
        <v>20</v>
      </c>
      <c r="E105" s="86">
        <v>5</v>
      </c>
      <c r="F105" s="114">
        <f t="shared" si="43"/>
        <v>5</v>
      </c>
      <c r="I105" s="1">
        <v>4</v>
      </c>
      <c r="J105" s="112">
        <f t="shared" si="59"/>
        <v>0.58981430410001834</v>
      </c>
      <c r="K105" s="112">
        <f t="shared" si="60"/>
        <v>1.0321750321750323</v>
      </c>
      <c r="L105" s="112">
        <f t="shared" si="44"/>
        <v>0.85002649708532063</v>
      </c>
      <c r="M105">
        <v>1</v>
      </c>
      <c r="N105" s="112">
        <f t="shared" si="46"/>
        <v>1.1333686627804276</v>
      </c>
      <c r="O105" s="112">
        <f t="shared" si="47"/>
        <v>0.91748891748891748</v>
      </c>
      <c r="P105" s="112">
        <f t="shared" si="48"/>
        <v>0.99658278968623792</v>
      </c>
      <c r="Q105" s="112">
        <f t="shared" si="49"/>
        <v>1.0906000339962605</v>
      </c>
      <c r="R105" s="112">
        <f t="shared" si="50"/>
        <v>0.7918055041342712</v>
      </c>
      <c r="S105" s="112">
        <f t="shared" si="51"/>
        <v>0.91748891748891748</v>
      </c>
      <c r="T105" s="112">
        <f t="shared" si="52"/>
        <v>0.8257400257400257</v>
      </c>
      <c r="U105" s="112">
        <f t="shared" si="53"/>
        <v>0.69640725062411812</v>
      </c>
      <c r="V105" s="112">
        <f t="shared" si="54"/>
        <v>0.81410988453241973</v>
      </c>
      <c r="W105" s="112">
        <f t="shared" si="55"/>
        <v>0.91748891748891748</v>
      </c>
      <c r="X105" s="112">
        <f t="shared" si="56"/>
        <v>0.74104874104874108</v>
      </c>
      <c r="Y105" s="62">
        <v>1</v>
      </c>
      <c r="Z105" s="112">
        <f t="shared" si="58"/>
        <v>0.99658278968623792</v>
      </c>
      <c r="AA105" s="112">
        <f t="shared" si="61"/>
        <v>0.91748891748891748</v>
      </c>
      <c r="AB105" s="112">
        <f t="shared" si="62"/>
        <v>0.85002649708532063</v>
      </c>
    </row>
    <row r="106" spans="1:28" ht="15.6" x14ac:dyDescent="0.3">
      <c r="A106" s="34">
        <v>1</v>
      </c>
      <c r="B106" s="34">
        <v>7</v>
      </c>
      <c r="C106" s="34">
        <v>6</v>
      </c>
      <c r="D106" s="34">
        <v>118</v>
      </c>
      <c r="E106" s="86">
        <v>5</v>
      </c>
      <c r="F106" s="114">
        <f t="shared" si="43"/>
        <v>8.2574002574002563</v>
      </c>
      <c r="I106" s="1">
        <v>5</v>
      </c>
      <c r="J106" s="112">
        <f t="shared" si="59"/>
        <v>0.578018018018018</v>
      </c>
      <c r="K106" s="112">
        <f t="shared" si="60"/>
        <v>0.99658278968623792</v>
      </c>
      <c r="L106" s="112">
        <f t="shared" si="44"/>
        <v>0.8257400257400257</v>
      </c>
      <c r="M106" s="112">
        <f t="shared" si="45"/>
        <v>1.0906000339962605</v>
      </c>
      <c r="N106">
        <v>1</v>
      </c>
      <c r="O106" s="112">
        <f t="shared" si="47"/>
        <v>0.88925848925848927</v>
      </c>
      <c r="P106" s="112">
        <f t="shared" si="48"/>
        <v>0.96336336336336337</v>
      </c>
      <c r="Q106" s="112">
        <f t="shared" si="49"/>
        <v>1.0509418509418509</v>
      </c>
      <c r="R106" s="112">
        <f t="shared" si="50"/>
        <v>0.77069069069069063</v>
      </c>
      <c r="S106" s="112">
        <f t="shared" si="51"/>
        <v>0.88925848925848927</v>
      </c>
      <c r="T106" s="112">
        <f t="shared" si="52"/>
        <v>0.80280280280280281</v>
      </c>
      <c r="U106" s="112">
        <f t="shared" si="53"/>
        <v>0.68002119766825653</v>
      </c>
      <c r="V106" s="112">
        <f t="shared" si="54"/>
        <v>0.7918055041342712</v>
      </c>
      <c r="W106" s="112">
        <f t="shared" si="55"/>
        <v>0.88925848925848927</v>
      </c>
      <c r="X106">
        <v>1</v>
      </c>
      <c r="Y106" s="112">
        <f t="shared" si="57"/>
        <v>0.72252252252252247</v>
      </c>
      <c r="Z106" s="112">
        <f t="shared" si="58"/>
        <v>0.96336336336336337</v>
      </c>
      <c r="AA106" s="112">
        <f t="shared" si="61"/>
        <v>0.88925848925848927</v>
      </c>
      <c r="AB106" s="112">
        <f t="shared" si="62"/>
        <v>0.8257400257400257</v>
      </c>
    </row>
    <row r="107" spans="1:28" ht="15.6" x14ac:dyDescent="0.3">
      <c r="A107" s="34">
        <v>1</v>
      </c>
      <c r="B107" s="34">
        <v>8</v>
      </c>
      <c r="C107" s="34">
        <v>6</v>
      </c>
      <c r="D107" s="34">
        <v>42</v>
      </c>
      <c r="E107" s="86">
        <v>20</v>
      </c>
      <c r="F107" s="114">
        <f t="shared" si="43"/>
        <v>23.120720720720719</v>
      </c>
      <c r="I107" s="1">
        <v>6</v>
      </c>
      <c r="J107" s="112">
        <f t="shared" si="59"/>
        <v>0.64224224224224224</v>
      </c>
      <c r="K107" s="112">
        <f t="shared" si="60"/>
        <v>1.2042042042042043</v>
      </c>
      <c r="L107" s="112">
        <f t="shared" si="44"/>
        <v>0.96336336336336337</v>
      </c>
      <c r="M107" s="112">
        <f t="shared" si="45"/>
        <v>1.3442279488791116</v>
      </c>
      <c r="N107" s="112">
        <f t="shared" si="46"/>
        <v>1.3442279488791116</v>
      </c>
      <c r="O107">
        <v>1</v>
      </c>
      <c r="P107" s="112">
        <f t="shared" si="48"/>
        <v>1.156036036036036</v>
      </c>
      <c r="Q107" s="112">
        <f t="shared" si="49"/>
        <v>1.2844844844844845</v>
      </c>
      <c r="R107" s="112">
        <f t="shared" si="50"/>
        <v>0.88925848925848927</v>
      </c>
      <c r="S107" s="112">
        <f t="shared" si="51"/>
        <v>1.0509418509418509</v>
      </c>
      <c r="T107" s="112">
        <f t="shared" si="52"/>
        <v>0.93228712583551288</v>
      </c>
      <c r="U107" s="112">
        <f t="shared" si="53"/>
        <v>0.77069069069069063</v>
      </c>
      <c r="V107" s="112">
        <f t="shared" si="54"/>
        <v>0.91748891748891748</v>
      </c>
      <c r="W107">
        <v>1</v>
      </c>
      <c r="X107" s="112">
        <f t="shared" si="56"/>
        <v>0.8257400257400257</v>
      </c>
      <c r="Y107" s="112">
        <f t="shared" si="57"/>
        <v>0.8257400257400257</v>
      </c>
      <c r="Z107" s="112">
        <f t="shared" si="58"/>
        <v>1.156036036036036</v>
      </c>
      <c r="AA107" s="112">
        <f t="shared" si="61"/>
        <v>1.0509418509418509</v>
      </c>
      <c r="AB107" s="112">
        <f t="shared" si="62"/>
        <v>0.96336336336336337</v>
      </c>
    </row>
    <row r="108" spans="1:28" ht="15.6" x14ac:dyDescent="0.3">
      <c r="A108" s="34">
        <v>1</v>
      </c>
      <c r="B108" s="34">
        <v>9</v>
      </c>
      <c r="C108" s="34">
        <v>6</v>
      </c>
      <c r="D108" s="34">
        <v>163</v>
      </c>
      <c r="E108" s="86">
        <v>5</v>
      </c>
      <c r="F108" s="114">
        <f t="shared" si="43"/>
        <v>6.4224224224224224</v>
      </c>
      <c r="I108" s="1">
        <v>7</v>
      </c>
      <c r="J108" s="112">
        <f t="shared" si="59"/>
        <v>0.62152475055700862</v>
      </c>
      <c r="K108" s="112">
        <f t="shared" si="60"/>
        <v>1.1333686627804276</v>
      </c>
      <c r="L108" s="112">
        <f t="shared" si="44"/>
        <v>0.91748891748891748</v>
      </c>
      <c r="M108" s="112">
        <f t="shared" si="45"/>
        <v>1.2565609087348217</v>
      </c>
      <c r="N108" s="112">
        <f t="shared" si="46"/>
        <v>1.2565609087348217</v>
      </c>
      <c r="O108" s="112">
        <f t="shared" si="47"/>
        <v>0.99658278968623792</v>
      </c>
      <c r="P108">
        <v>1</v>
      </c>
      <c r="Q108" s="112">
        <f t="shared" si="49"/>
        <v>1.2042042042042043</v>
      </c>
      <c r="R108" s="112">
        <f t="shared" si="50"/>
        <v>0.85002649708532063</v>
      </c>
      <c r="S108" s="112">
        <f t="shared" si="51"/>
        <v>0.99658278968623792</v>
      </c>
      <c r="T108" s="112">
        <f t="shared" si="52"/>
        <v>0.88925848925848927</v>
      </c>
      <c r="U108" s="112">
        <f t="shared" si="53"/>
        <v>0.74104874104874108</v>
      </c>
      <c r="V108">
        <v>1</v>
      </c>
      <c r="W108" s="112">
        <f t="shared" si="55"/>
        <v>0.99658278968623792</v>
      </c>
      <c r="X108" s="112">
        <f t="shared" si="56"/>
        <v>0.7918055041342712</v>
      </c>
      <c r="Y108" s="112">
        <f t="shared" si="57"/>
        <v>0.7918055041342712</v>
      </c>
      <c r="Z108" s="112">
        <f t="shared" si="58"/>
        <v>1.0906000339962605</v>
      </c>
      <c r="AA108" s="112">
        <f t="shared" si="61"/>
        <v>0.99658278968623792</v>
      </c>
      <c r="AB108" s="112">
        <f t="shared" si="62"/>
        <v>0.91748891748891748</v>
      </c>
    </row>
    <row r="109" spans="1:28" ht="15.6" x14ac:dyDescent="0.3">
      <c r="A109" s="34">
        <v>1</v>
      </c>
      <c r="B109" s="34">
        <v>10</v>
      </c>
      <c r="C109" s="34">
        <v>6</v>
      </c>
      <c r="D109" s="34">
        <v>283</v>
      </c>
      <c r="E109" s="86">
        <v>10</v>
      </c>
      <c r="F109" s="114">
        <f t="shared" si="43"/>
        <v>16.514800514800513</v>
      </c>
      <c r="I109" s="1">
        <v>8</v>
      </c>
      <c r="J109" s="112">
        <f t="shared" si="59"/>
        <v>0.60844001896633471</v>
      </c>
      <c r="K109" s="112">
        <f t="shared" si="60"/>
        <v>1.0906000339962605</v>
      </c>
      <c r="L109" s="112">
        <f t="shared" si="44"/>
        <v>0.88925848925848927</v>
      </c>
      <c r="M109" s="112">
        <f t="shared" si="45"/>
        <v>1.2042042042042043</v>
      </c>
      <c r="N109" s="112">
        <f t="shared" si="46"/>
        <v>1.2042042042042043</v>
      </c>
      <c r="O109" s="112">
        <f t="shared" si="47"/>
        <v>0.96336336336336337</v>
      </c>
      <c r="P109" s="112">
        <f t="shared" si="48"/>
        <v>1.0509418509418509</v>
      </c>
      <c r="Q109">
        <v>1</v>
      </c>
      <c r="R109" s="112">
        <f t="shared" si="50"/>
        <v>0.8257400257400257</v>
      </c>
      <c r="S109" s="112">
        <f t="shared" si="51"/>
        <v>0.96336336336336337</v>
      </c>
      <c r="T109" s="112">
        <f t="shared" si="52"/>
        <v>0.86271345972838509</v>
      </c>
      <c r="U109">
        <v>1</v>
      </c>
      <c r="V109" s="112">
        <f t="shared" si="54"/>
        <v>0.85002649708532063</v>
      </c>
      <c r="W109" s="112">
        <f t="shared" si="55"/>
        <v>0.96336336336336337</v>
      </c>
      <c r="X109" s="112">
        <f t="shared" si="56"/>
        <v>0.77069069069069063</v>
      </c>
      <c r="Y109" s="112">
        <f t="shared" si="57"/>
        <v>0.77069069069069063</v>
      </c>
      <c r="Z109" s="112">
        <f t="shared" si="58"/>
        <v>1.0509418509418509</v>
      </c>
      <c r="AA109" s="112">
        <f t="shared" si="61"/>
        <v>0.96336336336336337</v>
      </c>
      <c r="AB109" s="112">
        <f t="shared" si="62"/>
        <v>0.88925848925848927</v>
      </c>
    </row>
    <row r="110" spans="1:28" ht="15.6" x14ac:dyDescent="0.3">
      <c r="A110" s="34">
        <v>1</v>
      </c>
      <c r="B110" s="34">
        <v>11</v>
      </c>
      <c r="C110" s="34">
        <v>6</v>
      </c>
      <c r="D110" s="34">
        <v>204</v>
      </c>
      <c r="E110" s="86">
        <v>2</v>
      </c>
      <c r="F110" s="114">
        <f t="shared" si="43"/>
        <v>2.1018837018837018</v>
      </c>
      <c r="I110" s="1">
        <v>9</v>
      </c>
      <c r="J110" s="112">
        <f t="shared" si="59"/>
        <v>0.52547092547092544</v>
      </c>
      <c r="K110" s="112">
        <f t="shared" si="60"/>
        <v>0.85002649708532063</v>
      </c>
      <c r="L110" s="112">
        <f t="shared" si="44"/>
        <v>0.72252252252252247</v>
      </c>
      <c r="M110" s="112">
        <f t="shared" si="45"/>
        <v>0.91748891748891748</v>
      </c>
      <c r="N110" s="112">
        <f t="shared" si="46"/>
        <v>0.91748891748891748</v>
      </c>
      <c r="O110" s="112">
        <f t="shared" si="47"/>
        <v>0.77069069069069063</v>
      </c>
      <c r="P110" s="112">
        <f t="shared" si="48"/>
        <v>0.8257400257400257</v>
      </c>
      <c r="Q110" s="112">
        <f t="shared" si="49"/>
        <v>0.88925848925848927</v>
      </c>
      <c r="R110">
        <v>1</v>
      </c>
      <c r="S110" s="112">
        <f t="shared" si="51"/>
        <v>0.77069069069069063</v>
      </c>
      <c r="T110">
        <v>1</v>
      </c>
      <c r="U110" s="112">
        <f t="shared" si="53"/>
        <v>0.60844001896633471</v>
      </c>
      <c r="V110" s="112">
        <f t="shared" si="54"/>
        <v>0.69640725062411812</v>
      </c>
      <c r="W110" s="112">
        <f t="shared" si="55"/>
        <v>0.77069069069069063</v>
      </c>
      <c r="X110" s="112">
        <f t="shared" si="56"/>
        <v>0.64224224224224224</v>
      </c>
      <c r="Y110" s="112">
        <f t="shared" si="57"/>
        <v>0.64224224224224224</v>
      </c>
      <c r="Z110" s="112">
        <f t="shared" si="58"/>
        <v>0.8257400257400257</v>
      </c>
      <c r="AA110" s="112">
        <f t="shared" si="61"/>
        <v>0.77069069069069063</v>
      </c>
      <c r="AB110" s="112">
        <f t="shared" si="62"/>
        <v>0.72252252252252247</v>
      </c>
    </row>
    <row r="111" spans="1:28" ht="15.6" x14ac:dyDescent="0.3">
      <c r="A111" s="34">
        <v>1</v>
      </c>
      <c r="B111" s="34">
        <v>12</v>
      </c>
      <c r="C111" s="34">
        <v>6</v>
      </c>
      <c r="D111" s="34">
        <v>146</v>
      </c>
      <c r="E111" s="86">
        <v>20</v>
      </c>
      <c r="F111" s="114">
        <f>E111*O16</f>
        <v>33.029601029601025</v>
      </c>
      <c r="I111" s="1">
        <v>10</v>
      </c>
      <c r="J111" s="112">
        <f t="shared" si="59"/>
        <v>0.60844001896633471</v>
      </c>
      <c r="K111" s="112">
        <f t="shared" si="60"/>
        <v>1.0906000339962605</v>
      </c>
      <c r="L111" s="112">
        <f t="shared" si="44"/>
        <v>0.88925848925848927</v>
      </c>
      <c r="M111" s="112">
        <f t="shared" si="45"/>
        <v>1.2042042042042043</v>
      </c>
      <c r="N111" s="112">
        <f t="shared" si="46"/>
        <v>1.2042042042042043</v>
      </c>
      <c r="O111" s="112">
        <f t="shared" si="47"/>
        <v>0.96336336336336337</v>
      </c>
      <c r="P111" s="112">
        <f t="shared" si="48"/>
        <v>1.0509418509418509</v>
      </c>
      <c r="Q111" s="112">
        <f t="shared" si="49"/>
        <v>1.156036036036036</v>
      </c>
      <c r="R111" s="112">
        <f t="shared" si="50"/>
        <v>0.8257400257400257</v>
      </c>
      <c r="S111">
        <v>1</v>
      </c>
      <c r="T111" s="112">
        <f t="shared" si="52"/>
        <v>0.86271345972838509</v>
      </c>
      <c r="U111" s="112">
        <f t="shared" si="53"/>
        <v>0.72252252252252247</v>
      </c>
      <c r="V111" s="112">
        <f t="shared" si="54"/>
        <v>0.85002649708532063</v>
      </c>
      <c r="W111" s="112">
        <f t="shared" si="55"/>
        <v>0.96336336336336337</v>
      </c>
      <c r="X111" s="112">
        <f t="shared" si="56"/>
        <v>0.77069069069069063</v>
      </c>
      <c r="Y111" s="112">
        <f t="shared" si="57"/>
        <v>0.77069069069069063</v>
      </c>
      <c r="Z111" s="112">
        <f t="shared" si="58"/>
        <v>1.0509418509418509</v>
      </c>
      <c r="AA111" s="112">
        <f t="shared" si="61"/>
        <v>0.96336336336336337</v>
      </c>
      <c r="AB111" s="112">
        <f t="shared" si="62"/>
        <v>0.88925848925848927</v>
      </c>
    </row>
    <row r="112" spans="1:28" ht="15.6" x14ac:dyDescent="0.3">
      <c r="A112" s="34">
        <v>1</v>
      </c>
      <c r="B112" s="34">
        <v>13</v>
      </c>
      <c r="C112" s="34">
        <v>6</v>
      </c>
      <c r="D112" s="34">
        <v>248</v>
      </c>
      <c r="E112" s="86">
        <v>15</v>
      </c>
      <c r="F112" s="114">
        <f t="shared" si="43"/>
        <v>19.267267267267268</v>
      </c>
      <c r="I112" s="1">
        <v>11</v>
      </c>
      <c r="J112" s="112">
        <f t="shared" si="59"/>
        <v>0.59589486393610103</v>
      </c>
      <c r="K112" s="112">
        <f t="shared" si="60"/>
        <v>1.0509418509418509</v>
      </c>
      <c r="L112" s="112">
        <f t="shared" si="44"/>
        <v>0.86271345972838509</v>
      </c>
      <c r="M112" s="112">
        <f t="shared" si="45"/>
        <v>1.156036036036036</v>
      </c>
      <c r="N112" s="112">
        <f t="shared" si="46"/>
        <v>1.156036036036036</v>
      </c>
      <c r="O112" s="112">
        <f t="shared" si="47"/>
        <v>0.93228712583551288</v>
      </c>
      <c r="P112" s="112">
        <f t="shared" si="48"/>
        <v>1.0140666982772246</v>
      </c>
      <c r="Q112" s="112">
        <f t="shared" si="49"/>
        <v>1.1115731115731116</v>
      </c>
      <c r="R112">
        <v>1</v>
      </c>
      <c r="S112" s="112">
        <f t="shared" si="51"/>
        <v>0.93228712583551288</v>
      </c>
      <c r="T112">
        <v>1</v>
      </c>
      <c r="U112" s="112">
        <f t="shared" si="53"/>
        <v>0.70490002197319268</v>
      </c>
      <c r="V112" s="112">
        <f t="shared" si="54"/>
        <v>0.8257400257400257</v>
      </c>
      <c r="W112" s="112">
        <f t="shared" si="55"/>
        <v>0.93228712583551288</v>
      </c>
      <c r="X112" s="112">
        <f t="shared" si="56"/>
        <v>0.75067275067275063</v>
      </c>
      <c r="Y112" s="112">
        <f t="shared" si="57"/>
        <v>0.75067275067275063</v>
      </c>
      <c r="Z112" s="112">
        <f t="shared" si="58"/>
        <v>1.0140666982772246</v>
      </c>
      <c r="AA112" s="112">
        <f t="shared" si="61"/>
        <v>0.93228712583551288</v>
      </c>
      <c r="AB112" s="112">
        <f t="shared" si="62"/>
        <v>0.86271345972838509</v>
      </c>
    </row>
    <row r="113" spans="1:28" ht="15.6" x14ac:dyDescent="0.3">
      <c r="A113" s="34">
        <v>1</v>
      </c>
      <c r="B113" s="34">
        <v>14</v>
      </c>
      <c r="C113" s="34">
        <v>6</v>
      </c>
      <c r="D113" s="34" t="s">
        <v>20</v>
      </c>
      <c r="E113" s="86">
        <v>10</v>
      </c>
      <c r="F113" s="114">
        <f t="shared" si="43"/>
        <v>10</v>
      </c>
      <c r="I113" s="1">
        <v>12</v>
      </c>
      <c r="J113" s="112">
        <f t="shared" si="59"/>
        <v>0.55049335049335046</v>
      </c>
      <c r="K113" s="112">
        <f t="shared" si="60"/>
        <v>0.91748891748891748</v>
      </c>
      <c r="L113" s="112">
        <f t="shared" si="44"/>
        <v>0.77069069069069063</v>
      </c>
      <c r="M113" s="112">
        <f t="shared" si="45"/>
        <v>0.99658278968623792</v>
      </c>
      <c r="N113" s="112">
        <f t="shared" si="46"/>
        <v>0.99658278968623792</v>
      </c>
      <c r="O113" s="112">
        <f t="shared" si="47"/>
        <v>0.8257400257400257</v>
      </c>
      <c r="P113" s="112">
        <f t="shared" si="48"/>
        <v>0.88925848925848927</v>
      </c>
      <c r="Q113">
        <v>1</v>
      </c>
      <c r="R113" s="112">
        <f t="shared" si="50"/>
        <v>0.72252252252252247</v>
      </c>
      <c r="S113" s="112">
        <f t="shared" si="51"/>
        <v>0.8257400257400257</v>
      </c>
      <c r="T113" s="112">
        <f t="shared" si="52"/>
        <v>0.75067275067275063</v>
      </c>
      <c r="U113">
        <v>1</v>
      </c>
      <c r="V113" s="112">
        <f t="shared" si="54"/>
        <v>0.74104874104874108</v>
      </c>
      <c r="W113" s="112">
        <f t="shared" si="55"/>
        <v>0.8257400257400257</v>
      </c>
      <c r="X113" s="112">
        <f t="shared" si="56"/>
        <v>0.68002119766825653</v>
      </c>
      <c r="Y113" s="112">
        <f t="shared" si="57"/>
        <v>0.68002119766825653</v>
      </c>
      <c r="Z113" s="112">
        <f t="shared" si="58"/>
        <v>0.88925848925848927</v>
      </c>
      <c r="AA113" s="112">
        <f t="shared" si="61"/>
        <v>0.8257400257400257</v>
      </c>
      <c r="AB113" s="112">
        <f t="shared" si="62"/>
        <v>0.77069069069069063</v>
      </c>
    </row>
    <row r="114" spans="1:28" ht="15.6" x14ac:dyDescent="0.3">
      <c r="A114" s="34">
        <v>1</v>
      </c>
      <c r="B114" s="34">
        <v>15</v>
      </c>
      <c r="C114" s="34">
        <v>6</v>
      </c>
      <c r="D114" s="34">
        <v>140</v>
      </c>
      <c r="E114" s="86">
        <v>5</v>
      </c>
      <c r="F114" s="114">
        <f t="shared" si="43"/>
        <v>8.2574002574002563</v>
      </c>
      <c r="I114" s="1">
        <v>13</v>
      </c>
      <c r="J114" s="112">
        <f t="shared" si="59"/>
        <v>0.578018018018018</v>
      </c>
      <c r="K114" s="112">
        <f t="shared" si="60"/>
        <v>0.99658278968623792</v>
      </c>
      <c r="L114" s="112">
        <f t="shared" si="44"/>
        <v>0.8257400257400257</v>
      </c>
      <c r="M114" s="112">
        <f t="shared" si="45"/>
        <v>1.0906000339962605</v>
      </c>
      <c r="N114" s="112">
        <f t="shared" si="46"/>
        <v>1.0906000339962605</v>
      </c>
      <c r="O114" s="112">
        <f t="shared" si="47"/>
        <v>0.88925848925848927</v>
      </c>
      <c r="P114">
        <v>1</v>
      </c>
      <c r="Q114" s="112">
        <f t="shared" si="49"/>
        <v>1.0509418509418509</v>
      </c>
      <c r="R114" s="112">
        <f t="shared" si="50"/>
        <v>0.77069069069069063</v>
      </c>
      <c r="S114" s="112">
        <f t="shared" si="51"/>
        <v>0.88925848925848927</v>
      </c>
      <c r="T114" s="112">
        <f t="shared" si="52"/>
        <v>0.80280280280280281</v>
      </c>
      <c r="U114" s="112">
        <f t="shared" si="53"/>
        <v>0.68002119766825653</v>
      </c>
      <c r="V114">
        <v>1</v>
      </c>
      <c r="W114" s="112">
        <f t="shared" si="55"/>
        <v>0.88925848925848927</v>
      </c>
      <c r="X114" s="112">
        <f t="shared" si="56"/>
        <v>0.72252252252252247</v>
      </c>
      <c r="Y114" s="112">
        <f t="shared" si="57"/>
        <v>0.72252252252252247</v>
      </c>
      <c r="Z114" s="112">
        <f t="shared" si="58"/>
        <v>0.96336336336336337</v>
      </c>
      <c r="AA114" s="112">
        <f t="shared" si="61"/>
        <v>0.88925848925848927</v>
      </c>
      <c r="AB114" s="112">
        <f t="shared" si="62"/>
        <v>0.8257400257400257</v>
      </c>
    </row>
    <row r="115" spans="1:28" ht="15.6" x14ac:dyDescent="0.3">
      <c r="A115" s="34">
        <v>1</v>
      </c>
      <c r="B115" s="34">
        <v>16</v>
      </c>
      <c r="C115" s="34">
        <v>6</v>
      </c>
      <c r="D115" s="34">
        <v>15</v>
      </c>
      <c r="E115" s="86">
        <v>2</v>
      </c>
      <c r="F115" s="114">
        <f t="shared" si="43"/>
        <v>2.568968968968969</v>
      </c>
      <c r="I115" s="1">
        <v>14</v>
      </c>
      <c r="J115" s="112">
        <f t="shared" si="59"/>
        <v>0.578018018018018</v>
      </c>
      <c r="K115" s="112">
        <f t="shared" si="60"/>
        <v>0.99658278968623792</v>
      </c>
      <c r="L115" s="112">
        <f t="shared" si="44"/>
        <v>0.8257400257400257</v>
      </c>
      <c r="M115" s="112">
        <f t="shared" si="45"/>
        <v>1.0906000339962605</v>
      </c>
      <c r="N115" s="112">
        <f t="shared" si="46"/>
        <v>1.0906000339962605</v>
      </c>
      <c r="O115">
        <v>1</v>
      </c>
      <c r="P115" s="112">
        <f t="shared" si="48"/>
        <v>0.96336336336336337</v>
      </c>
      <c r="Q115" s="112">
        <f t="shared" si="49"/>
        <v>1.0509418509418509</v>
      </c>
      <c r="R115" s="112">
        <f t="shared" si="50"/>
        <v>0.77069069069069063</v>
      </c>
      <c r="S115" s="112">
        <f t="shared" si="51"/>
        <v>0.88925848925848927</v>
      </c>
      <c r="T115" s="112">
        <f t="shared" si="52"/>
        <v>0.80280280280280281</v>
      </c>
      <c r="U115" s="112">
        <f t="shared" si="53"/>
        <v>0.68002119766825653</v>
      </c>
      <c r="V115" s="112">
        <f t="shared" si="54"/>
        <v>0.7918055041342712</v>
      </c>
      <c r="W115">
        <v>1</v>
      </c>
      <c r="X115" s="112">
        <f t="shared" si="56"/>
        <v>0.72252252252252247</v>
      </c>
      <c r="Y115" s="112">
        <f t="shared" si="57"/>
        <v>0.72252252252252247</v>
      </c>
      <c r="Z115" s="112">
        <f t="shared" si="58"/>
        <v>0.96336336336336337</v>
      </c>
      <c r="AA115" s="112">
        <f t="shared" si="61"/>
        <v>0.88925848925848927</v>
      </c>
      <c r="AB115" s="112">
        <f>$U$29/(($J140+$P$145)/2)</f>
        <v>0.8257400257400257</v>
      </c>
    </row>
    <row r="116" spans="1:28" ht="15.6" x14ac:dyDescent="0.3">
      <c r="A116" s="34">
        <v>1</v>
      </c>
      <c r="B116" s="34">
        <v>17</v>
      </c>
      <c r="C116" s="34">
        <v>6</v>
      </c>
      <c r="D116" s="34">
        <v>87</v>
      </c>
      <c r="E116" s="86">
        <v>5</v>
      </c>
      <c r="F116" s="114">
        <f t="shared" si="43"/>
        <v>6.4224224224224224</v>
      </c>
      <c r="I116" s="1">
        <v>15</v>
      </c>
      <c r="J116" s="112">
        <f t="shared" si="59"/>
        <v>0.62152475055700862</v>
      </c>
      <c r="K116" s="112">
        <f t="shared" si="60"/>
        <v>1.1333686627804276</v>
      </c>
      <c r="L116" s="112">
        <f t="shared" si="44"/>
        <v>0.91748891748891748</v>
      </c>
      <c r="M116" s="112">
        <f t="shared" si="45"/>
        <v>1.2565609087348217</v>
      </c>
      <c r="N116">
        <v>1</v>
      </c>
      <c r="O116" s="112">
        <f t="shared" si="47"/>
        <v>0.99658278968623792</v>
      </c>
      <c r="P116" s="112">
        <f t="shared" si="48"/>
        <v>1.0906000339962605</v>
      </c>
      <c r="Q116" s="112">
        <f t="shared" si="49"/>
        <v>1.2042042042042043</v>
      </c>
      <c r="R116" s="112">
        <f t="shared" si="50"/>
        <v>0.85002649708532063</v>
      </c>
      <c r="S116" s="112">
        <f t="shared" si="51"/>
        <v>0.99658278968623792</v>
      </c>
      <c r="T116" s="112">
        <f t="shared" si="52"/>
        <v>0.88925848925848927</v>
      </c>
      <c r="U116" s="112">
        <f t="shared" si="53"/>
        <v>0.74104874104874108</v>
      </c>
      <c r="V116" s="112">
        <f t="shared" si="54"/>
        <v>0.87578487578487574</v>
      </c>
      <c r="W116" s="112">
        <f t="shared" si="55"/>
        <v>0.99658278968623792</v>
      </c>
      <c r="X116">
        <v>1</v>
      </c>
      <c r="Y116" s="112">
        <f t="shared" si="57"/>
        <v>0.7918055041342712</v>
      </c>
      <c r="Z116" s="112">
        <f t="shared" si="58"/>
        <v>1.0906000339962605</v>
      </c>
      <c r="AA116" s="112">
        <f t="shared" si="61"/>
        <v>0.99658278968623792</v>
      </c>
      <c r="AB116" s="112">
        <f t="shared" si="62"/>
        <v>0.91748891748891748</v>
      </c>
    </row>
    <row r="117" spans="1:28" ht="15.6" x14ac:dyDescent="0.3">
      <c r="A117" s="34">
        <v>1</v>
      </c>
      <c r="B117" s="34">
        <v>18</v>
      </c>
      <c r="C117" s="34">
        <v>6</v>
      </c>
      <c r="D117" s="34">
        <v>98</v>
      </c>
      <c r="E117" s="86">
        <v>50</v>
      </c>
      <c r="F117" s="114">
        <f>E117*O22</f>
        <v>68.81166881166881</v>
      </c>
      <c r="I117" s="1">
        <v>16</v>
      </c>
      <c r="J117" s="112">
        <f t="shared" si="59"/>
        <v>0.60844001896633471</v>
      </c>
      <c r="K117" s="112">
        <f t="shared" si="60"/>
        <v>1.0906000339962605</v>
      </c>
      <c r="L117" s="112">
        <f t="shared" si="44"/>
        <v>0.88925848925848927</v>
      </c>
      <c r="M117">
        <v>1</v>
      </c>
      <c r="N117" s="112">
        <f t="shared" si="46"/>
        <v>1.2042042042042043</v>
      </c>
      <c r="O117" s="112">
        <f t="shared" si="47"/>
        <v>0.96336336336336337</v>
      </c>
      <c r="P117" s="112">
        <f t="shared" si="48"/>
        <v>1.0509418509418509</v>
      </c>
      <c r="Q117" s="112">
        <f t="shared" si="49"/>
        <v>1.156036036036036</v>
      </c>
      <c r="R117" s="112">
        <f t="shared" si="50"/>
        <v>0.8257400257400257</v>
      </c>
      <c r="S117" s="112">
        <f t="shared" si="51"/>
        <v>0.96336336336336337</v>
      </c>
      <c r="T117" s="112">
        <f t="shared" si="52"/>
        <v>0.86271345972838509</v>
      </c>
      <c r="U117" s="112">
        <f t="shared" si="53"/>
        <v>0.72252252252252247</v>
      </c>
      <c r="V117" s="112">
        <f t="shared" si="54"/>
        <v>0.85002649708532063</v>
      </c>
      <c r="W117" s="112">
        <f t="shared" si="55"/>
        <v>0.96336336336336337</v>
      </c>
      <c r="X117" s="112">
        <f t="shared" si="56"/>
        <v>0.77069069069069063</v>
      </c>
      <c r="Y117" s="62">
        <v>1</v>
      </c>
      <c r="Z117" s="112">
        <f t="shared" si="58"/>
        <v>1.0509418509418509</v>
      </c>
      <c r="AA117" s="112">
        <f t="shared" si="61"/>
        <v>0.96336336336336337</v>
      </c>
      <c r="AB117" s="112">
        <f t="shared" si="62"/>
        <v>0.88925848925848927</v>
      </c>
    </row>
    <row r="118" spans="1:28" ht="15.6" x14ac:dyDescent="0.3">
      <c r="A118" s="34">
        <v>1</v>
      </c>
      <c r="B118" s="34">
        <v>19</v>
      </c>
      <c r="C118" s="34">
        <v>6</v>
      </c>
      <c r="D118" s="34">
        <v>263</v>
      </c>
      <c r="E118" s="86">
        <v>5</v>
      </c>
      <c r="F118" s="114">
        <f t="shared" si="43"/>
        <v>6.4224224224224224</v>
      </c>
      <c r="I118" s="1">
        <v>17</v>
      </c>
      <c r="J118" s="112">
        <f t="shared" si="59"/>
        <v>0.60844001896633471</v>
      </c>
      <c r="K118" s="112">
        <f t="shared" si="60"/>
        <v>1.0906000339962605</v>
      </c>
      <c r="L118">
        <v>1</v>
      </c>
      <c r="M118" s="112">
        <f t="shared" si="45"/>
        <v>1.2042042042042043</v>
      </c>
      <c r="N118" s="112">
        <f t="shared" si="46"/>
        <v>1.2042042042042043</v>
      </c>
      <c r="O118" s="112">
        <f t="shared" si="47"/>
        <v>0.96336336336336337</v>
      </c>
      <c r="P118" s="112">
        <f t="shared" si="48"/>
        <v>1.0509418509418509</v>
      </c>
      <c r="Q118" s="112">
        <f t="shared" si="49"/>
        <v>1.156036036036036</v>
      </c>
      <c r="R118" s="112">
        <f t="shared" si="50"/>
        <v>0.8257400257400257</v>
      </c>
      <c r="S118" s="112">
        <f t="shared" si="51"/>
        <v>0.96336336336336337</v>
      </c>
      <c r="T118" s="112">
        <f t="shared" si="52"/>
        <v>0.86271345972838509</v>
      </c>
      <c r="U118" s="112">
        <f t="shared" si="53"/>
        <v>0.72252252252252247</v>
      </c>
      <c r="V118" s="112">
        <f t="shared" si="54"/>
        <v>0.85002649708532063</v>
      </c>
      <c r="W118" s="112">
        <f t="shared" si="55"/>
        <v>0.96336336336336337</v>
      </c>
      <c r="X118" s="112">
        <f t="shared" si="56"/>
        <v>0.77069069069069063</v>
      </c>
      <c r="Y118" s="112">
        <f t="shared" si="57"/>
        <v>0.77069069069069063</v>
      </c>
      <c r="Z118" s="62">
        <v>1</v>
      </c>
      <c r="AA118" s="112">
        <f t="shared" si="61"/>
        <v>0.96336336336336337</v>
      </c>
      <c r="AB118" s="112">
        <f t="shared" si="62"/>
        <v>0.88925848925848927</v>
      </c>
    </row>
    <row r="119" spans="1:28" ht="15.6" x14ac:dyDescent="0.3">
      <c r="A119" s="34">
        <v>1</v>
      </c>
      <c r="B119" s="34">
        <v>1</v>
      </c>
      <c r="C119" s="34">
        <v>7</v>
      </c>
      <c r="D119" s="34">
        <v>291</v>
      </c>
      <c r="E119" s="86">
        <v>2</v>
      </c>
      <c r="F119" s="114">
        <f>E119*P5</f>
        <v>2.1018837018837018</v>
      </c>
      <c r="I119" s="1">
        <v>18</v>
      </c>
      <c r="J119" s="112">
        <f>$U$29/(($J144+$P$127)/2)</f>
        <v>0.60844001896633471</v>
      </c>
      <c r="K119">
        <v>1</v>
      </c>
      <c r="L119" s="112">
        <f t="shared" si="44"/>
        <v>0.88925848925848927</v>
      </c>
      <c r="M119" s="112">
        <f t="shared" si="45"/>
        <v>1.2042042042042043</v>
      </c>
      <c r="N119" s="112">
        <f t="shared" si="46"/>
        <v>1.2042042042042043</v>
      </c>
      <c r="O119" s="112">
        <f t="shared" si="47"/>
        <v>0.96336336336336337</v>
      </c>
      <c r="P119" s="112">
        <f t="shared" si="48"/>
        <v>1.0509418509418509</v>
      </c>
      <c r="Q119" s="112">
        <f t="shared" si="49"/>
        <v>1.156036036036036</v>
      </c>
      <c r="R119" s="112">
        <f t="shared" si="50"/>
        <v>0.8257400257400257</v>
      </c>
      <c r="S119" s="112">
        <f t="shared" si="51"/>
        <v>0.96336336336336337</v>
      </c>
      <c r="T119" s="112">
        <f t="shared" si="52"/>
        <v>0.86271345972838509</v>
      </c>
      <c r="U119" s="112">
        <f t="shared" si="53"/>
        <v>0.72252252252252247</v>
      </c>
      <c r="V119" s="112">
        <f t="shared" si="54"/>
        <v>0.85002649708532063</v>
      </c>
      <c r="W119" s="112">
        <f t="shared" si="55"/>
        <v>0.96336336336336337</v>
      </c>
      <c r="X119" s="112">
        <f t="shared" si="56"/>
        <v>0.77069069069069063</v>
      </c>
      <c r="Y119" s="112">
        <f t="shared" si="57"/>
        <v>0.77069069069069063</v>
      </c>
      <c r="Z119" s="112">
        <f t="shared" si="58"/>
        <v>1.0509418509418509</v>
      </c>
      <c r="AA119" s="62">
        <v>1</v>
      </c>
      <c r="AB119" s="112">
        <f t="shared" si="62"/>
        <v>0.88925848925848927</v>
      </c>
    </row>
    <row r="120" spans="1:28" ht="15.6" x14ac:dyDescent="0.3">
      <c r="A120" s="34">
        <v>1</v>
      </c>
      <c r="B120" s="34">
        <v>2</v>
      </c>
      <c r="C120" s="34">
        <v>7</v>
      </c>
      <c r="D120" s="34">
        <v>221</v>
      </c>
      <c r="E120" s="86">
        <v>5</v>
      </c>
      <c r="F120" s="114">
        <f t="shared" ref="F120:F137" si="63">E120*P6</f>
        <v>4.1287001287001281</v>
      </c>
      <c r="I120" s="1">
        <v>19</v>
      </c>
      <c r="J120">
        <v>1</v>
      </c>
      <c r="K120" s="112">
        <f t="shared" si="60"/>
        <v>0.74104874104874108</v>
      </c>
      <c r="L120" s="112">
        <f t="shared" si="44"/>
        <v>0.64224224224224224</v>
      </c>
      <c r="M120" s="112">
        <f t="shared" si="45"/>
        <v>0.7918055041342712</v>
      </c>
      <c r="N120" s="112">
        <f t="shared" si="46"/>
        <v>0.7918055041342712</v>
      </c>
      <c r="O120" s="112">
        <f t="shared" si="47"/>
        <v>0.68002119766825653</v>
      </c>
      <c r="P120" s="112">
        <f t="shared" si="48"/>
        <v>0.72252252252252247</v>
      </c>
      <c r="Q120" s="112">
        <f t="shared" si="49"/>
        <v>0.77069069069069063</v>
      </c>
      <c r="R120" s="112">
        <f t="shared" si="50"/>
        <v>0.60844001896633471</v>
      </c>
      <c r="S120" s="112">
        <f>$U$29/(($J145+$P$136)/2)</f>
        <v>0.68002119766825653</v>
      </c>
      <c r="T120" s="112">
        <f t="shared" si="52"/>
        <v>0.62828045436741087</v>
      </c>
      <c r="U120" s="112">
        <f>$U$29/(($J145+$P$138)/2)</f>
        <v>0.55049335049335046</v>
      </c>
      <c r="V120" s="112">
        <f t="shared" si="54"/>
        <v>0.62152475055700862</v>
      </c>
      <c r="W120" s="112">
        <f t="shared" si="55"/>
        <v>0.68002119766825653</v>
      </c>
      <c r="X120" s="112">
        <f t="shared" si="56"/>
        <v>0.578018018018018</v>
      </c>
      <c r="Y120" s="112">
        <f t="shared" si="57"/>
        <v>0.578018018018018</v>
      </c>
      <c r="Z120" s="112">
        <f t="shared" si="58"/>
        <v>0.72252252252252247</v>
      </c>
      <c r="AA120" s="112">
        <f>$U$29/(($J145+$P$144)/2)</f>
        <v>0.68002119766825653</v>
      </c>
      <c r="AB120" s="62">
        <v>1</v>
      </c>
    </row>
    <row r="121" spans="1:28" ht="15.6" x14ac:dyDescent="0.3">
      <c r="A121" s="34">
        <v>1</v>
      </c>
      <c r="B121" s="34">
        <v>3</v>
      </c>
      <c r="C121" s="34">
        <v>7</v>
      </c>
      <c r="D121" s="34">
        <v>183</v>
      </c>
      <c r="E121" s="86">
        <v>10</v>
      </c>
      <c r="F121" s="114">
        <f t="shared" si="63"/>
        <v>11.115731115731116</v>
      </c>
    </row>
    <row r="122" spans="1:28" ht="15.6" x14ac:dyDescent="0.3">
      <c r="A122" s="34">
        <v>1</v>
      </c>
      <c r="B122" s="34">
        <v>4</v>
      </c>
      <c r="C122" s="34">
        <v>7</v>
      </c>
      <c r="D122" s="34">
        <v>318</v>
      </c>
      <c r="E122" s="86">
        <v>2</v>
      </c>
      <c r="F122" s="114">
        <f t="shared" si="63"/>
        <v>2.312072072072072</v>
      </c>
      <c r="N122" t="s">
        <v>693</v>
      </c>
    </row>
    <row r="123" spans="1:28" ht="15.6" x14ac:dyDescent="0.3">
      <c r="A123" s="34">
        <v>1</v>
      </c>
      <c r="B123" s="34">
        <v>5</v>
      </c>
      <c r="C123" s="34">
        <v>7</v>
      </c>
      <c r="D123" s="34">
        <v>71</v>
      </c>
      <c r="E123" s="86">
        <v>2</v>
      </c>
      <c r="F123" s="114">
        <f t="shared" si="63"/>
        <v>1.7785169785169785</v>
      </c>
    </row>
    <row r="124" spans="1:28" ht="15.6" x14ac:dyDescent="0.3">
      <c r="A124" s="34">
        <v>1</v>
      </c>
      <c r="B124" s="34">
        <v>6</v>
      </c>
      <c r="C124" s="34">
        <v>7</v>
      </c>
      <c r="D124" s="34">
        <v>32</v>
      </c>
      <c r="E124" s="86">
        <v>10</v>
      </c>
      <c r="F124" s="114">
        <f t="shared" si="63"/>
        <v>12.844844844844845</v>
      </c>
    </row>
    <row r="125" spans="1:28" ht="15.6" x14ac:dyDescent="0.3">
      <c r="A125" s="34">
        <v>1</v>
      </c>
      <c r="B125" s="34">
        <v>7</v>
      </c>
      <c r="C125" s="34">
        <v>7</v>
      </c>
      <c r="D125" s="34" t="s">
        <v>20</v>
      </c>
      <c r="E125" s="86">
        <v>10</v>
      </c>
      <c r="F125" s="114">
        <f t="shared" si="63"/>
        <v>10</v>
      </c>
      <c r="I125" s="110"/>
      <c r="J125" s="46" t="s">
        <v>723</v>
      </c>
      <c r="P125" s="1" t="s">
        <v>724</v>
      </c>
    </row>
    <row r="126" spans="1:28" ht="15.6" x14ac:dyDescent="0.3">
      <c r="A126" s="34">
        <v>1</v>
      </c>
      <c r="B126" s="34">
        <v>8</v>
      </c>
      <c r="C126" s="34">
        <v>7</v>
      </c>
      <c r="D126" s="34">
        <v>37</v>
      </c>
      <c r="E126" s="86">
        <v>2</v>
      </c>
      <c r="F126" s="114">
        <f t="shared" si="63"/>
        <v>1.7785169785169785</v>
      </c>
      <c r="H126" t="s">
        <v>722</v>
      </c>
      <c r="I126" s="46" t="s">
        <v>699</v>
      </c>
      <c r="J126" s="46" t="s">
        <v>691</v>
      </c>
      <c r="K126" s="46"/>
      <c r="L126" s="46"/>
      <c r="N126" t="s">
        <v>722</v>
      </c>
      <c r="O126" s="46" t="s">
        <v>725</v>
      </c>
      <c r="P126" s="46" t="s">
        <v>691</v>
      </c>
      <c r="Q126" s="46"/>
      <c r="R126" s="46"/>
      <c r="T126" t="s">
        <v>726</v>
      </c>
      <c r="U126" s="46" t="s">
        <v>691</v>
      </c>
      <c r="V126" s="46"/>
      <c r="W126" s="46"/>
    </row>
    <row r="127" spans="1:28" ht="15.6" x14ac:dyDescent="0.3">
      <c r="A127" s="34">
        <v>1</v>
      </c>
      <c r="B127" s="34">
        <v>9</v>
      </c>
      <c r="C127" s="34">
        <v>7</v>
      </c>
      <c r="D127" s="34">
        <v>178</v>
      </c>
      <c r="E127" s="86">
        <v>2</v>
      </c>
      <c r="F127" s="114">
        <f t="shared" si="63"/>
        <v>1.9267267267267267</v>
      </c>
      <c r="H127">
        <v>3</v>
      </c>
      <c r="I127" s="111" t="s">
        <v>694</v>
      </c>
      <c r="J127">
        <v>22.5</v>
      </c>
      <c r="N127">
        <v>3</v>
      </c>
      <c r="O127" s="82" t="s">
        <v>734</v>
      </c>
      <c r="P127">
        <v>32.5</v>
      </c>
      <c r="T127" t="s">
        <v>729</v>
      </c>
      <c r="U127" s="82">
        <v>16.864864864864863</v>
      </c>
      <c r="V127" s="82"/>
      <c r="W127" s="82"/>
    </row>
    <row r="128" spans="1:28" ht="15.6" x14ac:dyDescent="0.3">
      <c r="A128" s="34">
        <v>1</v>
      </c>
      <c r="B128" s="34">
        <v>10</v>
      </c>
      <c r="C128" s="34">
        <v>7</v>
      </c>
      <c r="D128" s="34">
        <v>282</v>
      </c>
      <c r="E128" s="86">
        <v>2</v>
      </c>
      <c r="F128" s="114">
        <f t="shared" si="63"/>
        <v>2.312072072072072</v>
      </c>
      <c r="H128">
        <v>3</v>
      </c>
      <c r="I128" s="111" t="s">
        <v>700</v>
      </c>
      <c r="J128">
        <v>11.5</v>
      </c>
      <c r="N128">
        <v>3</v>
      </c>
      <c r="O128" s="82" t="s">
        <v>735</v>
      </c>
      <c r="P128">
        <v>11.5</v>
      </c>
    </row>
    <row r="129" spans="1:18" ht="15.6" x14ac:dyDescent="0.3">
      <c r="A129" s="34">
        <v>1</v>
      </c>
      <c r="B129" s="34">
        <v>11</v>
      </c>
      <c r="C129" s="34">
        <v>7</v>
      </c>
      <c r="D129" s="34">
        <v>202</v>
      </c>
      <c r="E129" s="86">
        <v>10</v>
      </c>
      <c r="F129" s="114">
        <f t="shared" si="63"/>
        <v>8.2574002574002563</v>
      </c>
      <c r="H129">
        <v>3</v>
      </c>
      <c r="I129" s="111" t="s">
        <v>721</v>
      </c>
      <c r="J129">
        <v>15</v>
      </c>
      <c r="N129">
        <v>3</v>
      </c>
      <c r="O129" s="82" t="s">
        <v>736</v>
      </c>
      <c r="P129">
        <v>17.5</v>
      </c>
    </row>
    <row r="130" spans="1:18" ht="15.6" x14ac:dyDescent="0.3">
      <c r="A130" s="34">
        <v>1</v>
      </c>
      <c r="B130" s="34">
        <v>12</v>
      </c>
      <c r="C130" s="34">
        <v>7</v>
      </c>
      <c r="D130" s="34">
        <v>148</v>
      </c>
      <c r="E130" s="86">
        <v>10</v>
      </c>
      <c r="F130" s="114">
        <f t="shared" si="63"/>
        <v>11.56036036036036</v>
      </c>
      <c r="H130">
        <v>3</v>
      </c>
      <c r="I130" s="111" t="s">
        <v>701</v>
      </c>
      <c r="J130">
        <v>16.5</v>
      </c>
      <c r="N130">
        <v>3</v>
      </c>
      <c r="O130" s="82" t="s">
        <v>737</v>
      </c>
      <c r="P130">
        <v>9</v>
      </c>
    </row>
    <row r="131" spans="1:18" ht="15.6" x14ac:dyDescent="0.3">
      <c r="A131" s="34">
        <v>1</v>
      </c>
      <c r="B131" s="34">
        <v>13</v>
      </c>
      <c r="C131" s="34">
        <v>7</v>
      </c>
      <c r="D131" s="34" t="s">
        <v>20</v>
      </c>
      <c r="E131" s="86">
        <v>20</v>
      </c>
      <c r="F131" s="114">
        <f t="shared" si="63"/>
        <v>20</v>
      </c>
      <c r="H131">
        <v>3</v>
      </c>
      <c r="I131" s="111" t="s">
        <v>702</v>
      </c>
      <c r="J131">
        <v>17.5</v>
      </c>
      <c r="N131">
        <v>3</v>
      </c>
      <c r="O131" s="82" t="s">
        <v>738</v>
      </c>
      <c r="P131">
        <v>9</v>
      </c>
    </row>
    <row r="132" spans="1:18" ht="15.6" x14ac:dyDescent="0.3">
      <c r="A132" s="34">
        <v>1</v>
      </c>
      <c r="B132" s="34">
        <v>14</v>
      </c>
      <c r="C132" s="34">
        <v>7</v>
      </c>
      <c r="D132" s="34">
        <v>237</v>
      </c>
      <c r="E132" s="86"/>
      <c r="F132" s="114">
        <f t="shared" si="63"/>
        <v>0</v>
      </c>
      <c r="H132">
        <v>3</v>
      </c>
      <c r="I132" s="111" t="s">
        <v>703</v>
      </c>
      <c r="J132">
        <v>12.5</v>
      </c>
      <c r="N132">
        <v>3</v>
      </c>
      <c r="O132" s="82" t="s">
        <v>739</v>
      </c>
      <c r="P132">
        <v>15</v>
      </c>
    </row>
    <row r="133" spans="1:18" ht="15.6" x14ac:dyDescent="0.3">
      <c r="A133" s="34">
        <v>1</v>
      </c>
      <c r="B133" s="34">
        <v>15</v>
      </c>
      <c r="C133" s="34">
        <v>7</v>
      </c>
      <c r="D133" s="34">
        <v>136</v>
      </c>
      <c r="E133" s="86">
        <v>10</v>
      </c>
      <c r="F133" s="114">
        <f t="shared" si="63"/>
        <v>11.56036036036036</v>
      </c>
      <c r="H133">
        <v>3</v>
      </c>
      <c r="I133" s="111" t="s">
        <v>704</v>
      </c>
      <c r="J133">
        <v>14</v>
      </c>
      <c r="N133">
        <v>3</v>
      </c>
      <c r="O133" s="82" t="s">
        <v>740</v>
      </c>
      <c r="P133">
        <v>12.5</v>
      </c>
    </row>
    <row r="134" spans="1:18" ht="15.6" x14ac:dyDescent="0.3">
      <c r="A134" s="34">
        <v>1</v>
      </c>
      <c r="B134" s="34">
        <v>16</v>
      </c>
      <c r="C134" s="34">
        <v>7</v>
      </c>
      <c r="D134" s="34">
        <v>3</v>
      </c>
      <c r="E134" s="86">
        <v>5</v>
      </c>
      <c r="F134" s="114">
        <f t="shared" si="63"/>
        <v>4.8168168168168171</v>
      </c>
      <c r="H134">
        <v>3</v>
      </c>
      <c r="I134" s="111" t="s">
        <v>705</v>
      </c>
      <c r="J134">
        <v>15</v>
      </c>
      <c r="N134">
        <v>3</v>
      </c>
      <c r="O134" s="82" t="s">
        <v>741</v>
      </c>
      <c r="P134">
        <v>10</v>
      </c>
    </row>
    <row r="135" spans="1:18" ht="15.6" x14ac:dyDescent="0.3">
      <c r="A135" s="34">
        <v>1</v>
      </c>
      <c r="B135" s="34">
        <v>17</v>
      </c>
      <c r="C135" s="34">
        <v>7</v>
      </c>
      <c r="D135" s="34">
        <v>86</v>
      </c>
      <c r="E135" s="86">
        <v>10</v>
      </c>
      <c r="F135" s="114">
        <f t="shared" si="63"/>
        <v>9.6336336336336341</v>
      </c>
      <c r="H135">
        <v>3</v>
      </c>
      <c r="I135" s="111" t="s">
        <v>706</v>
      </c>
      <c r="J135">
        <v>22.5</v>
      </c>
      <c r="N135">
        <v>3</v>
      </c>
      <c r="O135" s="82" t="s">
        <v>742</v>
      </c>
      <c r="P135">
        <v>20</v>
      </c>
    </row>
    <row r="136" spans="1:18" ht="15.6" x14ac:dyDescent="0.3">
      <c r="A136" s="34">
        <v>1</v>
      </c>
      <c r="B136" s="34">
        <v>18</v>
      </c>
      <c r="C136" s="34">
        <v>7</v>
      </c>
      <c r="D136" s="34">
        <v>108</v>
      </c>
      <c r="E136" s="86">
        <v>5</v>
      </c>
      <c r="F136" s="114">
        <f t="shared" si="63"/>
        <v>5.0703334913861227</v>
      </c>
      <c r="H136">
        <v>3</v>
      </c>
      <c r="I136" s="111" t="s">
        <v>707</v>
      </c>
      <c r="J136" s="103">
        <v>15</v>
      </c>
      <c r="K136" s="103"/>
      <c r="L136" s="103"/>
      <c r="N136">
        <v>3</v>
      </c>
      <c r="O136" s="82" t="s">
        <v>743</v>
      </c>
      <c r="P136" s="103">
        <v>15</v>
      </c>
      <c r="Q136" s="103"/>
      <c r="R136" s="103"/>
    </row>
    <row r="137" spans="1:18" ht="15.6" x14ac:dyDescent="0.3">
      <c r="A137" s="34">
        <v>1</v>
      </c>
      <c r="B137" s="34">
        <v>19</v>
      </c>
      <c r="C137" s="34">
        <v>7</v>
      </c>
      <c r="D137" s="34">
        <v>265</v>
      </c>
      <c r="E137" s="86">
        <v>2</v>
      </c>
      <c r="F137" s="114">
        <f t="shared" si="63"/>
        <v>1.9267267267267267</v>
      </c>
      <c r="H137">
        <v>3</v>
      </c>
      <c r="I137" s="111" t="s">
        <v>708</v>
      </c>
      <c r="J137">
        <v>16</v>
      </c>
      <c r="N137">
        <v>3</v>
      </c>
      <c r="O137" s="82" t="s">
        <v>744</v>
      </c>
      <c r="P137">
        <v>18.5</v>
      </c>
    </row>
    <row r="138" spans="1:18" ht="15.6" x14ac:dyDescent="0.3">
      <c r="A138" s="34">
        <v>1</v>
      </c>
      <c r="B138" s="34">
        <v>1</v>
      </c>
      <c r="C138" s="34">
        <v>8</v>
      </c>
      <c r="D138" s="34">
        <v>290</v>
      </c>
      <c r="E138" s="86">
        <v>2</v>
      </c>
      <c r="F138" s="114">
        <f>E138*Q5</f>
        <v>2.312072072072072</v>
      </c>
      <c r="H138">
        <v>3</v>
      </c>
      <c r="I138" s="111" t="s">
        <v>709</v>
      </c>
      <c r="J138">
        <v>20</v>
      </c>
      <c r="N138">
        <v>3</v>
      </c>
      <c r="O138" s="82" t="s">
        <v>745</v>
      </c>
      <c r="P138">
        <v>25</v>
      </c>
    </row>
    <row r="139" spans="1:18" ht="15.6" x14ac:dyDescent="0.3">
      <c r="A139" s="34">
        <v>1</v>
      </c>
      <c r="B139" s="34">
        <v>2</v>
      </c>
      <c r="C139" s="34">
        <v>8</v>
      </c>
      <c r="D139" s="34">
        <v>233</v>
      </c>
      <c r="E139" s="86">
        <v>5</v>
      </c>
      <c r="F139" s="114">
        <f t="shared" ref="F139:F156" si="64">E139*Q6</f>
        <v>4.4462924462924462</v>
      </c>
      <c r="H139">
        <v>3</v>
      </c>
      <c r="I139" s="111" t="s">
        <v>710</v>
      </c>
      <c r="J139">
        <v>17.5</v>
      </c>
      <c r="N139">
        <v>3</v>
      </c>
      <c r="O139" s="82" t="s">
        <v>746</v>
      </c>
      <c r="P139">
        <v>19</v>
      </c>
    </row>
    <row r="140" spans="1:18" ht="15.6" x14ac:dyDescent="0.3">
      <c r="A140" s="34">
        <v>1</v>
      </c>
      <c r="B140" s="34">
        <v>3</v>
      </c>
      <c r="C140" s="34">
        <v>8</v>
      </c>
      <c r="D140" s="34">
        <v>184</v>
      </c>
      <c r="E140" s="86">
        <v>5</v>
      </c>
      <c r="F140" s="114">
        <f t="shared" si="64"/>
        <v>6.1491278512555105</v>
      </c>
      <c r="H140">
        <v>3</v>
      </c>
      <c r="I140" s="111" t="s">
        <v>711</v>
      </c>
      <c r="J140">
        <v>17.5</v>
      </c>
      <c r="N140">
        <v>3</v>
      </c>
      <c r="O140" s="82" t="s">
        <v>747</v>
      </c>
      <c r="P140">
        <v>15</v>
      </c>
    </row>
    <row r="141" spans="1:18" ht="15.6" x14ac:dyDescent="0.3">
      <c r="A141" s="34">
        <v>1</v>
      </c>
      <c r="B141" s="34">
        <v>4</v>
      </c>
      <c r="C141" s="34">
        <v>8</v>
      </c>
      <c r="D141" s="34">
        <v>312</v>
      </c>
      <c r="E141" s="86">
        <v>10</v>
      </c>
      <c r="F141" s="114">
        <f t="shared" si="64"/>
        <v>12.844844844844845</v>
      </c>
      <c r="H141">
        <v>3</v>
      </c>
      <c r="I141" s="111" t="s">
        <v>712</v>
      </c>
      <c r="J141">
        <v>14</v>
      </c>
      <c r="N141">
        <v>3</v>
      </c>
      <c r="O141" s="82" t="s">
        <v>748</v>
      </c>
      <c r="P141">
        <v>22.5</v>
      </c>
    </row>
    <row r="142" spans="1:18" ht="15.6" x14ac:dyDescent="0.3">
      <c r="A142" s="34">
        <v>1</v>
      </c>
      <c r="B142" s="34">
        <v>5</v>
      </c>
      <c r="C142" s="34">
        <v>8</v>
      </c>
      <c r="D142" s="34">
        <v>61</v>
      </c>
      <c r="E142" s="86">
        <v>8</v>
      </c>
      <c r="F142" s="114">
        <f t="shared" si="64"/>
        <v>7.7069069069069069</v>
      </c>
      <c r="H142">
        <v>3</v>
      </c>
      <c r="I142" s="111" t="s">
        <v>713</v>
      </c>
      <c r="J142">
        <v>15</v>
      </c>
      <c r="N142">
        <v>3</v>
      </c>
      <c r="O142" s="82" t="s">
        <v>749</v>
      </c>
      <c r="P142">
        <v>22.5</v>
      </c>
    </row>
    <row r="143" spans="1:18" ht="15.6" x14ac:dyDescent="0.3">
      <c r="A143" s="34">
        <v>1</v>
      </c>
      <c r="B143" s="34">
        <v>6</v>
      </c>
      <c r="C143" s="34">
        <v>8</v>
      </c>
      <c r="D143" s="34">
        <v>27</v>
      </c>
      <c r="E143" s="86">
        <v>30</v>
      </c>
      <c r="F143" s="114">
        <f t="shared" si="64"/>
        <v>43.351351351351347</v>
      </c>
      <c r="H143">
        <v>3</v>
      </c>
      <c r="I143" s="111" t="s">
        <v>714</v>
      </c>
      <c r="J143">
        <v>15</v>
      </c>
      <c r="N143">
        <v>3</v>
      </c>
      <c r="O143" s="82" t="s">
        <v>750</v>
      </c>
      <c r="P143">
        <v>12.5</v>
      </c>
    </row>
    <row r="144" spans="1:18" ht="15.6" x14ac:dyDescent="0.3">
      <c r="A144" s="34">
        <v>1</v>
      </c>
      <c r="B144" s="34">
        <v>7</v>
      </c>
      <c r="C144" s="34">
        <v>8</v>
      </c>
      <c r="D144" s="34">
        <v>124</v>
      </c>
      <c r="E144" s="86">
        <v>10</v>
      </c>
      <c r="F144" s="114">
        <f t="shared" si="64"/>
        <v>12.844844844844845</v>
      </c>
      <c r="H144">
        <v>3</v>
      </c>
      <c r="I144" s="111" t="s">
        <v>715</v>
      </c>
      <c r="J144">
        <v>15</v>
      </c>
      <c r="N144">
        <v>3</v>
      </c>
      <c r="O144" s="82" t="s">
        <v>751</v>
      </c>
      <c r="P144">
        <v>15</v>
      </c>
    </row>
    <row r="145" spans="1:16" ht="15.6" x14ac:dyDescent="0.3">
      <c r="A145" s="34">
        <v>1</v>
      </c>
      <c r="B145" s="34">
        <v>8</v>
      </c>
      <c r="C145" s="34">
        <v>8</v>
      </c>
      <c r="D145" s="34" t="s">
        <v>20</v>
      </c>
      <c r="E145" s="86">
        <v>15</v>
      </c>
      <c r="F145" s="114">
        <f t="shared" si="64"/>
        <v>15</v>
      </c>
      <c r="H145">
        <v>3</v>
      </c>
      <c r="I145" s="111" t="s">
        <v>716</v>
      </c>
      <c r="J145">
        <v>27.5</v>
      </c>
      <c r="N145">
        <v>3</v>
      </c>
      <c r="O145" s="82" t="s">
        <v>752</v>
      </c>
      <c r="P145">
        <v>17.5</v>
      </c>
    </row>
    <row r="146" spans="1:16" ht="15.6" x14ac:dyDescent="0.3">
      <c r="A146" s="34">
        <v>1</v>
      </c>
      <c r="B146" s="34">
        <v>9</v>
      </c>
      <c r="C146" s="34">
        <v>8</v>
      </c>
      <c r="D146" s="34">
        <v>169</v>
      </c>
      <c r="E146" s="86">
        <v>8</v>
      </c>
      <c r="F146" s="114">
        <f t="shared" si="64"/>
        <v>8.4075348075348071</v>
      </c>
    </row>
    <row r="147" spans="1:16" ht="15.6" x14ac:dyDescent="0.3">
      <c r="A147" s="34">
        <v>1</v>
      </c>
      <c r="B147" s="34">
        <v>10</v>
      </c>
      <c r="C147" s="34">
        <v>8</v>
      </c>
      <c r="D147" s="34">
        <v>285</v>
      </c>
      <c r="E147" s="86">
        <v>20</v>
      </c>
      <c r="F147" s="114">
        <f t="shared" si="64"/>
        <v>25.68968968968969</v>
      </c>
    </row>
    <row r="148" spans="1:16" ht="15.6" x14ac:dyDescent="0.3">
      <c r="A148" s="34">
        <v>1</v>
      </c>
      <c r="B148" s="34">
        <v>11</v>
      </c>
      <c r="C148" s="34">
        <v>8</v>
      </c>
      <c r="D148" s="34">
        <v>209</v>
      </c>
      <c r="E148" s="86">
        <v>10</v>
      </c>
      <c r="F148" s="114">
        <f t="shared" si="64"/>
        <v>8.8925848925848925</v>
      </c>
    </row>
    <row r="149" spans="1:16" ht="15.6" x14ac:dyDescent="0.3">
      <c r="A149" s="34">
        <v>1</v>
      </c>
      <c r="B149" s="34">
        <v>12</v>
      </c>
      <c r="C149" s="34">
        <v>8</v>
      </c>
      <c r="D149" s="34" t="s">
        <v>20</v>
      </c>
      <c r="E149" s="86">
        <v>10</v>
      </c>
      <c r="F149" s="114">
        <f t="shared" si="64"/>
        <v>10</v>
      </c>
    </row>
    <row r="150" spans="1:16" ht="15.6" x14ac:dyDescent="0.3">
      <c r="A150" s="34">
        <v>1</v>
      </c>
      <c r="B150" s="34">
        <v>13</v>
      </c>
      <c r="C150" s="34">
        <v>8</v>
      </c>
      <c r="D150" s="34">
        <v>157</v>
      </c>
      <c r="E150" s="86">
        <v>5</v>
      </c>
      <c r="F150" s="114">
        <f t="shared" si="64"/>
        <v>5.2547092547092547</v>
      </c>
    </row>
    <row r="151" spans="1:16" ht="15.6" x14ac:dyDescent="0.3">
      <c r="A151" s="34">
        <v>1</v>
      </c>
      <c r="B151" s="34">
        <v>14</v>
      </c>
      <c r="C151" s="34">
        <v>8</v>
      </c>
      <c r="D151" s="34">
        <v>242</v>
      </c>
      <c r="E151" s="86">
        <v>5</v>
      </c>
      <c r="F151" s="114">
        <f t="shared" si="64"/>
        <v>5.2547092547092547</v>
      </c>
    </row>
    <row r="152" spans="1:16" ht="15.6" x14ac:dyDescent="0.3">
      <c r="A152" s="34">
        <v>1</v>
      </c>
      <c r="B152" s="34">
        <v>15</v>
      </c>
      <c r="C152" s="34">
        <v>8</v>
      </c>
      <c r="D152" s="34">
        <v>135</v>
      </c>
      <c r="E152" s="86">
        <v>10</v>
      </c>
      <c r="F152" s="114">
        <f t="shared" si="64"/>
        <v>12.844844844844845</v>
      </c>
    </row>
    <row r="153" spans="1:16" ht="15.6" x14ac:dyDescent="0.3">
      <c r="A153" s="34">
        <v>1</v>
      </c>
      <c r="B153" s="34">
        <v>16</v>
      </c>
      <c r="C153" s="34">
        <v>8</v>
      </c>
      <c r="D153" s="34">
        <v>17</v>
      </c>
      <c r="E153" s="86">
        <v>2</v>
      </c>
      <c r="F153" s="114">
        <f t="shared" si="64"/>
        <v>2.1018837018837018</v>
      </c>
    </row>
    <row r="154" spans="1:16" ht="15.6" x14ac:dyDescent="0.3">
      <c r="A154" s="34">
        <v>1</v>
      </c>
      <c r="B154" s="34">
        <v>17</v>
      </c>
      <c r="C154" s="34">
        <v>8</v>
      </c>
      <c r="D154" s="34">
        <v>77</v>
      </c>
      <c r="E154" s="86">
        <v>5</v>
      </c>
      <c r="F154" s="114">
        <f t="shared" si="64"/>
        <v>5.2547092547092547</v>
      </c>
    </row>
    <row r="155" spans="1:16" ht="15.6" x14ac:dyDescent="0.3">
      <c r="A155" s="34">
        <v>1</v>
      </c>
      <c r="B155" s="34">
        <v>18</v>
      </c>
      <c r="C155" s="34">
        <v>8</v>
      </c>
      <c r="D155" s="34">
        <v>96</v>
      </c>
      <c r="E155" s="86">
        <v>60</v>
      </c>
      <c r="F155" s="114">
        <f t="shared" si="64"/>
        <v>66.694386694386694</v>
      </c>
    </row>
    <row r="156" spans="1:16" ht="15.6" x14ac:dyDescent="0.3">
      <c r="A156" s="34">
        <v>1</v>
      </c>
      <c r="B156" s="34">
        <v>19</v>
      </c>
      <c r="C156" s="34">
        <v>8</v>
      </c>
      <c r="D156" s="34">
        <v>256</v>
      </c>
      <c r="E156" s="86">
        <v>2</v>
      </c>
      <c r="F156" s="114">
        <f t="shared" si="64"/>
        <v>2.1018837018837018</v>
      </c>
    </row>
    <row r="157" spans="1:16" ht="15.6" x14ac:dyDescent="0.3">
      <c r="A157" s="34">
        <v>1</v>
      </c>
      <c r="B157" s="34">
        <v>1</v>
      </c>
      <c r="C157" s="34">
        <v>9</v>
      </c>
      <c r="D157" s="34">
        <v>294</v>
      </c>
      <c r="E157" s="88">
        <v>5</v>
      </c>
      <c r="F157" s="114">
        <f>E157*R5</f>
        <v>5.2547092547092547</v>
      </c>
    </row>
    <row r="158" spans="1:16" ht="15.6" x14ac:dyDescent="0.3">
      <c r="A158" s="34">
        <v>1</v>
      </c>
      <c r="B158" s="34">
        <v>2</v>
      </c>
      <c r="C158" s="34">
        <v>9</v>
      </c>
      <c r="D158" s="34">
        <v>226</v>
      </c>
      <c r="E158" s="88">
        <v>5</v>
      </c>
      <c r="F158" s="114">
        <f t="shared" ref="F158:F175" si="65">E158*R6</f>
        <v>4.1287001287001281</v>
      </c>
    </row>
    <row r="159" spans="1:16" ht="15.6" x14ac:dyDescent="0.3">
      <c r="A159" s="34">
        <v>1</v>
      </c>
      <c r="B159" s="34">
        <v>3</v>
      </c>
      <c r="C159" s="34">
        <v>9</v>
      </c>
      <c r="D159" s="34">
        <v>197</v>
      </c>
      <c r="E159" s="88">
        <v>2</v>
      </c>
      <c r="F159" s="114">
        <f t="shared" si="65"/>
        <v>2.2231462231462231</v>
      </c>
    </row>
    <row r="160" spans="1:16" ht="15.6" x14ac:dyDescent="0.3">
      <c r="A160" s="34">
        <v>1</v>
      </c>
      <c r="B160" s="34">
        <v>4</v>
      </c>
      <c r="C160" s="34">
        <v>9</v>
      </c>
      <c r="D160" s="34">
        <v>313</v>
      </c>
      <c r="E160" s="88">
        <v>10</v>
      </c>
      <c r="F160" s="114">
        <f t="shared" si="65"/>
        <v>11.56036036036036</v>
      </c>
    </row>
    <row r="161" spans="1:6" ht="15.6" x14ac:dyDescent="0.3">
      <c r="A161" s="34">
        <v>1</v>
      </c>
      <c r="B161" s="34">
        <v>5</v>
      </c>
      <c r="C161" s="34">
        <v>9</v>
      </c>
      <c r="D161" s="34">
        <v>64</v>
      </c>
      <c r="E161" s="88">
        <v>20</v>
      </c>
      <c r="F161" s="114">
        <f t="shared" si="65"/>
        <v>17.785169785169785</v>
      </c>
    </row>
    <row r="162" spans="1:6" ht="15.6" x14ac:dyDescent="0.3">
      <c r="A162" s="34">
        <v>1</v>
      </c>
      <c r="B162" s="34">
        <v>6</v>
      </c>
      <c r="C162" s="34">
        <v>9</v>
      </c>
      <c r="D162" s="34">
        <v>22</v>
      </c>
      <c r="E162" s="88">
        <v>20</v>
      </c>
      <c r="F162" s="114">
        <f t="shared" si="65"/>
        <v>25.68968968968969</v>
      </c>
    </row>
    <row r="163" spans="1:6" ht="15.6" x14ac:dyDescent="0.3">
      <c r="A163" s="34">
        <v>1</v>
      </c>
      <c r="B163" s="34">
        <v>7</v>
      </c>
      <c r="C163" s="34">
        <v>9</v>
      </c>
      <c r="D163" s="34">
        <v>115</v>
      </c>
      <c r="E163" s="88">
        <v>2</v>
      </c>
      <c r="F163" s="114">
        <f t="shared" si="65"/>
        <v>2.312072072072072</v>
      </c>
    </row>
    <row r="164" spans="1:6" ht="15.6" x14ac:dyDescent="0.3">
      <c r="A164" s="34">
        <v>1</v>
      </c>
      <c r="B164" s="34">
        <v>8</v>
      </c>
      <c r="C164" s="34">
        <v>9</v>
      </c>
      <c r="D164" s="34">
        <v>50</v>
      </c>
      <c r="E164" s="88">
        <v>5</v>
      </c>
      <c r="F164" s="114">
        <f t="shared" si="65"/>
        <v>4.4462924462924462</v>
      </c>
    </row>
    <row r="165" spans="1:6" ht="15.6" x14ac:dyDescent="0.3">
      <c r="A165" s="34">
        <v>1</v>
      </c>
      <c r="B165" s="34">
        <v>9</v>
      </c>
      <c r="C165" s="34">
        <v>9</v>
      </c>
      <c r="D165" s="34" t="s">
        <v>20</v>
      </c>
      <c r="E165" s="88">
        <v>10</v>
      </c>
      <c r="F165" s="114">
        <f t="shared" si="65"/>
        <v>10</v>
      </c>
    </row>
    <row r="166" spans="1:6" ht="15.6" x14ac:dyDescent="0.3">
      <c r="A166" s="34">
        <v>1</v>
      </c>
      <c r="B166" s="34">
        <v>10</v>
      </c>
      <c r="C166" s="34">
        <v>9</v>
      </c>
      <c r="D166" s="34">
        <v>287</v>
      </c>
      <c r="E166" s="88">
        <v>5</v>
      </c>
      <c r="F166" s="114">
        <f t="shared" si="65"/>
        <v>5.7801801801801798</v>
      </c>
    </row>
    <row r="167" spans="1:6" ht="15.6" x14ac:dyDescent="0.3">
      <c r="A167" s="34">
        <v>1</v>
      </c>
      <c r="B167" s="34">
        <v>11</v>
      </c>
      <c r="C167" s="34">
        <v>9</v>
      </c>
      <c r="D167" s="34" t="s">
        <v>20</v>
      </c>
      <c r="E167" s="88">
        <v>20</v>
      </c>
      <c r="F167" s="114">
        <f t="shared" si="65"/>
        <v>20</v>
      </c>
    </row>
    <row r="168" spans="1:6" ht="15.6" x14ac:dyDescent="0.3">
      <c r="A168" s="34">
        <v>1</v>
      </c>
      <c r="B168" s="34">
        <v>12</v>
      </c>
      <c r="C168" s="34">
        <v>9</v>
      </c>
      <c r="D168" s="34">
        <v>208</v>
      </c>
      <c r="E168" s="82"/>
      <c r="F168" s="114"/>
    </row>
    <row r="169" spans="1:6" ht="15.6" x14ac:dyDescent="0.3">
      <c r="A169" s="34">
        <v>1</v>
      </c>
      <c r="B169" s="34">
        <v>13</v>
      </c>
      <c r="C169" s="34">
        <v>9</v>
      </c>
      <c r="D169" s="34">
        <v>150</v>
      </c>
      <c r="E169" s="88">
        <v>2</v>
      </c>
      <c r="F169" s="114">
        <f t="shared" si="65"/>
        <v>1.9267267267267267</v>
      </c>
    </row>
    <row r="170" spans="1:6" ht="15.6" x14ac:dyDescent="0.3">
      <c r="A170" s="34">
        <v>1</v>
      </c>
      <c r="B170" s="34">
        <v>14</v>
      </c>
      <c r="C170" s="34">
        <v>9</v>
      </c>
      <c r="D170" s="34">
        <v>241</v>
      </c>
      <c r="E170" s="88">
        <v>10</v>
      </c>
      <c r="F170" s="114">
        <f t="shared" si="65"/>
        <v>9.6336336336336341</v>
      </c>
    </row>
    <row r="171" spans="1:6" ht="15.6" x14ac:dyDescent="0.3">
      <c r="A171" s="34">
        <v>1</v>
      </c>
      <c r="B171" s="34">
        <v>15</v>
      </c>
      <c r="C171" s="34">
        <v>9</v>
      </c>
      <c r="D171" s="34">
        <v>130</v>
      </c>
      <c r="E171" s="88">
        <v>2</v>
      </c>
      <c r="F171" s="114">
        <f t="shared" si="65"/>
        <v>2.312072072072072</v>
      </c>
    </row>
    <row r="172" spans="1:6" ht="15.6" x14ac:dyDescent="0.3">
      <c r="A172" s="34">
        <v>1</v>
      </c>
      <c r="B172" s="34">
        <v>16</v>
      </c>
      <c r="C172" s="34">
        <v>9</v>
      </c>
      <c r="D172" s="34">
        <v>5</v>
      </c>
      <c r="E172" s="138">
        <v>8</v>
      </c>
      <c r="F172" s="114">
        <f t="shared" si="65"/>
        <v>7.7069069069069069</v>
      </c>
    </row>
    <row r="173" spans="1:6" ht="15.6" x14ac:dyDescent="0.3">
      <c r="A173" s="34">
        <v>1</v>
      </c>
      <c r="B173" s="34">
        <v>17</v>
      </c>
      <c r="C173" s="34">
        <v>9</v>
      </c>
      <c r="D173" s="34">
        <v>81</v>
      </c>
      <c r="E173" s="88">
        <v>15</v>
      </c>
      <c r="F173" s="114">
        <f t="shared" si="65"/>
        <v>14.45045045045045</v>
      </c>
    </row>
    <row r="174" spans="1:6" ht="15.6" x14ac:dyDescent="0.3">
      <c r="A174" s="34">
        <v>1</v>
      </c>
      <c r="B174" s="34">
        <v>18</v>
      </c>
      <c r="C174" s="34">
        <v>9</v>
      </c>
      <c r="D174" s="34">
        <v>101</v>
      </c>
      <c r="E174" s="88">
        <v>10</v>
      </c>
      <c r="F174" s="114">
        <f t="shared" si="65"/>
        <v>10.140666982772245</v>
      </c>
    </row>
    <row r="175" spans="1:6" ht="15.6" x14ac:dyDescent="0.3">
      <c r="A175" s="34">
        <v>1</v>
      </c>
      <c r="B175" s="34">
        <v>19</v>
      </c>
      <c r="C175" s="34">
        <v>9</v>
      </c>
      <c r="D175" s="34">
        <v>254</v>
      </c>
      <c r="E175" s="88">
        <v>10</v>
      </c>
      <c r="F175" s="114">
        <f t="shared" si="65"/>
        <v>9.6336336336336341</v>
      </c>
    </row>
    <row r="176" spans="1:6" ht="15.6" x14ac:dyDescent="0.3">
      <c r="A176" s="34">
        <v>1</v>
      </c>
      <c r="B176" s="34">
        <v>1</v>
      </c>
      <c r="C176" s="34">
        <v>10</v>
      </c>
      <c r="D176" s="34">
        <v>304</v>
      </c>
      <c r="E176" s="88">
        <v>5</v>
      </c>
      <c r="F176" s="114">
        <f>E176*S5</f>
        <v>6.4224224224224224</v>
      </c>
    </row>
    <row r="177" spans="1:6" ht="15.6" x14ac:dyDescent="0.3">
      <c r="A177" s="34">
        <v>1</v>
      </c>
      <c r="B177" s="34">
        <v>2</v>
      </c>
      <c r="C177" s="34">
        <v>10</v>
      </c>
      <c r="D177" s="34">
        <v>220</v>
      </c>
      <c r="E177" s="88">
        <v>20</v>
      </c>
      <c r="F177" s="114">
        <f t="shared" ref="F177:F194" si="66">E177*S6</f>
        <v>19.267267267267268</v>
      </c>
    </row>
    <row r="178" spans="1:6" ht="15.6" x14ac:dyDescent="0.3">
      <c r="A178" s="34">
        <v>1</v>
      </c>
      <c r="B178" s="34">
        <v>3</v>
      </c>
      <c r="C178" s="34">
        <v>10</v>
      </c>
      <c r="D178" s="34">
        <v>187</v>
      </c>
      <c r="E178" s="88">
        <v>2</v>
      </c>
      <c r="F178" s="114">
        <f t="shared" si="66"/>
        <v>2.7524667524667525</v>
      </c>
    </row>
    <row r="179" spans="1:6" ht="15.6" x14ac:dyDescent="0.3">
      <c r="A179" s="34">
        <v>1</v>
      </c>
      <c r="B179" s="34">
        <v>4</v>
      </c>
      <c r="C179" s="34">
        <v>10</v>
      </c>
      <c r="D179" s="34">
        <v>315</v>
      </c>
      <c r="E179" s="88">
        <v>10</v>
      </c>
      <c r="F179" s="114">
        <f t="shared" si="66"/>
        <v>14.45045045045045</v>
      </c>
    </row>
    <row r="180" spans="1:6" ht="15.6" x14ac:dyDescent="0.3">
      <c r="A180" s="34">
        <v>1</v>
      </c>
      <c r="B180" s="34">
        <v>5</v>
      </c>
      <c r="C180" s="34">
        <v>10</v>
      </c>
      <c r="D180" s="34">
        <v>57</v>
      </c>
      <c r="E180" s="88">
        <v>20</v>
      </c>
      <c r="F180" s="114">
        <f t="shared" si="66"/>
        <v>21.018837018837019</v>
      </c>
    </row>
    <row r="181" spans="1:6" ht="15.6" x14ac:dyDescent="0.3">
      <c r="A181" s="34">
        <v>1</v>
      </c>
      <c r="B181" s="34">
        <v>6</v>
      </c>
      <c r="C181" s="34">
        <v>10</v>
      </c>
      <c r="D181" s="34">
        <v>35</v>
      </c>
      <c r="E181" s="88">
        <v>2</v>
      </c>
      <c r="F181" s="114">
        <f t="shared" si="66"/>
        <v>3.3029601029601028</v>
      </c>
    </row>
    <row r="182" spans="1:6" ht="15.6" x14ac:dyDescent="0.3">
      <c r="A182" s="34">
        <v>1</v>
      </c>
      <c r="B182" s="34">
        <v>7</v>
      </c>
      <c r="C182" s="34">
        <v>10</v>
      </c>
      <c r="D182" s="34">
        <v>112</v>
      </c>
      <c r="E182" s="88">
        <v>2</v>
      </c>
      <c r="F182" s="114">
        <f t="shared" si="66"/>
        <v>2.8900900900900899</v>
      </c>
    </row>
    <row r="183" spans="1:6" ht="15.6" x14ac:dyDescent="0.3">
      <c r="A183" s="34">
        <v>1</v>
      </c>
      <c r="B183" s="34">
        <v>8</v>
      </c>
      <c r="C183" s="34">
        <v>10</v>
      </c>
      <c r="D183" s="34">
        <v>48</v>
      </c>
      <c r="E183" s="88">
        <v>5</v>
      </c>
      <c r="F183" s="114">
        <f t="shared" si="66"/>
        <v>5.2547092547092547</v>
      </c>
    </row>
    <row r="184" spans="1:6" ht="15.6" x14ac:dyDescent="0.3">
      <c r="A184" s="34">
        <v>1</v>
      </c>
      <c r="B184" s="34">
        <v>9</v>
      </c>
      <c r="C184" s="34">
        <v>10</v>
      </c>
      <c r="D184" s="34">
        <v>172</v>
      </c>
      <c r="E184" s="88">
        <v>5</v>
      </c>
      <c r="F184" s="114">
        <f t="shared" si="66"/>
        <v>5.7801801801801798</v>
      </c>
    </row>
    <row r="185" spans="1:6" ht="15.6" x14ac:dyDescent="0.3">
      <c r="A185" s="34">
        <v>1</v>
      </c>
      <c r="B185" s="34">
        <v>10</v>
      </c>
      <c r="C185" s="34">
        <v>10</v>
      </c>
      <c r="D185" s="34" t="s">
        <v>20</v>
      </c>
      <c r="E185" s="88">
        <v>10</v>
      </c>
      <c r="F185" s="114">
        <f t="shared" si="66"/>
        <v>10</v>
      </c>
    </row>
    <row r="186" spans="1:6" ht="15.6" x14ac:dyDescent="0.3">
      <c r="A186" s="34">
        <v>1</v>
      </c>
      <c r="B186" s="34">
        <v>11</v>
      </c>
      <c r="C186" s="34">
        <v>10</v>
      </c>
      <c r="D186" s="34">
        <v>210</v>
      </c>
      <c r="E186" s="88">
        <v>20</v>
      </c>
      <c r="F186" s="114">
        <f t="shared" si="66"/>
        <v>19.267267267267268</v>
      </c>
    </row>
    <row r="187" spans="1:6" ht="15.6" x14ac:dyDescent="0.3">
      <c r="A187" s="34">
        <v>1</v>
      </c>
      <c r="B187" s="34">
        <v>12</v>
      </c>
      <c r="C187" s="34">
        <v>10</v>
      </c>
      <c r="D187" s="34">
        <v>154</v>
      </c>
      <c r="E187" s="88">
        <v>20</v>
      </c>
      <c r="F187" s="114">
        <f t="shared" si="66"/>
        <v>28.900900900900901</v>
      </c>
    </row>
    <row r="188" spans="1:6" ht="15.6" x14ac:dyDescent="0.3">
      <c r="A188" s="34">
        <v>1</v>
      </c>
      <c r="B188" s="34">
        <v>13</v>
      </c>
      <c r="C188" s="34">
        <v>10</v>
      </c>
      <c r="D188" s="34">
        <v>250</v>
      </c>
      <c r="E188" s="88">
        <v>10</v>
      </c>
      <c r="F188" s="114">
        <f t="shared" si="66"/>
        <v>11.56036036036036</v>
      </c>
    </row>
    <row r="189" spans="1:6" ht="15.6" x14ac:dyDescent="0.3">
      <c r="A189" s="34">
        <v>1</v>
      </c>
      <c r="B189" s="34">
        <v>14</v>
      </c>
      <c r="C189" s="34">
        <v>10</v>
      </c>
      <c r="D189" s="34">
        <v>144</v>
      </c>
      <c r="E189" s="88">
        <v>2</v>
      </c>
      <c r="F189" s="114">
        <f t="shared" si="66"/>
        <v>2.312072072072072</v>
      </c>
    </row>
    <row r="190" spans="1:6" ht="15.6" x14ac:dyDescent="0.3">
      <c r="A190" s="34">
        <v>1</v>
      </c>
      <c r="B190" s="34">
        <v>15</v>
      </c>
      <c r="C190" s="34">
        <v>10</v>
      </c>
      <c r="D190" s="34">
        <v>2</v>
      </c>
      <c r="E190" s="88">
        <v>10</v>
      </c>
      <c r="F190" s="114">
        <f t="shared" si="66"/>
        <v>14.45045045045045</v>
      </c>
    </row>
    <row r="191" spans="1:6" ht="15.6" x14ac:dyDescent="0.3">
      <c r="A191" s="34">
        <v>1</v>
      </c>
      <c r="B191" s="34">
        <v>16</v>
      </c>
      <c r="C191" s="34">
        <v>10</v>
      </c>
      <c r="D191" s="34">
        <v>75</v>
      </c>
      <c r="E191" s="88">
        <v>40</v>
      </c>
      <c r="F191" s="114">
        <f t="shared" si="66"/>
        <v>46.241441441441438</v>
      </c>
    </row>
    <row r="192" spans="1:6" ht="15.6" x14ac:dyDescent="0.3">
      <c r="A192" s="34">
        <v>1</v>
      </c>
      <c r="B192" s="34">
        <v>17</v>
      </c>
      <c r="C192" s="34">
        <v>10</v>
      </c>
      <c r="D192" s="34">
        <v>91</v>
      </c>
      <c r="E192" s="88">
        <v>40</v>
      </c>
      <c r="F192" s="114">
        <f t="shared" si="66"/>
        <v>46.241441441441438</v>
      </c>
    </row>
    <row r="193" spans="1:6" ht="15.6" x14ac:dyDescent="0.3">
      <c r="A193" s="34">
        <v>1</v>
      </c>
      <c r="B193" s="34">
        <v>18</v>
      </c>
      <c r="C193" s="34">
        <v>10</v>
      </c>
      <c r="D193" s="34">
        <v>257</v>
      </c>
      <c r="E193" s="88">
        <v>20</v>
      </c>
      <c r="F193" s="114">
        <f t="shared" si="66"/>
        <v>24.596511405022042</v>
      </c>
    </row>
    <row r="194" spans="1:6" ht="15.6" x14ac:dyDescent="0.3">
      <c r="A194" s="34">
        <v>1</v>
      </c>
      <c r="B194" s="34">
        <v>19</v>
      </c>
      <c r="C194" s="34">
        <v>10</v>
      </c>
      <c r="D194" s="34">
        <v>305</v>
      </c>
      <c r="E194" s="88">
        <v>40</v>
      </c>
      <c r="F194" s="114">
        <f t="shared" si="66"/>
        <v>46.241441441441438</v>
      </c>
    </row>
    <row r="195" spans="1:6" ht="15.6" x14ac:dyDescent="0.3">
      <c r="A195" s="34">
        <v>1</v>
      </c>
      <c r="B195" s="34">
        <v>1</v>
      </c>
      <c r="C195" s="34">
        <v>11</v>
      </c>
      <c r="D195" s="34">
        <v>300</v>
      </c>
      <c r="E195" s="88">
        <v>2</v>
      </c>
      <c r="F195" s="114">
        <f>E195*T5</f>
        <v>1.7785169785169785</v>
      </c>
    </row>
    <row r="196" spans="1:6" ht="15.6" x14ac:dyDescent="0.3">
      <c r="A196" s="34">
        <v>1</v>
      </c>
      <c r="B196" s="34">
        <v>2</v>
      </c>
      <c r="C196" s="34">
        <v>11</v>
      </c>
      <c r="D196" s="34">
        <v>232</v>
      </c>
      <c r="E196" s="88">
        <v>2</v>
      </c>
      <c r="F196" s="114">
        <f t="shared" ref="F196:F213" si="67">E196*T6</f>
        <v>1.4450450450450449</v>
      </c>
    </row>
    <row r="197" spans="1:6" ht="15.6" x14ac:dyDescent="0.3">
      <c r="A197" s="34">
        <v>1</v>
      </c>
      <c r="B197" s="34">
        <v>3</v>
      </c>
      <c r="C197" s="34">
        <v>11</v>
      </c>
      <c r="D197" s="34">
        <v>190</v>
      </c>
      <c r="E197" s="88">
        <v>5</v>
      </c>
      <c r="F197" s="114">
        <f t="shared" si="67"/>
        <v>4.6614356291775643</v>
      </c>
    </row>
    <row r="198" spans="1:6" ht="15.6" x14ac:dyDescent="0.3">
      <c r="A198" s="34">
        <v>1</v>
      </c>
      <c r="B198" s="34">
        <v>4</v>
      </c>
      <c r="C198" s="34">
        <v>11</v>
      </c>
      <c r="D198" s="34">
        <v>324</v>
      </c>
      <c r="E198" s="88">
        <v>10</v>
      </c>
      <c r="F198" s="114">
        <f t="shared" si="67"/>
        <v>9.6336336336336341</v>
      </c>
    </row>
    <row r="199" spans="1:6" ht="15.6" x14ac:dyDescent="0.3">
      <c r="A199" s="34">
        <v>1</v>
      </c>
      <c r="B199" s="34">
        <v>5</v>
      </c>
      <c r="C199" s="34">
        <v>11</v>
      </c>
      <c r="D199" s="34">
        <v>70</v>
      </c>
      <c r="E199" s="88">
        <v>5</v>
      </c>
      <c r="F199" s="114">
        <f t="shared" si="67"/>
        <v>3.853453453453453</v>
      </c>
    </row>
    <row r="200" spans="1:6" ht="15.6" x14ac:dyDescent="0.3">
      <c r="A200" s="34">
        <v>1</v>
      </c>
      <c r="B200" s="34">
        <v>6</v>
      </c>
      <c r="C200" s="34">
        <v>11</v>
      </c>
      <c r="D200" s="34">
        <v>28</v>
      </c>
      <c r="E200" s="138">
        <v>5</v>
      </c>
      <c r="F200" s="114">
        <f t="shared" si="67"/>
        <v>5.2547092547092547</v>
      </c>
    </row>
    <row r="201" spans="1:6" ht="15.6" x14ac:dyDescent="0.3">
      <c r="A201" s="34">
        <v>1</v>
      </c>
      <c r="B201" s="34">
        <v>7</v>
      </c>
      <c r="C201" s="34">
        <v>11</v>
      </c>
      <c r="D201" s="34">
        <v>111</v>
      </c>
      <c r="E201" s="88">
        <v>10</v>
      </c>
      <c r="F201" s="114">
        <f t="shared" si="67"/>
        <v>9.6336336336336341</v>
      </c>
    </row>
    <row r="202" spans="1:6" ht="15.6" x14ac:dyDescent="0.3">
      <c r="A202" s="34">
        <v>1</v>
      </c>
      <c r="B202" s="34">
        <v>8</v>
      </c>
      <c r="C202" s="34">
        <v>11</v>
      </c>
      <c r="D202" s="34">
        <v>51</v>
      </c>
      <c r="E202" s="88">
        <v>10</v>
      </c>
      <c r="F202" s="114">
        <f t="shared" si="67"/>
        <v>7.7069069069069061</v>
      </c>
    </row>
    <row r="203" spans="1:6" ht="15.6" x14ac:dyDescent="0.3">
      <c r="A203" s="34">
        <v>1</v>
      </c>
      <c r="B203" s="34">
        <v>9</v>
      </c>
      <c r="C203" s="34">
        <v>11</v>
      </c>
      <c r="D203" s="34" t="s">
        <v>20</v>
      </c>
      <c r="E203" s="88">
        <v>20</v>
      </c>
      <c r="F203" s="114">
        <f t="shared" si="67"/>
        <v>20</v>
      </c>
    </row>
    <row r="204" spans="1:6" ht="15.6" x14ac:dyDescent="0.3">
      <c r="A204" s="34">
        <v>1</v>
      </c>
      <c r="B204" s="34">
        <v>10</v>
      </c>
      <c r="C204" s="34">
        <v>11</v>
      </c>
      <c r="D204" s="34">
        <v>281</v>
      </c>
      <c r="E204" s="88">
        <v>5</v>
      </c>
      <c r="F204" s="114">
        <f t="shared" si="67"/>
        <v>4.8168168168168171</v>
      </c>
    </row>
    <row r="205" spans="1:6" ht="15.6" x14ac:dyDescent="0.3">
      <c r="A205" s="34">
        <v>1</v>
      </c>
      <c r="B205" s="34">
        <v>11</v>
      </c>
      <c r="C205" s="34">
        <v>11</v>
      </c>
      <c r="D205" s="34" t="s">
        <v>20</v>
      </c>
      <c r="E205" s="88">
        <v>20</v>
      </c>
      <c r="F205" s="114">
        <f t="shared" si="67"/>
        <v>20</v>
      </c>
    </row>
    <row r="206" spans="1:6" ht="15.6" x14ac:dyDescent="0.3">
      <c r="A206" s="34">
        <v>1</v>
      </c>
      <c r="B206" s="34">
        <v>12</v>
      </c>
      <c r="C206" s="34">
        <v>11</v>
      </c>
      <c r="D206" s="34">
        <v>155</v>
      </c>
      <c r="E206" s="88">
        <v>5</v>
      </c>
      <c r="F206" s="114">
        <f t="shared" si="67"/>
        <v>4.8168168168168171</v>
      </c>
    </row>
    <row r="207" spans="1:6" ht="15.6" x14ac:dyDescent="0.3">
      <c r="A207" s="34">
        <v>1</v>
      </c>
      <c r="B207" s="34">
        <v>13</v>
      </c>
      <c r="C207" s="34">
        <v>11</v>
      </c>
      <c r="D207" s="34">
        <v>239</v>
      </c>
      <c r="E207" s="88">
        <v>40</v>
      </c>
      <c r="F207" s="114">
        <f t="shared" si="67"/>
        <v>33.029601029601025</v>
      </c>
    </row>
    <row r="208" spans="1:6" ht="15.6" x14ac:dyDescent="0.3">
      <c r="A208" s="34">
        <v>1</v>
      </c>
      <c r="B208" s="34">
        <v>14</v>
      </c>
      <c r="C208" s="34">
        <v>11</v>
      </c>
      <c r="D208" s="34">
        <v>133</v>
      </c>
      <c r="E208" s="88">
        <v>10</v>
      </c>
      <c r="F208" s="114">
        <f t="shared" si="67"/>
        <v>8.2574002574002563</v>
      </c>
    </row>
    <row r="209" spans="1:6" ht="15.6" x14ac:dyDescent="0.3">
      <c r="A209" s="34">
        <v>1</v>
      </c>
      <c r="B209" s="34">
        <v>15</v>
      </c>
      <c r="C209" s="34">
        <v>11</v>
      </c>
      <c r="D209" s="34">
        <v>18</v>
      </c>
      <c r="E209" s="138">
        <v>10</v>
      </c>
      <c r="F209" s="114">
        <f t="shared" si="67"/>
        <v>9.6336336336336341</v>
      </c>
    </row>
    <row r="210" spans="1:6" ht="15.6" x14ac:dyDescent="0.3">
      <c r="A210" s="34">
        <v>1</v>
      </c>
      <c r="B210" s="34">
        <v>16</v>
      </c>
      <c r="C210" s="34">
        <v>11</v>
      </c>
      <c r="D210" s="34">
        <v>74</v>
      </c>
      <c r="E210" s="88">
        <v>10</v>
      </c>
      <c r="F210" s="114">
        <f t="shared" si="67"/>
        <v>8.2574002574002563</v>
      </c>
    </row>
    <row r="211" spans="1:6" ht="15.6" x14ac:dyDescent="0.3">
      <c r="A211" s="34">
        <v>1</v>
      </c>
      <c r="B211" s="34">
        <v>17</v>
      </c>
      <c r="C211" s="34">
        <v>11</v>
      </c>
      <c r="D211" s="34">
        <v>107</v>
      </c>
      <c r="E211" s="88">
        <v>2</v>
      </c>
      <c r="F211" s="114">
        <f t="shared" si="67"/>
        <v>1.6514800514800514</v>
      </c>
    </row>
    <row r="212" spans="1:6" ht="15.6" x14ac:dyDescent="0.3">
      <c r="A212" s="34">
        <v>1</v>
      </c>
      <c r="B212" s="34">
        <v>18</v>
      </c>
      <c r="C212" s="34">
        <v>11</v>
      </c>
      <c r="D212" s="34">
        <v>266</v>
      </c>
      <c r="E212" s="88">
        <v>10</v>
      </c>
      <c r="F212" s="114">
        <f t="shared" si="67"/>
        <v>8.6271345972838507</v>
      </c>
    </row>
    <row r="213" spans="1:6" ht="15.6" x14ac:dyDescent="0.3">
      <c r="A213" s="34">
        <v>1</v>
      </c>
      <c r="B213" s="34">
        <v>19</v>
      </c>
      <c r="C213" s="34">
        <v>11</v>
      </c>
      <c r="D213" s="34">
        <v>175</v>
      </c>
      <c r="E213" s="88">
        <v>2</v>
      </c>
      <c r="F213" s="114">
        <f t="shared" si="67"/>
        <v>1.6514800514800514</v>
      </c>
    </row>
    <row r="214" spans="1:6" ht="15.6" x14ac:dyDescent="0.3">
      <c r="A214" s="34">
        <v>1</v>
      </c>
      <c r="B214" s="34">
        <v>1</v>
      </c>
      <c r="C214" s="34">
        <v>12</v>
      </c>
      <c r="D214" s="34">
        <v>306</v>
      </c>
      <c r="E214" s="88">
        <v>2</v>
      </c>
      <c r="F214" s="114">
        <f>E214*U5</f>
        <v>2.1018837018837018</v>
      </c>
    </row>
    <row r="215" spans="1:6" ht="15.6" x14ac:dyDescent="0.3">
      <c r="A215" s="34">
        <v>1</v>
      </c>
      <c r="B215" s="34">
        <v>2</v>
      </c>
      <c r="C215" s="34">
        <v>12</v>
      </c>
      <c r="D215" s="34">
        <v>234</v>
      </c>
      <c r="E215" s="138">
        <v>10</v>
      </c>
      <c r="F215" s="114">
        <f t="shared" ref="F215:F232" si="68">E215*U6</f>
        <v>8.2574002574002563</v>
      </c>
    </row>
    <row r="216" spans="1:6" ht="15.6" x14ac:dyDescent="0.3">
      <c r="A216" s="34">
        <v>1</v>
      </c>
      <c r="B216" s="34">
        <v>3</v>
      </c>
      <c r="C216" s="34">
        <v>12</v>
      </c>
      <c r="D216" s="34">
        <v>181</v>
      </c>
      <c r="E216" s="88">
        <v>5</v>
      </c>
      <c r="F216" s="114">
        <f t="shared" si="68"/>
        <v>5.5578655578655578</v>
      </c>
    </row>
    <row r="217" spans="1:6" ht="15.6" x14ac:dyDescent="0.3">
      <c r="A217" s="34">
        <v>1</v>
      </c>
      <c r="B217" s="34">
        <v>4</v>
      </c>
      <c r="C217" s="34">
        <v>12</v>
      </c>
      <c r="D217" s="34">
        <v>322</v>
      </c>
      <c r="E217" s="88">
        <v>2</v>
      </c>
      <c r="F217" s="114">
        <f t="shared" si="68"/>
        <v>2.312072072072072</v>
      </c>
    </row>
    <row r="218" spans="1:6" ht="15.6" x14ac:dyDescent="0.3">
      <c r="A218" s="34">
        <v>1</v>
      </c>
      <c r="B218" s="34">
        <v>5</v>
      </c>
      <c r="C218" s="34">
        <v>12</v>
      </c>
      <c r="D218" s="34">
        <v>63</v>
      </c>
      <c r="E218" s="88">
        <v>15</v>
      </c>
      <c r="F218" s="114">
        <f t="shared" si="68"/>
        <v>13.338877338877339</v>
      </c>
    </row>
    <row r="219" spans="1:6" ht="15.6" x14ac:dyDescent="0.3">
      <c r="A219" s="34">
        <v>1</v>
      </c>
      <c r="B219" s="34">
        <v>6</v>
      </c>
      <c r="C219" s="34">
        <v>12</v>
      </c>
      <c r="D219" s="34">
        <v>25</v>
      </c>
      <c r="E219" s="88">
        <v>10</v>
      </c>
      <c r="F219" s="114">
        <f t="shared" si="68"/>
        <v>12.844844844844845</v>
      </c>
    </row>
    <row r="220" spans="1:6" ht="15.6" x14ac:dyDescent="0.3">
      <c r="A220" s="34">
        <v>1</v>
      </c>
      <c r="B220" s="34">
        <v>7</v>
      </c>
      <c r="C220" s="34">
        <v>12</v>
      </c>
      <c r="D220" s="34">
        <v>116</v>
      </c>
      <c r="E220" s="88">
        <v>5</v>
      </c>
      <c r="F220" s="114">
        <f t="shared" si="68"/>
        <v>5.7801801801801798</v>
      </c>
    </row>
    <row r="221" spans="1:6" ht="15.6" x14ac:dyDescent="0.3">
      <c r="A221" s="34">
        <v>1</v>
      </c>
      <c r="B221" s="34">
        <v>8</v>
      </c>
      <c r="C221" s="34">
        <v>12</v>
      </c>
      <c r="D221" s="34" t="s">
        <v>20</v>
      </c>
      <c r="E221" s="88">
        <v>20</v>
      </c>
      <c r="F221" s="114">
        <f t="shared" si="68"/>
        <v>20</v>
      </c>
    </row>
    <row r="222" spans="1:6" ht="15.6" x14ac:dyDescent="0.3">
      <c r="A222" s="34">
        <v>1</v>
      </c>
      <c r="B222" s="34">
        <v>9</v>
      </c>
      <c r="C222" s="34">
        <v>12</v>
      </c>
      <c r="D222" s="34">
        <v>168</v>
      </c>
      <c r="E222" s="88">
        <v>5</v>
      </c>
      <c r="F222" s="114">
        <f t="shared" si="68"/>
        <v>4.8168168168168171</v>
      </c>
    </row>
    <row r="223" spans="1:6" ht="15.6" x14ac:dyDescent="0.3">
      <c r="A223" s="34">
        <v>1</v>
      </c>
      <c r="B223" s="34">
        <v>10</v>
      </c>
      <c r="C223" s="34">
        <v>12</v>
      </c>
      <c r="D223" s="34">
        <v>272</v>
      </c>
      <c r="E223" s="88">
        <v>2</v>
      </c>
      <c r="F223" s="114">
        <f t="shared" si="68"/>
        <v>2.312072072072072</v>
      </c>
    </row>
    <row r="224" spans="1:6" ht="15.6" x14ac:dyDescent="0.3">
      <c r="A224" s="34">
        <v>1</v>
      </c>
      <c r="B224" s="34">
        <v>11</v>
      </c>
      <c r="C224" s="34">
        <v>12</v>
      </c>
      <c r="D224" s="34">
        <v>216</v>
      </c>
      <c r="E224" s="88">
        <v>10</v>
      </c>
      <c r="F224" s="114">
        <f t="shared" si="68"/>
        <v>8.2574002574002563</v>
      </c>
    </row>
    <row r="225" spans="1:6" ht="15.6" x14ac:dyDescent="0.3">
      <c r="A225" s="34">
        <v>1</v>
      </c>
      <c r="B225" s="34">
        <v>12</v>
      </c>
      <c r="C225" s="34">
        <v>12</v>
      </c>
      <c r="D225" s="34" t="s">
        <v>20</v>
      </c>
      <c r="E225" s="88">
        <v>10</v>
      </c>
      <c r="F225" s="114">
        <f t="shared" si="68"/>
        <v>10</v>
      </c>
    </row>
    <row r="226" spans="1:6" ht="15.6" x14ac:dyDescent="0.3">
      <c r="A226" s="34">
        <v>1</v>
      </c>
      <c r="B226" s="34">
        <v>13</v>
      </c>
      <c r="C226" s="34">
        <v>12</v>
      </c>
      <c r="D226" s="34">
        <v>240</v>
      </c>
      <c r="E226" s="88">
        <v>10</v>
      </c>
      <c r="F226" s="114">
        <f t="shared" si="68"/>
        <v>9.6336336336336341</v>
      </c>
    </row>
    <row r="227" spans="1:6" ht="15.6" x14ac:dyDescent="0.3">
      <c r="A227" s="34">
        <v>1</v>
      </c>
      <c r="B227" s="34">
        <v>14</v>
      </c>
      <c r="C227" s="34">
        <v>12</v>
      </c>
      <c r="D227" s="34">
        <v>142</v>
      </c>
      <c r="E227" s="88">
        <v>10</v>
      </c>
      <c r="F227" s="114">
        <f t="shared" si="68"/>
        <v>9.6336336336336341</v>
      </c>
    </row>
    <row r="228" spans="1:6" ht="15.6" x14ac:dyDescent="0.3">
      <c r="A228" s="34">
        <v>1</v>
      </c>
      <c r="B228" s="34">
        <v>15</v>
      </c>
      <c r="C228" s="34">
        <v>12</v>
      </c>
      <c r="D228" s="34">
        <v>14</v>
      </c>
      <c r="E228" s="88">
        <v>20</v>
      </c>
      <c r="F228" s="114">
        <f t="shared" si="68"/>
        <v>23.120720720720719</v>
      </c>
    </row>
    <row r="229" spans="1:6" ht="15.6" x14ac:dyDescent="0.3">
      <c r="A229" s="34">
        <v>1</v>
      </c>
      <c r="B229" s="34">
        <v>16</v>
      </c>
      <c r="C229" s="34">
        <v>12</v>
      </c>
      <c r="D229" s="34">
        <v>79</v>
      </c>
      <c r="E229" s="88">
        <v>10</v>
      </c>
      <c r="F229" s="114">
        <f t="shared" si="68"/>
        <v>9.6336336336336341</v>
      </c>
    </row>
    <row r="230" spans="1:6" ht="15.6" x14ac:dyDescent="0.3">
      <c r="A230" s="34">
        <v>1</v>
      </c>
      <c r="B230" s="34">
        <v>17</v>
      </c>
      <c r="C230" s="34">
        <v>12</v>
      </c>
      <c r="D230" s="34">
        <v>102</v>
      </c>
      <c r="E230" s="88">
        <v>2</v>
      </c>
      <c r="F230" s="114">
        <f t="shared" si="68"/>
        <v>1.9267267267267267</v>
      </c>
    </row>
    <row r="231" spans="1:6" ht="15.6" x14ac:dyDescent="0.3">
      <c r="A231" s="34">
        <v>1</v>
      </c>
      <c r="B231" s="34">
        <v>18</v>
      </c>
      <c r="C231" s="34">
        <v>12</v>
      </c>
      <c r="D231" s="34">
        <v>260</v>
      </c>
      <c r="E231" s="88">
        <v>2</v>
      </c>
      <c r="F231" s="114">
        <f t="shared" si="68"/>
        <v>2.0281333965544492</v>
      </c>
    </row>
    <row r="232" spans="1:6" ht="15.6" x14ac:dyDescent="0.3">
      <c r="A232" s="34">
        <v>1</v>
      </c>
      <c r="B232" s="34">
        <v>19</v>
      </c>
      <c r="C232" s="34">
        <v>12</v>
      </c>
      <c r="D232" s="34">
        <v>45</v>
      </c>
      <c r="E232" s="88">
        <v>15</v>
      </c>
      <c r="F232" s="114">
        <f t="shared" si="68"/>
        <v>14.45045045045045</v>
      </c>
    </row>
    <row r="233" spans="1:6" ht="15.6" x14ac:dyDescent="0.3">
      <c r="A233" s="34">
        <v>1</v>
      </c>
      <c r="B233" s="34">
        <v>1</v>
      </c>
      <c r="C233" s="34">
        <v>13</v>
      </c>
      <c r="D233" s="34">
        <v>296</v>
      </c>
      <c r="E233" s="88">
        <v>20</v>
      </c>
      <c r="F233" s="114">
        <f>E233*V5</f>
        <v>25.68968968968969</v>
      </c>
    </row>
    <row r="234" spans="1:6" ht="15.6" x14ac:dyDescent="0.3">
      <c r="A234" s="34">
        <v>1</v>
      </c>
      <c r="B234" s="34">
        <v>2</v>
      </c>
      <c r="C234" s="34">
        <v>13</v>
      </c>
      <c r="D234" s="34">
        <v>223</v>
      </c>
      <c r="E234" s="88">
        <v>40</v>
      </c>
      <c r="F234" s="114">
        <f t="shared" ref="F234:F251" si="69">E234*V6</f>
        <v>38.534534534534536</v>
      </c>
    </row>
    <row r="235" spans="1:6" ht="15.6" x14ac:dyDescent="0.3">
      <c r="A235" s="34">
        <v>1</v>
      </c>
      <c r="B235" s="34">
        <v>3</v>
      </c>
      <c r="C235" s="34">
        <v>13</v>
      </c>
      <c r="D235" s="34">
        <v>186</v>
      </c>
      <c r="E235" s="88">
        <v>10</v>
      </c>
      <c r="F235" s="114">
        <f t="shared" si="69"/>
        <v>13.762333762333762</v>
      </c>
    </row>
    <row r="236" spans="1:6" ht="15.6" x14ac:dyDescent="0.3">
      <c r="A236" s="34">
        <v>1</v>
      </c>
      <c r="B236" s="34">
        <v>4</v>
      </c>
      <c r="C236" s="34">
        <v>13</v>
      </c>
      <c r="D236" s="34">
        <v>310</v>
      </c>
      <c r="E236" s="89">
        <v>15</v>
      </c>
      <c r="F236" s="114">
        <f t="shared" si="69"/>
        <v>21.675675675675674</v>
      </c>
    </row>
    <row r="237" spans="1:6" ht="15.6" x14ac:dyDescent="0.3">
      <c r="A237" s="34">
        <v>1</v>
      </c>
      <c r="B237" s="34">
        <v>5</v>
      </c>
      <c r="C237" s="34">
        <v>13</v>
      </c>
      <c r="D237" s="34">
        <v>68</v>
      </c>
      <c r="E237" s="88">
        <v>40</v>
      </c>
      <c r="F237" s="114">
        <f t="shared" si="69"/>
        <v>42.037674037674037</v>
      </c>
    </row>
    <row r="238" spans="1:6" ht="15.6" x14ac:dyDescent="0.3">
      <c r="A238" s="34">
        <v>1</v>
      </c>
      <c r="B238" s="34">
        <v>6</v>
      </c>
      <c r="C238" s="34">
        <v>13</v>
      </c>
      <c r="D238" s="34">
        <v>34</v>
      </c>
      <c r="E238" s="89">
        <v>8</v>
      </c>
      <c r="F238" s="114">
        <f t="shared" si="69"/>
        <v>13.211840411840411</v>
      </c>
    </row>
    <row r="239" spans="1:6" ht="15.6" x14ac:dyDescent="0.3">
      <c r="A239" s="34">
        <v>1</v>
      </c>
      <c r="B239" s="34">
        <v>7</v>
      </c>
      <c r="C239" s="34">
        <v>13</v>
      </c>
      <c r="D239" s="34" t="s">
        <v>20</v>
      </c>
      <c r="E239" s="88">
        <v>10</v>
      </c>
      <c r="F239" s="114">
        <f t="shared" si="69"/>
        <v>10</v>
      </c>
    </row>
    <row r="240" spans="1:6" ht="15.6" x14ac:dyDescent="0.3">
      <c r="A240" s="34">
        <v>1</v>
      </c>
      <c r="B240" s="34">
        <v>8</v>
      </c>
      <c r="C240" s="34">
        <v>13</v>
      </c>
      <c r="D240" s="34">
        <v>49</v>
      </c>
      <c r="E240" s="88">
        <v>5</v>
      </c>
      <c r="F240" s="114">
        <f t="shared" si="69"/>
        <v>5.2547092547092547</v>
      </c>
    </row>
    <row r="241" spans="1:6" ht="15.6" x14ac:dyDescent="0.3">
      <c r="A241" s="34">
        <v>1</v>
      </c>
      <c r="B241" s="34">
        <v>9</v>
      </c>
      <c r="C241" s="34">
        <v>13</v>
      </c>
      <c r="D241" s="34">
        <v>174</v>
      </c>
      <c r="E241" s="88">
        <v>2</v>
      </c>
      <c r="F241" s="114">
        <f t="shared" si="69"/>
        <v>2.312072072072072</v>
      </c>
    </row>
    <row r="242" spans="1:6" ht="15.6" x14ac:dyDescent="0.3">
      <c r="A242" s="34">
        <v>1</v>
      </c>
      <c r="B242" s="34">
        <v>10</v>
      </c>
      <c r="C242" s="34">
        <v>13</v>
      </c>
      <c r="D242" s="34">
        <v>280</v>
      </c>
      <c r="E242" s="88">
        <v>15</v>
      </c>
      <c r="F242" s="114">
        <f t="shared" si="69"/>
        <v>21.675675675675674</v>
      </c>
    </row>
    <row r="243" spans="1:6" ht="15.6" x14ac:dyDescent="0.3">
      <c r="A243" s="34">
        <v>1</v>
      </c>
      <c r="B243" s="34">
        <v>11</v>
      </c>
      <c r="C243" s="34">
        <v>13</v>
      </c>
      <c r="D243" s="34">
        <v>214</v>
      </c>
      <c r="E243" s="88">
        <v>20</v>
      </c>
      <c r="F243" s="114">
        <f t="shared" si="69"/>
        <v>19.267267267267268</v>
      </c>
    </row>
    <row r="244" spans="1:6" ht="15.6" x14ac:dyDescent="0.3">
      <c r="A244" s="34">
        <v>1</v>
      </c>
      <c r="B244" s="34">
        <v>12</v>
      </c>
      <c r="C244" s="34">
        <v>13</v>
      </c>
      <c r="D244" s="34">
        <v>158</v>
      </c>
      <c r="E244" s="88">
        <v>2</v>
      </c>
      <c r="F244" s="114">
        <f t="shared" si="69"/>
        <v>2.8900900900900899</v>
      </c>
    </row>
    <row r="245" spans="1:6" ht="15.6" x14ac:dyDescent="0.3">
      <c r="A245" s="34">
        <v>1</v>
      </c>
      <c r="B245" s="34">
        <v>13</v>
      </c>
      <c r="C245" s="34">
        <v>13</v>
      </c>
      <c r="D245" s="34" t="s">
        <v>20</v>
      </c>
      <c r="E245" s="88">
        <v>10</v>
      </c>
      <c r="F245" s="114">
        <f t="shared" si="69"/>
        <v>10</v>
      </c>
    </row>
    <row r="246" spans="1:6" ht="15.6" x14ac:dyDescent="0.3">
      <c r="A246" s="34">
        <v>1</v>
      </c>
      <c r="B246" s="34">
        <v>14</v>
      </c>
      <c r="C246" s="34">
        <v>13</v>
      </c>
      <c r="D246" s="34">
        <v>132</v>
      </c>
      <c r="E246" s="88">
        <v>5</v>
      </c>
      <c r="F246" s="114">
        <f t="shared" si="69"/>
        <v>5.7801801801801798</v>
      </c>
    </row>
    <row r="247" spans="1:6" ht="15.6" x14ac:dyDescent="0.3">
      <c r="A247" s="34">
        <v>1</v>
      </c>
      <c r="B247" s="34">
        <v>15</v>
      </c>
      <c r="C247" s="34">
        <v>13</v>
      </c>
      <c r="D247" s="34">
        <v>8</v>
      </c>
      <c r="E247" s="88">
        <v>5</v>
      </c>
      <c r="F247" s="114">
        <f t="shared" si="69"/>
        <v>7.2252252252252251</v>
      </c>
    </row>
    <row r="248" spans="1:6" ht="15.6" x14ac:dyDescent="0.3">
      <c r="A248" s="34">
        <v>1</v>
      </c>
      <c r="B248" s="34">
        <v>16</v>
      </c>
      <c r="C248" s="34">
        <v>13</v>
      </c>
      <c r="D248" s="34">
        <v>78</v>
      </c>
      <c r="E248" s="88">
        <v>10</v>
      </c>
      <c r="F248" s="114">
        <f t="shared" si="69"/>
        <v>11.56036036036036</v>
      </c>
    </row>
    <row r="249" spans="1:6" ht="15.6" x14ac:dyDescent="0.3">
      <c r="A249" s="34">
        <v>1</v>
      </c>
      <c r="B249" s="34">
        <v>17</v>
      </c>
      <c r="C249" s="34">
        <v>13</v>
      </c>
      <c r="D249" s="34">
        <v>95</v>
      </c>
      <c r="E249" s="88">
        <v>40</v>
      </c>
      <c r="F249" s="114">
        <f t="shared" si="69"/>
        <v>46.241441441441438</v>
      </c>
    </row>
    <row r="250" spans="1:6" ht="15.6" x14ac:dyDescent="0.3">
      <c r="A250" s="34">
        <v>1</v>
      </c>
      <c r="B250" s="34">
        <v>18</v>
      </c>
      <c r="C250" s="34">
        <v>13</v>
      </c>
      <c r="D250" s="34">
        <v>259</v>
      </c>
      <c r="E250" s="88"/>
      <c r="F250" s="114">
        <f t="shared" si="69"/>
        <v>0</v>
      </c>
    </row>
    <row r="251" spans="1:6" ht="15.6" x14ac:dyDescent="0.3">
      <c r="A251" s="34">
        <v>1</v>
      </c>
      <c r="B251" s="34">
        <v>19</v>
      </c>
      <c r="C251" s="34">
        <v>13</v>
      </c>
      <c r="D251" s="34">
        <v>113</v>
      </c>
      <c r="E251" s="88">
        <v>2</v>
      </c>
      <c r="F251" s="114">
        <f t="shared" si="69"/>
        <v>2.312072072072072</v>
      </c>
    </row>
    <row r="252" spans="1:6" ht="15.6" x14ac:dyDescent="0.3">
      <c r="A252" s="34">
        <v>1</v>
      </c>
      <c r="B252" s="34">
        <v>1</v>
      </c>
      <c r="C252" s="34">
        <v>14</v>
      </c>
      <c r="D252" s="34">
        <v>302</v>
      </c>
      <c r="E252" s="91">
        <v>5</v>
      </c>
      <c r="F252" s="114">
        <f>E252*W5</f>
        <v>5.2547092547092547</v>
      </c>
    </row>
    <row r="253" spans="1:6" ht="15.6" x14ac:dyDescent="0.3">
      <c r="A253" s="34">
        <v>1</v>
      </c>
      <c r="B253" s="34">
        <v>2</v>
      </c>
      <c r="C253" s="34">
        <v>14</v>
      </c>
      <c r="D253" s="34">
        <v>229</v>
      </c>
      <c r="E253" s="91">
        <v>2</v>
      </c>
      <c r="F253" s="114">
        <f t="shared" ref="F253:F270" si="70">E253*W6</f>
        <v>1.6514800514800514</v>
      </c>
    </row>
    <row r="254" spans="1:6" ht="15.6" x14ac:dyDescent="0.3">
      <c r="A254" s="34">
        <v>1</v>
      </c>
      <c r="B254" s="34">
        <v>3</v>
      </c>
      <c r="C254" s="34">
        <v>14</v>
      </c>
      <c r="D254" s="34">
        <v>193</v>
      </c>
      <c r="E254" s="91">
        <v>5</v>
      </c>
      <c r="F254" s="114">
        <f t="shared" si="70"/>
        <v>5.5578655578655578</v>
      </c>
    </row>
    <row r="255" spans="1:6" ht="15.6" x14ac:dyDescent="0.3">
      <c r="A255" s="34">
        <v>1</v>
      </c>
      <c r="B255" s="34">
        <v>4</v>
      </c>
      <c r="C255" s="34">
        <v>14</v>
      </c>
      <c r="D255" s="34">
        <v>314</v>
      </c>
      <c r="E255" s="91">
        <v>20</v>
      </c>
      <c r="F255" s="114">
        <f t="shared" si="70"/>
        <v>23.120720720720719</v>
      </c>
    </row>
    <row r="256" spans="1:6" ht="15.6" x14ac:dyDescent="0.3">
      <c r="A256" s="34">
        <v>1</v>
      </c>
      <c r="B256" s="34">
        <v>5</v>
      </c>
      <c r="C256" s="34">
        <v>14</v>
      </c>
      <c r="D256" s="34">
        <v>58</v>
      </c>
      <c r="E256" s="91">
        <v>5</v>
      </c>
      <c r="F256" s="114">
        <f t="shared" si="70"/>
        <v>4.4462924462924462</v>
      </c>
    </row>
    <row r="257" spans="1:6" ht="15.6" x14ac:dyDescent="0.3">
      <c r="A257" s="34">
        <v>1</v>
      </c>
      <c r="B257" s="34">
        <v>6</v>
      </c>
      <c r="C257" s="34">
        <v>14</v>
      </c>
      <c r="D257" s="34" t="s">
        <v>20</v>
      </c>
      <c r="E257" s="91">
        <v>10</v>
      </c>
      <c r="F257" s="114">
        <f t="shared" si="70"/>
        <v>10</v>
      </c>
    </row>
    <row r="258" spans="1:6" ht="15.6" x14ac:dyDescent="0.3">
      <c r="A258" s="34">
        <v>1</v>
      </c>
      <c r="B258" s="34">
        <v>7</v>
      </c>
      <c r="C258" s="34">
        <v>14</v>
      </c>
      <c r="D258" s="34">
        <v>123</v>
      </c>
      <c r="E258" s="91">
        <v>20</v>
      </c>
      <c r="F258" s="114">
        <f t="shared" si="70"/>
        <v>23.120720720720719</v>
      </c>
    </row>
    <row r="259" spans="1:6" ht="15.6" x14ac:dyDescent="0.3">
      <c r="A259" s="34">
        <v>1</v>
      </c>
      <c r="B259" s="34">
        <v>8</v>
      </c>
      <c r="C259" s="34">
        <v>14</v>
      </c>
      <c r="D259" s="34">
        <v>46</v>
      </c>
      <c r="E259" s="91">
        <v>2</v>
      </c>
      <c r="F259" s="114">
        <f t="shared" si="70"/>
        <v>1.7785169785169785</v>
      </c>
    </row>
    <row r="260" spans="1:6" ht="15.6" x14ac:dyDescent="0.3">
      <c r="A260" s="34">
        <v>1</v>
      </c>
      <c r="B260" s="34">
        <v>9</v>
      </c>
      <c r="C260" s="34">
        <v>14</v>
      </c>
      <c r="D260" s="34">
        <v>179</v>
      </c>
      <c r="E260" s="138">
        <v>5</v>
      </c>
      <c r="F260" s="114">
        <f t="shared" si="70"/>
        <v>4.8168168168168171</v>
      </c>
    </row>
    <row r="261" spans="1:6" ht="15.6" x14ac:dyDescent="0.3">
      <c r="A261" s="34">
        <v>1</v>
      </c>
      <c r="B261" s="34">
        <v>10</v>
      </c>
      <c r="C261" s="34">
        <v>14</v>
      </c>
      <c r="D261" s="34">
        <v>273</v>
      </c>
      <c r="E261" s="91">
        <v>2</v>
      </c>
      <c r="F261" s="114">
        <f t="shared" si="70"/>
        <v>2.312072072072072</v>
      </c>
    </row>
    <row r="262" spans="1:6" ht="15.6" x14ac:dyDescent="0.3">
      <c r="A262" s="34">
        <v>1</v>
      </c>
      <c r="B262" s="34">
        <v>11</v>
      </c>
      <c r="C262" s="34">
        <v>14</v>
      </c>
      <c r="D262" s="34">
        <v>212</v>
      </c>
      <c r="E262" s="91">
        <v>25</v>
      </c>
      <c r="F262" s="114">
        <f t="shared" si="70"/>
        <v>20.643500643500641</v>
      </c>
    </row>
    <row r="263" spans="1:6" ht="15.6" x14ac:dyDescent="0.3">
      <c r="A263" s="34">
        <v>1</v>
      </c>
      <c r="B263" s="34">
        <v>12</v>
      </c>
      <c r="C263" s="34">
        <v>14</v>
      </c>
      <c r="D263" s="34">
        <v>151</v>
      </c>
      <c r="E263" s="91">
        <v>10</v>
      </c>
      <c r="F263" s="114">
        <f t="shared" si="70"/>
        <v>11.56036036036036</v>
      </c>
    </row>
    <row r="264" spans="1:6" ht="15.6" x14ac:dyDescent="0.3">
      <c r="A264" s="34">
        <v>1</v>
      </c>
      <c r="B264" s="34">
        <v>13</v>
      </c>
      <c r="C264" s="34">
        <v>14</v>
      </c>
      <c r="D264" s="34">
        <v>236</v>
      </c>
      <c r="E264" s="138">
        <v>8</v>
      </c>
      <c r="F264" s="114">
        <f t="shared" si="70"/>
        <v>7.7069069069069069</v>
      </c>
    </row>
    <row r="265" spans="1:6" ht="15.6" x14ac:dyDescent="0.3">
      <c r="A265" s="34">
        <v>1</v>
      </c>
      <c r="B265" s="34">
        <v>14</v>
      </c>
      <c r="C265" s="34">
        <v>14</v>
      </c>
      <c r="D265" s="34" t="s">
        <v>20</v>
      </c>
      <c r="E265" s="91">
        <v>20</v>
      </c>
      <c r="F265" s="114">
        <f t="shared" si="70"/>
        <v>20</v>
      </c>
    </row>
    <row r="266" spans="1:6" ht="15.6" x14ac:dyDescent="0.3">
      <c r="A266" s="34">
        <v>1</v>
      </c>
      <c r="B266" s="34">
        <v>15</v>
      </c>
      <c r="C266" s="34">
        <v>14</v>
      </c>
      <c r="D266" s="34">
        <v>4</v>
      </c>
      <c r="E266" s="91">
        <v>20</v>
      </c>
      <c r="F266" s="114">
        <f t="shared" si="70"/>
        <v>23.120720720720719</v>
      </c>
    </row>
    <row r="267" spans="1:6" ht="15.6" x14ac:dyDescent="0.3">
      <c r="A267" s="34">
        <v>1</v>
      </c>
      <c r="B267" s="34">
        <v>16</v>
      </c>
      <c r="C267" s="34">
        <v>14</v>
      </c>
      <c r="D267" s="34">
        <v>82</v>
      </c>
      <c r="E267" s="91">
        <v>5</v>
      </c>
      <c r="F267" s="114">
        <f t="shared" si="70"/>
        <v>4.8168168168168171</v>
      </c>
    </row>
    <row r="268" spans="1:6" ht="15.6" x14ac:dyDescent="0.3">
      <c r="A268" s="34">
        <v>1</v>
      </c>
      <c r="B268" s="34">
        <v>17</v>
      </c>
      <c r="C268" s="34">
        <v>14</v>
      </c>
      <c r="D268" s="34">
        <v>97</v>
      </c>
      <c r="E268" s="91">
        <v>25</v>
      </c>
      <c r="F268" s="114">
        <f t="shared" si="70"/>
        <v>24.084084084084083</v>
      </c>
    </row>
    <row r="269" spans="1:6" ht="15.6" x14ac:dyDescent="0.3">
      <c r="A269" s="34">
        <v>1</v>
      </c>
      <c r="B269" s="34">
        <v>18</v>
      </c>
      <c r="C269" s="34">
        <v>14</v>
      </c>
      <c r="D269" s="34">
        <v>253</v>
      </c>
      <c r="E269" s="91">
        <v>10</v>
      </c>
      <c r="F269" s="114">
        <f t="shared" si="70"/>
        <v>10.140666982772245</v>
      </c>
    </row>
    <row r="270" spans="1:6" ht="15.6" x14ac:dyDescent="0.3">
      <c r="A270" s="34">
        <v>1</v>
      </c>
      <c r="B270" s="34">
        <v>19</v>
      </c>
      <c r="C270" s="34">
        <v>14</v>
      </c>
      <c r="D270" s="34">
        <v>36</v>
      </c>
      <c r="E270" s="91">
        <v>5</v>
      </c>
      <c r="F270" s="114">
        <f t="shared" si="70"/>
        <v>4.8168168168168171</v>
      </c>
    </row>
    <row r="271" spans="1:6" ht="15.6" x14ac:dyDescent="0.3">
      <c r="A271" s="34">
        <v>1</v>
      </c>
      <c r="B271" s="34">
        <v>1</v>
      </c>
      <c r="C271" s="34">
        <v>15</v>
      </c>
      <c r="D271" s="34">
        <v>301</v>
      </c>
      <c r="E271" s="91">
        <v>8</v>
      </c>
      <c r="F271" s="114">
        <f>E271*X5</f>
        <v>7.7069069069069069</v>
      </c>
    </row>
    <row r="272" spans="1:6" ht="15.6" x14ac:dyDescent="0.3">
      <c r="A272" s="34">
        <v>1</v>
      </c>
      <c r="B272" s="34">
        <v>2</v>
      </c>
      <c r="C272" s="34">
        <v>15</v>
      </c>
      <c r="D272" s="34">
        <v>218</v>
      </c>
      <c r="E272" s="91">
        <v>2</v>
      </c>
      <c r="F272" s="114">
        <f t="shared" ref="F272:F289" si="71">E272*X6</f>
        <v>1.5413813813813813</v>
      </c>
    </row>
    <row r="273" spans="1:6" ht="15.6" x14ac:dyDescent="0.3">
      <c r="A273" s="34">
        <v>1</v>
      </c>
      <c r="B273" s="34">
        <v>3</v>
      </c>
      <c r="C273" s="34">
        <v>15</v>
      </c>
      <c r="D273" s="34">
        <v>185</v>
      </c>
      <c r="E273" s="91">
        <v>35</v>
      </c>
      <c r="F273" s="114">
        <f t="shared" si="71"/>
        <v>35.492334439702859</v>
      </c>
    </row>
    <row r="274" spans="1:6" ht="15.6" x14ac:dyDescent="0.3">
      <c r="A274" s="34">
        <v>1</v>
      </c>
      <c r="B274" s="34">
        <v>4</v>
      </c>
      <c r="C274" s="34">
        <v>15</v>
      </c>
      <c r="D274" s="34">
        <v>319</v>
      </c>
      <c r="E274" s="91">
        <v>5</v>
      </c>
      <c r="F274" s="114">
        <f>E274*X8</f>
        <v>5.2547092547092547</v>
      </c>
    </row>
    <row r="275" spans="1:6" ht="15.6" x14ac:dyDescent="0.3">
      <c r="A275" s="34">
        <v>1</v>
      </c>
      <c r="B275" s="34">
        <v>5</v>
      </c>
      <c r="C275" s="34">
        <v>15</v>
      </c>
      <c r="D275" s="34" t="s">
        <v>20</v>
      </c>
      <c r="E275" s="91">
        <v>25</v>
      </c>
      <c r="F275" s="114">
        <f t="shared" si="71"/>
        <v>25</v>
      </c>
    </row>
    <row r="276" spans="1:6" ht="15.6" x14ac:dyDescent="0.3">
      <c r="A276" s="34">
        <v>1</v>
      </c>
      <c r="B276" s="34">
        <v>6</v>
      </c>
      <c r="C276" s="34">
        <v>15</v>
      </c>
      <c r="D276" s="34">
        <v>30</v>
      </c>
      <c r="E276" s="91">
        <v>5</v>
      </c>
      <c r="F276" s="114">
        <f t="shared" si="71"/>
        <v>5.7801801801801798</v>
      </c>
    </row>
    <row r="277" spans="1:6" ht="15.6" x14ac:dyDescent="0.3">
      <c r="A277" s="34">
        <v>1</v>
      </c>
      <c r="B277" s="34">
        <v>7</v>
      </c>
      <c r="C277" s="34">
        <v>15</v>
      </c>
      <c r="D277" s="34">
        <v>120</v>
      </c>
      <c r="E277" s="91">
        <v>5</v>
      </c>
      <c r="F277" s="114">
        <f t="shared" si="71"/>
        <v>5.2547092547092547</v>
      </c>
    </row>
    <row r="278" spans="1:6" ht="15.6" x14ac:dyDescent="0.3">
      <c r="A278" s="34">
        <v>1</v>
      </c>
      <c r="B278" s="34">
        <v>8</v>
      </c>
      <c r="C278" s="34">
        <v>15</v>
      </c>
      <c r="D278" s="34">
        <v>52</v>
      </c>
      <c r="E278" s="91">
        <v>2</v>
      </c>
      <c r="F278" s="114">
        <f t="shared" si="71"/>
        <v>1.6514800514800514</v>
      </c>
    </row>
    <row r="279" spans="1:6" ht="15.6" x14ac:dyDescent="0.3">
      <c r="A279" s="34">
        <v>1</v>
      </c>
      <c r="B279" s="34">
        <v>9</v>
      </c>
      <c r="C279" s="34">
        <v>15</v>
      </c>
      <c r="D279" s="34">
        <v>177</v>
      </c>
      <c r="E279" s="91">
        <v>15</v>
      </c>
      <c r="F279" s="114">
        <f t="shared" si="71"/>
        <v>13.338877338877339</v>
      </c>
    </row>
    <row r="280" spans="1:6" ht="15.6" x14ac:dyDescent="0.3">
      <c r="A280" s="34">
        <v>1</v>
      </c>
      <c r="B280" s="34">
        <v>10</v>
      </c>
      <c r="C280" s="34">
        <v>15</v>
      </c>
      <c r="D280" s="34">
        <v>284</v>
      </c>
      <c r="E280" s="91">
        <v>8</v>
      </c>
      <c r="F280" s="114">
        <f t="shared" si="71"/>
        <v>8.4075348075348071</v>
      </c>
    </row>
    <row r="281" spans="1:6" ht="15.6" x14ac:dyDescent="0.3">
      <c r="A281" s="34">
        <v>1</v>
      </c>
      <c r="B281" s="34">
        <v>11</v>
      </c>
      <c r="C281" s="34">
        <v>15</v>
      </c>
      <c r="D281" s="34">
        <v>203</v>
      </c>
      <c r="E281" s="91">
        <v>15</v>
      </c>
      <c r="F281" s="114">
        <f t="shared" si="71"/>
        <v>11.56036036036036</v>
      </c>
    </row>
    <row r="282" spans="1:6" ht="15.6" x14ac:dyDescent="0.3">
      <c r="A282" s="34">
        <v>1</v>
      </c>
      <c r="B282" s="34">
        <v>12</v>
      </c>
      <c r="C282" s="34">
        <v>15</v>
      </c>
      <c r="D282" s="34">
        <v>149</v>
      </c>
      <c r="E282" s="91">
        <v>8</v>
      </c>
      <c r="F282" s="114">
        <f t="shared" si="71"/>
        <v>8.4075348075348071</v>
      </c>
    </row>
    <row r="283" spans="1:6" ht="15.6" x14ac:dyDescent="0.3">
      <c r="A283" s="34">
        <v>1</v>
      </c>
      <c r="B283" s="34">
        <v>13</v>
      </c>
      <c r="C283" s="34">
        <v>15</v>
      </c>
      <c r="D283" s="34">
        <v>251</v>
      </c>
      <c r="E283" s="91">
        <v>5</v>
      </c>
      <c r="F283" s="114">
        <f t="shared" si="71"/>
        <v>4.4462924462924462</v>
      </c>
    </row>
    <row r="284" spans="1:6" ht="15.6" x14ac:dyDescent="0.3">
      <c r="A284" s="34">
        <v>1</v>
      </c>
      <c r="B284" s="34">
        <v>14</v>
      </c>
      <c r="C284" s="34">
        <v>15</v>
      </c>
      <c r="D284" s="34">
        <v>128</v>
      </c>
      <c r="E284" s="91">
        <v>15</v>
      </c>
      <c r="F284" s="114">
        <f t="shared" si="71"/>
        <v>13.338877338877339</v>
      </c>
    </row>
    <row r="285" spans="1:6" ht="15.6" x14ac:dyDescent="0.3">
      <c r="A285" s="34">
        <v>1</v>
      </c>
      <c r="B285" s="34">
        <v>15</v>
      </c>
      <c r="C285" s="34">
        <v>15</v>
      </c>
      <c r="D285" s="34" t="s">
        <v>20</v>
      </c>
      <c r="E285" s="91">
        <v>10</v>
      </c>
      <c r="F285" s="114">
        <f t="shared" si="71"/>
        <v>10</v>
      </c>
    </row>
    <row r="286" spans="1:6" ht="15.6" x14ac:dyDescent="0.3">
      <c r="A286" s="34">
        <v>1</v>
      </c>
      <c r="B286" s="34">
        <v>16</v>
      </c>
      <c r="C286" s="34">
        <v>15</v>
      </c>
      <c r="D286" s="34">
        <v>73</v>
      </c>
      <c r="E286" s="91">
        <v>8</v>
      </c>
      <c r="F286" s="114">
        <f t="shared" si="71"/>
        <v>7.1140679140679142</v>
      </c>
    </row>
    <row r="287" spans="1:6" ht="15.6" x14ac:dyDescent="0.3">
      <c r="A287" s="34">
        <v>1</v>
      </c>
      <c r="B287" s="34">
        <v>17</v>
      </c>
      <c r="C287" s="34">
        <v>15</v>
      </c>
      <c r="D287" s="34">
        <v>104</v>
      </c>
      <c r="E287" s="91">
        <v>10</v>
      </c>
      <c r="F287" s="114">
        <f t="shared" si="71"/>
        <v>8.8925848925848925</v>
      </c>
    </row>
    <row r="288" spans="1:6" ht="15.6" x14ac:dyDescent="0.3">
      <c r="A288" s="34">
        <v>1</v>
      </c>
      <c r="B288" s="34">
        <v>18</v>
      </c>
      <c r="C288" s="34">
        <v>15</v>
      </c>
      <c r="D288" s="34">
        <v>255</v>
      </c>
      <c r="E288" s="91">
        <v>8</v>
      </c>
      <c r="F288" s="114">
        <f t="shared" si="71"/>
        <v>7.458297006684103</v>
      </c>
    </row>
    <row r="289" spans="1:6" ht="15.6" x14ac:dyDescent="0.3">
      <c r="A289" s="34">
        <v>1</v>
      </c>
      <c r="B289" s="34">
        <v>19</v>
      </c>
      <c r="C289" s="34">
        <v>15</v>
      </c>
      <c r="D289" s="34">
        <v>62</v>
      </c>
      <c r="E289" s="91">
        <v>8</v>
      </c>
      <c r="F289" s="114">
        <f t="shared" si="71"/>
        <v>7.1140679140679142</v>
      </c>
    </row>
    <row r="290" spans="1:6" ht="15.6" x14ac:dyDescent="0.3">
      <c r="A290" s="34">
        <v>1</v>
      </c>
      <c r="B290" s="34">
        <v>1</v>
      </c>
      <c r="C290" s="34">
        <v>16</v>
      </c>
      <c r="D290" s="34">
        <v>303</v>
      </c>
      <c r="E290" s="91">
        <v>12</v>
      </c>
      <c r="F290" s="114">
        <f>E290*Y5</f>
        <v>11.56036036036036</v>
      </c>
    </row>
    <row r="291" spans="1:6" ht="15.6" x14ac:dyDescent="0.3">
      <c r="A291" s="34">
        <v>1</v>
      </c>
      <c r="B291" s="34">
        <v>2</v>
      </c>
      <c r="C291" s="34">
        <v>16</v>
      </c>
      <c r="D291" s="34">
        <v>231</v>
      </c>
      <c r="E291" s="91">
        <v>2</v>
      </c>
      <c r="F291" s="114">
        <f t="shared" ref="F291:F308" si="72">E291*Y6</f>
        <v>1.5413813813813813</v>
      </c>
    </row>
    <row r="292" spans="1:6" ht="15.6" x14ac:dyDescent="0.3">
      <c r="A292" s="34">
        <v>1</v>
      </c>
      <c r="B292" s="34">
        <v>3</v>
      </c>
      <c r="C292" s="34">
        <v>16</v>
      </c>
      <c r="D292" s="34">
        <v>196</v>
      </c>
      <c r="E292" s="91">
        <v>15</v>
      </c>
      <c r="F292" s="114">
        <f t="shared" si="72"/>
        <v>15.21100047415837</v>
      </c>
    </row>
    <row r="293" spans="1:6" ht="15.6" x14ac:dyDescent="0.3">
      <c r="A293" s="34">
        <v>1</v>
      </c>
      <c r="B293" s="34">
        <v>4</v>
      </c>
      <c r="C293" s="34">
        <v>16</v>
      </c>
      <c r="D293" s="34" t="s">
        <v>20</v>
      </c>
      <c r="E293" s="91">
        <v>15</v>
      </c>
      <c r="F293" s="114">
        <f t="shared" si="72"/>
        <v>15</v>
      </c>
    </row>
    <row r="294" spans="1:6" ht="15.6" x14ac:dyDescent="0.3">
      <c r="A294" s="34">
        <v>1</v>
      </c>
      <c r="B294" s="34">
        <v>5</v>
      </c>
      <c r="C294" s="34">
        <v>16</v>
      </c>
      <c r="D294" s="34">
        <v>72</v>
      </c>
      <c r="E294" s="91">
        <v>20</v>
      </c>
      <c r="F294" s="114">
        <f t="shared" si="72"/>
        <v>16.514800514800513</v>
      </c>
    </row>
    <row r="295" spans="1:6" ht="15.6" x14ac:dyDescent="0.3">
      <c r="A295" s="34">
        <v>1</v>
      </c>
      <c r="B295" s="34">
        <v>6</v>
      </c>
      <c r="C295" s="34">
        <v>16</v>
      </c>
      <c r="D295" s="34">
        <v>23</v>
      </c>
      <c r="E295" s="91">
        <v>10</v>
      </c>
      <c r="F295" s="114">
        <f t="shared" si="72"/>
        <v>11.56036036036036</v>
      </c>
    </row>
    <row r="296" spans="1:6" ht="15.6" x14ac:dyDescent="0.3">
      <c r="A296" s="34">
        <v>1</v>
      </c>
      <c r="B296" s="34">
        <v>7</v>
      </c>
      <c r="C296" s="34">
        <v>16</v>
      </c>
      <c r="D296" s="34">
        <v>109</v>
      </c>
      <c r="E296" s="140">
        <v>5</v>
      </c>
      <c r="F296" s="114">
        <f t="shared" si="72"/>
        <v>5.2547092547092547</v>
      </c>
    </row>
    <row r="297" spans="1:6" ht="15.6" x14ac:dyDescent="0.3">
      <c r="A297" s="34">
        <v>1</v>
      </c>
      <c r="B297" s="34">
        <v>8</v>
      </c>
      <c r="C297" s="34">
        <v>16</v>
      </c>
      <c r="D297" s="34">
        <v>43</v>
      </c>
      <c r="E297" s="91">
        <v>22</v>
      </c>
      <c r="F297" s="114">
        <f t="shared" si="72"/>
        <v>18.166280566280566</v>
      </c>
    </row>
    <row r="298" spans="1:6" ht="15.6" x14ac:dyDescent="0.3">
      <c r="A298" s="34">
        <v>1</v>
      </c>
      <c r="B298" s="34">
        <v>9</v>
      </c>
      <c r="C298" s="34">
        <v>16</v>
      </c>
      <c r="D298" s="34">
        <v>165</v>
      </c>
      <c r="E298" s="91">
        <v>8</v>
      </c>
      <c r="F298" s="114">
        <f t="shared" si="72"/>
        <v>7.1140679140679142</v>
      </c>
    </row>
    <row r="299" spans="1:6" ht="15.6" x14ac:dyDescent="0.3">
      <c r="A299" s="34">
        <v>1</v>
      </c>
      <c r="B299" s="34">
        <v>10</v>
      </c>
      <c r="C299" s="34">
        <v>16</v>
      </c>
      <c r="D299" s="34">
        <v>286</v>
      </c>
      <c r="E299" s="91">
        <v>5</v>
      </c>
      <c r="F299" s="114">
        <f t="shared" si="72"/>
        <v>5.2547092547092547</v>
      </c>
    </row>
    <row r="300" spans="1:6" ht="15.6" x14ac:dyDescent="0.3">
      <c r="A300" s="34">
        <v>1</v>
      </c>
      <c r="B300" s="34">
        <v>11</v>
      </c>
      <c r="C300" s="34">
        <v>16</v>
      </c>
      <c r="D300" s="34">
        <v>206</v>
      </c>
      <c r="E300" s="91">
        <v>15</v>
      </c>
      <c r="F300" s="114">
        <f t="shared" si="72"/>
        <v>11.56036036036036</v>
      </c>
    </row>
    <row r="301" spans="1:6" ht="15.6" x14ac:dyDescent="0.3">
      <c r="A301" s="34">
        <v>1</v>
      </c>
      <c r="B301" s="34">
        <v>12</v>
      </c>
      <c r="C301" s="34">
        <v>16</v>
      </c>
      <c r="D301" s="34">
        <v>153</v>
      </c>
      <c r="E301" s="91">
        <v>15</v>
      </c>
      <c r="F301" s="114">
        <f t="shared" si="72"/>
        <v>15.764127764127764</v>
      </c>
    </row>
    <row r="302" spans="1:6" ht="15.6" x14ac:dyDescent="0.3">
      <c r="A302" s="34">
        <v>1</v>
      </c>
      <c r="B302" s="34">
        <v>13</v>
      </c>
      <c r="C302" s="34">
        <v>16</v>
      </c>
      <c r="D302" s="34">
        <v>238</v>
      </c>
      <c r="E302" s="91">
        <v>15</v>
      </c>
      <c r="F302" s="114">
        <f t="shared" si="72"/>
        <v>13.338877338877339</v>
      </c>
    </row>
    <row r="303" spans="1:6" ht="15.6" x14ac:dyDescent="0.3">
      <c r="A303" s="34">
        <v>1</v>
      </c>
      <c r="B303" s="34">
        <v>14</v>
      </c>
      <c r="C303" s="34">
        <v>16</v>
      </c>
      <c r="D303" s="34">
        <v>134</v>
      </c>
      <c r="E303" s="91">
        <v>40</v>
      </c>
      <c r="F303" s="114">
        <f t="shared" si="72"/>
        <v>35.57033957033957</v>
      </c>
    </row>
    <row r="304" spans="1:6" ht="15.6" x14ac:dyDescent="0.3">
      <c r="A304" s="34">
        <v>1</v>
      </c>
      <c r="B304" s="34">
        <v>15</v>
      </c>
      <c r="C304" s="34">
        <v>16</v>
      </c>
      <c r="D304" s="34">
        <v>16</v>
      </c>
      <c r="E304" s="91">
        <v>20</v>
      </c>
      <c r="F304" s="114">
        <f t="shared" si="72"/>
        <v>21.018837018837019</v>
      </c>
    </row>
    <row r="305" spans="1:6" ht="15.6" x14ac:dyDescent="0.3">
      <c r="A305" s="34">
        <v>1</v>
      </c>
      <c r="B305" s="34">
        <v>16</v>
      </c>
      <c r="C305" s="34">
        <v>16</v>
      </c>
      <c r="D305" s="34" t="s">
        <v>20</v>
      </c>
      <c r="E305" s="91">
        <v>20</v>
      </c>
      <c r="F305" s="114">
        <f t="shared" si="72"/>
        <v>20</v>
      </c>
    </row>
    <row r="306" spans="1:6" ht="15.6" x14ac:dyDescent="0.3">
      <c r="A306" s="34">
        <v>1</v>
      </c>
      <c r="B306" s="34">
        <v>17</v>
      </c>
      <c r="C306" s="34">
        <v>16</v>
      </c>
      <c r="D306" s="34">
        <v>92</v>
      </c>
      <c r="E306" s="91">
        <v>40</v>
      </c>
      <c r="F306" s="114">
        <f t="shared" si="72"/>
        <v>35.57033957033957</v>
      </c>
    </row>
    <row r="307" spans="1:6" ht="15.6" x14ac:dyDescent="0.3">
      <c r="A307" s="34">
        <v>1</v>
      </c>
      <c r="B307" s="34">
        <v>18</v>
      </c>
      <c r="C307" s="34">
        <v>16</v>
      </c>
      <c r="D307" s="34">
        <v>262</v>
      </c>
      <c r="E307" s="91">
        <v>8</v>
      </c>
      <c r="F307" s="114">
        <f t="shared" si="72"/>
        <v>7.458297006684103</v>
      </c>
    </row>
    <row r="308" spans="1:6" ht="15.6" x14ac:dyDescent="0.3">
      <c r="A308" s="34">
        <v>1</v>
      </c>
      <c r="B308" s="34">
        <v>19</v>
      </c>
      <c r="C308" s="34">
        <v>16</v>
      </c>
      <c r="D308" s="34">
        <v>317</v>
      </c>
      <c r="E308" s="91">
        <v>8</v>
      </c>
      <c r="F308" s="114">
        <f t="shared" si="72"/>
        <v>7.1140679140679142</v>
      </c>
    </row>
    <row r="309" spans="1:6" ht="15.6" x14ac:dyDescent="0.3">
      <c r="A309" s="34">
        <v>1</v>
      </c>
      <c r="B309" s="34">
        <v>1</v>
      </c>
      <c r="C309" s="34">
        <v>17</v>
      </c>
      <c r="D309" s="34">
        <v>292</v>
      </c>
      <c r="E309" s="91">
        <v>5</v>
      </c>
      <c r="F309" s="114">
        <f>E309*Z5</f>
        <v>5.0703334913861227</v>
      </c>
    </row>
    <row r="310" spans="1:6" ht="15.6" x14ac:dyDescent="0.3">
      <c r="A310" s="34">
        <v>1</v>
      </c>
      <c r="B310" s="34">
        <v>2</v>
      </c>
      <c r="C310" s="34">
        <v>17</v>
      </c>
      <c r="D310" s="34">
        <v>225</v>
      </c>
      <c r="E310" s="91">
        <v>5</v>
      </c>
      <c r="F310" s="114">
        <f t="shared" ref="F310:F327" si="73">E310*Z6</f>
        <v>4.0140140140140144</v>
      </c>
    </row>
    <row r="311" spans="1:6" ht="15.6" x14ac:dyDescent="0.3">
      <c r="A311" s="34">
        <v>1</v>
      </c>
      <c r="B311" s="34">
        <v>3</v>
      </c>
      <c r="C311" s="34">
        <v>17</v>
      </c>
      <c r="D311" s="34" t="s">
        <v>20</v>
      </c>
      <c r="E311" s="91">
        <v>12</v>
      </c>
      <c r="F311" s="114">
        <f t="shared" si="73"/>
        <v>12</v>
      </c>
    </row>
    <row r="312" spans="1:6" ht="15.6" x14ac:dyDescent="0.3">
      <c r="A312" s="34">
        <v>1</v>
      </c>
      <c r="B312" s="34">
        <v>4</v>
      </c>
      <c r="C312" s="34">
        <v>17</v>
      </c>
      <c r="D312" s="34">
        <v>316</v>
      </c>
      <c r="E312" s="91">
        <v>5</v>
      </c>
      <c r="F312" s="114">
        <f t="shared" si="73"/>
        <v>5.5578655578655578</v>
      </c>
    </row>
    <row r="313" spans="1:6" ht="15.6" x14ac:dyDescent="0.3">
      <c r="A313" s="34">
        <v>1</v>
      </c>
      <c r="B313" s="34">
        <v>5</v>
      </c>
      <c r="C313" s="34">
        <v>17</v>
      </c>
      <c r="D313" s="34">
        <v>55</v>
      </c>
      <c r="E313" s="91">
        <v>12</v>
      </c>
      <c r="F313" s="114">
        <f t="shared" si="73"/>
        <v>10.352561516740622</v>
      </c>
    </row>
    <row r="314" spans="1:6" ht="15.6" x14ac:dyDescent="0.3">
      <c r="A314" s="34">
        <v>1</v>
      </c>
      <c r="B314" s="34">
        <v>6</v>
      </c>
      <c r="C314" s="34">
        <v>17</v>
      </c>
      <c r="D314" s="34">
        <v>20</v>
      </c>
      <c r="E314" s="91">
        <v>8</v>
      </c>
      <c r="F314" s="114">
        <f t="shared" si="73"/>
        <v>9.8386045620088165</v>
      </c>
    </row>
    <row r="315" spans="1:6" ht="15.6" x14ac:dyDescent="0.3">
      <c r="A315" s="34">
        <v>1</v>
      </c>
      <c r="B315" s="34">
        <v>7</v>
      </c>
      <c r="C315" s="34">
        <v>17</v>
      </c>
      <c r="D315" s="34">
        <v>125</v>
      </c>
      <c r="E315" s="91">
        <v>10</v>
      </c>
      <c r="F315" s="114">
        <f t="shared" si="73"/>
        <v>11.115731115731116</v>
      </c>
    </row>
    <row r="316" spans="1:6" ht="15.6" x14ac:dyDescent="0.3">
      <c r="A316" s="34">
        <v>1</v>
      </c>
      <c r="B316" s="34">
        <v>8</v>
      </c>
      <c r="C316" s="34">
        <v>17</v>
      </c>
      <c r="D316" s="34">
        <v>54</v>
      </c>
      <c r="E316" s="91">
        <v>15</v>
      </c>
      <c r="F316" s="114">
        <f t="shared" si="73"/>
        <v>12.940701895925777</v>
      </c>
    </row>
    <row r="317" spans="1:6" ht="15.6" x14ac:dyDescent="0.3">
      <c r="A317" s="34">
        <v>1</v>
      </c>
      <c r="B317" s="34">
        <v>9</v>
      </c>
      <c r="C317" s="34">
        <v>17</v>
      </c>
      <c r="D317" s="34">
        <v>167</v>
      </c>
      <c r="E317" s="91">
        <v>18</v>
      </c>
      <c r="F317" s="114">
        <f t="shared" si="73"/>
        <v>16.781168265039231</v>
      </c>
    </row>
    <row r="318" spans="1:6" ht="15.6" x14ac:dyDescent="0.3">
      <c r="A318" s="34">
        <v>1</v>
      </c>
      <c r="B318" s="34">
        <v>10</v>
      </c>
      <c r="C318" s="34">
        <v>17</v>
      </c>
      <c r="D318" s="34">
        <v>275</v>
      </c>
      <c r="E318" s="91">
        <v>5</v>
      </c>
      <c r="F318" s="114">
        <f t="shared" si="73"/>
        <v>5.5578655578655578</v>
      </c>
    </row>
    <row r="319" spans="1:6" ht="15.6" x14ac:dyDescent="0.3">
      <c r="A319" s="34">
        <v>1</v>
      </c>
      <c r="B319" s="34">
        <v>11</v>
      </c>
      <c r="C319" s="34">
        <v>17</v>
      </c>
      <c r="D319" s="34">
        <v>207</v>
      </c>
      <c r="E319" s="91">
        <v>22</v>
      </c>
      <c r="F319" s="114">
        <f t="shared" si="73"/>
        <v>17.661661661661661</v>
      </c>
    </row>
    <row r="320" spans="1:6" ht="15.6" x14ac:dyDescent="0.3">
      <c r="A320" s="34">
        <v>1</v>
      </c>
      <c r="B320" s="34">
        <v>12</v>
      </c>
      <c r="C320" s="34">
        <v>17</v>
      </c>
      <c r="D320" s="34">
        <v>160</v>
      </c>
      <c r="E320" s="91">
        <v>8</v>
      </c>
      <c r="F320" s="114">
        <f t="shared" si="73"/>
        <v>8.8925848925848925</v>
      </c>
    </row>
    <row r="321" spans="1:6" ht="15.6" x14ac:dyDescent="0.3">
      <c r="A321" s="34">
        <v>1</v>
      </c>
      <c r="B321" s="34">
        <v>13</v>
      </c>
      <c r="C321" s="34">
        <v>17</v>
      </c>
      <c r="D321" s="34">
        <v>235</v>
      </c>
      <c r="E321" s="91">
        <v>8</v>
      </c>
      <c r="F321" s="114">
        <f t="shared" si="73"/>
        <v>7.458297006684103</v>
      </c>
    </row>
    <row r="322" spans="1:6" ht="15.6" x14ac:dyDescent="0.3">
      <c r="A322" s="34">
        <v>1</v>
      </c>
      <c r="B322" s="34">
        <v>14</v>
      </c>
      <c r="C322" s="34">
        <v>17</v>
      </c>
      <c r="D322" s="34">
        <v>131</v>
      </c>
      <c r="E322" s="91">
        <v>25</v>
      </c>
      <c r="F322" s="114">
        <f t="shared" si="73"/>
        <v>23.307178145887821</v>
      </c>
    </row>
    <row r="323" spans="1:6" ht="15.6" x14ac:dyDescent="0.3">
      <c r="A323" s="34">
        <v>1</v>
      </c>
      <c r="B323" s="34">
        <v>15</v>
      </c>
      <c r="C323" s="34">
        <v>17</v>
      </c>
      <c r="D323" s="34">
        <v>7</v>
      </c>
      <c r="E323" s="91">
        <v>15</v>
      </c>
      <c r="F323" s="114">
        <f t="shared" si="73"/>
        <v>16.673596673596673</v>
      </c>
    </row>
    <row r="324" spans="1:6" ht="15.6" x14ac:dyDescent="0.3">
      <c r="A324" s="34">
        <v>1</v>
      </c>
      <c r="B324" s="34">
        <v>16</v>
      </c>
      <c r="C324" s="34">
        <v>17</v>
      </c>
      <c r="D324" s="34">
        <v>84</v>
      </c>
      <c r="E324" s="91">
        <v>25</v>
      </c>
      <c r="F324" s="114">
        <f t="shared" si="73"/>
        <v>23.307178145887821</v>
      </c>
    </row>
    <row r="325" spans="1:6" ht="15.6" x14ac:dyDescent="0.3">
      <c r="A325" s="34">
        <v>1</v>
      </c>
      <c r="B325" s="34">
        <v>17</v>
      </c>
      <c r="C325" s="34">
        <v>17</v>
      </c>
      <c r="D325" s="34" t="s">
        <v>20</v>
      </c>
      <c r="E325" s="91">
        <v>20</v>
      </c>
      <c r="F325" s="114">
        <f t="shared" si="73"/>
        <v>20</v>
      </c>
    </row>
    <row r="326" spans="1:6" ht="15.6" x14ac:dyDescent="0.3">
      <c r="A326" s="34">
        <v>1</v>
      </c>
      <c r="B326" s="34">
        <v>18</v>
      </c>
      <c r="C326" s="34">
        <v>17</v>
      </c>
      <c r="D326" s="34">
        <v>258</v>
      </c>
      <c r="E326" s="91">
        <v>25</v>
      </c>
      <c r="F326" s="114">
        <f t="shared" si="73"/>
        <v>24.492288899068559</v>
      </c>
    </row>
    <row r="327" spans="1:6" ht="15.6" x14ac:dyDescent="0.3">
      <c r="A327" s="34">
        <v>1</v>
      </c>
      <c r="B327" s="34">
        <v>19</v>
      </c>
      <c r="C327" s="34">
        <v>17</v>
      </c>
      <c r="D327" s="34">
        <v>191</v>
      </c>
      <c r="E327" s="91">
        <v>12</v>
      </c>
      <c r="F327" s="114">
        <f t="shared" si="73"/>
        <v>11.187445510026155</v>
      </c>
    </row>
    <row r="328" spans="1:6" ht="15.6" x14ac:dyDescent="0.3">
      <c r="A328" s="34">
        <v>1</v>
      </c>
      <c r="B328" s="34">
        <v>1</v>
      </c>
      <c r="C328" s="34">
        <v>18</v>
      </c>
      <c r="D328" s="34">
        <v>297</v>
      </c>
      <c r="E328" s="91">
        <v>2</v>
      </c>
      <c r="F328" s="114">
        <f>E328*AA5</f>
        <v>2.0281333965544492</v>
      </c>
    </row>
    <row r="329" spans="1:6" ht="15.6" x14ac:dyDescent="0.3">
      <c r="A329" s="34">
        <v>1</v>
      </c>
      <c r="B329" s="34">
        <v>2</v>
      </c>
      <c r="C329" s="34">
        <v>18</v>
      </c>
      <c r="D329" s="34" t="s">
        <v>20</v>
      </c>
      <c r="E329" s="91">
        <v>20</v>
      </c>
      <c r="F329" s="114">
        <f t="shared" ref="F329:F346" si="74">E329*AA6</f>
        <v>20</v>
      </c>
    </row>
    <row r="330" spans="1:6" ht="15.6" x14ac:dyDescent="0.3">
      <c r="A330" s="34">
        <v>1</v>
      </c>
      <c r="B330" s="34">
        <v>3</v>
      </c>
      <c r="C330" s="34">
        <v>18</v>
      </c>
      <c r="D330" s="34">
        <v>195</v>
      </c>
      <c r="E330" s="91">
        <v>8</v>
      </c>
      <c r="F330" s="114">
        <f t="shared" si="74"/>
        <v>8.5632298965632305</v>
      </c>
    </row>
    <row r="331" spans="1:6" ht="15.6" x14ac:dyDescent="0.3">
      <c r="A331" s="34">
        <v>1</v>
      </c>
      <c r="B331" s="34">
        <v>4</v>
      </c>
      <c r="C331" s="34">
        <v>18</v>
      </c>
      <c r="D331" s="34">
        <v>308</v>
      </c>
      <c r="E331" s="91">
        <v>40</v>
      </c>
      <c r="F331" s="114">
        <f t="shared" si="74"/>
        <v>44.462924462924462</v>
      </c>
    </row>
    <row r="332" spans="1:6" ht="15.6" x14ac:dyDescent="0.3">
      <c r="A332" s="34">
        <v>1</v>
      </c>
      <c r="B332" s="34">
        <v>5</v>
      </c>
      <c r="C332" s="34">
        <v>18</v>
      </c>
      <c r="D332" s="34">
        <v>56</v>
      </c>
      <c r="E332" s="91">
        <v>15</v>
      </c>
      <c r="F332" s="114">
        <f t="shared" si="74"/>
        <v>12.940701895925777</v>
      </c>
    </row>
    <row r="333" spans="1:6" ht="15.6" x14ac:dyDescent="0.3">
      <c r="A333" s="34">
        <v>1</v>
      </c>
      <c r="B333" s="34">
        <v>6</v>
      </c>
      <c r="C333" s="34">
        <v>18</v>
      </c>
      <c r="D333" s="34">
        <v>26</v>
      </c>
      <c r="E333" s="91">
        <v>20</v>
      </c>
      <c r="F333" s="114">
        <f t="shared" si="74"/>
        <v>24.596511405022042</v>
      </c>
    </row>
    <row r="334" spans="1:6" ht="15.6" x14ac:dyDescent="0.3">
      <c r="A334" s="34">
        <v>1</v>
      </c>
      <c r="B334" s="34">
        <v>7</v>
      </c>
      <c r="C334" s="34">
        <v>18</v>
      </c>
      <c r="D334" s="34">
        <v>119</v>
      </c>
      <c r="E334" s="91">
        <v>20</v>
      </c>
      <c r="F334" s="114">
        <f t="shared" si="74"/>
        <v>22.231462231462231</v>
      </c>
    </row>
    <row r="335" spans="1:6" ht="15.6" x14ac:dyDescent="0.3">
      <c r="A335" s="34">
        <v>1</v>
      </c>
      <c r="B335" s="34">
        <v>8</v>
      </c>
      <c r="C335" s="34">
        <v>18</v>
      </c>
      <c r="D335" s="34">
        <v>40</v>
      </c>
      <c r="E335" s="91">
        <v>10</v>
      </c>
      <c r="F335" s="114">
        <f t="shared" si="74"/>
        <v>8.6271345972838507</v>
      </c>
    </row>
    <row r="336" spans="1:6" ht="15.6" x14ac:dyDescent="0.3">
      <c r="A336" s="34">
        <v>1</v>
      </c>
      <c r="B336" s="34">
        <v>9</v>
      </c>
      <c r="C336" s="34">
        <v>18</v>
      </c>
      <c r="D336" s="34">
        <v>176</v>
      </c>
      <c r="E336" s="91">
        <v>12</v>
      </c>
      <c r="F336" s="114">
        <f t="shared" si="74"/>
        <v>11.187445510026155</v>
      </c>
    </row>
    <row r="337" spans="1:6" ht="15.6" x14ac:dyDescent="0.3">
      <c r="A337" s="34">
        <v>1</v>
      </c>
      <c r="B337" s="34">
        <v>10</v>
      </c>
      <c r="C337" s="34">
        <v>18</v>
      </c>
      <c r="D337" s="34">
        <v>278</v>
      </c>
      <c r="E337" s="91">
        <v>30</v>
      </c>
      <c r="F337" s="114">
        <f t="shared" si="74"/>
        <v>33.347193347193347</v>
      </c>
    </row>
    <row r="338" spans="1:6" ht="15.6" x14ac:dyDescent="0.3">
      <c r="A338" s="34">
        <v>1</v>
      </c>
      <c r="B338" s="34">
        <v>11</v>
      </c>
      <c r="C338" s="34">
        <v>18</v>
      </c>
      <c r="D338" s="34">
        <v>199</v>
      </c>
      <c r="E338" s="91">
        <v>40</v>
      </c>
      <c r="F338" s="114">
        <f t="shared" si="74"/>
        <v>32.112112112112115</v>
      </c>
    </row>
    <row r="339" spans="1:6" ht="15.6" x14ac:dyDescent="0.3">
      <c r="A339" s="34">
        <v>1</v>
      </c>
      <c r="B339" s="34">
        <v>12</v>
      </c>
      <c r="C339" s="34">
        <v>18</v>
      </c>
      <c r="D339" s="34">
        <v>162</v>
      </c>
      <c r="E339" s="91">
        <v>20</v>
      </c>
      <c r="F339" s="114">
        <f t="shared" si="74"/>
        <v>22.231462231462231</v>
      </c>
    </row>
    <row r="340" spans="1:6" ht="15.6" x14ac:dyDescent="0.3">
      <c r="A340" s="34">
        <v>1</v>
      </c>
      <c r="B340" s="34">
        <v>13</v>
      </c>
      <c r="C340" s="34">
        <v>18</v>
      </c>
      <c r="D340" s="34">
        <v>245</v>
      </c>
      <c r="E340" s="91">
        <v>5</v>
      </c>
      <c r="F340" s="114">
        <f t="shared" si="74"/>
        <v>4.6614356291775643</v>
      </c>
    </row>
    <row r="341" spans="1:6" ht="15.6" x14ac:dyDescent="0.3">
      <c r="A341" s="34">
        <v>1</v>
      </c>
      <c r="B341" s="34">
        <v>14</v>
      </c>
      <c r="C341" s="34">
        <v>18</v>
      </c>
      <c r="D341" s="34">
        <v>129</v>
      </c>
      <c r="E341" s="91">
        <v>5</v>
      </c>
      <c r="F341" s="114">
        <f t="shared" si="74"/>
        <v>4.6614356291775643</v>
      </c>
    </row>
    <row r="342" spans="1:6" ht="15.6" x14ac:dyDescent="0.3">
      <c r="A342" s="34">
        <v>1</v>
      </c>
      <c r="B342" s="34">
        <v>15</v>
      </c>
      <c r="C342" s="34">
        <v>18</v>
      </c>
      <c r="D342" s="34">
        <v>9</v>
      </c>
      <c r="E342" s="91">
        <v>12</v>
      </c>
      <c r="F342" s="114">
        <f t="shared" si="74"/>
        <v>13.338877338877339</v>
      </c>
    </row>
    <row r="343" spans="1:6" ht="15.6" x14ac:dyDescent="0.3">
      <c r="A343" s="34">
        <v>1</v>
      </c>
      <c r="B343" s="34">
        <v>16</v>
      </c>
      <c r="C343" s="34">
        <v>18</v>
      </c>
      <c r="D343" s="34">
        <v>76</v>
      </c>
      <c r="E343" s="91">
        <v>15</v>
      </c>
      <c r="F343" s="114">
        <f t="shared" si="74"/>
        <v>13.984306887532693</v>
      </c>
    </row>
    <row r="344" spans="1:6" ht="15.6" x14ac:dyDescent="0.3">
      <c r="A344" s="34">
        <v>1</v>
      </c>
      <c r="B344" s="34">
        <v>17</v>
      </c>
      <c r="C344" s="34">
        <v>18</v>
      </c>
      <c r="D344" s="34">
        <v>93</v>
      </c>
      <c r="E344" s="91">
        <v>10</v>
      </c>
      <c r="F344" s="114">
        <f t="shared" si="74"/>
        <v>9.3228712583551285</v>
      </c>
    </row>
    <row r="345" spans="1:6" ht="15.6" x14ac:dyDescent="0.3">
      <c r="A345" s="34">
        <v>1</v>
      </c>
      <c r="B345" s="34">
        <v>18</v>
      </c>
      <c r="C345" s="34">
        <v>18</v>
      </c>
      <c r="D345" s="34" t="s">
        <v>20</v>
      </c>
      <c r="E345" s="91">
        <v>12</v>
      </c>
      <c r="F345" s="114">
        <f t="shared" si="74"/>
        <v>12</v>
      </c>
    </row>
    <row r="346" spans="1:6" ht="15.6" x14ac:dyDescent="0.3">
      <c r="A346" s="34">
        <v>1</v>
      </c>
      <c r="B346" s="34">
        <v>19</v>
      </c>
      <c r="C346" s="34">
        <v>18</v>
      </c>
      <c r="D346" s="34">
        <v>227</v>
      </c>
      <c r="E346" s="91">
        <v>25</v>
      </c>
      <c r="F346" s="114">
        <f t="shared" si="74"/>
        <v>23.307178145887821</v>
      </c>
    </row>
    <row r="347" spans="1:6" ht="15.6" x14ac:dyDescent="0.3">
      <c r="A347" s="34">
        <v>1</v>
      </c>
      <c r="B347" s="34">
        <v>1</v>
      </c>
      <c r="C347" s="34">
        <v>19</v>
      </c>
      <c r="D347" s="34" t="s">
        <v>20</v>
      </c>
      <c r="E347" s="91">
        <v>10</v>
      </c>
      <c r="F347" s="114">
        <f>E347*AB5</f>
        <v>10</v>
      </c>
    </row>
    <row r="348" spans="1:6" ht="15.6" x14ac:dyDescent="0.3">
      <c r="A348" s="34">
        <v>1</v>
      </c>
      <c r="B348" s="34">
        <v>2</v>
      </c>
      <c r="C348" s="34">
        <v>19</v>
      </c>
      <c r="D348" s="34">
        <v>217</v>
      </c>
      <c r="E348" s="91">
        <v>10</v>
      </c>
      <c r="F348" s="114">
        <f t="shared" ref="F348:F365" si="75">E348*AB6</f>
        <v>9.6336336336336341</v>
      </c>
    </row>
    <row r="349" spans="1:6" ht="15.6" x14ac:dyDescent="0.3">
      <c r="A349" s="34">
        <v>1</v>
      </c>
      <c r="B349" s="34">
        <v>3</v>
      </c>
      <c r="C349" s="34">
        <v>19</v>
      </c>
      <c r="D349" s="34">
        <v>182</v>
      </c>
      <c r="E349" s="91">
        <v>8</v>
      </c>
      <c r="F349" s="114">
        <f t="shared" si="75"/>
        <v>11.00986700986701</v>
      </c>
    </row>
    <row r="350" spans="1:6" ht="15.6" x14ac:dyDescent="0.3">
      <c r="A350" s="34">
        <v>1</v>
      </c>
      <c r="B350" s="34">
        <v>4</v>
      </c>
      <c r="C350" s="34">
        <v>19</v>
      </c>
      <c r="D350" s="34">
        <v>311</v>
      </c>
      <c r="E350" s="91">
        <v>10</v>
      </c>
      <c r="F350" s="114">
        <f t="shared" si="75"/>
        <v>14.45045045045045</v>
      </c>
    </row>
    <row r="351" spans="1:6" ht="15.6" x14ac:dyDescent="0.3">
      <c r="A351" s="34">
        <v>1</v>
      </c>
      <c r="B351" s="34">
        <v>5</v>
      </c>
      <c r="C351" s="34">
        <v>19</v>
      </c>
      <c r="D351" s="34">
        <v>65</v>
      </c>
      <c r="E351" s="91">
        <v>15</v>
      </c>
      <c r="F351" s="114">
        <f t="shared" si="75"/>
        <v>15.764127764127764</v>
      </c>
    </row>
    <row r="352" spans="1:6" ht="15.6" x14ac:dyDescent="0.3">
      <c r="A352" s="34">
        <v>1</v>
      </c>
      <c r="B352" s="34">
        <v>6</v>
      </c>
      <c r="C352" s="34">
        <v>19</v>
      </c>
      <c r="D352" s="34">
        <v>19</v>
      </c>
      <c r="E352" s="91">
        <v>5</v>
      </c>
      <c r="F352" s="114">
        <f t="shared" si="75"/>
        <v>8.2574002574002563</v>
      </c>
    </row>
    <row r="353" spans="1:6" ht="15.6" x14ac:dyDescent="0.3">
      <c r="A353" s="34">
        <v>1</v>
      </c>
      <c r="B353" s="34">
        <v>7</v>
      </c>
      <c r="C353" s="34">
        <v>19</v>
      </c>
      <c r="D353" s="34">
        <v>126</v>
      </c>
      <c r="E353" s="91">
        <v>2</v>
      </c>
      <c r="F353" s="114">
        <f t="shared" si="75"/>
        <v>2.8900900900900899</v>
      </c>
    </row>
    <row r="354" spans="1:6" ht="15.6" x14ac:dyDescent="0.3">
      <c r="A354" s="34">
        <v>1</v>
      </c>
      <c r="B354" s="34">
        <v>8</v>
      </c>
      <c r="C354" s="34">
        <v>19</v>
      </c>
      <c r="D354" s="34">
        <v>41</v>
      </c>
      <c r="E354" s="91">
        <v>20</v>
      </c>
      <c r="F354" s="114">
        <f t="shared" si="75"/>
        <v>21.018837018837019</v>
      </c>
    </row>
    <row r="355" spans="1:6" ht="15.6" x14ac:dyDescent="0.3">
      <c r="A355" s="34">
        <v>1</v>
      </c>
      <c r="B355" s="34">
        <v>9</v>
      </c>
      <c r="C355" s="34">
        <v>19</v>
      </c>
      <c r="D355" s="34">
        <v>166</v>
      </c>
      <c r="E355" s="91">
        <v>5</v>
      </c>
      <c r="F355" s="114">
        <f t="shared" si="75"/>
        <v>5.7801801801801798</v>
      </c>
    </row>
    <row r="356" spans="1:6" ht="15.6" x14ac:dyDescent="0.3">
      <c r="A356" s="34">
        <v>1</v>
      </c>
      <c r="B356" s="34">
        <v>10</v>
      </c>
      <c r="C356" s="34">
        <v>19</v>
      </c>
      <c r="D356" s="34">
        <v>288</v>
      </c>
      <c r="E356" s="91">
        <v>5</v>
      </c>
      <c r="F356" s="114">
        <f t="shared" si="75"/>
        <v>7.2252252252252251</v>
      </c>
    </row>
    <row r="357" spans="1:6" ht="15.6" x14ac:dyDescent="0.3">
      <c r="A357" s="34">
        <v>1</v>
      </c>
      <c r="B357" s="34">
        <v>11</v>
      </c>
      <c r="C357" s="34">
        <v>19</v>
      </c>
      <c r="D357" s="34">
        <v>215</v>
      </c>
      <c r="E357" s="91">
        <v>8</v>
      </c>
      <c r="F357" s="114">
        <f t="shared" si="75"/>
        <v>7.7069069069069069</v>
      </c>
    </row>
    <row r="358" spans="1:6" ht="15.6" x14ac:dyDescent="0.3">
      <c r="A358" s="34">
        <v>1</v>
      </c>
      <c r="B358" s="34">
        <v>12</v>
      </c>
      <c r="C358" s="34">
        <v>19</v>
      </c>
      <c r="D358" s="34">
        <v>161</v>
      </c>
      <c r="E358" s="91">
        <v>10</v>
      </c>
      <c r="F358" s="114">
        <f t="shared" si="75"/>
        <v>14.45045045045045</v>
      </c>
    </row>
    <row r="359" spans="1:6" ht="15.6" x14ac:dyDescent="0.3">
      <c r="A359" s="34">
        <v>1</v>
      </c>
      <c r="B359" s="34">
        <v>13</v>
      </c>
      <c r="C359" s="34">
        <v>19</v>
      </c>
      <c r="D359" s="34">
        <v>244</v>
      </c>
      <c r="E359" s="91">
        <v>40</v>
      </c>
      <c r="F359" s="114">
        <f t="shared" si="75"/>
        <v>46.241441441441438</v>
      </c>
    </row>
    <row r="360" spans="1:6" ht="15.6" x14ac:dyDescent="0.3">
      <c r="A360" s="34">
        <v>1</v>
      </c>
      <c r="B360" s="34">
        <v>14</v>
      </c>
      <c r="C360" s="34">
        <v>19</v>
      </c>
      <c r="D360" s="34">
        <v>127</v>
      </c>
      <c r="E360" s="91">
        <v>5</v>
      </c>
      <c r="F360" s="114">
        <f t="shared" si="75"/>
        <v>5.7801801801801798</v>
      </c>
    </row>
    <row r="361" spans="1:6" ht="15.6" x14ac:dyDescent="0.3">
      <c r="A361" s="34">
        <v>1</v>
      </c>
      <c r="B361" s="34">
        <v>15</v>
      </c>
      <c r="C361" s="34">
        <v>19</v>
      </c>
      <c r="D361" s="34">
        <v>13</v>
      </c>
      <c r="E361" s="91">
        <v>18</v>
      </c>
      <c r="F361" s="114">
        <f t="shared" si="75"/>
        <v>26.01081081081081</v>
      </c>
    </row>
    <row r="362" spans="1:6" ht="15.6" x14ac:dyDescent="0.3">
      <c r="A362" s="34">
        <v>1</v>
      </c>
      <c r="B362" s="34">
        <v>16</v>
      </c>
      <c r="C362" s="34">
        <v>19</v>
      </c>
      <c r="D362" s="34">
        <v>83</v>
      </c>
      <c r="E362" s="91">
        <v>10</v>
      </c>
      <c r="F362" s="114">
        <f t="shared" si="75"/>
        <v>11.56036036036036</v>
      </c>
    </row>
    <row r="363" spans="1:6" ht="15.6" x14ac:dyDescent="0.3">
      <c r="A363" s="34">
        <v>1</v>
      </c>
      <c r="B363" s="34">
        <v>17</v>
      </c>
      <c r="C363" s="34">
        <v>19</v>
      </c>
      <c r="D363" s="34">
        <v>94</v>
      </c>
      <c r="E363" s="91">
        <v>25</v>
      </c>
      <c r="F363" s="114">
        <f t="shared" si="75"/>
        <v>28.900900900900901</v>
      </c>
    </row>
    <row r="364" spans="1:6" ht="15.6" x14ac:dyDescent="0.3">
      <c r="A364" s="34">
        <v>1</v>
      </c>
      <c r="B364" s="34">
        <v>18</v>
      </c>
      <c r="C364" s="34">
        <v>19</v>
      </c>
      <c r="D364" s="34">
        <v>269</v>
      </c>
      <c r="E364" s="91">
        <v>12</v>
      </c>
      <c r="F364" s="114">
        <f t="shared" si="75"/>
        <v>14.757906843013224</v>
      </c>
    </row>
    <row r="365" spans="1:6" ht="15.6" x14ac:dyDescent="0.3">
      <c r="A365" s="34">
        <v>1</v>
      </c>
      <c r="B365" s="34">
        <v>19</v>
      </c>
      <c r="C365" s="34">
        <v>19</v>
      </c>
      <c r="D365" s="34" t="s">
        <v>20</v>
      </c>
      <c r="E365" s="91">
        <v>10</v>
      </c>
      <c r="F365" s="114">
        <f t="shared" si="75"/>
        <v>10</v>
      </c>
    </row>
    <row r="366" spans="1:6" ht="15.6" x14ac:dyDescent="0.3">
      <c r="A366" s="34">
        <v>2</v>
      </c>
      <c r="B366" s="34">
        <v>1</v>
      </c>
      <c r="C366" s="34">
        <v>1</v>
      </c>
      <c r="D366" s="34" t="s">
        <v>20</v>
      </c>
      <c r="E366" s="91">
        <v>10</v>
      </c>
      <c r="F366" s="114">
        <f>E366*J53</f>
        <v>10</v>
      </c>
    </row>
    <row r="367" spans="1:6" ht="15.6" x14ac:dyDescent="0.3">
      <c r="A367" s="34">
        <v>2</v>
      </c>
      <c r="B367" s="34">
        <v>2</v>
      </c>
      <c r="C367" s="34">
        <v>1</v>
      </c>
      <c r="D367" s="1">
        <v>142</v>
      </c>
      <c r="E367" s="91">
        <v>5</v>
      </c>
      <c r="F367" s="114">
        <f t="shared" ref="F367:F384" si="76">E367*J54</f>
        <v>7.2252252252252251</v>
      </c>
    </row>
    <row r="368" spans="1:6" ht="15.6" x14ac:dyDescent="0.3">
      <c r="A368" s="34">
        <v>2</v>
      </c>
      <c r="B368" s="34">
        <v>3</v>
      </c>
      <c r="C368" s="34">
        <v>1</v>
      </c>
      <c r="D368" s="1">
        <v>181</v>
      </c>
      <c r="E368" s="91">
        <v>5</v>
      </c>
      <c r="F368" s="114">
        <f t="shared" si="76"/>
        <v>9.6336336336336341</v>
      </c>
    </row>
    <row r="369" spans="1:6" ht="15.6" x14ac:dyDescent="0.3">
      <c r="A369" s="34">
        <v>2</v>
      </c>
      <c r="B369" s="34">
        <v>4</v>
      </c>
      <c r="C369" s="34">
        <v>1</v>
      </c>
      <c r="D369" s="1">
        <v>92</v>
      </c>
      <c r="E369" s="81">
        <v>2</v>
      </c>
      <c r="F369" s="114">
        <f t="shared" si="76"/>
        <v>3.503139503139503</v>
      </c>
    </row>
    <row r="370" spans="1:6" ht="15.6" x14ac:dyDescent="0.3">
      <c r="A370" s="34">
        <v>2</v>
      </c>
      <c r="B370" s="34">
        <v>5</v>
      </c>
      <c r="C370" s="34">
        <v>1</v>
      </c>
      <c r="D370" s="1">
        <v>34</v>
      </c>
      <c r="E370" s="81">
        <v>2</v>
      </c>
      <c r="F370" s="114">
        <f t="shared" si="76"/>
        <v>2.8900900900900899</v>
      </c>
    </row>
    <row r="371" spans="1:6" ht="15.6" x14ac:dyDescent="0.3">
      <c r="A371" s="34">
        <v>2</v>
      </c>
      <c r="B371" s="34">
        <v>6</v>
      </c>
      <c r="C371" s="34">
        <v>1</v>
      </c>
      <c r="D371" s="1">
        <v>196</v>
      </c>
      <c r="E371" s="81">
        <v>2</v>
      </c>
      <c r="F371" s="114">
        <f t="shared" si="76"/>
        <v>3.3029601029601028</v>
      </c>
    </row>
    <row r="372" spans="1:6" ht="15.6" x14ac:dyDescent="0.3">
      <c r="A372" s="34">
        <v>2</v>
      </c>
      <c r="B372" s="34">
        <v>7</v>
      </c>
      <c r="C372" s="34">
        <v>1</v>
      </c>
      <c r="D372" s="1">
        <v>1</v>
      </c>
      <c r="E372" s="81">
        <v>5</v>
      </c>
      <c r="F372" s="114">
        <f t="shared" si="76"/>
        <v>5.7801801801801798</v>
      </c>
    </row>
    <row r="373" spans="1:6" ht="15.6" x14ac:dyDescent="0.3">
      <c r="A373" s="34">
        <v>2</v>
      </c>
      <c r="B373" s="34">
        <v>8</v>
      </c>
      <c r="C373" s="34">
        <v>1</v>
      </c>
      <c r="D373" s="1">
        <v>185</v>
      </c>
      <c r="E373" s="81">
        <v>8</v>
      </c>
      <c r="F373" s="114">
        <f t="shared" si="76"/>
        <v>12.168800379326695</v>
      </c>
    </row>
    <row r="374" spans="1:6" ht="15.6" x14ac:dyDescent="0.3">
      <c r="A374" s="34">
        <v>2</v>
      </c>
      <c r="B374" s="34">
        <v>9</v>
      </c>
      <c r="C374" s="34">
        <v>1</v>
      </c>
      <c r="D374" s="1">
        <v>73</v>
      </c>
      <c r="E374" s="81">
        <v>5</v>
      </c>
      <c r="F374" s="114">
        <f t="shared" si="76"/>
        <v>5.7801801801801798</v>
      </c>
    </row>
    <row r="375" spans="1:6" ht="15.6" x14ac:dyDescent="0.3">
      <c r="A375" s="34">
        <v>2</v>
      </c>
      <c r="B375" s="34">
        <v>10</v>
      </c>
      <c r="C375" s="34">
        <v>1</v>
      </c>
      <c r="D375" s="1">
        <v>319</v>
      </c>
      <c r="E375" s="81">
        <v>2</v>
      </c>
      <c r="F375" s="114">
        <f t="shared" si="76"/>
        <v>2.568968968968969</v>
      </c>
    </row>
    <row r="376" spans="1:6" ht="15.6" x14ac:dyDescent="0.3">
      <c r="A376" s="34">
        <v>2</v>
      </c>
      <c r="B376" s="34">
        <v>11</v>
      </c>
      <c r="C376" s="34">
        <v>1</v>
      </c>
      <c r="D376" s="1">
        <v>210</v>
      </c>
      <c r="E376" s="81">
        <v>10</v>
      </c>
      <c r="F376" s="114">
        <f t="shared" si="76"/>
        <v>16.514800514800513</v>
      </c>
    </row>
    <row r="377" spans="1:6" ht="15.6" x14ac:dyDescent="0.3">
      <c r="A377" s="34">
        <v>2</v>
      </c>
      <c r="B377" s="34">
        <v>12</v>
      </c>
      <c r="C377" s="34">
        <v>1</v>
      </c>
      <c r="D377" s="1">
        <v>249</v>
      </c>
      <c r="E377" s="81">
        <v>5</v>
      </c>
      <c r="F377" s="114">
        <f t="shared" si="76"/>
        <v>6.7211397443955576</v>
      </c>
    </row>
    <row r="378" spans="1:6" ht="15.6" x14ac:dyDescent="0.3">
      <c r="A378" s="34">
        <v>2</v>
      </c>
      <c r="B378" s="34">
        <v>13</v>
      </c>
      <c r="C378" s="34">
        <v>1</v>
      </c>
      <c r="D378" s="1">
        <v>239</v>
      </c>
      <c r="E378" s="81">
        <v>15</v>
      </c>
      <c r="F378" s="114">
        <f t="shared" si="76"/>
        <v>24.772200772200772</v>
      </c>
    </row>
    <row r="379" spans="1:6" ht="15.6" x14ac:dyDescent="0.3">
      <c r="A379" s="34">
        <v>2</v>
      </c>
      <c r="B379" s="34">
        <v>14</v>
      </c>
      <c r="C379" s="34">
        <v>1</v>
      </c>
      <c r="D379" s="1">
        <v>231</v>
      </c>
      <c r="E379" s="81">
        <v>2</v>
      </c>
      <c r="F379" s="114">
        <f t="shared" si="76"/>
        <v>2.1018837018837018</v>
      </c>
    </row>
    <row r="380" spans="1:6" ht="15.6" x14ac:dyDescent="0.3">
      <c r="A380" s="34">
        <v>2</v>
      </c>
      <c r="B380" s="34">
        <v>15</v>
      </c>
      <c r="C380" s="34">
        <v>1</v>
      </c>
      <c r="D380" s="1">
        <v>311</v>
      </c>
      <c r="E380" s="81">
        <v>2</v>
      </c>
      <c r="F380" s="114">
        <f t="shared" si="76"/>
        <v>2.568968968968969</v>
      </c>
    </row>
    <row r="381" spans="1:6" ht="15.6" x14ac:dyDescent="0.3">
      <c r="A381" s="34">
        <v>2</v>
      </c>
      <c r="B381" s="34">
        <v>16</v>
      </c>
      <c r="C381" s="34">
        <v>1</v>
      </c>
      <c r="D381" s="1">
        <v>291</v>
      </c>
      <c r="E381" s="81">
        <v>5</v>
      </c>
      <c r="F381" s="114">
        <f t="shared" si="76"/>
        <v>8.2574002574002563</v>
      </c>
    </row>
    <row r="382" spans="1:6" ht="15.6" x14ac:dyDescent="0.3">
      <c r="A382" s="34">
        <v>2</v>
      </c>
      <c r="B382" s="34">
        <v>17</v>
      </c>
      <c r="C382" s="34">
        <v>1</v>
      </c>
      <c r="D382" s="1">
        <v>134</v>
      </c>
      <c r="E382" s="81">
        <v>2</v>
      </c>
      <c r="F382" s="114">
        <f t="shared" si="76"/>
        <v>2.8900900900900899</v>
      </c>
    </row>
    <row r="383" spans="1:6" ht="15.6" x14ac:dyDescent="0.3">
      <c r="A383" s="34">
        <v>2</v>
      </c>
      <c r="B383" s="34">
        <v>18</v>
      </c>
      <c r="C383" s="34">
        <v>1</v>
      </c>
      <c r="D383" s="1">
        <v>161</v>
      </c>
      <c r="E383" s="81">
        <v>5</v>
      </c>
      <c r="F383" s="114">
        <f t="shared" si="76"/>
        <v>6.4224224224224224</v>
      </c>
    </row>
    <row r="384" spans="1:6" ht="15.6" x14ac:dyDescent="0.3">
      <c r="A384" s="34">
        <v>2</v>
      </c>
      <c r="B384" s="34">
        <v>19</v>
      </c>
      <c r="C384" s="34">
        <v>1</v>
      </c>
      <c r="D384" s="34" t="s">
        <v>20</v>
      </c>
      <c r="E384" s="81">
        <v>5</v>
      </c>
      <c r="F384" s="114">
        <f t="shared" si="76"/>
        <v>5</v>
      </c>
    </row>
    <row r="385" spans="1:6" ht="15.6" x14ac:dyDescent="0.3">
      <c r="A385" s="34">
        <v>2</v>
      </c>
      <c r="B385" s="34">
        <v>1</v>
      </c>
      <c r="C385" s="34">
        <v>2</v>
      </c>
      <c r="D385" s="1">
        <v>242</v>
      </c>
      <c r="E385" s="81">
        <v>2</v>
      </c>
      <c r="F385" s="114">
        <f>E385*K53</f>
        <v>2.312072072072072</v>
      </c>
    </row>
    <row r="386" spans="1:6" ht="15.6" x14ac:dyDescent="0.3">
      <c r="A386" s="34">
        <v>2</v>
      </c>
      <c r="B386" s="34">
        <v>2</v>
      </c>
      <c r="C386" s="34">
        <v>2</v>
      </c>
      <c r="D386" s="34" t="s">
        <v>20</v>
      </c>
      <c r="E386" s="81">
        <v>10</v>
      </c>
      <c r="F386" s="114">
        <f t="shared" ref="F386:F403" si="77">E386*K54</f>
        <v>10</v>
      </c>
    </row>
    <row r="387" spans="1:6" ht="15.6" x14ac:dyDescent="0.3">
      <c r="A387" s="34">
        <v>2</v>
      </c>
      <c r="B387" s="34">
        <v>3</v>
      </c>
      <c r="C387" s="34">
        <v>2</v>
      </c>
      <c r="D387" s="1">
        <v>139</v>
      </c>
      <c r="E387" s="81">
        <v>8</v>
      </c>
      <c r="F387" s="114">
        <f t="shared" si="77"/>
        <v>13.211840411840411</v>
      </c>
    </row>
    <row r="388" spans="1:6" ht="15.6" x14ac:dyDescent="0.3">
      <c r="A388" s="34">
        <v>2</v>
      </c>
      <c r="B388" s="34">
        <v>4</v>
      </c>
      <c r="C388" s="34">
        <v>2</v>
      </c>
      <c r="D388" s="1">
        <v>195</v>
      </c>
      <c r="E388" s="81">
        <v>5</v>
      </c>
      <c r="F388" s="114">
        <f t="shared" si="77"/>
        <v>7.6055002370791849</v>
      </c>
    </row>
    <row r="389" spans="1:6" ht="15.6" x14ac:dyDescent="0.3">
      <c r="A389" s="34">
        <v>2</v>
      </c>
      <c r="B389" s="34">
        <v>5</v>
      </c>
      <c r="C389" s="34">
        <v>2</v>
      </c>
      <c r="D389" s="1">
        <v>309</v>
      </c>
      <c r="E389" s="81">
        <v>5</v>
      </c>
      <c r="F389" s="114">
        <f t="shared" si="77"/>
        <v>6.4224224224224224</v>
      </c>
    </row>
    <row r="390" spans="1:6" ht="15.6" x14ac:dyDescent="0.3">
      <c r="A390" s="34">
        <v>2</v>
      </c>
      <c r="B390" s="34">
        <v>6</v>
      </c>
      <c r="C390" s="34">
        <v>2</v>
      </c>
      <c r="D390" s="1">
        <v>147</v>
      </c>
      <c r="E390" s="81">
        <v>2</v>
      </c>
      <c r="F390" s="114">
        <f t="shared" si="77"/>
        <v>2.8900900900900899</v>
      </c>
    </row>
    <row r="391" spans="1:6" ht="15.6" x14ac:dyDescent="0.3">
      <c r="A391" s="34">
        <v>2</v>
      </c>
      <c r="B391" s="34">
        <v>7</v>
      </c>
      <c r="C391" s="34">
        <v>2</v>
      </c>
      <c r="D391" s="1">
        <v>269</v>
      </c>
      <c r="E391" s="81">
        <v>2</v>
      </c>
      <c r="F391" s="114">
        <f t="shared" si="77"/>
        <v>2.1018837018837018</v>
      </c>
    </row>
    <row r="392" spans="1:6" ht="15.6" x14ac:dyDescent="0.3">
      <c r="A392" s="34">
        <v>2</v>
      </c>
      <c r="B392" s="34">
        <v>8</v>
      </c>
      <c r="C392" s="34">
        <v>2</v>
      </c>
      <c r="D392" s="1">
        <v>143</v>
      </c>
      <c r="E392" s="81">
        <v>10</v>
      </c>
      <c r="F392" s="114">
        <f t="shared" si="77"/>
        <v>13.442279488791115</v>
      </c>
    </row>
    <row r="393" spans="1:6" ht="15.6" x14ac:dyDescent="0.3">
      <c r="A393" s="34">
        <v>2</v>
      </c>
      <c r="B393" s="34">
        <v>9</v>
      </c>
      <c r="C393" s="34">
        <v>2</v>
      </c>
      <c r="D393" s="1">
        <v>93</v>
      </c>
      <c r="E393" s="81">
        <v>8</v>
      </c>
      <c r="F393" s="114">
        <f t="shared" si="77"/>
        <v>8.4075348075348071</v>
      </c>
    </row>
    <row r="394" spans="1:6" ht="15.6" x14ac:dyDescent="0.3">
      <c r="A394" s="34">
        <v>2</v>
      </c>
      <c r="B394" s="34">
        <v>10</v>
      </c>
      <c r="C394" s="34">
        <v>2</v>
      </c>
      <c r="D394" s="1">
        <v>148</v>
      </c>
      <c r="E394" s="81">
        <v>10</v>
      </c>
      <c r="F394" s="114">
        <f t="shared" si="77"/>
        <v>11.56036036036036</v>
      </c>
    </row>
    <row r="395" spans="1:6" ht="15.6" x14ac:dyDescent="0.3">
      <c r="A395" s="34">
        <v>2</v>
      </c>
      <c r="B395" s="34">
        <v>11</v>
      </c>
      <c r="C395" s="34">
        <v>2</v>
      </c>
      <c r="D395" s="1">
        <v>301</v>
      </c>
      <c r="E395" s="81">
        <v>8</v>
      </c>
      <c r="F395" s="114">
        <f t="shared" si="77"/>
        <v>11.56036036036036</v>
      </c>
    </row>
    <row r="396" spans="1:6" ht="15.6" x14ac:dyDescent="0.3">
      <c r="A396" s="34">
        <v>2</v>
      </c>
      <c r="B396" s="34">
        <v>12</v>
      </c>
      <c r="C396" s="34">
        <v>2</v>
      </c>
      <c r="D396" s="1">
        <v>95</v>
      </c>
      <c r="E396" s="81">
        <v>5</v>
      </c>
      <c r="F396" s="114">
        <f t="shared" si="77"/>
        <v>6.0210210210210215</v>
      </c>
    </row>
    <row r="397" spans="1:6" ht="15.6" x14ac:dyDescent="0.3">
      <c r="A397" s="34">
        <v>2</v>
      </c>
      <c r="B397" s="34">
        <v>13</v>
      </c>
      <c r="C397" s="34">
        <v>2</v>
      </c>
      <c r="D397" s="1">
        <v>120</v>
      </c>
      <c r="E397" s="81">
        <v>10</v>
      </c>
      <c r="F397" s="114">
        <f t="shared" si="77"/>
        <v>14.45045045045045</v>
      </c>
    </row>
    <row r="398" spans="1:6" ht="15.6" x14ac:dyDescent="0.3">
      <c r="A398" s="34">
        <v>2</v>
      </c>
      <c r="B398" s="34">
        <v>14</v>
      </c>
      <c r="C398" s="34">
        <v>2</v>
      </c>
      <c r="D398" s="1">
        <v>316</v>
      </c>
      <c r="E398" s="81">
        <v>15</v>
      </c>
      <c r="F398" s="114">
        <f t="shared" si="77"/>
        <v>14.45045045045045</v>
      </c>
    </row>
    <row r="399" spans="1:6" ht="15.6" x14ac:dyDescent="0.3">
      <c r="A399" s="34">
        <v>2</v>
      </c>
      <c r="B399" s="34">
        <v>15</v>
      </c>
      <c r="C399" s="34">
        <v>2</v>
      </c>
      <c r="D399" s="1">
        <v>47</v>
      </c>
      <c r="E399" s="81">
        <v>2</v>
      </c>
      <c r="F399" s="114">
        <f t="shared" si="77"/>
        <v>2.312072072072072</v>
      </c>
    </row>
    <row r="400" spans="1:6" ht="15.6" x14ac:dyDescent="0.3">
      <c r="A400" s="34">
        <v>2</v>
      </c>
      <c r="B400" s="34">
        <v>16</v>
      </c>
      <c r="C400" s="34">
        <v>2</v>
      </c>
      <c r="D400" s="1">
        <v>36</v>
      </c>
      <c r="E400" s="81">
        <v>5</v>
      </c>
      <c r="F400" s="114">
        <f t="shared" si="77"/>
        <v>7.2252252252252251</v>
      </c>
    </row>
    <row r="401" spans="1:6" ht="15.6" x14ac:dyDescent="0.3">
      <c r="A401" s="34">
        <v>2</v>
      </c>
      <c r="B401" s="34">
        <v>17</v>
      </c>
      <c r="C401" s="34">
        <v>2</v>
      </c>
      <c r="D401" s="1">
        <v>305</v>
      </c>
      <c r="E401" s="81">
        <v>20</v>
      </c>
      <c r="F401" s="114">
        <f t="shared" si="77"/>
        <v>25.68968968968969</v>
      </c>
    </row>
    <row r="402" spans="1:6" ht="15.6" x14ac:dyDescent="0.3">
      <c r="A402" s="34">
        <v>2</v>
      </c>
      <c r="B402" s="34">
        <v>18</v>
      </c>
      <c r="C402" s="34">
        <v>2</v>
      </c>
      <c r="D402" s="34" t="s">
        <v>20</v>
      </c>
      <c r="E402" s="81">
        <v>10</v>
      </c>
      <c r="F402" s="114">
        <f t="shared" si="77"/>
        <v>10</v>
      </c>
    </row>
    <row r="403" spans="1:6" ht="15.6" x14ac:dyDescent="0.3">
      <c r="A403" s="34">
        <v>2</v>
      </c>
      <c r="B403" s="34">
        <v>19</v>
      </c>
      <c r="C403" s="34">
        <v>2</v>
      </c>
      <c r="D403" s="1">
        <v>50</v>
      </c>
      <c r="E403" s="81">
        <v>5</v>
      </c>
      <c r="F403" s="114">
        <f t="shared" si="77"/>
        <v>7.8110542975407835</v>
      </c>
    </row>
    <row r="404" spans="1:6" ht="15.6" x14ac:dyDescent="0.3">
      <c r="A404" s="34">
        <v>2</v>
      </c>
      <c r="B404" s="34">
        <v>1</v>
      </c>
      <c r="C404" s="34">
        <v>3</v>
      </c>
      <c r="D404" s="1">
        <v>199</v>
      </c>
      <c r="E404" s="81">
        <v>2</v>
      </c>
      <c r="F404" s="114">
        <f>E404*L53</f>
        <v>2.568968968968969</v>
      </c>
    </row>
    <row r="405" spans="1:6" ht="15.6" x14ac:dyDescent="0.3">
      <c r="A405" s="34">
        <v>2</v>
      </c>
      <c r="B405" s="34">
        <v>2</v>
      </c>
      <c r="C405" s="34">
        <v>3</v>
      </c>
      <c r="D405" s="1">
        <v>65</v>
      </c>
      <c r="E405" s="81">
        <v>8</v>
      </c>
      <c r="F405" s="114">
        <f t="shared" ref="F405:F422" si="78">E405*L54</f>
        <v>11.56036036036036</v>
      </c>
    </row>
    <row r="406" spans="1:6" ht="15.6" x14ac:dyDescent="0.3">
      <c r="A406" s="34">
        <v>2</v>
      </c>
      <c r="B406" s="34">
        <v>3</v>
      </c>
      <c r="C406" s="34">
        <v>3</v>
      </c>
      <c r="D406" s="34" t="s">
        <v>20</v>
      </c>
      <c r="E406" s="81">
        <v>5</v>
      </c>
      <c r="F406" s="114">
        <f>E406*L55</f>
        <v>5</v>
      </c>
    </row>
    <row r="407" spans="1:6" ht="15.6" x14ac:dyDescent="0.3">
      <c r="A407" s="34">
        <v>2</v>
      </c>
      <c r="B407" s="34">
        <v>4</v>
      </c>
      <c r="C407" s="34">
        <v>3</v>
      </c>
      <c r="D407" s="1">
        <v>175</v>
      </c>
      <c r="E407" s="81">
        <v>8</v>
      </c>
      <c r="F407" s="114">
        <f>E407*L56</f>
        <v>14.012558012558012</v>
      </c>
    </row>
    <row r="408" spans="1:6" ht="15.6" x14ac:dyDescent="0.3">
      <c r="A408" s="34">
        <v>2</v>
      </c>
      <c r="B408" s="34">
        <v>5</v>
      </c>
      <c r="C408" s="34">
        <v>3</v>
      </c>
      <c r="D408" s="1">
        <v>156</v>
      </c>
      <c r="E408" s="81">
        <v>2</v>
      </c>
      <c r="F408" s="114">
        <f t="shared" si="78"/>
        <v>2.8900900900900899</v>
      </c>
    </row>
    <row r="409" spans="1:6" ht="15.6" x14ac:dyDescent="0.3">
      <c r="A409" s="34">
        <v>2</v>
      </c>
      <c r="B409" s="34">
        <v>6</v>
      </c>
      <c r="C409" s="34">
        <v>3</v>
      </c>
      <c r="D409" s="1">
        <v>59</v>
      </c>
      <c r="E409" s="81">
        <v>5</v>
      </c>
      <c r="F409" s="114">
        <f t="shared" si="78"/>
        <v>8.2574002574002563</v>
      </c>
    </row>
    <row r="410" spans="1:6" ht="15.6" x14ac:dyDescent="0.3">
      <c r="A410" s="34">
        <v>2</v>
      </c>
      <c r="B410" s="34">
        <v>7</v>
      </c>
      <c r="C410" s="34">
        <v>3</v>
      </c>
      <c r="D410" s="1">
        <v>149</v>
      </c>
      <c r="E410" s="81">
        <v>2</v>
      </c>
      <c r="F410" s="114">
        <f t="shared" si="78"/>
        <v>2.312072072072072</v>
      </c>
    </row>
    <row r="411" spans="1:6" ht="15.6" x14ac:dyDescent="0.3">
      <c r="A411" s="34">
        <v>2</v>
      </c>
      <c r="B411" s="34">
        <v>8</v>
      </c>
      <c r="C411" s="34">
        <v>3</v>
      </c>
      <c r="D411" s="1">
        <v>15</v>
      </c>
      <c r="E411" s="81">
        <v>5</v>
      </c>
      <c r="F411" s="114">
        <f t="shared" si="78"/>
        <v>7.6055002370791849</v>
      </c>
    </row>
    <row r="412" spans="1:6" ht="15.6" x14ac:dyDescent="0.3">
      <c r="A412" s="34">
        <v>2</v>
      </c>
      <c r="B412" s="34">
        <v>9</v>
      </c>
      <c r="C412" s="34">
        <v>3</v>
      </c>
      <c r="D412" s="1">
        <v>287</v>
      </c>
      <c r="E412" s="81">
        <v>8</v>
      </c>
      <c r="F412" s="114">
        <f t="shared" si="78"/>
        <v>9.248288288288288</v>
      </c>
    </row>
    <row r="413" spans="1:6" ht="15.6" x14ac:dyDescent="0.3">
      <c r="A413" s="34">
        <v>2</v>
      </c>
      <c r="B413" s="34">
        <v>10</v>
      </c>
      <c r="C413" s="34">
        <v>3</v>
      </c>
      <c r="D413" s="1">
        <v>208</v>
      </c>
      <c r="F413" s="114">
        <f t="shared" si="78"/>
        <v>0</v>
      </c>
    </row>
    <row r="414" spans="1:6" ht="15.6" x14ac:dyDescent="0.3">
      <c r="A414" s="34">
        <v>2</v>
      </c>
      <c r="B414" s="34">
        <v>11</v>
      </c>
      <c r="C414" s="34">
        <v>3</v>
      </c>
      <c r="D414" s="1">
        <v>79</v>
      </c>
      <c r="E414" s="81">
        <v>5</v>
      </c>
      <c r="F414" s="114">
        <f t="shared" si="78"/>
        <v>8.2574002574002563</v>
      </c>
    </row>
    <row r="415" spans="1:6" ht="15.6" x14ac:dyDescent="0.3">
      <c r="A415" s="34">
        <v>2</v>
      </c>
      <c r="B415" s="34">
        <v>12</v>
      </c>
      <c r="C415" s="34">
        <v>3</v>
      </c>
      <c r="D415" s="1">
        <v>229</v>
      </c>
      <c r="E415" s="81">
        <v>10</v>
      </c>
      <c r="F415" s="114">
        <f t="shared" si="78"/>
        <v>13.442279488791115</v>
      </c>
    </row>
    <row r="416" spans="1:6" ht="15.6" x14ac:dyDescent="0.3">
      <c r="A416" s="34">
        <v>2</v>
      </c>
      <c r="B416" s="34">
        <v>13</v>
      </c>
      <c r="C416" s="34">
        <v>3</v>
      </c>
      <c r="D416" s="1">
        <v>273</v>
      </c>
      <c r="E416" s="81">
        <v>5</v>
      </c>
      <c r="F416" s="114">
        <f t="shared" si="78"/>
        <v>8.2574002574002563</v>
      </c>
    </row>
    <row r="417" spans="1:6" ht="15.6" x14ac:dyDescent="0.3">
      <c r="A417" s="34">
        <v>2</v>
      </c>
      <c r="B417" s="34">
        <v>14</v>
      </c>
      <c r="C417" s="34">
        <v>3</v>
      </c>
      <c r="D417" s="1">
        <v>94</v>
      </c>
      <c r="E417" s="81">
        <v>8</v>
      </c>
      <c r="F417" s="114">
        <f t="shared" si="78"/>
        <v>8.4075348075348071</v>
      </c>
    </row>
    <row r="418" spans="1:6" ht="15.6" x14ac:dyDescent="0.3">
      <c r="A418" s="34">
        <v>2</v>
      </c>
      <c r="B418" s="34">
        <v>15</v>
      </c>
      <c r="C418" s="34">
        <v>3</v>
      </c>
      <c r="D418" s="1">
        <v>163</v>
      </c>
      <c r="E418" s="81">
        <v>5</v>
      </c>
      <c r="F418" s="114">
        <f t="shared" si="78"/>
        <v>6.4224224224224224</v>
      </c>
    </row>
    <row r="419" spans="1:6" ht="15.6" x14ac:dyDescent="0.3">
      <c r="A419" s="34">
        <v>2</v>
      </c>
      <c r="B419" s="34">
        <v>16</v>
      </c>
      <c r="C419" s="34">
        <v>3</v>
      </c>
      <c r="D419" s="1">
        <v>257</v>
      </c>
      <c r="E419" s="81">
        <v>8</v>
      </c>
      <c r="F419" s="114">
        <f t="shared" si="78"/>
        <v>13.211840411840411</v>
      </c>
    </row>
    <row r="420" spans="1:6" ht="15.6" x14ac:dyDescent="0.3">
      <c r="A420" s="34">
        <v>2</v>
      </c>
      <c r="B420" s="34">
        <v>17</v>
      </c>
      <c r="C420" s="34">
        <v>3</v>
      </c>
      <c r="D420" s="34" t="s">
        <v>20</v>
      </c>
      <c r="E420" s="81">
        <v>10</v>
      </c>
      <c r="F420" s="114">
        <f t="shared" si="78"/>
        <v>10</v>
      </c>
    </row>
    <row r="421" spans="1:6" ht="15.6" x14ac:dyDescent="0.3">
      <c r="A421" s="34">
        <v>2</v>
      </c>
      <c r="B421" s="34">
        <v>18</v>
      </c>
      <c r="C421" s="34">
        <v>3</v>
      </c>
      <c r="D421" s="1">
        <v>228</v>
      </c>
      <c r="E421" s="81">
        <v>20</v>
      </c>
      <c r="F421" s="114">
        <f t="shared" si="78"/>
        <v>25.68968968968969</v>
      </c>
    </row>
    <row r="422" spans="1:6" ht="15.6" x14ac:dyDescent="0.3">
      <c r="A422" s="34">
        <v>2</v>
      </c>
      <c r="B422" s="34">
        <v>19</v>
      </c>
      <c r="C422" s="34">
        <v>3</v>
      </c>
      <c r="D422" s="1">
        <v>64</v>
      </c>
      <c r="E422" s="81">
        <v>10</v>
      </c>
      <c r="F422" s="114">
        <f t="shared" si="78"/>
        <v>18.063063063063062</v>
      </c>
    </row>
    <row r="423" spans="1:6" ht="15.6" x14ac:dyDescent="0.3">
      <c r="A423" s="34">
        <v>2</v>
      </c>
      <c r="B423" s="34">
        <v>1</v>
      </c>
      <c r="C423" s="34">
        <v>4</v>
      </c>
      <c r="D423" s="1">
        <v>293</v>
      </c>
      <c r="E423" s="81">
        <v>2</v>
      </c>
      <c r="F423" s="114">
        <f>E423*M53</f>
        <v>2.4084084084084085</v>
      </c>
    </row>
    <row r="424" spans="1:6" ht="15.6" x14ac:dyDescent="0.3">
      <c r="A424" s="34">
        <v>2</v>
      </c>
      <c r="B424" s="34">
        <v>2</v>
      </c>
      <c r="C424" s="34">
        <v>4</v>
      </c>
      <c r="D424" s="1">
        <v>125</v>
      </c>
      <c r="E424" s="81">
        <v>5</v>
      </c>
      <c r="F424" s="114">
        <f t="shared" ref="F424:F441" si="79">E424*M54</f>
        <v>6.7211397443955576</v>
      </c>
    </row>
    <row r="425" spans="1:6" ht="15.6" x14ac:dyDescent="0.3">
      <c r="A425" s="34">
        <v>2</v>
      </c>
      <c r="B425" s="34">
        <v>3</v>
      </c>
      <c r="C425" s="34">
        <v>4</v>
      </c>
      <c r="D425" s="1">
        <v>292</v>
      </c>
      <c r="E425" s="81">
        <v>8</v>
      </c>
      <c r="F425" s="114">
        <f t="shared" si="79"/>
        <v>14.012558012558012</v>
      </c>
    </row>
    <row r="426" spans="1:6" ht="15.6" x14ac:dyDescent="0.3">
      <c r="A426" s="34">
        <v>2</v>
      </c>
      <c r="B426" s="34">
        <v>4</v>
      </c>
      <c r="C426" s="34">
        <v>4</v>
      </c>
      <c r="D426" s="34" t="s">
        <v>20</v>
      </c>
      <c r="E426" s="81">
        <v>8</v>
      </c>
      <c r="F426" s="114">
        <f t="shared" si="79"/>
        <v>8</v>
      </c>
    </row>
    <row r="427" spans="1:6" ht="15.6" x14ac:dyDescent="0.3">
      <c r="A427" s="34">
        <v>2</v>
      </c>
      <c r="B427" s="34">
        <v>5</v>
      </c>
      <c r="C427" s="34">
        <v>4</v>
      </c>
      <c r="D427" s="1">
        <v>207</v>
      </c>
      <c r="E427" s="81">
        <v>15</v>
      </c>
      <c r="F427" s="114">
        <f t="shared" si="79"/>
        <v>20.163419233186673</v>
      </c>
    </row>
    <row r="428" spans="1:6" ht="15.6" x14ac:dyDescent="0.3">
      <c r="A428" s="34">
        <v>2</v>
      </c>
      <c r="B428" s="34">
        <v>6</v>
      </c>
      <c r="C428" s="34">
        <v>4</v>
      </c>
      <c r="D428" s="1">
        <v>8</v>
      </c>
      <c r="E428" s="81">
        <v>10</v>
      </c>
      <c r="F428" s="114">
        <f t="shared" si="79"/>
        <v>15.21100047415837</v>
      </c>
    </row>
    <row r="429" spans="1:6" ht="15.6" x14ac:dyDescent="0.3">
      <c r="A429" s="34">
        <v>2</v>
      </c>
      <c r="B429" s="34">
        <v>7</v>
      </c>
      <c r="C429" s="34">
        <v>4</v>
      </c>
      <c r="D429" s="1">
        <v>303</v>
      </c>
      <c r="E429" s="81">
        <v>10</v>
      </c>
      <c r="F429" s="114">
        <f t="shared" si="79"/>
        <v>10.906000339962604</v>
      </c>
    </row>
    <row r="430" spans="1:6" ht="15.6" x14ac:dyDescent="0.3">
      <c r="A430" s="34">
        <v>2</v>
      </c>
      <c r="B430" s="34">
        <v>8</v>
      </c>
      <c r="C430" s="34">
        <v>4</v>
      </c>
      <c r="D430" s="1">
        <v>279</v>
      </c>
      <c r="E430" s="81">
        <v>5</v>
      </c>
      <c r="F430" s="114">
        <f t="shared" si="79"/>
        <v>7.0490002197319264</v>
      </c>
    </row>
    <row r="431" spans="1:6" ht="15.6" x14ac:dyDescent="0.3">
      <c r="A431" s="34">
        <v>2</v>
      </c>
      <c r="B431" s="34">
        <v>9</v>
      </c>
      <c r="C431" s="34">
        <v>4</v>
      </c>
      <c r="D431" s="1">
        <v>22</v>
      </c>
      <c r="E431" s="81">
        <v>2</v>
      </c>
      <c r="F431" s="114">
        <f t="shared" si="79"/>
        <v>2.181200067992521</v>
      </c>
    </row>
    <row r="432" spans="1:6" ht="15.6" x14ac:dyDescent="0.3">
      <c r="A432" s="34">
        <v>2</v>
      </c>
      <c r="B432" s="34">
        <v>10</v>
      </c>
      <c r="C432" s="34">
        <v>4</v>
      </c>
      <c r="D432" s="1">
        <v>97</v>
      </c>
      <c r="E432" s="81">
        <v>15</v>
      </c>
      <c r="F432" s="114">
        <f t="shared" si="79"/>
        <v>18.063063063063066</v>
      </c>
    </row>
    <row r="433" spans="1:6" ht="15.6" x14ac:dyDescent="0.3">
      <c r="A433" s="34">
        <v>2</v>
      </c>
      <c r="B433" s="34">
        <v>11</v>
      </c>
      <c r="C433" s="34">
        <v>4</v>
      </c>
      <c r="D433" s="1">
        <v>130</v>
      </c>
      <c r="E433" s="81">
        <v>8</v>
      </c>
      <c r="F433" s="114">
        <f t="shared" si="79"/>
        <v>12.168800379326695</v>
      </c>
    </row>
    <row r="434" spans="1:6" ht="15.6" x14ac:dyDescent="0.3">
      <c r="A434" s="34">
        <v>2</v>
      </c>
      <c r="B434" s="34">
        <v>12</v>
      </c>
      <c r="C434" s="34">
        <v>4</v>
      </c>
      <c r="D434" s="1">
        <v>146</v>
      </c>
      <c r="E434" s="81">
        <v>10</v>
      </c>
      <c r="F434" s="114">
        <f t="shared" si="79"/>
        <v>12.565609087348218</v>
      </c>
    </row>
    <row r="435" spans="1:6" ht="15.6" x14ac:dyDescent="0.3">
      <c r="A435" s="34">
        <v>2</v>
      </c>
      <c r="B435" s="34">
        <v>13</v>
      </c>
      <c r="C435" s="34">
        <v>4</v>
      </c>
      <c r="D435" s="1">
        <v>103</v>
      </c>
      <c r="E435" s="81">
        <v>5</v>
      </c>
      <c r="F435" s="114">
        <f t="shared" si="79"/>
        <v>7.6055002370791849</v>
      </c>
    </row>
    <row r="436" spans="1:6" ht="15.6" x14ac:dyDescent="0.3">
      <c r="A436" s="34">
        <v>2</v>
      </c>
      <c r="B436" s="34">
        <v>14</v>
      </c>
      <c r="C436" s="34">
        <v>4</v>
      </c>
      <c r="D436" s="1">
        <v>180</v>
      </c>
      <c r="E436" s="81">
        <v>8</v>
      </c>
      <c r="F436" s="114">
        <f t="shared" si="79"/>
        <v>7.9726623174899034</v>
      </c>
    </row>
    <row r="437" spans="1:6" ht="15.6" x14ac:dyDescent="0.3">
      <c r="A437" s="34">
        <v>2</v>
      </c>
      <c r="B437" s="34">
        <v>15</v>
      </c>
      <c r="C437" s="34">
        <v>4</v>
      </c>
      <c r="D437" s="1">
        <v>294</v>
      </c>
      <c r="E437" s="81">
        <v>2</v>
      </c>
      <c r="F437" s="114">
        <f t="shared" si="79"/>
        <v>2.4084084084084085</v>
      </c>
    </row>
    <row r="438" spans="1:6" ht="15.6" x14ac:dyDescent="0.3">
      <c r="A438" s="34">
        <v>2</v>
      </c>
      <c r="B438" s="34">
        <v>16</v>
      </c>
      <c r="C438" s="34">
        <v>4</v>
      </c>
      <c r="D438" s="34" t="s">
        <v>20</v>
      </c>
      <c r="E438" s="81">
        <v>10</v>
      </c>
      <c r="F438" s="114">
        <f t="shared" si="79"/>
        <v>10</v>
      </c>
    </row>
    <row r="439" spans="1:6" ht="15.6" x14ac:dyDescent="0.3">
      <c r="A439" s="34">
        <v>2</v>
      </c>
      <c r="B439" s="34">
        <v>17</v>
      </c>
      <c r="C439" s="34">
        <v>4</v>
      </c>
      <c r="D439" s="1">
        <v>138</v>
      </c>
      <c r="E439" s="81">
        <v>10</v>
      </c>
      <c r="F439" s="114">
        <f t="shared" si="79"/>
        <v>13.442279488791115</v>
      </c>
    </row>
    <row r="440" spans="1:6" ht="15.6" x14ac:dyDescent="0.3">
      <c r="A440" s="34">
        <v>2</v>
      </c>
      <c r="B440" s="34">
        <v>18</v>
      </c>
      <c r="C440" s="34">
        <v>4</v>
      </c>
      <c r="D440" s="1">
        <v>91</v>
      </c>
      <c r="E440" s="81">
        <v>8</v>
      </c>
      <c r="F440" s="114">
        <f t="shared" si="79"/>
        <v>9.6336336336336341</v>
      </c>
    </row>
    <row r="441" spans="1:6" ht="15.6" x14ac:dyDescent="0.3">
      <c r="A441" s="34">
        <v>2</v>
      </c>
      <c r="B441" s="34">
        <v>19</v>
      </c>
      <c r="C441" s="34">
        <v>4</v>
      </c>
      <c r="D441" s="1">
        <v>277</v>
      </c>
      <c r="E441" s="81">
        <v>8</v>
      </c>
      <c r="F441" s="114">
        <f t="shared" si="79"/>
        <v>13.211840411840411</v>
      </c>
    </row>
    <row r="442" spans="1:6" ht="15.6" x14ac:dyDescent="0.3">
      <c r="A442" s="34">
        <v>2</v>
      </c>
      <c r="B442" s="34">
        <v>1</v>
      </c>
      <c r="C442" s="34">
        <v>5</v>
      </c>
      <c r="D442" s="1">
        <v>72</v>
      </c>
      <c r="E442" s="81">
        <v>8</v>
      </c>
      <c r="F442" s="114">
        <f>E442*N53</f>
        <v>10.275875875875876</v>
      </c>
    </row>
    <row r="443" spans="1:6" ht="15.6" x14ac:dyDescent="0.3">
      <c r="A443" s="34">
        <v>2</v>
      </c>
      <c r="B443" s="34">
        <v>2</v>
      </c>
      <c r="C443" s="34">
        <v>5</v>
      </c>
      <c r="D443" s="1">
        <v>162</v>
      </c>
      <c r="E443" s="81">
        <v>10</v>
      </c>
      <c r="F443" s="114">
        <f t="shared" ref="F443:F460" si="80">E443*N54</f>
        <v>14.45045045045045</v>
      </c>
    </row>
    <row r="444" spans="1:6" ht="15.6" x14ac:dyDescent="0.3">
      <c r="A444" s="34">
        <v>2</v>
      </c>
      <c r="B444" s="34">
        <v>3</v>
      </c>
      <c r="C444" s="34">
        <v>5</v>
      </c>
      <c r="D444" s="1">
        <v>71</v>
      </c>
      <c r="E444" s="81">
        <v>5</v>
      </c>
      <c r="F444" s="114">
        <f t="shared" si="80"/>
        <v>9.6336336336336341</v>
      </c>
    </row>
    <row r="445" spans="1:6" ht="15.6" x14ac:dyDescent="0.3">
      <c r="A445" s="34">
        <v>2</v>
      </c>
      <c r="B445" s="34">
        <v>4</v>
      </c>
      <c r="C445" s="34">
        <v>5</v>
      </c>
      <c r="D445" s="1">
        <v>212</v>
      </c>
      <c r="E445" s="81">
        <v>20</v>
      </c>
      <c r="F445" s="114">
        <f t="shared" si="80"/>
        <v>35.031395031395029</v>
      </c>
    </row>
    <row r="446" spans="1:6" ht="15.6" x14ac:dyDescent="0.3">
      <c r="A446" s="34">
        <v>2</v>
      </c>
      <c r="B446" s="34">
        <v>5</v>
      </c>
      <c r="C446" s="34">
        <v>5</v>
      </c>
      <c r="D446" s="34" t="s">
        <v>20</v>
      </c>
      <c r="E446" s="81">
        <v>5</v>
      </c>
      <c r="F446" s="114">
        <f t="shared" si="80"/>
        <v>5</v>
      </c>
    </row>
    <row r="447" spans="1:6" ht="15.6" x14ac:dyDescent="0.3">
      <c r="A447" s="34">
        <v>2</v>
      </c>
      <c r="B447" s="34">
        <v>6</v>
      </c>
      <c r="C447" s="34">
        <v>5</v>
      </c>
      <c r="D447" s="1">
        <v>216</v>
      </c>
      <c r="E447" s="81">
        <v>5</v>
      </c>
      <c r="F447" s="114">
        <f t="shared" si="80"/>
        <v>8.2574002574002563</v>
      </c>
    </row>
    <row r="448" spans="1:6" ht="15.6" x14ac:dyDescent="0.3">
      <c r="A448" s="34">
        <v>2</v>
      </c>
      <c r="B448" s="34">
        <v>7</v>
      </c>
      <c r="C448" s="34">
        <v>5</v>
      </c>
      <c r="D448" s="1">
        <v>209</v>
      </c>
      <c r="E448" s="81">
        <v>8</v>
      </c>
      <c r="F448" s="114">
        <f t="shared" si="80"/>
        <v>9.248288288288288</v>
      </c>
    </row>
    <row r="449" spans="1:6" ht="15.6" x14ac:dyDescent="0.3">
      <c r="A449" s="34">
        <v>2</v>
      </c>
      <c r="B449" s="34">
        <v>8</v>
      </c>
      <c r="C449" s="34">
        <v>5</v>
      </c>
      <c r="D449" s="1">
        <v>202</v>
      </c>
      <c r="E449" s="81">
        <v>15</v>
      </c>
      <c r="F449" s="114">
        <f t="shared" si="80"/>
        <v>22.816500711237556</v>
      </c>
    </row>
    <row r="450" spans="1:6" ht="15.6" x14ac:dyDescent="0.3">
      <c r="A450" s="34">
        <v>2</v>
      </c>
      <c r="B450" s="34">
        <v>9</v>
      </c>
      <c r="C450" s="34">
        <v>5</v>
      </c>
      <c r="D450" s="1">
        <v>324</v>
      </c>
      <c r="E450" s="81">
        <v>8</v>
      </c>
      <c r="F450" s="114">
        <f t="shared" si="80"/>
        <v>9.248288288288288</v>
      </c>
    </row>
    <row r="451" spans="1:6" ht="15.6" x14ac:dyDescent="0.3">
      <c r="A451" s="34">
        <v>2</v>
      </c>
      <c r="B451" s="34">
        <v>10</v>
      </c>
      <c r="C451" s="34">
        <v>5</v>
      </c>
      <c r="D451" s="1">
        <v>234</v>
      </c>
      <c r="E451" s="81">
        <v>15</v>
      </c>
      <c r="F451" s="114">
        <f t="shared" si="80"/>
        <v>19.267267267267268</v>
      </c>
    </row>
    <row r="452" spans="1:6" ht="15.6" x14ac:dyDescent="0.3">
      <c r="A452" s="34">
        <v>2</v>
      </c>
      <c r="B452" s="34">
        <v>11</v>
      </c>
      <c r="C452" s="34">
        <v>5</v>
      </c>
      <c r="D452" s="1">
        <v>62</v>
      </c>
      <c r="E452" s="81">
        <v>10</v>
      </c>
      <c r="F452" s="114">
        <f t="shared" si="80"/>
        <v>16.514800514800513</v>
      </c>
    </row>
    <row r="453" spans="1:6" ht="15.6" x14ac:dyDescent="0.3">
      <c r="A453" s="34">
        <v>2</v>
      </c>
      <c r="B453" s="34">
        <v>12</v>
      </c>
      <c r="C453" s="34">
        <v>5</v>
      </c>
      <c r="D453" s="1">
        <v>317</v>
      </c>
      <c r="E453">
        <v>8</v>
      </c>
      <c r="F453" s="114">
        <f t="shared" si="80"/>
        <v>10.753823591032893</v>
      </c>
    </row>
    <row r="454" spans="1:6" ht="15.6" x14ac:dyDescent="0.3">
      <c r="A454" s="34">
        <v>2</v>
      </c>
      <c r="B454" s="34">
        <v>13</v>
      </c>
      <c r="C454" s="34">
        <v>5</v>
      </c>
      <c r="D454" s="1">
        <v>86</v>
      </c>
      <c r="E454" s="81">
        <v>8</v>
      </c>
      <c r="F454" s="114">
        <f t="shared" si="80"/>
        <v>13.211840411840411</v>
      </c>
    </row>
    <row r="455" spans="1:6" ht="15.6" x14ac:dyDescent="0.3">
      <c r="A455" s="34">
        <v>2</v>
      </c>
      <c r="B455" s="34">
        <v>14</v>
      </c>
      <c r="C455" s="34">
        <v>5</v>
      </c>
      <c r="D455" s="1">
        <v>197</v>
      </c>
      <c r="E455" s="81">
        <v>15</v>
      </c>
      <c r="F455" s="114">
        <f t="shared" si="80"/>
        <v>15.764127764127764</v>
      </c>
    </row>
    <row r="456" spans="1:6" ht="15.6" x14ac:dyDescent="0.3">
      <c r="A456" s="34">
        <v>2</v>
      </c>
      <c r="B456" s="34">
        <v>15</v>
      </c>
      <c r="C456" s="34">
        <v>5</v>
      </c>
      <c r="D456" s="34" t="s">
        <v>20</v>
      </c>
      <c r="E456" s="81">
        <v>10</v>
      </c>
      <c r="F456" s="114">
        <f t="shared" si="80"/>
        <v>10</v>
      </c>
    </row>
    <row r="457" spans="1:6" ht="15.6" x14ac:dyDescent="0.3">
      <c r="A457" s="34">
        <v>2</v>
      </c>
      <c r="B457" s="34">
        <v>16</v>
      </c>
      <c r="C457" s="34">
        <v>5</v>
      </c>
      <c r="D457" s="1">
        <v>183</v>
      </c>
      <c r="E457" s="81">
        <v>10</v>
      </c>
      <c r="F457" s="114">
        <f t="shared" si="80"/>
        <v>16.514800514800513</v>
      </c>
    </row>
    <row r="458" spans="1:6" ht="15.6" x14ac:dyDescent="0.3">
      <c r="A458" s="34">
        <v>2</v>
      </c>
      <c r="B458" s="34">
        <v>17</v>
      </c>
      <c r="C458" s="34">
        <v>5</v>
      </c>
      <c r="D458" s="1">
        <v>67</v>
      </c>
      <c r="E458" s="81">
        <v>8</v>
      </c>
      <c r="F458" s="114">
        <f t="shared" si="80"/>
        <v>11.56036036036036</v>
      </c>
    </row>
    <row r="459" spans="1:6" ht="15.6" x14ac:dyDescent="0.3">
      <c r="A459" s="34">
        <v>2</v>
      </c>
      <c r="B459" s="34">
        <v>18</v>
      </c>
      <c r="C459" s="34">
        <v>5</v>
      </c>
      <c r="D459" s="1">
        <v>57</v>
      </c>
      <c r="E459" s="81">
        <v>5</v>
      </c>
      <c r="F459" s="114">
        <f t="shared" si="80"/>
        <v>6.4224224224224224</v>
      </c>
    </row>
    <row r="460" spans="1:6" ht="15.6" x14ac:dyDescent="0.3">
      <c r="A460" s="34">
        <v>2</v>
      </c>
      <c r="B460" s="34">
        <v>19</v>
      </c>
      <c r="C460" s="34">
        <v>5</v>
      </c>
      <c r="D460" s="1">
        <v>297</v>
      </c>
      <c r="E460" s="81">
        <v>10</v>
      </c>
      <c r="F460" s="114">
        <f t="shared" si="80"/>
        <v>18.063063063063062</v>
      </c>
    </row>
    <row r="461" spans="1:6" ht="15.6" x14ac:dyDescent="0.3">
      <c r="A461" s="34">
        <v>2</v>
      </c>
      <c r="B461" s="34">
        <v>1</v>
      </c>
      <c r="C461" s="34">
        <v>6</v>
      </c>
      <c r="D461" s="1">
        <v>12</v>
      </c>
      <c r="E461" s="81">
        <v>10</v>
      </c>
      <c r="F461" s="114">
        <f>E461*O53</f>
        <v>9.6336336336336341</v>
      </c>
    </row>
    <row r="462" spans="1:6" ht="15.6" x14ac:dyDescent="0.3">
      <c r="A462" s="34">
        <v>2</v>
      </c>
      <c r="B462" s="34">
        <v>2</v>
      </c>
      <c r="C462" s="34">
        <v>6</v>
      </c>
      <c r="D462" s="1">
        <v>51</v>
      </c>
      <c r="E462" s="81">
        <v>10</v>
      </c>
      <c r="F462" s="114">
        <f t="shared" ref="F462:F479" si="81">E462*O54</f>
        <v>10.509418509418509</v>
      </c>
    </row>
    <row r="463" spans="1:6" ht="15.6" x14ac:dyDescent="0.3">
      <c r="A463" s="34">
        <v>2</v>
      </c>
      <c r="B463" s="34">
        <v>3</v>
      </c>
      <c r="C463" s="34">
        <v>6</v>
      </c>
      <c r="D463" s="1">
        <v>88</v>
      </c>
      <c r="E463" s="81">
        <v>8</v>
      </c>
      <c r="F463" s="114">
        <f t="shared" si="81"/>
        <v>10.275875875875876</v>
      </c>
    </row>
    <row r="464" spans="1:6" ht="15.6" x14ac:dyDescent="0.3">
      <c r="A464" s="34">
        <v>2</v>
      </c>
      <c r="B464" s="34">
        <v>4</v>
      </c>
      <c r="C464" s="34">
        <v>6</v>
      </c>
      <c r="D464" s="1">
        <v>24</v>
      </c>
      <c r="E464" s="81">
        <v>5</v>
      </c>
      <c r="F464" s="114">
        <f t="shared" si="81"/>
        <v>6.0210210210210215</v>
      </c>
    </row>
    <row r="465" spans="1:6" ht="15.6" x14ac:dyDescent="0.3">
      <c r="A465" s="34">
        <v>2</v>
      </c>
      <c r="B465" s="34">
        <v>5</v>
      </c>
      <c r="C465" s="34">
        <v>6</v>
      </c>
      <c r="D465" s="1">
        <v>68</v>
      </c>
      <c r="E465" s="81">
        <v>2</v>
      </c>
      <c r="F465" s="114">
        <f t="shared" si="81"/>
        <v>2.1018837018837018</v>
      </c>
    </row>
    <row r="466" spans="1:6" ht="15.6" x14ac:dyDescent="0.3">
      <c r="A466" s="34">
        <v>2</v>
      </c>
      <c r="B466" s="34">
        <v>6</v>
      </c>
      <c r="C466" s="34">
        <v>6</v>
      </c>
      <c r="D466" s="34" t="s">
        <v>20</v>
      </c>
      <c r="E466" s="81">
        <v>10</v>
      </c>
      <c r="F466" s="114">
        <f t="shared" si="81"/>
        <v>10</v>
      </c>
    </row>
    <row r="467" spans="1:6" ht="15.6" x14ac:dyDescent="0.3">
      <c r="A467" s="34">
        <v>2</v>
      </c>
      <c r="B467" s="34">
        <v>7</v>
      </c>
      <c r="C467" s="34">
        <v>6</v>
      </c>
      <c r="D467" s="1">
        <v>98</v>
      </c>
      <c r="E467" s="81">
        <v>10</v>
      </c>
      <c r="F467" s="114">
        <f t="shared" si="81"/>
        <v>8.8925848925848925</v>
      </c>
    </row>
    <row r="468" spans="1:6" ht="15.6" x14ac:dyDescent="0.3">
      <c r="A468" s="34">
        <v>2</v>
      </c>
      <c r="B468" s="34">
        <v>8</v>
      </c>
      <c r="C468" s="34">
        <v>6</v>
      </c>
      <c r="D468" s="1">
        <v>32</v>
      </c>
      <c r="E468" s="81">
        <v>15</v>
      </c>
      <c r="F468" s="114">
        <f t="shared" si="81"/>
        <v>16.359000509943908</v>
      </c>
    </row>
    <row r="469" spans="1:6" ht="15.6" x14ac:dyDescent="0.3">
      <c r="A469" s="34">
        <v>2</v>
      </c>
      <c r="B469" s="34">
        <v>9</v>
      </c>
      <c r="C469" s="34">
        <v>6</v>
      </c>
      <c r="D469" s="1">
        <v>227</v>
      </c>
      <c r="E469" s="81">
        <v>5</v>
      </c>
      <c r="F469" s="114">
        <f t="shared" si="81"/>
        <v>4.4462924462924462</v>
      </c>
    </row>
    <row r="470" spans="1:6" ht="15.6" x14ac:dyDescent="0.3">
      <c r="A470" s="34">
        <v>2</v>
      </c>
      <c r="B470" s="34">
        <v>10</v>
      </c>
      <c r="C470" s="34">
        <v>6</v>
      </c>
      <c r="D470" s="1">
        <v>37</v>
      </c>
      <c r="E470" s="81">
        <v>10</v>
      </c>
      <c r="F470" s="114">
        <f t="shared" si="81"/>
        <v>9.6336336336336341</v>
      </c>
    </row>
    <row r="471" spans="1:6" ht="15.6" x14ac:dyDescent="0.3">
      <c r="A471" s="34">
        <v>2</v>
      </c>
      <c r="B471" s="34">
        <v>11</v>
      </c>
      <c r="C471" s="34">
        <v>6</v>
      </c>
      <c r="D471" s="1">
        <v>284</v>
      </c>
      <c r="E471" s="81">
        <v>5</v>
      </c>
      <c r="F471" s="114">
        <f t="shared" si="81"/>
        <v>5.7801801801801798</v>
      </c>
    </row>
    <row r="472" spans="1:6" ht="15.6" x14ac:dyDescent="0.3">
      <c r="A472" s="34">
        <v>2</v>
      </c>
      <c r="B472" s="34">
        <v>12</v>
      </c>
      <c r="C472" s="34">
        <v>6</v>
      </c>
      <c r="D472" s="1">
        <v>198</v>
      </c>
      <c r="E472" s="81">
        <v>8</v>
      </c>
      <c r="F472" s="114">
        <f t="shared" si="81"/>
        <v>7.9726623174899034</v>
      </c>
    </row>
    <row r="473" spans="1:6" ht="15.6" x14ac:dyDescent="0.3">
      <c r="A473" s="34">
        <v>2</v>
      </c>
      <c r="B473" s="34">
        <v>13</v>
      </c>
      <c r="C473" s="34">
        <v>6</v>
      </c>
      <c r="D473" s="1">
        <v>256</v>
      </c>
      <c r="E473" s="81">
        <v>5</v>
      </c>
      <c r="F473" s="114">
        <f t="shared" si="81"/>
        <v>5.7801801801801798</v>
      </c>
    </row>
    <row r="474" spans="1:6" ht="15.6" x14ac:dyDescent="0.3">
      <c r="A474" s="34">
        <v>2</v>
      </c>
      <c r="B474" s="34">
        <v>14</v>
      </c>
      <c r="C474" s="34">
        <v>6</v>
      </c>
      <c r="D474" s="34" t="s">
        <v>20</v>
      </c>
      <c r="E474" s="81">
        <v>20</v>
      </c>
      <c r="F474" s="114">
        <f t="shared" si="81"/>
        <v>20</v>
      </c>
    </row>
    <row r="475" spans="1:6" ht="15.6" x14ac:dyDescent="0.3">
      <c r="A475" s="34">
        <v>2</v>
      </c>
      <c r="B475" s="34">
        <v>15</v>
      </c>
      <c r="C475" s="34">
        <v>6</v>
      </c>
      <c r="D475" s="1">
        <v>299</v>
      </c>
      <c r="E475" s="81">
        <v>5</v>
      </c>
      <c r="F475" s="114">
        <f t="shared" si="81"/>
        <v>4.8168168168168171</v>
      </c>
    </row>
    <row r="476" spans="1:6" ht="15.6" x14ac:dyDescent="0.3">
      <c r="A476" s="34">
        <v>2</v>
      </c>
      <c r="B476" s="34">
        <v>16</v>
      </c>
      <c r="C476" s="34">
        <v>6</v>
      </c>
      <c r="D476" s="1">
        <v>70</v>
      </c>
      <c r="E476" s="81">
        <v>5</v>
      </c>
      <c r="F476" s="114">
        <f t="shared" si="81"/>
        <v>5.7801801801801798</v>
      </c>
    </row>
    <row r="477" spans="1:6" ht="15.6" x14ac:dyDescent="0.3">
      <c r="A477" s="34">
        <v>2</v>
      </c>
      <c r="B477" s="34">
        <v>17</v>
      </c>
      <c r="C477" s="34">
        <v>6</v>
      </c>
      <c r="D477" s="1">
        <v>16</v>
      </c>
      <c r="E477" s="81">
        <v>20</v>
      </c>
      <c r="F477" s="114">
        <f t="shared" si="81"/>
        <v>21.018837018837019</v>
      </c>
    </row>
    <row r="478" spans="1:6" ht="15.6" x14ac:dyDescent="0.3">
      <c r="A478" s="34">
        <v>2</v>
      </c>
      <c r="B478" s="34">
        <v>18</v>
      </c>
      <c r="C478" s="34">
        <v>6</v>
      </c>
      <c r="D478" s="1">
        <v>23</v>
      </c>
      <c r="E478" s="81">
        <v>15</v>
      </c>
      <c r="F478" s="114">
        <f t="shared" si="81"/>
        <v>14.45045045045045</v>
      </c>
    </row>
    <row r="479" spans="1:6" ht="15.6" x14ac:dyDescent="0.3">
      <c r="A479" s="34">
        <v>2</v>
      </c>
      <c r="B479" s="34">
        <v>19</v>
      </c>
      <c r="C479" s="34">
        <v>6</v>
      </c>
      <c r="D479" s="1">
        <v>186</v>
      </c>
      <c r="E479" s="81">
        <v>5</v>
      </c>
      <c r="F479" s="114">
        <f t="shared" si="81"/>
        <v>6.1491278512555105</v>
      </c>
    </row>
    <row r="480" spans="1:6" ht="15.6" x14ac:dyDescent="0.3">
      <c r="A480" s="34">
        <v>2</v>
      </c>
      <c r="B480" s="34">
        <v>1</v>
      </c>
      <c r="C480" s="34">
        <v>7</v>
      </c>
      <c r="D480" s="1">
        <v>106</v>
      </c>
      <c r="E480" s="81">
        <v>8</v>
      </c>
      <c r="F480" s="114">
        <f>E480*P53</f>
        <v>7.7069069069069069</v>
      </c>
    </row>
    <row r="481" spans="1:6" ht="15.6" x14ac:dyDescent="0.3">
      <c r="A481" s="34">
        <v>2</v>
      </c>
      <c r="B481" s="34">
        <v>2</v>
      </c>
      <c r="C481" s="34">
        <v>7</v>
      </c>
      <c r="D481" s="1">
        <v>31</v>
      </c>
      <c r="E481" s="81">
        <v>5</v>
      </c>
      <c r="F481" s="114">
        <f t="shared" ref="F481:F498" si="82">E481*P54</f>
        <v>5.2547092547092547</v>
      </c>
    </row>
    <row r="482" spans="1:6" ht="15.6" x14ac:dyDescent="0.3">
      <c r="A482" s="34">
        <v>2</v>
      </c>
      <c r="B482" s="34">
        <v>3</v>
      </c>
      <c r="C482" s="34">
        <v>7</v>
      </c>
      <c r="D482" s="1">
        <v>241</v>
      </c>
      <c r="E482" s="81">
        <v>5</v>
      </c>
      <c r="F482" s="114">
        <f t="shared" si="82"/>
        <v>6.4224224224224224</v>
      </c>
    </row>
    <row r="483" spans="1:6" ht="15.6" x14ac:dyDescent="0.3">
      <c r="A483" s="34">
        <v>2</v>
      </c>
      <c r="B483" s="34">
        <v>4</v>
      </c>
      <c r="C483" s="34">
        <v>7</v>
      </c>
      <c r="D483" s="1">
        <v>306</v>
      </c>
      <c r="E483" s="81">
        <v>5</v>
      </c>
      <c r="F483" s="114">
        <f t="shared" si="82"/>
        <v>6.0210210210210215</v>
      </c>
    </row>
    <row r="484" spans="1:6" ht="15.6" x14ac:dyDescent="0.3">
      <c r="A484" s="34">
        <v>2</v>
      </c>
      <c r="B484" s="34">
        <v>5</v>
      </c>
      <c r="C484" s="34">
        <v>7</v>
      </c>
      <c r="D484" s="1">
        <v>238</v>
      </c>
      <c r="E484" s="81">
        <v>5</v>
      </c>
      <c r="F484" s="114">
        <f t="shared" si="82"/>
        <v>5.2547092547092547</v>
      </c>
    </row>
    <row r="485" spans="1:6" ht="15.6" x14ac:dyDescent="0.3">
      <c r="A485" s="34">
        <v>2</v>
      </c>
      <c r="B485" s="34">
        <v>6</v>
      </c>
      <c r="C485" s="34">
        <v>7</v>
      </c>
      <c r="D485" s="1">
        <v>127</v>
      </c>
      <c r="E485" s="81">
        <v>5</v>
      </c>
      <c r="F485" s="114">
        <f t="shared" si="82"/>
        <v>5.7801801801801798</v>
      </c>
    </row>
    <row r="486" spans="1:6" ht="15.6" x14ac:dyDescent="0.3">
      <c r="A486" s="34">
        <v>2</v>
      </c>
      <c r="B486" s="34">
        <v>7</v>
      </c>
      <c r="C486" s="34">
        <v>7</v>
      </c>
      <c r="D486" s="34" t="s">
        <v>20</v>
      </c>
      <c r="E486" s="81">
        <v>20</v>
      </c>
      <c r="F486" s="114">
        <f t="shared" si="82"/>
        <v>20</v>
      </c>
    </row>
    <row r="487" spans="1:6" ht="15.6" x14ac:dyDescent="0.3">
      <c r="A487" s="34">
        <v>2</v>
      </c>
      <c r="B487" s="34">
        <v>8</v>
      </c>
      <c r="C487" s="34">
        <v>7</v>
      </c>
      <c r="D487" s="1">
        <v>236</v>
      </c>
      <c r="E487" s="81">
        <v>10</v>
      </c>
      <c r="F487" s="114">
        <f t="shared" si="82"/>
        <v>10.906000339962604</v>
      </c>
    </row>
    <row r="488" spans="1:6" ht="15.6" x14ac:dyDescent="0.3">
      <c r="A488" s="34">
        <v>2</v>
      </c>
      <c r="B488" s="34">
        <v>9</v>
      </c>
      <c r="C488" s="34">
        <v>7</v>
      </c>
      <c r="D488" s="1">
        <v>213</v>
      </c>
      <c r="E488" s="81">
        <v>5</v>
      </c>
      <c r="F488" s="114">
        <f t="shared" si="82"/>
        <v>4.4462924462924462</v>
      </c>
    </row>
    <row r="489" spans="1:6" ht="15.6" x14ac:dyDescent="0.3">
      <c r="A489" s="34">
        <v>2</v>
      </c>
      <c r="B489" s="34">
        <v>10</v>
      </c>
      <c r="C489" s="34">
        <v>7</v>
      </c>
      <c r="D489" s="1">
        <v>251</v>
      </c>
      <c r="E489" s="81">
        <v>10</v>
      </c>
      <c r="F489" s="114">
        <f t="shared" si="82"/>
        <v>9.6336336336336341</v>
      </c>
    </row>
    <row r="490" spans="1:6" ht="15.6" x14ac:dyDescent="0.3">
      <c r="A490" s="34">
        <v>2</v>
      </c>
      <c r="B490" s="34">
        <v>11</v>
      </c>
      <c r="C490" s="34">
        <v>7</v>
      </c>
      <c r="D490" s="1">
        <v>233</v>
      </c>
      <c r="E490" s="81">
        <v>8</v>
      </c>
      <c r="F490" s="114">
        <f t="shared" si="82"/>
        <v>9.248288288288288</v>
      </c>
    </row>
    <row r="491" spans="1:6" ht="15.6" x14ac:dyDescent="0.3">
      <c r="A491" s="34">
        <v>2</v>
      </c>
      <c r="B491" s="34">
        <v>12</v>
      </c>
      <c r="C491" s="34">
        <v>7</v>
      </c>
      <c r="D491" s="1">
        <v>78</v>
      </c>
      <c r="E491" s="81">
        <v>5</v>
      </c>
      <c r="F491" s="114">
        <f t="shared" si="82"/>
        <v>4.9829139484311895</v>
      </c>
    </row>
    <row r="492" spans="1:6" ht="15.6" x14ac:dyDescent="0.3">
      <c r="A492" s="34">
        <v>2</v>
      </c>
      <c r="B492" s="34">
        <v>13</v>
      </c>
      <c r="C492" s="34">
        <v>7</v>
      </c>
      <c r="D492" s="34" t="s">
        <v>20</v>
      </c>
      <c r="E492" s="81">
        <v>10</v>
      </c>
      <c r="F492" s="114">
        <f t="shared" si="82"/>
        <v>10</v>
      </c>
    </row>
    <row r="493" spans="1:6" ht="15.6" x14ac:dyDescent="0.3">
      <c r="A493" s="34">
        <v>2</v>
      </c>
      <c r="B493" s="34">
        <v>14</v>
      </c>
      <c r="C493" s="34">
        <v>7</v>
      </c>
      <c r="D493" s="1">
        <v>171</v>
      </c>
      <c r="E493" s="81">
        <v>5</v>
      </c>
      <c r="F493" s="114">
        <f t="shared" si="82"/>
        <v>4.1287001287001281</v>
      </c>
    </row>
    <row r="494" spans="1:6" ht="15.6" x14ac:dyDescent="0.3">
      <c r="A494" s="34">
        <v>2</v>
      </c>
      <c r="B494" s="34">
        <v>15</v>
      </c>
      <c r="C494" s="34">
        <v>7</v>
      </c>
      <c r="D494" s="1">
        <v>60</v>
      </c>
      <c r="E494" s="81">
        <v>5</v>
      </c>
      <c r="F494" s="114">
        <f t="shared" si="82"/>
        <v>4.8168168168168171</v>
      </c>
    </row>
    <row r="495" spans="1:6" ht="15.6" x14ac:dyDescent="0.3">
      <c r="A495" s="34">
        <v>2</v>
      </c>
      <c r="B495" s="34">
        <v>16</v>
      </c>
      <c r="C495" s="34">
        <v>7</v>
      </c>
      <c r="D495" s="1">
        <v>10</v>
      </c>
      <c r="E495" s="81">
        <v>5</v>
      </c>
      <c r="F495" s="114">
        <f t="shared" si="82"/>
        <v>5.7801801801801798</v>
      </c>
    </row>
    <row r="496" spans="1:6" ht="15.6" x14ac:dyDescent="0.3">
      <c r="A496" s="34">
        <v>2</v>
      </c>
      <c r="B496" s="34">
        <v>17</v>
      </c>
      <c r="C496" s="34">
        <v>7</v>
      </c>
      <c r="D496" s="1">
        <v>169</v>
      </c>
      <c r="E496" s="81">
        <v>8</v>
      </c>
      <c r="F496" s="114">
        <f t="shared" si="82"/>
        <v>8.4075348075348071</v>
      </c>
    </row>
    <row r="497" spans="1:6" ht="15.6" x14ac:dyDescent="0.3">
      <c r="A497" s="34">
        <v>2</v>
      </c>
      <c r="B497" s="34">
        <v>18</v>
      </c>
      <c r="C497" s="34">
        <v>7</v>
      </c>
      <c r="D497" s="1">
        <v>322</v>
      </c>
      <c r="E497" s="81">
        <v>2</v>
      </c>
      <c r="F497" s="114">
        <f t="shared" si="82"/>
        <v>1.9267267267267267</v>
      </c>
    </row>
    <row r="498" spans="1:6" ht="15.6" x14ac:dyDescent="0.3">
      <c r="A498" s="34">
        <v>2</v>
      </c>
      <c r="B498" s="34">
        <v>19</v>
      </c>
      <c r="C498" s="34">
        <v>7</v>
      </c>
      <c r="D498" s="1">
        <v>13</v>
      </c>
      <c r="E498" s="81">
        <v>10</v>
      </c>
      <c r="F498" s="114">
        <f t="shared" si="82"/>
        <v>12.298255702511021</v>
      </c>
    </row>
    <row r="499" spans="1:6" ht="15.6" x14ac:dyDescent="0.3">
      <c r="A499" s="34">
        <v>2</v>
      </c>
      <c r="B499" s="34">
        <v>1</v>
      </c>
      <c r="C499" s="34">
        <v>8</v>
      </c>
      <c r="D499" s="1">
        <v>165</v>
      </c>
      <c r="E499" s="81">
        <v>5</v>
      </c>
      <c r="F499" s="114">
        <f>E499*Q53</f>
        <v>6.2828045436741089</v>
      </c>
    </row>
    <row r="500" spans="1:6" ht="15.6" x14ac:dyDescent="0.3">
      <c r="A500" s="34">
        <v>2</v>
      </c>
      <c r="B500" s="34">
        <v>2</v>
      </c>
      <c r="C500" s="34">
        <v>8</v>
      </c>
      <c r="D500" s="1">
        <v>167</v>
      </c>
      <c r="E500" s="81">
        <v>8</v>
      </c>
      <c r="F500" s="114">
        <f t="shared" ref="F500:F517" si="83">E500*Q54</f>
        <v>11.278400351571083</v>
      </c>
    </row>
    <row r="501" spans="1:6" ht="15.6" x14ac:dyDescent="0.3">
      <c r="A501" s="34">
        <v>2</v>
      </c>
      <c r="B501" s="34">
        <v>3</v>
      </c>
      <c r="C501" s="34">
        <v>8</v>
      </c>
      <c r="D501" s="1">
        <v>312</v>
      </c>
      <c r="E501" s="81">
        <v>8</v>
      </c>
      <c r="F501" s="114">
        <f t="shared" si="83"/>
        <v>14.916594013368206</v>
      </c>
    </row>
    <row r="502" spans="1:6" ht="15.6" x14ac:dyDescent="0.3">
      <c r="A502" s="34">
        <v>2</v>
      </c>
      <c r="B502" s="34">
        <v>4</v>
      </c>
      <c r="C502" s="34">
        <v>8</v>
      </c>
      <c r="D502" s="1">
        <v>286</v>
      </c>
      <c r="E502" s="81">
        <v>10</v>
      </c>
      <c r="F502" s="114">
        <f t="shared" si="83"/>
        <v>17.000529941706411</v>
      </c>
    </row>
    <row r="503" spans="1:6" ht="15.6" x14ac:dyDescent="0.3">
      <c r="A503" s="34">
        <v>2</v>
      </c>
      <c r="B503" s="34">
        <v>5</v>
      </c>
      <c r="C503" s="34">
        <v>8</v>
      </c>
      <c r="D503" s="1">
        <v>136</v>
      </c>
      <c r="E503" s="81">
        <v>5</v>
      </c>
      <c r="F503" s="114">
        <f t="shared" si="83"/>
        <v>7.0490002197319264</v>
      </c>
    </row>
    <row r="504" spans="1:6" ht="15.6" x14ac:dyDescent="0.3">
      <c r="A504" s="34">
        <v>2</v>
      </c>
      <c r="B504" s="34">
        <v>6</v>
      </c>
      <c r="C504" s="34">
        <v>8</v>
      </c>
      <c r="D504" s="1">
        <v>179</v>
      </c>
      <c r="E504" s="81">
        <v>8</v>
      </c>
      <c r="F504" s="114">
        <f t="shared" si="83"/>
        <v>12.844844844844845</v>
      </c>
    </row>
    <row r="505" spans="1:6" ht="15.6" x14ac:dyDescent="0.3">
      <c r="A505" s="34">
        <v>2</v>
      </c>
      <c r="B505" s="34">
        <v>7</v>
      </c>
      <c r="C505" s="34">
        <v>8</v>
      </c>
      <c r="D505" s="1">
        <v>81</v>
      </c>
      <c r="E505" s="81">
        <v>15</v>
      </c>
      <c r="F505" s="114">
        <f t="shared" si="83"/>
        <v>17.000529941706414</v>
      </c>
    </row>
    <row r="506" spans="1:6" ht="15.6" x14ac:dyDescent="0.3">
      <c r="A506" s="34">
        <v>2</v>
      </c>
      <c r="B506" s="34">
        <v>8</v>
      </c>
      <c r="C506" s="34">
        <v>8</v>
      </c>
      <c r="D506" s="34" t="s">
        <v>20</v>
      </c>
      <c r="E506" s="81">
        <v>8</v>
      </c>
      <c r="F506" s="114">
        <f t="shared" si="83"/>
        <v>8</v>
      </c>
    </row>
    <row r="507" spans="1:6" ht="15.6" x14ac:dyDescent="0.3">
      <c r="A507" s="34">
        <v>2</v>
      </c>
      <c r="B507" s="34">
        <v>9</v>
      </c>
      <c r="C507" s="34">
        <v>8</v>
      </c>
      <c r="D507" s="1">
        <v>42</v>
      </c>
      <c r="E507" s="81">
        <v>5</v>
      </c>
      <c r="F507" s="114">
        <f t="shared" si="83"/>
        <v>5.6668433139021381</v>
      </c>
    </row>
    <row r="508" spans="1:6" ht="15.6" x14ac:dyDescent="0.3">
      <c r="A508" s="34">
        <v>2</v>
      </c>
      <c r="B508" s="34">
        <v>10</v>
      </c>
      <c r="C508" s="34">
        <v>8</v>
      </c>
      <c r="D508" s="1">
        <v>174</v>
      </c>
      <c r="E508" s="81">
        <v>10</v>
      </c>
      <c r="F508" s="114">
        <f t="shared" si="83"/>
        <v>12.565609087348218</v>
      </c>
    </row>
    <row r="509" spans="1:6" ht="15.6" x14ac:dyDescent="0.3">
      <c r="A509" s="34">
        <v>2</v>
      </c>
      <c r="B509" s="34">
        <v>11</v>
      </c>
      <c r="C509" s="34">
        <v>8</v>
      </c>
      <c r="D509" s="1">
        <v>270</v>
      </c>
      <c r="E509" s="81">
        <v>8</v>
      </c>
      <c r="F509" s="114">
        <f t="shared" si="83"/>
        <v>12.844844844844845</v>
      </c>
    </row>
    <row r="510" spans="1:6" ht="15.6" x14ac:dyDescent="0.3">
      <c r="A510" s="34">
        <v>2</v>
      </c>
      <c r="B510" s="34">
        <v>12</v>
      </c>
      <c r="C510" s="34">
        <v>8</v>
      </c>
      <c r="D510" s="34" t="s">
        <v>20</v>
      </c>
      <c r="E510" s="81">
        <v>8</v>
      </c>
      <c r="F510" s="114">
        <f t="shared" si="83"/>
        <v>8</v>
      </c>
    </row>
    <row r="511" spans="1:6" ht="15.6" x14ac:dyDescent="0.3">
      <c r="A511" s="34">
        <v>2</v>
      </c>
      <c r="B511" s="34">
        <v>13</v>
      </c>
      <c r="C511" s="34">
        <v>8</v>
      </c>
      <c r="D511" s="1">
        <v>44</v>
      </c>
      <c r="E511" s="81">
        <v>15</v>
      </c>
      <c r="F511" s="114">
        <f t="shared" si="83"/>
        <v>24.084084084084083</v>
      </c>
    </row>
    <row r="512" spans="1:6" ht="15.6" x14ac:dyDescent="0.3">
      <c r="A512" s="34">
        <v>2</v>
      </c>
      <c r="B512" s="34">
        <v>14</v>
      </c>
      <c r="C512" s="34">
        <v>8</v>
      </c>
      <c r="D512" s="1">
        <v>137</v>
      </c>
      <c r="E512" s="81">
        <v>10</v>
      </c>
      <c r="F512" s="114">
        <f t="shared" si="83"/>
        <v>10.321750321750322</v>
      </c>
    </row>
    <row r="513" spans="1:6" ht="15.6" x14ac:dyDescent="0.3">
      <c r="A513" s="34">
        <v>2</v>
      </c>
      <c r="B513" s="34">
        <v>15</v>
      </c>
      <c r="C513" s="34">
        <v>8</v>
      </c>
      <c r="D513" s="1">
        <v>265</v>
      </c>
      <c r="E513" s="81">
        <v>20</v>
      </c>
      <c r="F513" s="114">
        <f t="shared" si="83"/>
        <v>25.131218174696436</v>
      </c>
    </row>
    <row r="514" spans="1:6" ht="15.6" x14ac:dyDescent="0.3">
      <c r="A514" s="34">
        <v>2</v>
      </c>
      <c r="B514" s="34">
        <v>16</v>
      </c>
      <c r="C514" s="34">
        <v>8</v>
      </c>
      <c r="D514" s="1">
        <v>223</v>
      </c>
      <c r="E514" s="81">
        <v>10</v>
      </c>
      <c r="F514" s="114">
        <f t="shared" si="83"/>
        <v>16.056056056056057</v>
      </c>
    </row>
    <row r="515" spans="1:6" ht="15.6" x14ac:dyDescent="0.3">
      <c r="A515" s="34">
        <v>2</v>
      </c>
      <c r="B515" s="34">
        <v>17</v>
      </c>
      <c r="C515" s="34">
        <v>8</v>
      </c>
      <c r="D515" s="1">
        <v>189</v>
      </c>
      <c r="E515" s="81">
        <v>8</v>
      </c>
      <c r="F515" s="114">
        <f t="shared" si="83"/>
        <v>11.278400351571083</v>
      </c>
    </row>
    <row r="516" spans="1:6" ht="15.6" x14ac:dyDescent="0.3">
      <c r="A516" s="34">
        <v>2</v>
      </c>
      <c r="B516" s="34">
        <v>18</v>
      </c>
      <c r="C516" s="34">
        <v>8</v>
      </c>
      <c r="D516" s="1">
        <v>117</v>
      </c>
      <c r="E516" s="81">
        <v>8</v>
      </c>
      <c r="F516" s="114">
        <f t="shared" si="83"/>
        <v>10.052487269878574</v>
      </c>
    </row>
    <row r="517" spans="1:6" ht="15.6" x14ac:dyDescent="0.3">
      <c r="A517" s="34">
        <v>2</v>
      </c>
      <c r="B517" s="34">
        <v>19</v>
      </c>
      <c r="C517" s="34">
        <v>8</v>
      </c>
      <c r="D517" s="1">
        <v>144</v>
      </c>
      <c r="E517" s="81">
        <v>5</v>
      </c>
      <c r="F517" s="114">
        <f t="shared" si="83"/>
        <v>8.7578487578487572</v>
      </c>
    </row>
    <row r="518" spans="1:6" ht="15.6" x14ac:dyDescent="0.3">
      <c r="A518" s="34">
        <v>2</v>
      </c>
      <c r="B518" s="34">
        <v>1</v>
      </c>
      <c r="C518" s="34">
        <v>9</v>
      </c>
      <c r="D518" s="1">
        <v>182</v>
      </c>
      <c r="E518" s="84">
        <v>5</v>
      </c>
      <c r="F518" s="114">
        <f>E518*R53</f>
        <v>5.2547092547092547</v>
      </c>
    </row>
    <row r="519" spans="1:6" ht="15.6" x14ac:dyDescent="0.3">
      <c r="A519" s="34">
        <v>2</v>
      </c>
      <c r="B519" s="34">
        <v>2</v>
      </c>
      <c r="C519" s="34">
        <v>9</v>
      </c>
      <c r="D519" s="1">
        <v>235</v>
      </c>
      <c r="E519" s="84">
        <v>10</v>
      </c>
      <c r="F519" s="114">
        <f t="shared" ref="F519:F536" si="84">E519*R54</f>
        <v>11.56036036036036</v>
      </c>
    </row>
    <row r="520" spans="1:6" ht="15.6" x14ac:dyDescent="0.3">
      <c r="A520" s="34">
        <v>2</v>
      </c>
      <c r="B520" s="34">
        <v>3</v>
      </c>
      <c r="C520" s="34">
        <v>9</v>
      </c>
      <c r="D520" s="1">
        <v>48</v>
      </c>
      <c r="E520" s="84">
        <v>10</v>
      </c>
      <c r="F520" s="114">
        <f t="shared" si="84"/>
        <v>14.45045045045045</v>
      </c>
    </row>
    <row r="521" spans="1:6" ht="15.6" x14ac:dyDescent="0.3">
      <c r="A521" s="34">
        <v>2</v>
      </c>
      <c r="B521" s="34">
        <v>4</v>
      </c>
      <c r="C521" s="34">
        <v>9</v>
      </c>
      <c r="D521" s="1">
        <v>115</v>
      </c>
      <c r="E521" s="84">
        <v>8</v>
      </c>
      <c r="F521" s="114">
        <f t="shared" si="84"/>
        <v>10.753823591032893</v>
      </c>
    </row>
    <row r="522" spans="1:6" ht="15.6" x14ac:dyDescent="0.3">
      <c r="A522" s="34">
        <v>2</v>
      </c>
      <c r="B522" s="34">
        <v>5</v>
      </c>
      <c r="C522" s="34">
        <v>9</v>
      </c>
      <c r="D522" s="1">
        <v>289</v>
      </c>
      <c r="E522" s="84">
        <v>15</v>
      </c>
      <c r="F522" s="114">
        <f t="shared" si="84"/>
        <v>17.340540540540541</v>
      </c>
    </row>
    <row r="523" spans="1:6" ht="15.6" x14ac:dyDescent="0.3">
      <c r="A523" s="34">
        <v>2</v>
      </c>
      <c r="B523" s="34">
        <v>6</v>
      </c>
      <c r="C523" s="34">
        <v>9</v>
      </c>
      <c r="D523" s="1">
        <v>267</v>
      </c>
      <c r="E523" s="84">
        <v>8</v>
      </c>
      <c r="F523" s="114">
        <f t="shared" si="84"/>
        <v>10.275875875875876</v>
      </c>
    </row>
    <row r="524" spans="1:6" ht="15.6" x14ac:dyDescent="0.3">
      <c r="A524" s="34">
        <v>2</v>
      </c>
      <c r="B524" s="34">
        <v>7</v>
      </c>
      <c r="C524" s="34">
        <v>9</v>
      </c>
      <c r="D524" s="1">
        <v>283</v>
      </c>
      <c r="E524" s="84">
        <v>15</v>
      </c>
      <c r="F524" s="114">
        <f t="shared" si="84"/>
        <v>14.45045045045045</v>
      </c>
    </row>
    <row r="525" spans="1:6" ht="15.6" x14ac:dyDescent="0.3">
      <c r="A525" s="34">
        <v>2</v>
      </c>
      <c r="B525" s="34">
        <v>8</v>
      </c>
      <c r="C525" s="34">
        <v>9</v>
      </c>
      <c r="D525" s="1">
        <v>83</v>
      </c>
      <c r="E525" s="84">
        <v>8</v>
      </c>
      <c r="F525" s="114">
        <f t="shared" si="84"/>
        <v>9.6336336336336341</v>
      </c>
    </row>
    <row r="526" spans="1:6" ht="15.6" x14ac:dyDescent="0.3">
      <c r="A526" s="34">
        <v>2</v>
      </c>
      <c r="B526" s="34">
        <v>9</v>
      </c>
      <c r="C526" s="34">
        <v>9</v>
      </c>
      <c r="D526" s="34" t="s">
        <v>20</v>
      </c>
      <c r="E526" s="84">
        <v>15</v>
      </c>
      <c r="F526" s="114">
        <f t="shared" si="84"/>
        <v>15</v>
      </c>
    </row>
    <row r="527" spans="1:6" ht="15.6" x14ac:dyDescent="0.3">
      <c r="A527" s="34">
        <v>2</v>
      </c>
      <c r="B527" s="34">
        <v>10</v>
      </c>
      <c r="C527" s="34">
        <v>9</v>
      </c>
      <c r="D527" s="1">
        <v>302</v>
      </c>
      <c r="E527" s="84">
        <v>10</v>
      </c>
      <c r="F527" s="114">
        <f t="shared" si="84"/>
        <v>10.509418509418509</v>
      </c>
    </row>
    <row r="528" spans="1:6" ht="15.6" x14ac:dyDescent="0.3">
      <c r="A528" s="34">
        <v>2</v>
      </c>
      <c r="B528" s="34">
        <v>11</v>
      </c>
      <c r="C528" s="34">
        <v>9</v>
      </c>
      <c r="D528" s="34" t="s">
        <v>20</v>
      </c>
      <c r="E528" s="84">
        <v>10</v>
      </c>
      <c r="F528" s="114">
        <f t="shared" si="84"/>
        <v>10</v>
      </c>
    </row>
    <row r="529" spans="1:6" ht="15.6" x14ac:dyDescent="0.3">
      <c r="A529" s="34">
        <v>2</v>
      </c>
      <c r="B529" s="34">
        <v>12</v>
      </c>
      <c r="C529" s="34">
        <v>9</v>
      </c>
      <c r="D529" s="1">
        <v>19</v>
      </c>
      <c r="E529" s="84">
        <v>8</v>
      </c>
      <c r="F529" s="114">
        <f t="shared" si="84"/>
        <v>8.7248002719700839</v>
      </c>
    </row>
    <row r="530" spans="1:6" ht="15.6" x14ac:dyDescent="0.3">
      <c r="A530" s="34">
        <v>2</v>
      </c>
      <c r="B530" s="34">
        <v>13</v>
      </c>
      <c r="C530" s="34">
        <v>9</v>
      </c>
      <c r="D530" s="1">
        <v>7</v>
      </c>
      <c r="E530" s="84">
        <v>5</v>
      </c>
      <c r="F530" s="114">
        <f t="shared" si="84"/>
        <v>6.4224224224224224</v>
      </c>
    </row>
    <row r="531" spans="1:6" ht="15.6" x14ac:dyDescent="0.3">
      <c r="A531" s="34">
        <v>2</v>
      </c>
      <c r="B531" s="34">
        <v>14</v>
      </c>
      <c r="C531" s="34">
        <v>9</v>
      </c>
      <c r="D531" s="1">
        <v>154</v>
      </c>
      <c r="E531" s="84">
        <v>5</v>
      </c>
      <c r="F531" s="114">
        <f t="shared" si="84"/>
        <v>4.4462924462924462</v>
      </c>
    </row>
    <row r="532" spans="1:6" ht="15.6" x14ac:dyDescent="0.3">
      <c r="A532" s="34">
        <v>2</v>
      </c>
      <c r="B532" s="34">
        <v>15</v>
      </c>
      <c r="C532" s="34">
        <v>9</v>
      </c>
      <c r="D532" s="1">
        <v>145</v>
      </c>
      <c r="E532" s="84">
        <v>20</v>
      </c>
      <c r="F532" s="114">
        <f t="shared" si="84"/>
        <v>21.018837018837019</v>
      </c>
    </row>
    <row r="533" spans="1:6" ht="15.6" x14ac:dyDescent="0.3">
      <c r="A533" s="34">
        <v>2</v>
      </c>
      <c r="B533" s="34">
        <v>16</v>
      </c>
      <c r="C533" s="34">
        <v>9</v>
      </c>
      <c r="D533" s="1">
        <v>141</v>
      </c>
      <c r="E533" s="84">
        <v>15</v>
      </c>
      <c r="F533" s="114">
        <f t="shared" si="84"/>
        <v>19.267267267267268</v>
      </c>
    </row>
    <row r="534" spans="1:6" ht="15.6" x14ac:dyDescent="0.3">
      <c r="A534" s="34">
        <v>2</v>
      </c>
      <c r="B534" s="34">
        <v>17</v>
      </c>
      <c r="C534" s="34">
        <v>9</v>
      </c>
      <c r="D534" s="1">
        <v>87</v>
      </c>
      <c r="E534" s="84">
        <v>8</v>
      </c>
      <c r="F534" s="114">
        <f t="shared" si="84"/>
        <v>9.248288288288288</v>
      </c>
    </row>
    <row r="535" spans="1:6" ht="15.6" x14ac:dyDescent="0.3">
      <c r="A535" s="34">
        <v>2</v>
      </c>
      <c r="B535" s="34">
        <v>18</v>
      </c>
      <c r="C535" s="34">
        <v>9</v>
      </c>
      <c r="D535" s="1">
        <v>177</v>
      </c>
      <c r="E535" s="84">
        <v>25</v>
      </c>
      <c r="F535" s="114">
        <f t="shared" si="84"/>
        <v>26.273546273546273</v>
      </c>
    </row>
    <row r="536" spans="1:6" ht="15.6" x14ac:dyDescent="0.3">
      <c r="A536" s="34">
        <v>2</v>
      </c>
      <c r="B536" s="34">
        <v>19</v>
      </c>
      <c r="C536" s="34">
        <v>9</v>
      </c>
      <c r="D536" s="1">
        <v>254</v>
      </c>
      <c r="E536" s="84">
        <v>35</v>
      </c>
      <c r="F536" s="114">
        <f t="shared" si="84"/>
        <v>48.168168168168172</v>
      </c>
    </row>
    <row r="537" spans="1:6" ht="15.6" x14ac:dyDescent="0.3">
      <c r="A537" s="34">
        <v>2</v>
      </c>
      <c r="B537" s="34">
        <v>1</v>
      </c>
      <c r="C537" s="34">
        <v>10</v>
      </c>
      <c r="D537" s="1">
        <v>157</v>
      </c>
      <c r="E537" s="84">
        <v>8</v>
      </c>
      <c r="F537" s="114">
        <f>E537*S53</f>
        <v>7.7069069069069069</v>
      </c>
    </row>
    <row r="538" spans="1:6" ht="15.6" x14ac:dyDescent="0.3">
      <c r="A538" s="34">
        <v>2</v>
      </c>
      <c r="B538" s="34">
        <v>2</v>
      </c>
      <c r="C538" s="34">
        <v>10</v>
      </c>
      <c r="D538" s="1">
        <v>255</v>
      </c>
      <c r="E538" s="84">
        <v>12</v>
      </c>
      <c r="F538" s="114">
        <f t="shared" ref="F538:F555" si="85">E538*S54</f>
        <v>12.61130221130221</v>
      </c>
    </row>
    <row r="539" spans="1:6" ht="15.6" x14ac:dyDescent="0.3">
      <c r="A539" s="34">
        <v>2</v>
      </c>
      <c r="B539" s="34">
        <v>3</v>
      </c>
      <c r="C539" s="34">
        <v>10</v>
      </c>
      <c r="D539" s="1">
        <v>275</v>
      </c>
      <c r="E539" s="84">
        <v>10</v>
      </c>
      <c r="F539" s="114">
        <f t="shared" si="85"/>
        <v>12.844844844844845</v>
      </c>
    </row>
    <row r="540" spans="1:6" ht="15.6" x14ac:dyDescent="0.3">
      <c r="A540" s="34">
        <v>2</v>
      </c>
      <c r="B540" s="34">
        <v>4</v>
      </c>
      <c r="C540" s="34">
        <v>10</v>
      </c>
      <c r="D540" s="1">
        <v>226</v>
      </c>
      <c r="E540" s="84">
        <v>8</v>
      </c>
      <c r="F540" s="114">
        <f t="shared" si="85"/>
        <v>9.6336336336336341</v>
      </c>
    </row>
    <row r="541" spans="1:6" ht="15.6" x14ac:dyDescent="0.3">
      <c r="A541" s="34">
        <v>2</v>
      </c>
      <c r="B541" s="34">
        <v>5</v>
      </c>
      <c r="C541" s="34">
        <v>10</v>
      </c>
      <c r="D541" s="1">
        <v>119</v>
      </c>
      <c r="E541" s="84">
        <v>20</v>
      </c>
      <c r="F541" s="114">
        <f t="shared" si="85"/>
        <v>21.018837018837019</v>
      </c>
    </row>
    <row r="542" spans="1:6" ht="15.6" x14ac:dyDescent="0.3">
      <c r="A542" s="34">
        <v>2</v>
      </c>
      <c r="B542" s="34">
        <v>6</v>
      </c>
      <c r="C542" s="34">
        <v>10</v>
      </c>
      <c r="D542" s="1">
        <v>247</v>
      </c>
      <c r="E542" s="84">
        <v>12</v>
      </c>
      <c r="F542" s="114">
        <f t="shared" si="85"/>
        <v>13.872432432432433</v>
      </c>
    </row>
    <row r="543" spans="1:6" ht="15.6" x14ac:dyDescent="0.3">
      <c r="A543" s="34">
        <v>2</v>
      </c>
      <c r="B543" s="34">
        <v>7</v>
      </c>
      <c r="C543" s="34">
        <v>10</v>
      </c>
      <c r="D543" s="1">
        <v>320</v>
      </c>
      <c r="E543" s="84">
        <v>40</v>
      </c>
      <c r="F543" s="114">
        <f t="shared" si="85"/>
        <v>35.57033957033957</v>
      </c>
    </row>
    <row r="544" spans="1:6" ht="15.6" x14ac:dyDescent="0.3">
      <c r="A544" s="34">
        <v>2</v>
      </c>
      <c r="B544" s="34">
        <v>8</v>
      </c>
      <c r="C544" s="34">
        <v>10</v>
      </c>
      <c r="D544" s="1">
        <v>168</v>
      </c>
      <c r="E544" s="84">
        <v>5</v>
      </c>
      <c r="F544" s="114">
        <f t="shared" si="85"/>
        <v>5.4530001699813022</v>
      </c>
    </row>
    <row r="545" spans="1:6" ht="15.6" x14ac:dyDescent="0.3">
      <c r="A545" s="34">
        <v>2</v>
      </c>
      <c r="B545" s="34">
        <v>9</v>
      </c>
      <c r="C545" s="34">
        <v>10</v>
      </c>
      <c r="D545" s="1">
        <v>244</v>
      </c>
      <c r="E545" s="84">
        <v>5</v>
      </c>
      <c r="F545" s="114">
        <f t="shared" si="85"/>
        <v>4.4462924462924462</v>
      </c>
    </row>
    <row r="546" spans="1:6" ht="15.6" x14ac:dyDescent="0.3">
      <c r="A546" s="34">
        <v>2</v>
      </c>
      <c r="B546" s="34">
        <v>10</v>
      </c>
      <c r="C546" s="34">
        <v>10</v>
      </c>
      <c r="D546" s="34" t="s">
        <v>20</v>
      </c>
      <c r="E546" s="84">
        <v>15</v>
      </c>
      <c r="F546" s="114">
        <f t="shared" si="85"/>
        <v>15</v>
      </c>
    </row>
    <row r="547" spans="1:6" ht="15.6" x14ac:dyDescent="0.3">
      <c r="A547" s="34">
        <v>2</v>
      </c>
      <c r="B547" s="34">
        <v>11</v>
      </c>
      <c r="C547" s="34">
        <v>10</v>
      </c>
      <c r="D547" s="1">
        <v>150</v>
      </c>
      <c r="E547" s="84">
        <v>10</v>
      </c>
      <c r="F547" s="114">
        <f t="shared" si="85"/>
        <v>11.56036036036036</v>
      </c>
    </row>
    <row r="548" spans="1:6" ht="15.6" x14ac:dyDescent="0.3">
      <c r="A548" s="34">
        <v>2</v>
      </c>
      <c r="B548" s="34">
        <v>12</v>
      </c>
      <c r="C548" s="34">
        <v>10</v>
      </c>
      <c r="D548" s="1">
        <v>300</v>
      </c>
      <c r="E548" s="84">
        <v>8</v>
      </c>
      <c r="F548" s="114">
        <f t="shared" si="85"/>
        <v>7.9726623174899034</v>
      </c>
    </row>
    <row r="549" spans="1:6" ht="15.6" x14ac:dyDescent="0.3">
      <c r="A549" s="34">
        <v>2</v>
      </c>
      <c r="B549" s="34">
        <v>13</v>
      </c>
      <c r="C549" s="34">
        <v>10</v>
      </c>
      <c r="D549" s="1">
        <v>35</v>
      </c>
      <c r="E549" s="84">
        <v>8</v>
      </c>
      <c r="F549" s="114">
        <f t="shared" si="85"/>
        <v>9.248288288288288</v>
      </c>
    </row>
    <row r="550" spans="1:6" ht="15.6" x14ac:dyDescent="0.3">
      <c r="A550" s="34">
        <v>2</v>
      </c>
      <c r="B550" s="34">
        <v>14</v>
      </c>
      <c r="C550" s="34">
        <v>10</v>
      </c>
      <c r="D550" s="1">
        <v>214</v>
      </c>
      <c r="E550" s="84">
        <v>5</v>
      </c>
      <c r="F550" s="114">
        <f t="shared" si="85"/>
        <v>4.1287001287001281</v>
      </c>
    </row>
    <row r="551" spans="1:6" ht="15.6" x14ac:dyDescent="0.3">
      <c r="A551" s="34">
        <v>2</v>
      </c>
      <c r="B551" s="34">
        <v>15</v>
      </c>
      <c r="C551" s="34">
        <v>10</v>
      </c>
      <c r="D551" s="1">
        <v>107</v>
      </c>
      <c r="E551" s="84">
        <v>15</v>
      </c>
      <c r="F551" s="114">
        <f t="shared" si="85"/>
        <v>14.45045045045045</v>
      </c>
    </row>
    <row r="552" spans="1:6" ht="15.6" x14ac:dyDescent="0.3">
      <c r="A552" s="34">
        <v>2</v>
      </c>
      <c r="B552" s="34">
        <v>16</v>
      </c>
      <c r="C552" s="34">
        <v>10</v>
      </c>
      <c r="D552" s="1">
        <v>271</v>
      </c>
      <c r="E552" s="84">
        <v>5</v>
      </c>
      <c r="F552" s="114">
        <f t="shared" si="85"/>
        <v>5.7801801801801798</v>
      </c>
    </row>
    <row r="553" spans="1:6" ht="15.6" x14ac:dyDescent="0.3">
      <c r="A553" s="34">
        <v>2</v>
      </c>
      <c r="B553" s="34">
        <v>17</v>
      </c>
      <c r="C553" s="34">
        <v>10</v>
      </c>
      <c r="D553" s="1">
        <v>194</v>
      </c>
      <c r="E553" s="84">
        <v>8</v>
      </c>
      <c r="F553" s="114">
        <f t="shared" si="85"/>
        <v>8.4075348075348071</v>
      </c>
    </row>
    <row r="554" spans="1:6" ht="15.6" x14ac:dyDescent="0.3">
      <c r="A554" s="34">
        <v>2</v>
      </c>
      <c r="B554" s="34">
        <v>18</v>
      </c>
      <c r="C554" s="34">
        <v>10</v>
      </c>
      <c r="D554" s="1">
        <v>166</v>
      </c>
      <c r="E554" s="84">
        <v>8</v>
      </c>
      <c r="F554" s="114">
        <f t="shared" si="85"/>
        <v>7.7069069069069069</v>
      </c>
    </row>
    <row r="555" spans="1:6" ht="15.6" x14ac:dyDescent="0.3">
      <c r="A555" s="34">
        <v>2</v>
      </c>
      <c r="B555" s="34">
        <v>19</v>
      </c>
      <c r="C555" s="34">
        <v>10</v>
      </c>
      <c r="D555" s="1">
        <v>310</v>
      </c>
      <c r="E555" s="84">
        <v>20</v>
      </c>
      <c r="F555" s="114">
        <f t="shared" si="85"/>
        <v>24.596511405022042</v>
      </c>
    </row>
    <row r="556" spans="1:6" ht="15.6" x14ac:dyDescent="0.3">
      <c r="A556" s="34">
        <v>2</v>
      </c>
      <c r="B556" s="34">
        <v>1</v>
      </c>
      <c r="C556" s="34">
        <v>11</v>
      </c>
      <c r="D556" s="1">
        <v>225</v>
      </c>
      <c r="E556" s="84">
        <v>15</v>
      </c>
      <c r="F556" s="114">
        <f>E556*T53</f>
        <v>14.45045045045045</v>
      </c>
    </row>
    <row r="557" spans="1:6" ht="15.6" x14ac:dyDescent="0.3">
      <c r="A557" s="34">
        <v>2</v>
      </c>
      <c r="B557" s="34">
        <v>2</v>
      </c>
      <c r="C557" s="34">
        <v>11</v>
      </c>
      <c r="D557" s="1">
        <v>204</v>
      </c>
      <c r="E557" s="84">
        <v>5</v>
      </c>
      <c r="F557" s="114">
        <f t="shared" ref="F557:F574" si="86">E557*T54</f>
        <v>5.2547092547092547</v>
      </c>
    </row>
    <row r="558" spans="1:6" ht="15.6" x14ac:dyDescent="0.3">
      <c r="A558" s="34">
        <v>2</v>
      </c>
      <c r="B558" s="34">
        <v>3</v>
      </c>
      <c r="C558" s="34">
        <v>11</v>
      </c>
      <c r="D558" s="1">
        <v>164</v>
      </c>
      <c r="E558" s="84">
        <v>8</v>
      </c>
      <c r="F558" s="114">
        <f t="shared" si="86"/>
        <v>10.275875875875876</v>
      </c>
    </row>
    <row r="559" spans="1:6" ht="15.6" x14ac:dyDescent="0.3">
      <c r="A559" s="34">
        <v>2</v>
      </c>
      <c r="B559" s="34">
        <v>4</v>
      </c>
      <c r="C559" s="34">
        <v>11</v>
      </c>
      <c r="D559" s="1">
        <v>323</v>
      </c>
      <c r="E559" s="84">
        <v>10</v>
      </c>
      <c r="F559" s="114">
        <f t="shared" si="86"/>
        <v>12.042042042042043</v>
      </c>
    </row>
    <row r="560" spans="1:6" ht="15.6" x14ac:dyDescent="0.3">
      <c r="A560" s="34">
        <v>2</v>
      </c>
      <c r="B560" s="34">
        <v>5</v>
      </c>
      <c r="C560" s="34">
        <v>11</v>
      </c>
      <c r="D560" s="1">
        <v>105</v>
      </c>
      <c r="E560" s="84">
        <v>20</v>
      </c>
      <c r="F560" s="114">
        <f t="shared" si="86"/>
        <v>21.018837018837019</v>
      </c>
    </row>
    <row r="561" spans="1:6" ht="15.6" x14ac:dyDescent="0.3">
      <c r="A561" s="34">
        <v>2</v>
      </c>
      <c r="B561" s="34">
        <v>6</v>
      </c>
      <c r="C561" s="34">
        <v>11</v>
      </c>
      <c r="D561" s="1">
        <v>230</v>
      </c>
      <c r="E561" s="84">
        <v>40</v>
      </c>
      <c r="F561" s="114">
        <f t="shared" si="86"/>
        <v>46.241441441441438</v>
      </c>
    </row>
    <row r="562" spans="1:6" ht="15.6" x14ac:dyDescent="0.3">
      <c r="A562" s="34">
        <v>2</v>
      </c>
      <c r="B562" s="34">
        <v>7</v>
      </c>
      <c r="C562" s="34">
        <v>11</v>
      </c>
      <c r="D562" s="1">
        <v>192</v>
      </c>
      <c r="E562" s="84">
        <v>10</v>
      </c>
      <c r="F562" s="114">
        <f t="shared" si="86"/>
        <v>8.8925848925848925</v>
      </c>
    </row>
    <row r="563" spans="1:6" ht="15.6" x14ac:dyDescent="0.3">
      <c r="A563" s="34">
        <v>2</v>
      </c>
      <c r="B563" s="34">
        <v>8</v>
      </c>
      <c r="C563" s="34">
        <v>11</v>
      </c>
      <c r="D563" s="1">
        <v>313</v>
      </c>
      <c r="E563" s="84">
        <v>15</v>
      </c>
      <c r="F563" s="114">
        <f t="shared" si="86"/>
        <v>16.359000509943908</v>
      </c>
    </row>
    <row r="564" spans="1:6" ht="15.6" x14ac:dyDescent="0.3">
      <c r="A564" s="34">
        <v>2</v>
      </c>
      <c r="B564" s="34">
        <v>9</v>
      </c>
      <c r="C564" s="34">
        <v>11</v>
      </c>
      <c r="D564" s="34" t="s">
        <v>20</v>
      </c>
      <c r="E564" s="84">
        <v>20</v>
      </c>
      <c r="F564" s="114">
        <f t="shared" si="86"/>
        <v>20</v>
      </c>
    </row>
    <row r="565" spans="1:6" ht="15.6" x14ac:dyDescent="0.3">
      <c r="A565" s="34">
        <v>2</v>
      </c>
      <c r="B565" s="34">
        <v>10</v>
      </c>
      <c r="C565" s="34">
        <v>11</v>
      </c>
      <c r="D565" s="1">
        <v>63</v>
      </c>
      <c r="E565" s="84">
        <v>10</v>
      </c>
      <c r="F565" s="114">
        <f t="shared" si="86"/>
        <v>9.6336336336336341</v>
      </c>
    </row>
    <row r="566" spans="1:6" ht="15.6" x14ac:dyDescent="0.3">
      <c r="A566" s="34">
        <v>2</v>
      </c>
      <c r="B566" s="34">
        <v>11</v>
      </c>
      <c r="C566" s="34">
        <v>11</v>
      </c>
      <c r="D566" s="34" t="s">
        <v>20</v>
      </c>
      <c r="E566" s="84">
        <v>10</v>
      </c>
      <c r="F566" s="114">
        <f t="shared" si="86"/>
        <v>10</v>
      </c>
    </row>
    <row r="567" spans="1:6" ht="15.6" x14ac:dyDescent="0.3">
      <c r="A567" s="34">
        <v>2</v>
      </c>
      <c r="B567" s="34">
        <v>12</v>
      </c>
      <c r="C567" s="34">
        <v>11</v>
      </c>
      <c r="D567" s="1">
        <v>58</v>
      </c>
      <c r="E567" s="84">
        <v>25</v>
      </c>
      <c r="F567" s="114">
        <f t="shared" si="86"/>
        <v>24.914569742155948</v>
      </c>
    </row>
    <row r="568" spans="1:6" ht="15.6" x14ac:dyDescent="0.3">
      <c r="A568" s="34">
        <v>2</v>
      </c>
      <c r="B568" s="34">
        <v>13</v>
      </c>
      <c r="C568" s="34">
        <v>11</v>
      </c>
      <c r="D568" s="1">
        <v>222</v>
      </c>
      <c r="E568" s="84">
        <v>20</v>
      </c>
      <c r="F568" s="114">
        <f t="shared" si="86"/>
        <v>23.120720720720719</v>
      </c>
    </row>
    <row r="569" spans="1:6" ht="15.6" x14ac:dyDescent="0.3">
      <c r="A569" s="34">
        <v>2</v>
      </c>
      <c r="B569" s="34">
        <v>14</v>
      </c>
      <c r="C569" s="34">
        <v>11</v>
      </c>
      <c r="D569" s="1">
        <v>77</v>
      </c>
      <c r="E569" s="84">
        <v>8</v>
      </c>
      <c r="F569" s="114">
        <f t="shared" si="86"/>
        <v>6.6059202059202056</v>
      </c>
    </row>
    <row r="570" spans="1:6" ht="15.6" x14ac:dyDescent="0.3">
      <c r="A570" s="34">
        <v>2</v>
      </c>
      <c r="B570" s="34">
        <v>15</v>
      </c>
      <c r="C570" s="34">
        <v>11</v>
      </c>
      <c r="D570" s="1">
        <v>200</v>
      </c>
      <c r="E570" s="84">
        <v>5</v>
      </c>
      <c r="F570" s="114">
        <f t="shared" si="86"/>
        <v>4.8168168168168171</v>
      </c>
    </row>
    <row r="571" spans="1:6" ht="15.6" x14ac:dyDescent="0.3">
      <c r="A571" s="34">
        <v>2</v>
      </c>
      <c r="B571" s="34">
        <v>16</v>
      </c>
      <c r="C571" s="34">
        <v>11</v>
      </c>
      <c r="D571" s="1">
        <v>308</v>
      </c>
      <c r="E571" s="84">
        <v>15</v>
      </c>
      <c r="F571" s="114">
        <f t="shared" si="86"/>
        <v>17.340540540540541</v>
      </c>
    </row>
    <row r="572" spans="1:6" ht="15.6" x14ac:dyDescent="0.3">
      <c r="A572" s="34">
        <v>2</v>
      </c>
      <c r="B572" s="34">
        <v>17</v>
      </c>
      <c r="C572" s="34">
        <v>11</v>
      </c>
      <c r="D572" s="1">
        <v>74</v>
      </c>
      <c r="E572" s="84">
        <v>15</v>
      </c>
      <c r="F572" s="114">
        <f t="shared" si="86"/>
        <v>15.764127764127764</v>
      </c>
    </row>
    <row r="573" spans="1:6" ht="15.6" x14ac:dyDescent="0.3">
      <c r="A573" s="34">
        <v>2</v>
      </c>
      <c r="B573" s="34">
        <v>18</v>
      </c>
      <c r="C573" s="34">
        <v>11</v>
      </c>
      <c r="D573" s="1">
        <v>33</v>
      </c>
      <c r="E573" s="84">
        <v>10</v>
      </c>
      <c r="F573" s="114">
        <f t="shared" si="86"/>
        <v>9.6336336336336341</v>
      </c>
    </row>
    <row r="574" spans="1:6" ht="15.6" x14ac:dyDescent="0.3">
      <c r="A574" s="34">
        <v>2</v>
      </c>
      <c r="B574" s="34">
        <v>19</v>
      </c>
      <c r="C574" s="34">
        <v>11</v>
      </c>
      <c r="D574" s="1">
        <v>304</v>
      </c>
      <c r="E574" s="84">
        <v>8</v>
      </c>
      <c r="F574" s="114">
        <f t="shared" si="86"/>
        <v>9.8386045620088165</v>
      </c>
    </row>
    <row r="575" spans="1:6" ht="15.6" x14ac:dyDescent="0.3">
      <c r="A575" s="34">
        <v>2</v>
      </c>
      <c r="B575" s="34">
        <v>1</v>
      </c>
      <c r="C575" s="34">
        <v>12</v>
      </c>
      <c r="D575" s="1">
        <v>89</v>
      </c>
      <c r="E575" s="84">
        <v>8</v>
      </c>
      <c r="F575" s="114">
        <f>E575*U53</f>
        <v>7.1140679140679142</v>
      </c>
    </row>
    <row r="576" spans="1:6" ht="15.6" x14ac:dyDescent="0.3">
      <c r="A576" s="34">
        <v>2</v>
      </c>
      <c r="B576" s="34">
        <v>2</v>
      </c>
      <c r="C576" s="34">
        <v>12</v>
      </c>
      <c r="D576" s="1">
        <v>315</v>
      </c>
      <c r="E576" s="84">
        <v>5</v>
      </c>
      <c r="F576" s="114">
        <f t="shared" ref="F576:F593" si="87">E576*U54</f>
        <v>4.8168168168168171</v>
      </c>
    </row>
    <row r="577" spans="1:6" ht="15.6" x14ac:dyDescent="0.3">
      <c r="A577" s="34">
        <v>2</v>
      </c>
      <c r="B577" s="34">
        <v>3</v>
      </c>
      <c r="C577" s="34">
        <v>12</v>
      </c>
      <c r="D577" s="1">
        <v>201</v>
      </c>
      <c r="E577" s="84">
        <v>5</v>
      </c>
      <c r="F577" s="114">
        <f t="shared" si="87"/>
        <v>5.7801801801801798</v>
      </c>
    </row>
    <row r="578" spans="1:6" ht="15.6" x14ac:dyDescent="0.3">
      <c r="A578" s="34">
        <v>2</v>
      </c>
      <c r="B578" s="34">
        <v>4</v>
      </c>
      <c r="C578" s="34">
        <v>12</v>
      </c>
      <c r="D578" s="1">
        <v>75</v>
      </c>
      <c r="E578" s="84">
        <v>5</v>
      </c>
      <c r="F578" s="114">
        <f t="shared" si="87"/>
        <v>5.4530001699813022</v>
      </c>
    </row>
    <row r="579" spans="1:6" ht="15.6" x14ac:dyDescent="0.3">
      <c r="A579" s="34">
        <v>2</v>
      </c>
      <c r="B579" s="34">
        <v>5</v>
      </c>
      <c r="C579" s="34">
        <v>12</v>
      </c>
      <c r="D579" s="1">
        <v>54</v>
      </c>
      <c r="E579" s="84">
        <v>5</v>
      </c>
      <c r="F579" s="114">
        <f t="shared" si="87"/>
        <v>4.8168168168168171</v>
      </c>
    </row>
    <row r="580" spans="1:6" ht="15.6" x14ac:dyDescent="0.3">
      <c r="A580" s="34">
        <v>2</v>
      </c>
      <c r="B580" s="34">
        <v>6</v>
      </c>
      <c r="C580" s="34">
        <v>12</v>
      </c>
      <c r="D580" s="1">
        <v>45</v>
      </c>
      <c r="E580" s="84">
        <v>8</v>
      </c>
      <c r="F580" s="114">
        <f t="shared" si="87"/>
        <v>8.4075348075348071</v>
      </c>
    </row>
    <row r="581" spans="1:6" ht="15.6" x14ac:dyDescent="0.3">
      <c r="A581" s="34">
        <v>2</v>
      </c>
      <c r="B581" s="34">
        <v>7</v>
      </c>
      <c r="C581" s="34">
        <v>12</v>
      </c>
      <c r="D581" s="1">
        <v>172</v>
      </c>
      <c r="E581" s="84">
        <v>5</v>
      </c>
      <c r="F581" s="114">
        <f t="shared" si="87"/>
        <v>4.1287001287001281</v>
      </c>
    </row>
    <row r="582" spans="1:6" ht="15.6" x14ac:dyDescent="0.3">
      <c r="A582" s="34">
        <v>2</v>
      </c>
      <c r="B582" s="34">
        <v>8</v>
      </c>
      <c r="C582" s="34">
        <v>12</v>
      </c>
      <c r="D582" s="34" t="s">
        <v>20</v>
      </c>
      <c r="E582" s="84">
        <v>15</v>
      </c>
      <c r="F582" s="114">
        <f t="shared" si="87"/>
        <v>15</v>
      </c>
    </row>
    <row r="583" spans="1:6" ht="15.6" x14ac:dyDescent="0.3">
      <c r="A583" s="34">
        <v>2</v>
      </c>
      <c r="B583" s="34">
        <v>9</v>
      </c>
      <c r="C583" s="34">
        <v>12</v>
      </c>
      <c r="D583" s="1">
        <v>176</v>
      </c>
      <c r="E583" s="84">
        <v>5</v>
      </c>
      <c r="F583" s="114">
        <f t="shared" si="87"/>
        <v>4.1287001287001281</v>
      </c>
    </row>
    <row r="584" spans="1:6" ht="15.6" x14ac:dyDescent="0.3">
      <c r="A584" s="34">
        <v>2</v>
      </c>
      <c r="B584" s="34">
        <v>10</v>
      </c>
      <c r="C584" s="34">
        <v>12</v>
      </c>
      <c r="D584" s="1">
        <v>285</v>
      </c>
      <c r="E584" s="84">
        <v>20</v>
      </c>
      <c r="F584" s="114">
        <f t="shared" si="87"/>
        <v>17.785169785169785</v>
      </c>
    </row>
    <row r="585" spans="1:6" ht="15.6" x14ac:dyDescent="0.3">
      <c r="A585" s="34">
        <v>2</v>
      </c>
      <c r="B585" s="34">
        <v>11</v>
      </c>
      <c r="C585" s="34">
        <v>12</v>
      </c>
      <c r="D585" s="1">
        <v>99</v>
      </c>
      <c r="E585" s="117">
        <v>10</v>
      </c>
      <c r="F585" s="114">
        <f t="shared" si="87"/>
        <v>10.509418509418509</v>
      </c>
    </row>
    <row r="586" spans="1:6" ht="15.6" x14ac:dyDescent="0.3">
      <c r="A586" s="34">
        <v>2</v>
      </c>
      <c r="B586" s="34">
        <v>12</v>
      </c>
      <c r="C586" s="34">
        <v>12</v>
      </c>
      <c r="D586" s="34" t="s">
        <v>20</v>
      </c>
      <c r="E586" s="84">
        <v>20</v>
      </c>
      <c r="F586" s="114">
        <f t="shared" si="87"/>
        <v>20</v>
      </c>
    </row>
    <row r="587" spans="1:6" ht="15.6" x14ac:dyDescent="0.3">
      <c r="A587" s="34">
        <v>2</v>
      </c>
      <c r="B587" s="34">
        <v>13</v>
      </c>
      <c r="C587" s="34">
        <v>12</v>
      </c>
      <c r="D587" s="1">
        <v>205</v>
      </c>
      <c r="E587" s="84">
        <v>15</v>
      </c>
      <c r="F587" s="114">
        <f t="shared" si="87"/>
        <v>15.764127764127764</v>
      </c>
    </row>
    <row r="588" spans="1:6" ht="15.6" x14ac:dyDescent="0.3">
      <c r="A588" s="34">
        <v>2</v>
      </c>
      <c r="B588" s="34">
        <v>14</v>
      </c>
      <c r="C588" s="34">
        <v>12</v>
      </c>
      <c r="D588" s="1">
        <v>282</v>
      </c>
      <c r="E588" s="84">
        <v>8</v>
      </c>
      <c r="F588" s="114">
        <f t="shared" si="87"/>
        <v>6.165525525525525</v>
      </c>
    </row>
    <row r="589" spans="1:6" ht="15.6" x14ac:dyDescent="0.3">
      <c r="A589" s="34">
        <v>2</v>
      </c>
      <c r="B589" s="34">
        <v>15</v>
      </c>
      <c r="C589" s="34">
        <v>12</v>
      </c>
      <c r="D589" s="1">
        <v>90</v>
      </c>
      <c r="E589" s="84">
        <v>15</v>
      </c>
      <c r="F589" s="114">
        <f t="shared" si="87"/>
        <v>13.338877338877339</v>
      </c>
    </row>
    <row r="590" spans="1:6" ht="15.6" x14ac:dyDescent="0.3">
      <c r="A590" s="34">
        <v>2</v>
      </c>
      <c r="B590" s="34">
        <v>16</v>
      </c>
      <c r="C590" s="34">
        <v>12</v>
      </c>
      <c r="D590" s="1">
        <v>220</v>
      </c>
      <c r="E590" s="84">
        <v>40</v>
      </c>
      <c r="F590" s="114">
        <f t="shared" si="87"/>
        <v>42.037674037674037</v>
      </c>
    </row>
    <row r="591" spans="1:6" ht="15.6" x14ac:dyDescent="0.3">
      <c r="A591" s="34">
        <v>2</v>
      </c>
      <c r="B591" s="34">
        <v>17</v>
      </c>
      <c r="C591" s="34">
        <v>12</v>
      </c>
      <c r="D591" s="1">
        <v>245</v>
      </c>
      <c r="E591" s="84">
        <v>15</v>
      </c>
      <c r="F591" s="114">
        <f t="shared" si="87"/>
        <v>14.45045045045045</v>
      </c>
    </row>
    <row r="592" spans="1:6" ht="15.6" x14ac:dyDescent="0.3">
      <c r="A592" s="34">
        <v>2</v>
      </c>
      <c r="B592" s="34">
        <v>18</v>
      </c>
      <c r="C592" s="34">
        <v>12</v>
      </c>
      <c r="D592" s="1">
        <v>84</v>
      </c>
      <c r="E592" s="84">
        <v>5</v>
      </c>
      <c r="F592" s="114">
        <f t="shared" si="87"/>
        <v>4.4462924462924462</v>
      </c>
    </row>
    <row r="593" spans="1:6" ht="15.6" x14ac:dyDescent="0.3">
      <c r="A593" s="34">
        <v>2</v>
      </c>
      <c r="B593" s="34">
        <v>19</v>
      </c>
      <c r="C593" s="34">
        <v>12</v>
      </c>
      <c r="D593" s="1">
        <v>253</v>
      </c>
      <c r="E593" s="84">
        <v>8</v>
      </c>
      <c r="F593" s="114">
        <f t="shared" si="87"/>
        <v>8.8925848925848925</v>
      </c>
    </row>
    <row r="594" spans="1:6" ht="15.6" x14ac:dyDescent="0.3">
      <c r="A594" s="34">
        <v>2</v>
      </c>
      <c r="B594" s="34">
        <v>1</v>
      </c>
      <c r="C594" s="34">
        <v>13</v>
      </c>
      <c r="D594" s="1">
        <v>259</v>
      </c>
      <c r="E594" s="84">
        <v>5</v>
      </c>
      <c r="F594" s="114">
        <f>E594*V53</f>
        <v>5.2547092547092547</v>
      </c>
    </row>
    <row r="595" spans="1:6" ht="15.6" x14ac:dyDescent="0.3">
      <c r="A595" s="34">
        <v>2</v>
      </c>
      <c r="B595" s="34">
        <v>2</v>
      </c>
      <c r="C595" s="34">
        <v>13</v>
      </c>
      <c r="D595" s="1">
        <v>102</v>
      </c>
      <c r="E595" s="84">
        <v>8</v>
      </c>
      <c r="F595" s="114">
        <f t="shared" ref="F595:F612" si="88">E595*V54</f>
        <v>9.248288288288288</v>
      </c>
    </row>
    <row r="596" spans="1:6" ht="15.6" x14ac:dyDescent="0.3">
      <c r="A596" s="34">
        <v>2</v>
      </c>
      <c r="B596" s="34">
        <v>3</v>
      </c>
      <c r="C596" s="34">
        <v>13</v>
      </c>
      <c r="D596" s="1">
        <v>28</v>
      </c>
      <c r="E596" s="84">
        <v>8</v>
      </c>
      <c r="F596" s="114">
        <f t="shared" si="88"/>
        <v>11.56036036036036</v>
      </c>
    </row>
    <row r="597" spans="1:6" ht="15.6" x14ac:dyDescent="0.3">
      <c r="A597" s="34">
        <v>2</v>
      </c>
      <c r="B597" s="34">
        <v>4</v>
      </c>
      <c r="C597" s="34">
        <v>13</v>
      </c>
      <c r="D597" s="1">
        <v>263</v>
      </c>
      <c r="E597" s="84">
        <v>10</v>
      </c>
      <c r="F597" s="114">
        <f t="shared" si="88"/>
        <v>13.442279488791115</v>
      </c>
    </row>
    <row r="598" spans="1:6" ht="15.6" x14ac:dyDescent="0.3">
      <c r="A598" s="34">
        <v>2</v>
      </c>
      <c r="B598" s="34">
        <v>5</v>
      </c>
      <c r="C598" s="34">
        <v>13</v>
      </c>
      <c r="D598" s="1">
        <v>187</v>
      </c>
      <c r="E598" s="84">
        <v>15</v>
      </c>
      <c r="F598" s="114">
        <f t="shared" si="88"/>
        <v>17.340540540540541</v>
      </c>
    </row>
    <row r="599" spans="1:6" ht="15.6" x14ac:dyDescent="0.3">
      <c r="A599" s="34">
        <v>2</v>
      </c>
      <c r="B599" s="34">
        <v>6</v>
      </c>
      <c r="C599" s="34">
        <v>13</v>
      </c>
      <c r="D599" s="1">
        <v>110</v>
      </c>
      <c r="E599" s="84">
        <v>8</v>
      </c>
      <c r="F599" s="114">
        <f t="shared" si="88"/>
        <v>10.275875875875876</v>
      </c>
    </row>
    <row r="600" spans="1:6" ht="15.6" x14ac:dyDescent="0.3">
      <c r="A600" s="34">
        <v>2</v>
      </c>
      <c r="B600" s="34">
        <v>7</v>
      </c>
      <c r="C600" s="34">
        <v>13</v>
      </c>
      <c r="D600" s="34" t="s">
        <v>20</v>
      </c>
      <c r="E600" s="84">
        <v>15</v>
      </c>
      <c r="F600" s="114">
        <f t="shared" si="88"/>
        <v>15</v>
      </c>
    </row>
    <row r="601" spans="1:6" ht="15.6" x14ac:dyDescent="0.3">
      <c r="A601" s="34">
        <v>2</v>
      </c>
      <c r="B601" s="34">
        <v>8</v>
      </c>
      <c r="C601" s="34">
        <v>13</v>
      </c>
      <c r="D601" s="1">
        <v>126</v>
      </c>
      <c r="E601" s="84">
        <v>8</v>
      </c>
      <c r="F601" s="114">
        <f t="shared" si="88"/>
        <v>9.6336336336336341</v>
      </c>
    </row>
    <row r="602" spans="1:6" ht="15.6" x14ac:dyDescent="0.3">
      <c r="A602" s="34">
        <v>2</v>
      </c>
      <c r="B602" s="34">
        <v>9</v>
      </c>
      <c r="C602" s="34">
        <v>13</v>
      </c>
      <c r="D602" s="1">
        <v>5</v>
      </c>
      <c r="E602" s="84">
        <v>10</v>
      </c>
      <c r="F602" s="114">
        <f t="shared" si="88"/>
        <v>9.6336336336336341</v>
      </c>
    </row>
    <row r="603" spans="1:6" ht="15.6" x14ac:dyDescent="0.3">
      <c r="A603" s="34">
        <v>2</v>
      </c>
      <c r="B603" s="34">
        <v>10</v>
      </c>
      <c r="C603" s="34">
        <v>13</v>
      </c>
      <c r="D603" s="1">
        <v>20</v>
      </c>
      <c r="E603" s="84">
        <v>5</v>
      </c>
      <c r="F603" s="114">
        <f t="shared" si="88"/>
        <v>5.2547092547092547</v>
      </c>
    </row>
    <row r="604" spans="1:6" ht="15.6" x14ac:dyDescent="0.3">
      <c r="A604" s="34">
        <v>2</v>
      </c>
      <c r="B604" s="34">
        <v>11</v>
      </c>
      <c r="C604" s="34">
        <v>13</v>
      </c>
      <c r="D604" s="1">
        <v>190</v>
      </c>
      <c r="E604" s="84">
        <v>10</v>
      </c>
      <c r="F604" s="114">
        <f t="shared" si="88"/>
        <v>12.844844844844845</v>
      </c>
    </row>
    <row r="605" spans="1:6" ht="15.6" x14ac:dyDescent="0.3">
      <c r="A605" s="34">
        <v>2</v>
      </c>
      <c r="B605" s="34">
        <v>12</v>
      </c>
      <c r="C605" s="34">
        <v>13</v>
      </c>
      <c r="D605" s="1">
        <v>178</v>
      </c>
      <c r="E605" s="84">
        <v>8</v>
      </c>
      <c r="F605" s="114">
        <f t="shared" si="88"/>
        <v>8.7248002719700839</v>
      </c>
    </row>
    <row r="606" spans="1:6" ht="15.6" x14ac:dyDescent="0.3">
      <c r="A606" s="34">
        <v>2</v>
      </c>
      <c r="B606" s="34">
        <v>13</v>
      </c>
      <c r="C606" s="34">
        <v>13</v>
      </c>
      <c r="D606" s="34" t="s">
        <v>20</v>
      </c>
      <c r="E606" s="84">
        <v>10</v>
      </c>
      <c r="F606" s="114">
        <f t="shared" si="88"/>
        <v>10</v>
      </c>
    </row>
    <row r="607" spans="1:6" ht="15.6" x14ac:dyDescent="0.3">
      <c r="A607" s="34">
        <v>2</v>
      </c>
      <c r="B607" s="34">
        <v>14</v>
      </c>
      <c r="C607" s="34">
        <v>13</v>
      </c>
      <c r="D607" s="1">
        <v>128</v>
      </c>
      <c r="E607" s="84">
        <v>30</v>
      </c>
      <c r="F607" s="114">
        <f t="shared" si="88"/>
        <v>26.677754677754677</v>
      </c>
    </row>
    <row r="608" spans="1:6" ht="15.6" x14ac:dyDescent="0.3">
      <c r="A608" s="34">
        <v>2</v>
      </c>
      <c r="B608" s="34">
        <v>15</v>
      </c>
      <c r="C608" s="34">
        <v>13</v>
      </c>
      <c r="D608" s="1">
        <v>158</v>
      </c>
      <c r="E608" s="84">
        <v>20</v>
      </c>
      <c r="F608" s="114">
        <f t="shared" si="88"/>
        <v>21.018837018837019</v>
      </c>
    </row>
    <row r="609" spans="1:6" ht="15.6" x14ac:dyDescent="0.3">
      <c r="A609" s="34">
        <v>2</v>
      </c>
      <c r="B609" s="34">
        <v>16</v>
      </c>
      <c r="C609" s="34">
        <v>13</v>
      </c>
      <c r="D609" s="1">
        <v>240</v>
      </c>
      <c r="E609" s="84">
        <v>20</v>
      </c>
      <c r="F609" s="114">
        <f t="shared" si="88"/>
        <v>25.68968968968969</v>
      </c>
    </row>
    <row r="610" spans="1:6" ht="15.6" x14ac:dyDescent="0.3">
      <c r="A610" s="34">
        <v>2</v>
      </c>
      <c r="B610" s="34">
        <v>17</v>
      </c>
      <c r="C610" s="34">
        <v>13</v>
      </c>
      <c r="D610" s="1">
        <v>151</v>
      </c>
      <c r="E610" s="84">
        <v>8</v>
      </c>
      <c r="F610" s="114">
        <f t="shared" si="88"/>
        <v>9.248288288288288</v>
      </c>
    </row>
    <row r="611" spans="1:6" ht="15.6" x14ac:dyDescent="0.3">
      <c r="A611" s="34">
        <v>2</v>
      </c>
      <c r="B611" s="34">
        <v>18</v>
      </c>
      <c r="C611" s="34">
        <v>13</v>
      </c>
      <c r="D611" s="1">
        <v>101</v>
      </c>
      <c r="E611" s="84">
        <v>5</v>
      </c>
      <c r="F611" s="114">
        <f t="shared" si="88"/>
        <v>5.2547092547092547</v>
      </c>
    </row>
    <row r="612" spans="1:6" ht="15.6" x14ac:dyDescent="0.3">
      <c r="A612" s="34">
        <v>2</v>
      </c>
      <c r="B612" s="34">
        <v>19</v>
      </c>
      <c r="C612" s="34">
        <v>13</v>
      </c>
      <c r="D612" s="1">
        <v>252</v>
      </c>
      <c r="E612" s="84">
        <v>10</v>
      </c>
      <c r="F612" s="114">
        <f t="shared" si="88"/>
        <v>13.762333762333762</v>
      </c>
    </row>
    <row r="613" spans="1:6" ht="15.6" x14ac:dyDescent="0.3">
      <c r="A613" s="34">
        <v>2</v>
      </c>
      <c r="B613" s="34">
        <v>1</v>
      </c>
      <c r="C613" s="34">
        <v>14</v>
      </c>
      <c r="D613" s="1">
        <v>123</v>
      </c>
      <c r="E613" s="84">
        <v>5</v>
      </c>
      <c r="F613" s="114">
        <f>E613*W53</f>
        <v>4.8168168168168171</v>
      </c>
    </row>
    <row r="614" spans="1:6" ht="15.6" x14ac:dyDescent="0.3">
      <c r="A614" s="34">
        <v>2</v>
      </c>
      <c r="B614" s="34">
        <v>2</v>
      </c>
      <c r="C614" s="34">
        <v>14</v>
      </c>
      <c r="D614" s="1">
        <v>218</v>
      </c>
      <c r="E614" s="84">
        <v>5</v>
      </c>
      <c r="F614" s="114">
        <f t="shared" ref="F614:F631" si="89">E614*W54</f>
        <v>5.2547092547092547</v>
      </c>
    </row>
    <row r="615" spans="1:6" ht="15.6" x14ac:dyDescent="0.3">
      <c r="A615" s="34">
        <v>2</v>
      </c>
      <c r="B615" s="34">
        <v>3</v>
      </c>
      <c r="C615" s="34">
        <v>14</v>
      </c>
      <c r="D615" s="1">
        <v>122</v>
      </c>
      <c r="E615" s="84">
        <v>5</v>
      </c>
      <c r="F615" s="114">
        <f t="shared" si="89"/>
        <v>6.4224224224224224</v>
      </c>
    </row>
    <row r="616" spans="1:6" ht="15.6" x14ac:dyDescent="0.3">
      <c r="A616" s="34">
        <v>2</v>
      </c>
      <c r="B616" s="34">
        <v>4</v>
      </c>
      <c r="C616" s="34">
        <v>14</v>
      </c>
      <c r="D616" s="1">
        <v>4</v>
      </c>
      <c r="E616" s="84">
        <v>8</v>
      </c>
      <c r="F616" s="114">
        <f t="shared" si="89"/>
        <v>9.6336336336336341</v>
      </c>
    </row>
    <row r="617" spans="1:6" ht="15.6" x14ac:dyDescent="0.3">
      <c r="A617" s="34">
        <v>2</v>
      </c>
      <c r="B617" s="34">
        <v>5</v>
      </c>
      <c r="C617" s="34">
        <v>14</v>
      </c>
      <c r="D617" s="1">
        <v>85</v>
      </c>
      <c r="E617" s="84">
        <v>10</v>
      </c>
      <c r="F617" s="114">
        <f t="shared" si="89"/>
        <v>10.509418509418509</v>
      </c>
    </row>
    <row r="618" spans="1:6" ht="15.6" x14ac:dyDescent="0.3">
      <c r="A618" s="34">
        <v>2</v>
      </c>
      <c r="B618" s="34">
        <v>6</v>
      </c>
      <c r="C618" s="34">
        <v>14</v>
      </c>
      <c r="D618" s="34" t="s">
        <v>20</v>
      </c>
      <c r="E618" s="84">
        <v>10</v>
      </c>
      <c r="F618" s="114">
        <f t="shared" si="89"/>
        <v>10</v>
      </c>
    </row>
    <row r="619" spans="1:6" ht="15.6" x14ac:dyDescent="0.3">
      <c r="A619" s="34">
        <v>2</v>
      </c>
      <c r="B619" s="34">
        <v>7</v>
      </c>
      <c r="C619" s="34">
        <v>14</v>
      </c>
      <c r="D619" s="1">
        <v>61</v>
      </c>
      <c r="E619" s="84">
        <v>10</v>
      </c>
      <c r="F619" s="114">
        <f t="shared" si="89"/>
        <v>8.8925848925848925</v>
      </c>
    </row>
    <row r="620" spans="1:6" ht="15.6" x14ac:dyDescent="0.3">
      <c r="A620" s="34">
        <v>2</v>
      </c>
      <c r="B620" s="34">
        <v>8</v>
      </c>
      <c r="C620" s="34">
        <v>14</v>
      </c>
      <c r="D620" s="1">
        <v>49</v>
      </c>
      <c r="E620" s="84">
        <v>8</v>
      </c>
      <c r="F620" s="114">
        <f t="shared" si="89"/>
        <v>8.7248002719700839</v>
      </c>
    </row>
    <row r="621" spans="1:6" ht="15.6" x14ac:dyDescent="0.3">
      <c r="A621" s="34">
        <v>2</v>
      </c>
      <c r="B621" s="34">
        <v>9</v>
      </c>
      <c r="C621" s="34">
        <v>14</v>
      </c>
      <c r="D621" s="1">
        <v>264</v>
      </c>
      <c r="E621" s="84">
        <v>5</v>
      </c>
      <c r="F621" s="114">
        <f t="shared" si="89"/>
        <v>4.4462924462924462</v>
      </c>
    </row>
    <row r="622" spans="1:6" ht="15.6" x14ac:dyDescent="0.3">
      <c r="A622" s="34">
        <v>2</v>
      </c>
      <c r="B622" s="34">
        <v>10</v>
      </c>
      <c r="C622" s="34">
        <v>14</v>
      </c>
      <c r="D622" s="1">
        <v>80</v>
      </c>
      <c r="E622" s="84">
        <v>5</v>
      </c>
      <c r="F622" s="114">
        <f t="shared" si="89"/>
        <v>4.8168168168168171</v>
      </c>
    </row>
    <row r="623" spans="1:6" ht="15.6" x14ac:dyDescent="0.3">
      <c r="A623" s="34">
        <v>2</v>
      </c>
      <c r="B623" s="34">
        <v>11</v>
      </c>
      <c r="C623" s="34">
        <v>14</v>
      </c>
      <c r="D623" s="1">
        <v>173</v>
      </c>
      <c r="E623" s="84">
        <v>10</v>
      </c>
      <c r="F623" s="114">
        <f t="shared" si="89"/>
        <v>11.56036036036036</v>
      </c>
    </row>
    <row r="624" spans="1:6" ht="15.6" x14ac:dyDescent="0.3">
      <c r="A624" s="34">
        <v>2</v>
      </c>
      <c r="B624" s="34">
        <v>12</v>
      </c>
      <c r="C624" s="34">
        <v>14</v>
      </c>
      <c r="D624" s="1">
        <v>215</v>
      </c>
      <c r="E624" s="84">
        <v>5</v>
      </c>
      <c r="F624" s="114">
        <f t="shared" si="89"/>
        <v>4.9829139484311895</v>
      </c>
    </row>
    <row r="625" spans="1:6" ht="15.6" x14ac:dyDescent="0.3">
      <c r="A625" s="34">
        <v>2</v>
      </c>
      <c r="B625" s="34">
        <v>13</v>
      </c>
      <c r="C625" s="34">
        <v>14</v>
      </c>
      <c r="D625" s="1">
        <v>290</v>
      </c>
      <c r="E625" s="84">
        <v>8</v>
      </c>
      <c r="F625" s="114">
        <f t="shared" si="89"/>
        <v>9.248288288288288</v>
      </c>
    </row>
    <row r="626" spans="1:6" ht="15.6" x14ac:dyDescent="0.3">
      <c r="A626" s="34">
        <v>2</v>
      </c>
      <c r="B626" s="34">
        <v>14</v>
      </c>
      <c r="C626" s="34">
        <v>14</v>
      </c>
      <c r="D626" s="34" t="s">
        <v>20</v>
      </c>
      <c r="E626" s="84">
        <v>20</v>
      </c>
      <c r="F626" s="114">
        <f t="shared" si="89"/>
        <v>20</v>
      </c>
    </row>
    <row r="627" spans="1:6" ht="15.6" x14ac:dyDescent="0.3">
      <c r="A627" s="34">
        <v>2</v>
      </c>
      <c r="B627" s="34">
        <v>15</v>
      </c>
      <c r="C627" s="34">
        <v>14</v>
      </c>
      <c r="D627" s="1">
        <v>243</v>
      </c>
      <c r="E627" s="84">
        <v>5</v>
      </c>
      <c r="F627" s="114">
        <f t="shared" si="89"/>
        <v>4.8168168168168171</v>
      </c>
    </row>
    <row r="628" spans="1:6" ht="15.6" x14ac:dyDescent="0.3">
      <c r="A628" s="34">
        <v>2</v>
      </c>
      <c r="B628" s="34">
        <v>16</v>
      </c>
      <c r="C628" s="34">
        <v>14</v>
      </c>
      <c r="D628" s="1">
        <v>118</v>
      </c>
      <c r="E628" s="84">
        <v>8</v>
      </c>
      <c r="F628" s="114">
        <f t="shared" si="89"/>
        <v>9.248288288288288</v>
      </c>
    </row>
    <row r="629" spans="1:6" ht="15.6" x14ac:dyDescent="0.3">
      <c r="A629" s="34">
        <v>2</v>
      </c>
      <c r="B629" s="34">
        <v>17</v>
      </c>
      <c r="C629" s="34">
        <v>14</v>
      </c>
      <c r="D629" s="1">
        <v>6</v>
      </c>
      <c r="E629" s="84">
        <v>5</v>
      </c>
      <c r="F629" s="114">
        <f t="shared" si="89"/>
        <v>5.2547092547092547</v>
      </c>
    </row>
    <row r="630" spans="1:6" ht="15.6" x14ac:dyDescent="0.3">
      <c r="A630" s="34">
        <v>2</v>
      </c>
      <c r="B630" s="34">
        <v>18</v>
      </c>
      <c r="C630" s="34">
        <v>14</v>
      </c>
      <c r="D630" s="1">
        <v>203</v>
      </c>
      <c r="E630" s="84">
        <v>20</v>
      </c>
      <c r="F630" s="114">
        <f t="shared" si="89"/>
        <v>19.267267267267268</v>
      </c>
    </row>
    <row r="631" spans="1:6" ht="15.6" x14ac:dyDescent="0.3">
      <c r="A631" s="34">
        <v>2</v>
      </c>
      <c r="B631" s="34">
        <v>19</v>
      </c>
      <c r="C631" s="34">
        <v>14</v>
      </c>
      <c r="D631" s="1">
        <v>281</v>
      </c>
      <c r="E631" s="84">
        <v>8</v>
      </c>
      <c r="F631" s="114">
        <f t="shared" si="89"/>
        <v>9.8386045620088165</v>
      </c>
    </row>
    <row r="632" spans="1:6" ht="15.6" x14ac:dyDescent="0.3">
      <c r="A632" s="34">
        <v>2</v>
      </c>
      <c r="B632" s="34">
        <v>1</v>
      </c>
      <c r="C632" s="34">
        <v>15</v>
      </c>
      <c r="D632" s="1">
        <v>140</v>
      </c>
      <c r="E632" s="84">
        <v>5</v>
      </c>
      <c r="F632" s="114">
        <f>E632*X53</f>
        <v>4.1287001287001281</v>
      </c>
    </row>
    <row r="633" spans="1:6" ht="15.6" x14ac:dyDescent="0.3">
      <c r="A633" s="34">
        <v>2</v>
      </c>
      <c r="B633" s="34">
        <v>2</v>
      </c>
      <c r="C633" s="34">
        <v>15</v>
      </c>
      <c r="D633" s="1">
        <v>184</v>
      </c>
      <c r="E633" s="84">
        <v>8</v>
      </c>
      <c r="F633" s="114">
        <f t="shared" ref="F633:F650" si="90">E633*X54</f>
        <v>7.1140679140679142</v>
      </c>
    </row>
    <row r="634" spans="1:6" ht="15.6" x14ac:dyDescent="0.3">
      <c r="A634" s="34">
        <v>2</v>
      </c>
      <c r="B634" s="34">
        <v>3</v>
      </c>
      <c r="C634" s="34">
        <v>15</v>
      </c>
      <c r="D634" s="1">
        <v>261</v>
      </c>
      <c r="E634" s="84">
        <v>5</v>
      </c>
      <c r="F634" s="114">
        <f t="shared" si="90"/>
        <v>5.2547092547092547</v>
      </c>
    </row>
    <row r="635" spans="1:6" ht="15.6" x14ac:dyDescent="0.3">
      <c r="A635" s="34">
        <v>2</v>
      </c>
      <c r="B635" s="34">
        <v>4</v>
      </c>
      <c r="C635" s="34">
        <v>15</v>
      </c>
      <c r="D635" s="1">
        <v>55</v>
      </c>
      <c r="E635" s="84">
        <v>10</v>
      </c>
      <c r="F635" s="114">
        <f t="shared" si="90"/>
        <v>9.965827896862379</v>
      </c>
    </row>
    <row r="636" spans="1:6" ht="15.6" x14ac:dyDescent="0.3">
      <c r="A636" s="34">
        <v>2</v>
      </c>
      <c r="B636" s="34">
        <v>5</v>
      </c>
      <c r="C636" s="34">
        <v>15</v>
      </c>
      <c r="D636" s="34" t="s">
        <v>20</v>
      </c>
      <c r="E636" s="84">
        <v>20</v>
      </c>
      <c r="F636" s="114">
        <f t="shared" si="90"/>
        <v>20</v>
      </c>
    </row>
    <row r="637" spans="1:6" ht="15.6" x14ac:dyDescent="0.3">
      <c r="A637" s="34">
        <v>2</v>
      </c>
      <c r="B637" s="34">
        <v>6</v>
      </c>
      <c r="C637" s="34">
        <v>15</v>
      </c>
      <c r="D637" s="1">
        <v>76</v>
      </c>
      <c r="E637" s="84">
        <v>10</v>
      </c>
      <c r="F637" s="114">
        <f t="shared" si="90"/>
        <v>9.6336336336336341</v>
      </c>
    </row>
    <row r="638" spans="1:6" ht="15.6" x14ac:dyDescent="0.3">
      <c r="A638" s="34">
        <v>2</v>
      </c>
      <c r="B638" s="34">
        <v>7</v>
      </c>
      <c r="C638" s="34">
        <v>15</v>
      </c>
      <c r="D638" s="1">
        <v>132</v>
      </c>
      <c r="E638" s="84">
        <v>8</v>
      </c>
      <c r="F638" s="114">
        <f t="shared" si="90"/>
        <v>6.165525525525525</v>
      </c>
    </row>
    <row r="639" spans="1:6" ht="15.6" x14ac:dyDescent="0.3">
      <c r="A639" s="34">
        <v>2</v>
      </c>
      <c r="B639" s="34">
        <v>8</v>
      </c>
      <c r="C639" s="34">
        <v>15</v>
      </c>
      <c r="D639" s="1">
        <v>160</v>
      </c>
      <c r="E639" s="84">
        <v>5</v>
      </c>
      <c r="F639" s="114">
        <f t="shared" si="90"/>
        <v>4.5874445874445877</v>
      </c>
    </row>
    <row r="640" spans="1:6" ht="15.6" x14ac:dyDescent="0.3">
      <c r="A640" s="34">
        <v>2</v>
      </c>
      <c r="B640" s="34">
        <v>9</v>
      </c>
      <c r="C640" s="34">
        <v>15</v>
      </c>
      <c r="D640" s="1">
        <v>193</v>
      </c>
      <c r="E640" s="84">
        <v>15</v>
      </c>
      <c r="F640" s="114">
        <f t="shared" si="90"/>
        <v>11.56036036036036</v>
      </c>
    </row>
    <row r="641" spans="1:6" ht="15.6" x14ac:dyDescent="0.3">
      <c r="A641" s="34">
        <v>2</v>
      </c>
      <c r="B641" s="34">
        <v>10</v>
      </c>
      <c r="C641" s="34">
        <v>15</v>
      </c>
      <c r="D641" s="1">
        <v>3</v>
      </c>
      <c r="E641" s="84">
        <v>10</v>
      </c>
      <c r="F641" s="114">
        <f t="shared" si="90"/>
        <v>8.2574002574002563</v>
      </c>
    </row>
    <row r="642" spans="1:6" ht="15.6" x14ac:dyDescent="0.3">
      <c r="A642" s="34">
        <v>2</v>
      </c>
      <c r="B642" s="34">
        <v>11</v>
      </c>
      <c r="C642" s="34">
        <v>15</v>
      </c>
      <c r="D642" s="1">
        <v>2</v>
      </c>
      <c r="E642" s="84">
        <v>8</v>
      </c>
      <c r="F642" s="114">
        <f t="shared" si="90"/>
        <v>7.7069069069069069</v>
      </c>
    </row>
    <row r="643" spans="1:6" ht="15.6" x14ac:dyDescent="0.3">
      <c r="A643" s="34">
        <v>2</v>
      </c>
      <c r="B643" s="34">
        <v>12</v>
      </c>
      <c r="C643" s="34">
        <v>15</v>
      </c>
      <c r="D643" s="1">
        <v>280</v>
      </c>
      <c r="E643" s="84">
        <v>8</v>
      </c>
      <c r="F643" s="114">
        <f t="shared" si="90"/>
        <v>6.8002119766825651</v>
      </c>
    </row>
    <row r="644" spans="1:6" ht="15.6" x14ac:dyDescent="0.3">
      <c r="A644" s="34">
        <v>2</v>
      </c>
      <c r="B644" s="34">
        <v>13</v>
      </c>
      <c r="C644" s="34">
        <v>15</v>
      </c>
      <c r="D644" s="1">
        <v>18</v>
      </c>
      <c r="E644" s="84">
        <v>15</v>
      </c>
      <c r="F644" s="114">
        <f t="shared" si="90"/>
        <v>14.45045045045045</v>
      </c>
    </row>
    <row r="645" spans="1:6" ht="15.6" x14ac:dyDescent="0.3">
      <c r="A645" s="34">
        <v>2</v>
      </c>
      <c r="B645" s="34">
        <v>14</v>
      </c>
      <c r="C645" s="34">
        <v>15</v>
      </c>
      <c r="D645" s="1">
        <v>43</v>
      </c>
      <c r="E645" s="84">
        <v>20</v>
      </c>
      <c r="F645" s="114">
        <f t="shared" si="90"/>
        <v>14.45045045045045</v>
      </c>
    </row>
    <row r="646" spans="1:6" ht="15.6" x14ac:dyDescent="0.3">
      <c r="A646" s="34">
        <v>2</v>
      </c>
      <c r="B646" s="34">
        <v>15</v>
      </c>
      <c r="C646" s="34">
        <v>15</v>
      </c>
      <c r="D646" s="34" t="s">
        <v>20</v>
      </c>
      <c r="E646" s="84">
        <v>20</v>
      </c>
      <c r="F646" s="114">
        <f t="shared" si="90"/>
        <v>20</v>
      </c>
    </row>
    <row r="647" spans="1:6" ht="15.6" x14ac:dyDescent="0.3">
      <c r="A647" s="34">
        <v>2</v>
      </c>
      <c r="B647" s="34">
        <v>16</v>
      </c>
      <c r="C647" s="34">
        <v>15</v>
      </c>
      <c r="D647" s="1">
        <v>104</v>
      </c>
      <c r="E647" s="84">
        <v>5</v>
      </c>
      <c r="F647" s="114">
        <f t="shared" si="90"/>
        <v>4.8168168168168171</v>
      </c>
    </row>
    <row r="648" spans="1:6" ht="15.6" x14ac:dyDescent="0.3">
      <c r="A648" s="34">
        <v>2</v>
      </c>
      <c r="B648" s="34">
        <v>17</v>
      </c>
      <c r="C648" s="34">
        <v>15</v>
      </c>
      <c r="D648" s="1">
        <v>40</v>
      </c>
      <c r="E648" s="84">
        <v>5</v>
      </c>
      <c r="F648" s="114">
        <f t="shared" si="90"/>
        <v>4.4462924462924462</v>
      </c>
    </row>
    <row r="649" spans="1:6" ht="15.6" x14ac:dyDescent="0.3">
      <c r="A649" s="34">
        <v>2</v>
      </c>
      <c r="B649" s="34">
        <v>18</v>
      </c>
      <c r="C649" s="34">
        <v>15</v>
      </c>
      <c r="D649" s="1">
        <v>314</v>
      </c>
      <c r="E649" s="117">
        <v>20</v>
      </c>
      <c r="F649" s="114">
        <f t="shared" si="90"/>
        <v>16.514800514800513</v>
      </c>
    </row>
    <row r="650" spans="1:6" ht="15.6" x14ac:dyDescent="0.3">
      <c r="A650" s="34">
        <v>2</v>
      </c>
      <c r="B650" s="34">
        <v>19</v>
      </c>
      <c r="C650" s="34">
        <v>15</v>
      </c>
      <c r="D650" s="1">
        <v>170</v>
      </c>
      <c r="E650" s="84">
        <v>5</v>
      </c>
      <c r="F650" s="114">
        <f t="shared" si="90"/>
        <v>5.0703334913861227</v>
      </c>
    </row>
    <row r="651" spans="1:6" ht="15.6" x14ac:dyDescent="0.3">
      <c r="A651" s="34">
        <v>2</v>
      </c>
      <c r="B651" s="34">
        <v>1</v>
      </c>
      <c r="C651" s="34">
        <v>16</v>
      </c>
      <c r="D651" s="1">
        <v>29</v>
      </c>
      <c r="E651" s="84">
        <v>5</v>
      </c>
      <c r="F651" s="114">
        <f>E651*Y53</f>
        <v>5.7801801801801798</v>
      </c>
    </row>
    <row r="652" spans="1:6" ht="15.6" x14ac:dyDescent="0.3">
      <c r="A652" s="34">
        <v>2</v>
      </c>
      <c r="B652" s="34">
        <v>2</v>
      </c>
      <c r="C652" s="34">
        <v>16</v>
      </c>
      <c r="D652" s="1">
        <v>82</v>
      </c>
      <c r="E652" s="84">
        <v>5</v>
      </c>
      <c r="F652" s="114">
        <f t="shared" ref="F652:F669" si="91">E652*Y54</f>
        <v>6.4224224224224224</v>
      </c>
    </row>
    <row r="653" spans="1:6" ht="15.6" x14ac:dyDescent="0.3">
      <c r="A653" s="34">
        <v>2</v>
      </c>
      <c r="B653" s="34">
        <v>3</v>
      </c>
      <c r="C653" s="34">
        <v>16</v>
      </c>
      <c r="D653" s="1">
        <v>224</v>
      </c>
      <c r="E653" s="84">
        <v>8</v>
      </c>
      <c r="F653" s="114">
        <f t="shared" si="91"/>
        <v>13.211840411840411</v>
      </c>
    </row>
    <row r="654" spans="1:6" ht="15.6" x14ac:dyDescent="0.3">
      <c r="A654" s="34">
        <v>2</v>
      </c>
      <c r="B654" s="34">
        <v>4</v>
      </c>
      <c r="C654" s="34">
        <v>16</v>
      </c>
      <c r="D654" s="34" t="s">
        <v>20</v>
      </c>
      <c r="E654" s="84">
        <v>10</v>
      </c>
      <c r="F654" s="114">
        <f t="shared" si="91"/>
        <v>10</v>
      </c>
    </row>
    <row r="655" spans="1:6" ht="15.6" x14ac:dyDescent="0.3">
      <c r="A655" s="34">
        <v>2</v>
      </c>
      <c r="B655" s="34">
        <v>5</v>
      </c>
      <c r="C655" s="34">
        <v>16</v>
      </c>
      <c r="D655" s="1">
        <v>221</v>
      </c>
      <c r="E655" s="84">
        <v>5</v>
      </c>
      <c r="F655" s="114">
        <f t="shared" si="91"/>
        <v>6.4224224224224224</v>
      </c>
    </row>
    <row r="656" spans="1:6" ht="15.6" x14ac:dyDescent="0.3">
      <c r="A656" s="34">
        <v>2</v>
      </c>
      <c r="B656" s="34">
        <v>6</v>
      </c>
      <c r="C656" s="34">
        <v>16</v>
      </c>
      <c r="D656" s="1">
        <v>298</v>
      </c>
      <c r="E656" s="84">
        <v>8</v>
      </c>
      <c r="F656" s="114">
        <f t="shared" si="91"/>
        <v>11.56036036036036</v>
      </c>
    </row>
    <row r="657" spans="1:6" ht="15.6" x14ac:dyDescent="0.3">
      <c r="A657" s="34">
        <v>2</v>
      </c>
      <c r="B657" s="34">
        <v>7</v>
      </c>
      <c r="C657" s="34">
        <v>16</v>
      </c>
      <c r="D657" s="1">
        <v>38</v>
      </c>
      <c r="E657" s="84">
        <v>10</v>
      </c>
      <c r="F657" s="114">
        <f t="shared" si="91"/>
        <v>10.509418509418509</v>
      </c>
    </row>
    <row r="658" spans="1:6" ht="15.6" x14ac:dyDescent="0.3">
      <c r="A658" s="34">
        <v>2</v>
      </c>
      <c r="B658" s="34">
        <v>8</v>
      </c>
      <c r="C658" s="34">
        <v>16</v>
      </c>
      <c r="D658" s="1">
        <v>100</v>
      </c>
      <c r="E658" s="84">
        <v>5</v>
      </c>
      <c r="F658" s="114">
        <f t="shared" si="91"/>
        <v>6.7211397443955576</v>
      </c>
    </row>
    <row r="659" spans="1:6" ht="15.6" x14ac:dyDescent="0.3">
      <c r="A659" s="34">
        <v>2</v>
      </c>
      <c r="B659" s="34">
        <v>9</v>
      </c>
      <c r="C659" s="34">
        <v>16</v>
      </c>
      <c r="D659" s="1">
        <v>116</v>
      </c>
      <c r="E659" s="84">
        <v>8</v>
      </c>
      <c r="F659" s="114">
        <f t="shared" si="91"/>
        <v>8.4075348075348071</v>
      </c>
    </row>
    <row r="660" spans="1:6" ht="15.6" x14ac:dyDescent="0.3">
      <c r="A660" s="34">
        <v>2</v>
      </c>
      <c r="B660" s="34">
        <v>10</v>
      </c>
      <c r="C660" s="34">
        <v>16</v>
      </c>
      <c r="D660" s="1">
        <v>114</v>
      </c>
      <c r="E660" s="84">
        <v>12</v>
      </c>
      <c r="F660" s="114">
        <f t="shared" si="91"/>
        <v>13.872432432432433</v>
      </c>
    </row>
    <row r="661" spans="1:6" ht="15.6" x14ac:dyDescent="0.3">
      <c r="A661" s="34">
        <v>2</v>
      </c>
      <c r="B661" s="34">
        <v>11</v>
      </c>
      <c r="C661" s="34">
        <v>16</v>
      </c>
      <c r="D661" s="1">
        <v>250</v>
      </c>
      <c r="E661" s="84">
        <v>10</v>
      </c>
      <c r="F661" s="114">
        <f t="shared" si="91"/>
        <v>14.45045045045045</v>
      </c>
    </row>
    <row r="662" spans="1:6" ht="15.6" x14ac:dyDescent="0.3">
      <c r="A662" s="34">
        <v>2</v>
      </c>
      <c r="B662" s="34">
        <v>12</v>
      </c>
      <c r="C662" s="34">
        <v>16</v>
      </c>
      <c r="D662" s="1">
        <v>27</v>
      </c>
      <c r="E662" s="84">
        <v>5</v>
      </c>
      <c r="F662" s="114">
        <f t="shared" si="91"/>
        <v>6.0210210210210215</v>
      </c>
    </row>
    <row r="663" spans="1:6" ht="15.6" x14ac:dyDescent="0.3">
      <c r="A663" s="34">
        <v>2</v>
      </c>
      <c r="B663" s="34">
        <v>13</v>
      </c>
      <c r="C663" s="34">
        <v>16</v>
      </c>
      <c r="D663" s="1">
        <v>69</v>
      </c>
      <c r="E663" s="84">
        <v>10</v>
      </c>
      <c r="F663" s="114">
        <f t="shared" si="91"/>
        <v>14.45045045045045</v>
      </c>
    </row>
    <row r="664" spans="1:6" ht="15.6" x14ac:dyDescent="0.3">
      <c r="A664" s="34">
        <v>2</v>
      </c>
      <c r="B664" s="34">
        <v>14</v>
      </c>
      <c r="C664" s="34">
        <v>16</v>
      </c>
      <c r="D664" s="1">
        <v>9</v>
      </c>
      <c r="E664" s="84">
        <v>15</v>
      </c>
      <c r="F664" s="114">
        <f t="shared" si="91"/>
        <v>14.45045045045045</v>
      </c>
    </row>
    <row r="665" spans="1:6" ht="15.6" x14ac:dyDescent="0.3">
      <c r="A665" s="34">
        <v>2</v>
      </c>
      <c r="B665" s="34">
        <v>15</v>
      </c>
      <c r="C665" s="34">
        <v>16</v>
      </c>
      <c r="D665" s="1">
        <v>274</v>
      </c>
      <c r="E665" s="84">
        <v>10</v>
      </c>
      <c r="F665" s="114">
        <f t="shared" si="91"/>
        <v>11.56036036036036</v>
      </c>
    </row>
    <row r="666" spans="1:6" ht="15.6" x14ac:dyDescent="0.3">
      <c r="A666" s="34">
        <v>2</v>
      </c>
      <c r="B666" s="34">
        <v>16</v>
      </c>
      <c r="C666" s="34">
        <v>16</v>
      </c>
      <c r="D666" s="34" t="s">
        <v>20</v>
      </c>
      <c r="E666" s="84">
        <v>10</v>
      </c>
      <c r="F666" s="114">
        <f t="shared" si="91"/>
        <v>10</v>
      </c>
    </row>
    <row r="667" spans="1:6" ht="15.6" x14ac:dyDescent="0.3">
      <c r="A667" s="34">
        <v>2</v>
      </c>
      <c r="B667" s="34">
        <v>17</v>
      </c>
      <c r="C667" s="34">
        <v>16</v>
      </c>
      <c r="D667" s="1">
        <v>262</v>
      </c>
      <c r="E667" s="84">
        <v>5</v>
      </c>
      <c r="F667" s="114">
        <f t="shared" si="91"/>
        <v>6.4224224224224224</v>
      </c>
    </row>
    <row r="668" spans="1:6" ht="15.6" x14ac:dyDescent="0.3">
      <c r="A668" s="34">
        <v>2</v>
      </c>
      <c r="B668" s="34">
        <v>18</v>
      </c>
      <c r="C668" s="34">
        <v>16</v>
      </c>
      <c r="D668" s="1">
        <v>124</v>
      </c>
      <c r="E668" s="84">
        <v>10</v>
      </c>
      <c r="F668" s="114">
        <f t="shared" si="91"/>
        <v>11.56036036036036</v>
      </c>
    </row>
    <row r="669" spans="1:6" ht="15.6" x14ac:dyDescent="0.3">
      <c r="A669" s="34">
        <v>2</v>
      </c>
      <c r="B669" s="34">
        <v>19</v>
      </c>
      <c r="C669" s="34">
        <v>16</v>
      </c>
      <c r="D669" s="1">
        <v>135</v>
      </c>
      <c r="E669" s="84">
        <v>20</v>
      </c>
      <c r="F669" s="114">
        <f t="shared" si="91"/>
        <v>31.244217190163134</v>
      </c>
    </row>
    <row r="670" spans="1:6" ht="15.6" x14ac:dyDescent="0.3">
      <c r="A670" s="34">
        <v>2</v>
      </c>
      <c r="B670" s="34">
        <v>1</v>
      </c>
      <c r="C670" s="34">
        <v>17</v>
      </c>
      <c r="D670" s="1">
        <v>276</v>
      </c>
      <c r="E670" s="72">
        <v>10</v>
      </c>
      <c r="F670" s="114">
        <f>E670*Z53</f>
        <v>10.509418509418509</v>
      </c>
    </row>
    <row r="671" spans="1:6" ht="15.6" x14ac:dyDescent="0.3">
      <c r="A671" s="34">
        <v>2</v>
      </c>
      <c r="B671" s="34">
        <v>2</v>
      </c>
      <c r="C671" s="34">
        <v>17</v>
      </c>
      <c r="D671" s="1">
        <v>295</v>
      </c>
      <c r="E671" s="72">
        <v>8</v>
      </c>
      <c r="F671" s="114">
        <f t="shared" ref="F671:F688" si="92">E671*Z54</f>
        <v>9.248288288288288</v>
      </c>
    </row>
    <row r="672" spans="1:6" ht="15.6" x14ac:dyDescent="0.3">
      <c r="A672" s="34">
        <v>2</v>
      </c>
      <c r="B672" s="34">
        <v>3</v>
      </c>
      <c r="C672" s="34">
        <v>17</v>
      </c>
      <c r="D672" s="34" t="s">
        <v>20</v>
      </c>
      <c r="E672" s="72">
        <v>10</v>
      </c>
      <c r="F672" s="114">
        <f t="shared" si="92"/>
        <v>10</v>
      </c>
    </row>
    <row r="673" spans="1:6" ht="15.6" x14ac:dyDescent="0.3">
      <c r="A673" s="34">
        <v>2</v>
      </c>
      <c r="B673" s="34">
        <v>4</v>
      </c>
      <c r="C673" s="34">
        <v>17</v>
      </c>
      <c r="D673" s="1">
        <v>41</v>
      </c>
      <c r="E673" s="72">
        <v>20</v>
      </c>
      <c r="F673" s="114">
        <f t="shared" si="92"/>
        <v>26.88455897758223</v>
      </c>
    </row>
    <row r="674" spans="1:6" ht="15.6" x14ac:dyDescent="0.3">
      <c r="A674" s="34">
        <v>2</v>
      </c>
      <c r="B674" s="34">
        <v>5</v>
      </c>
      <c r="C674" s="34">
        <v>17</v>
      </c>
      <c r="D674" s="1">
        <v>17</v>
      </c>
      <c r="E674" s="72">
        <v>5</v>
      </c>
      <c r="F674" s="114">
        <f t="shared" si="92"/>
        <v>5.7801801801801798</v>
      </c>
    </row>
    <row r="675" spans="1:6" ht="15.6" x14ac:dyDescent="0.3">
      <c r="A675" s="34">
        <v>2</v>
      </c>
      <c r="B675" s="34">
        <v>6</v>
      </c>
      <c r="C675" s="34">
        <v>17</v>
      </c>
      <c r="D675" s="1">
        <v>318</v>
      </c>
      <c r="E675" s="72">
        <v>8</v>
      </c>
      <c r="F675" s="114">
        <f t="shared" si="92"/>
        <v>10.275875875875876</v>
      </c>
    </row>
    <row r="676" spans="1:6" ht="15.6" x14ac:dyDescent="0.3">
      <c r="A676" s="34">
        <v>2</v>
      </c>
      <c r="B676" s="34">
        <v>7</v>
      </c>
      <c r="C676" s="34">
        <v>17</v>
      </c>
      <c r="D676" s="1">
        <v>21</v>
      </c>
      <c r="E676" s="72">
        <v>5</v>
      </c>
      <c r="F676" s="114">
        <f t="shared" si="92"/>
        <v>4.8168168168168171</v>
      </c>
    </row>
    <row r="677" spans="1:6" ht="15.6" x14ac:dyDescent="0.3">
      <c r="A677" s="34">
        <v>2</v>
      </c>
      <c r="B677" s="34">
        <v>8</v>
      </c>
      <c r="C677" s="34">
        <v>17</v>
      </c>
      <c r="D677" s="1">
        <v>296</v>
      </c>
      <c r="E677" s="72">
        <v>8</v>
      </c>
      <c r="F677" s="114">
        <f t="shared" si="92"/>
        <v>9.6336336336336341</v>
      </c>
    </row>
    <row r="678" spans="1:6" ht="15.6" x14ac:dyDescent="0.3">
      <c r="A678" s="34">
        <v>2</v>
      </c>
      <c r="B678" s="34">
        <v>9</v>
      </c>
      <c r="C678" s="34">
        <v>17</v>
      </c>
      <c r="D678" s="1">
        <v>153</v>
      </c>
      <c r="E678" s="72">
        <v>20</v>
      </c>
      <c r="F678" s="114">
        <f t="shared" si="92"/>
        <v>19.267267267267268</v>
      </c>
    </row>
    <row r="679" spans="1:6" ht="15.6" x14ac:dyDescent="0.3">
      <c r="A679" s="34">
        <v>2</v>
      </c>
      <c r="B679" s="34">
        <v>10</v>
      </c>
      <c r="C679" s="34">
        <v>17</v>
      </c>
      <c r="D679" s="1">
        <v>131</v>
      </c>
      <c r="E679" s="72">
        <v>8</v>
      </c>
      <c r="F679" s="114">
        <f t="shared" si="92"/>
        <v>8.4075348075348071</v>
      </c>
    </row>
    <row r="680" spans="1:6" ht="15.6" x14ac:dyDescent="0.3">
      <c r="A680" s="34">
        <v>2</v>
      </c>
      <c r="B680" s="34">
        <v>11</v>
      </c>
      <c r="C680" s="34">
        <v>17</v>
      </c>
      <c r="D680" s="1">
        <v>39</v>
      </c>
      <c r="E680" s="72">
        <v>10</v>
      </c>
      <c r="F680" s="114">
        <f t="shared" si="92"/>
        <v>12.844844844844845</v>
      </c>
    </row>
    <row r="681" spans="1:6" ht="15.6" x14ac:dyDescent="0.3">
      <c r="A681" s="34">
        <v>2</v>
      </c>
      <c r="B681" s="34">
        <v>12</v>
      </c>
      <c r="C681" s="34">
        <v>17</v>
      </c>
      <c r="D681" s="1">
        <v>266</v>
      </c>
      <c r="E681" s="72">
        <v>10</v>
      </c>
      <c r="F681" s="114">
        <f t="shared" si="92"/>
        <v>10.906000339962604</v>
      </c>
    </row>
    <row r="682" spans="1:6" ht="15.6" x14ac:dyDescent="0.3">
      <c r="A682" s="34">
        <v>2</v>
      </c>
      <c r="B682" s="34">
        <v>13</v>
      </c>
      <c r="C682" s="34">
        <v>17</v>
      </c>
      <c r="D682" s="1">
        <v>307</v>
      </c>
      <c r="E682" s="72">
        <v>18</v>
      </c>
      <c r="F682" s="114">
        <f t="shared" si="92"/>
        <v>23.120720720720719</v>
      </c>
    </row>
    <row r="683" spans="1:6" ht="15.6" x14ac:dyDescent="0.3">
      <c r="A683" s="34">
        <v>2</v>
      </c>
      <c r="B683" s="34">
        <v>14</v>
      </c>
      <c r="C683" s="34">
        <v>17</v>
      </c>
      <c r="D683" s="1">
        <v>248</v>
      </c>
      <c r="E683" s="72">
        <v>20</v>
      </c>
      <c r="F683" s="114">
        <f t="shared" si="92"/>
        <v>17.785169785169785</v>
      </c>
    </row>
    <row r="684" spans="1:6" ht="15.6" x14ac:dyDescent="0.3">
      <c r="A684" s="34">
        <v>2</v>
      </c>
      <c r="B684" s="34">
        <v>15</v>
      </c>
      <c r="C684" s="34">
        <v>17</v>
      </c>
      <c r="D684" s="1">
        <v>121</v>
      </c>
      <c r="E684" s="72">
        <v>8</v>
      </c>
      <c r="F684" s="114">
        <f t="shared" si="92"/>
        <v>8.4075348075348071</v>
      </c>
    </row>
    <row r="685" spans="1:6" ht="15.6" x14ac:dyDescent="0.3">
      <c r="A685" s="34">
        <v>2</v>
      </c>
      <c r="B685" s="34">
        <v>16</v>
      </c>
      <c r="C685" s="34">
        <v>17</v>
      </c>
      <c r="D685" s="1">
        <v>155</v>
      </c>
      <c r="E685" s="72">
        <v>10</v>
      </c>
      <c r="F685" s="114">
        <f t="shared" si="92"/>
        <v>12.844844844844845</v>
      </c>
    </row>
    <row r="686" spans="1:6" ht="15.6" x14ac:dyDescent="0.3">
      <c r="A686" s="34">
        <v>2</v>
      </c>
      <c r="B686" s="34">
        <v>17</v>
      </c>
      <c r="C686" s="34">
        <v>17</v>
      </c>
      <c r="D686" s="34" t="s">
        <v>20</v>
      </c>
      <c r="E686" s="72">
        <v>15</v>
      </c>
      <c r="F686" s="114">
        <f t="shared" si="92"/>
        <v>15</v>
      </c>
    </row>
    <row r="687" spans="1:6" ht="15.6" x14ac:dyDescent="0.3">
      <c r="A687" s="34">
        <v>2</v>
      </c>
      <c r="B687" s="34">
        <v>18</v>
      </c>
      <c r="C687" s="34">
        <v>17</v>
      </c>
      <c r="D687" s="1">
        <v>237</v>
      </c>
      <c r="E687" s="72">
        <v>8</v>
      </c>
      <c r="F687" s="114">
        <f t="shared" si="92"/>
        <v>8.4075348075348071</v>
      </c>
    </row>
    <row r="688" spans="1:6" ht="15.6" x14ac:dyDescent="0.3">
      <c r="A688" s="34">
        <v>2</v>
      </c>
      <c r="B688" s="34">
        <v>19</v>
      </c>
      <c r="C688" s="34">
        <v>17</v>
      </c>
      <c r="D688" s="1">
        <v>159</v>
      </c>
      <c r="E688" s="72">
        <v>10</v>
      </c>
      <c r="F688" s="114">
        <f t="shared" si="92"/>
        <v>13.762333762333762</v>
      </c>
    </row>
    <row r="689" spans="1:6" ht="15.6" x14ac:dyDescent="0.3">
      <c r="A689" s="34">
        <v>2</v>
      </c>
      <c r="B689" s="34">
        <v>1</v>
      </c>
      <c r="C689" s="34">
        <v>18</v>
      </c>
      <c r="D689" s="1">
        <v>46</v>
      </c>
      <c r="E689" s="72">
        <v>20</v>
      </c>
      <c r="F689" s="114">
        <f>E689*AA53</f>
        <v>17.785169785169785</v>
      </c>
    </row>
    <row r="690" spans="1:6" ht="15.6" x14ac:dyDescent="0.3">
      <c r="A690" s="34">
        <v>2</v>
      </c>
      <c r="B690" s="34">
        <v>2</v>
      </c>
      <c r="C690" s="34">
        <v>18</v>
      </c>
      <c r="D690" s="34" t="s">
        <v>20</v>
      </c>
      <c r="E690" s="72">
        <v>15</v>
      </c>
      <c r="F690" s="114">
        <f t="shared" ref="F690:F707" si="93">E690*AA54</f>
        <v>15</v>
      </c>
    </row>
    <row r="691" spans="1:6" ht="15.6" x14ac:dyDescent="0.3">
      <c r="A691" s="34">
        <v>2</v>
      </c>
      <c r="B691" s="34">
        <v>3</v>
      </c>
      <c r="C691" s="34">
        <v>18</v>
      </c>
      <c r="D691" s="1">
        <v>11</v>
      </c>
      <c r="E691" s="72">
        <v>5</v>
      </c>
      <c r="F691" s="114">
        <f t="shared" si="93"/>
        <v>5.7801801801801798</v>
      </c>
    </row>
    <row r="692" spans="1:6" ht="15.6" x14ac:dyDescent="0.3">
      <c r="A692" s="34">
        <v>2</v>
      </c>
      <c r="B692" s="34">
        <v>4</v>
      </c>
      <c r="C692" s="34">
        <v>18</v>
      </c>
      <c r="D692" s="1">
        <v>246</v>
      </c>
      <c r="E692" s="72">
        <v>12</v>
      </c>
      <c r="F692" s="114">
        <f t="shared" si="93"/>
        <v>13.087200407955127</v>
      </c>
    </row>
    <row r="693" spans="1:6" ht="15.6" x14ac:dyDescent="0.3">
      <c r="A693" s="34">
        <v>2</v>
      </c>
      <c r="B693" s="34">
        <v>5</v>
      </c>
      <c r="C693" s="34">
        <v>18</v>
      </c>
      <c r="D693" s="1">
        <v>258</v>
      </c>
      <c r="E693" s="72">
        <v>20</v>
      </c>
      <c r="F693" s="114">
        <f t="shared" si="93"/>
        <v>19.267267267267268</v>
      </c>
    </row>
    <row r="694" spans="1:6" ht="15.6" x14ac:dyDescent="0.3">
      <c r="A694" s="34">
        <v>2</v>
      </c>
      <c r="B694" s="34">
        <v>6</v>
      </c>
      <c r="C694" s="34">
        <v>18</v>
      </c>
      <c r="D694" s="1">
        <v>96</v>
      </c>
      <c r="E694" s="72">
        <v>8</v>
      </c>
      <c r="F694" s="114">
        <f t="shared" si="93"/>
        <v>8.4075348075348071</v>
      </c>
    </row>
    <row r="695" spans="1:6" ht="15.6" x14ac:dyDescent="0.3">
      <c r="A695" s="34">
        <v>2</v>
      </c>
      <c r="B695" s="34">
        <v>7</v>
      </c>
      <c r="C695" s="34">
        <v>18</v>
      </c>
      <c r="D695" s="1">
        <v>112</v>
      </c>
      <c r="E695" s="72">
        <v>8</v>
      </c>
      <c r="F695" s="114">
        <f t="shared" si="93"/>
        <v>6.6059202059202056</v>
      </c>
    </row>
    <row r="696" spans="1:6" ht="15.6" x14ac:dyDescent="0.3">
      <c r="A696" s="34">
        <v>2</v>
      </c>
      <c r="B696" s="34">
        <v>8</v>
      </c>
      <c r="C696" s="34">
        <v>18</v>
      </c>
      <c r="D696" s="1">
        <v>219</v>
      </c>
      <c r="E696" s="72">
        <v>15</v>
      </c>
      <c r="F696" s="114">
        <f t="shared" si="93"/>
        <v>14.948741845293569</v>
      </c>
    </row>
    <row r="697" spans="1:6" ht="15.6" x14ac:dyDescent="0.3">
      <c r="A697" s="34">
        <v>2</v>
      </c>
      <c r="B697" s="34">
        <v>9</v>
      </c>
      <c r="C697" s="34">
        <v>18</v>
      </c>
      <c r="D697" s="1">
        <v>133</v>
      </c>
      <c r="E697" s="72">
        <v>8</v>
      </c>
      <c r="F697" s="114">
        <f t="shared" si="93"/>
        <v>6.6059202059202056</v>
      </c>
    </row>
    <row r="698" spans="1:6" ht="15.6" x14ac:dyDescent="0.3">
      <c r="A698" s="34">
        <v>2</v>
      </c>
      <c r="B698" s="34">
        <v>10</v>
      </c>
      <c r="C698" s="34">
        <v>18</v>
      </c>
      <c r="D698" s="1">
        <v>191</v>
      </c>
      <c r="E698" s="72">
        <v>10</v>
      </c>
      <c r="F698" s="114">
        <f t="shared" si="93"/>
        <v>8.8925848925848925</v>
      </c>
    </row>
    <row r="699" spans="1:6" ht="15.6" x14ac:dyDescent="0.3">
      <c r="A699" s="34">
        <v>2</v>
      </c>
      <c r="B699" s="34">
        <v>11</v>
      </c>
      <c r="C699" s="34">
        <v>18</v>
      </c>
      <c r="D699" s="1">
        <v>113</v>
      </c>
      <c r="E699" s="72">
        <v>5</v>
      </c>
      <c r="F699" s="114">
        <f t="shared" si="93"/>
        <v>5.2547092547092547</v>
      </c>
    </row>
    <row r="700" spans="1:6" ht="15.6" x14ac:dyDescent="0.3">
      <c r="A700" s="34">
        <v>2</v>
      </c>
      <c r="B700" s="34">
        <v>12</v>
      </c>
      <c r="C700" s="34">
        <v>18</v>
      </c>
      <c r="D700" s="1">
        <v>109</v>
      </c>
      <c r="E700" s="72">
        <v>5</v>
      </c>
      <c r="F700" s="114">
        <f t="shared" si="93"/>
        <v>4.5874445874445877</v>
      </c>
    </row>
    <row r="701" spans="1:6" ht="15.6" x14ac:dyDescent="0.3">
      <c r="A701" s="34">
        <v>2</v>
      </c>
      <c r="B701" s="34">
        <v>13</v>
      </c>
      <c r="C701" s="34">
        <v>18</v>
      </c>
      <c r="D701" s="1">
        <v>188</v>
      </c>
      <c r="E701" s="72">
        <v>20</v>
      </c>
      <c r="F701" s="114">
        <f t="shared" si="93"/>
        <v>21.018837018837019</v>
      </c>
    </row>
    <row r="702" spans="1:6" ht="15.6" x14ac:dyDescent="0.3">
      <c r="A702" s="34">
        <v>2</v>
      </c>
      <c r="B702" s="34">
        <v>14</v>
      </c>
      <c r="C702" s="34">
        <v>18</v>
      </c>
      <c r="D702" s="1">
        <v>111</v>
      </c>
      <c r="E702" s="72">
        <v>8</v>
      </c>
      <c r="F702" s="114">
        <f t="shared" si="93"/>
        <v>6.165525525525525</v>
      </c>
    </row>
    <row r="703" spans="1:6" ht="15.6" x14ac:dyDescent="0.3">
      <c r="A703" s="34">
        <v>2</v>
      </c>
      <c r="B703" s="34">
        <v>15</v>
      </c>
      <c r="C703" s="34">
        <v>18</v>
      </c>
      <c r="D703" s="1">
        <v>30</v>
      </c>
      <c r="E703" s="72">
        <v>5</v>
      </c>
      <c r="F703" s="114">
        <f t="shared" si="93"/>
        <v>4.4462924462924462</v>
      </c>
    </row>
    <row r="704" spans="1:6" ht="15.6" x14ac:dyDescent="0.3">
      <c r="A704" s="34">
        <v>2</v>
      </c>
      <c r="B704" s="34">
        <v>16</v>
      </c>
      <c r="C704" s="34">
        <v>18</v>
      </c>
      <c r="D704" s="1">
        <v>206</v>
      </c>
      <c r="E704" s="72">
        <v>10</v>
      </c>
      <c r="F704" s="114">
        <f t="shared" si="93"/>
        <v>10.509418509418509</v>
      </c>
    </row>
    <row r="705" spans="1:6" ht="15.6" x14ac:dyDescent="0.3">
      <c r="A705" s="34">
        <v>2</v>
      </c>
      <c r="B705" s="34">
        <v>17</v>
      </c>
      <c r="C705" s="34">
        <v>18</v>
      </c>
      <c r="D705" s="1">
        <v>211</v>
      </c>
      <c r="E705" s="72">
        <v>15</v>
      </c>
      <c r="F705" s="114">
        <f t="shared" si="93"/>
        <v>14.45045045045045</v>
      </c>
    </row>
    <row r="706" spans="1:6" ht="15.6" x14ac:dyDescent="0.3">
      <c r="A706" s="34">
        <v>2</v>
      </c>
      <c r="B706" s="34">
        <v>18</v>
      </c>
      <c r="C706" s="34">
        <v>18</v>
      </c>
      <c r="D706" s="34" t="s">
        <v>20</v>
      </c>
      <c r="E706" s="72">
        <v>20</v>
      </c>
      <c r="F706" s="114">
        <f t="shared" si="93"/>
        <v>20</v>
      </c>
    </row>
    <row r="707" spans="1:6" ht="15.6" x14ac:dyDescent="0.3">
      <c r="A707" s="34">
        <v>2</v>
      </c>
      <c r="B707" s="34">
        <v>19</v>
      </c>
      <c r="C707" s="34">
        <v>18</v>
      </c>
      <c r="D707" s="1">
        <v>14</v>
      </c>
      <c r="E707" s="72">
        <v>20</v>
      </c>
      <c r="F707" s="114">
        <f t="shared" si="93"/>
        <v>22.231462231462231</v>
      </c>
    </row>
    <row r="708" spans="1:6" ht="15.6" x14ac:dyDescent="0.3">
      <c r="A708" s="34">
        <v>2</v>
      </c>
      <c r="B708" s="34">
        <v>1</v>
      </c>
      <c r="C708" s="34">
        <v>19</v>
      </c>
      <c r="D708" s="34" t="s">
        <v>20</v>
      </c>
      <c r="E708" s="72">
        <v>20</v>
      </c>
      <c r="F708" s="114">
        <f>E708*AB53</f>
        <v>20</v>
      </c>
    </row>
    <row r="709" spans="1:6" ht="15.6" x14ac:dyDescent="0.3">
      <c r="A709" s="34">
        <v>2</v>
      </c>
      <c r="B709" s="34">
        <v>2</v>
      </c>
      <c r="C709" s="34">
        <v>19</v>
      </c>
      <c r="D709" s="1">
        <v>278</v>
      </c>
      <c r="E709" s="72">
        <v>15</v>
      </c>
      <c r="F709" s="114">
        <f t="shared" ref="F709:F726" si="94">E709*AB54</f>
        <v>15.21100047415837</v>
      </c>
    </row>
    <row r="710" spans="1:6" ht="15.6" x14ac:dyDescent="0.3">
      <c r="A710" s="34">
        <v>2</v>
      </c>
      <c r="B710" s="34">
        <v>3</v>
      </c>
      <c r="C710" s="34">
        <v>19</v>
      </c>
      <c r="D710" s="1">
        <v>108</v>
      </c>
      <c r="E710" s="72">
        <v>2</v>
      </c>
      <c r="F710" s="114">
        <f t="shared" si="94"/>
        <v>2.4596511405022041</v>
      </c>
    </row>
    <row r="711" spans="1:6" ht="15.6" x14ac:dyDescent="0.3">
      <c r="A711" s="34">
        <v>2</v>
      </c>
      <c r="B711" s="34">
        <v>4</v>
      </c>
      <c r="C711" s="34">
        <v>19</v>
      </c>
      <c r="D711" s="1">
        <v>152</v>
      </c>
      <c r="E711" s="72">
        <v>8</v>
      </c>
      <c r="F711" s="114">
        <f t="shared" si="94"/>
        <v>9.248288288288288</v>
      </c>
    </row>
    <row r="712" spans="1:6" ht="15.6" x14ac:dyDescent="0.3">
      <c r="A712" s="34">
        <v>2</v>
      </c>
      <c r="B712" s="34">
        <v>5</v>
      </c>
      <c r="C712" s="34">
        <v>19</v>
      </c>
      <c r="D712" s="1">
        <v>272</v>
      </c>
      <c r="E712" s="72">
        <v>10</v>
      </c>
      <c r="F712" s="114">
        <f t="shared" si="94"/>
        <v>10.140666982772245</v>
      </c>
    </row>
    <row r="713" spans="1:6" ht="15.6" x14ac:dyDescent="0.3">
      <c r="A713" s="34">
        <v>2</v>
      </c>
      <c r="B713" s="34">
        <v>6</v>
      </c>
      <c r="C713" s="34">
        <v>19</v>
      </c>
      <c r="D713" s="1">
        <v>25</v>
      </c>
      <c r="E713" s="72">
        <v>15</v>
      </c>
      <c r="F713" s="114">
        <f t="shared" si="94"/>
        <v>16.673596673596673</v>
      </c>
    </row>
    <row r="714" spans="1:6" ht="15.6" x14ac:dyDescent="0.3">
      <c r="A714" s="34">
        <v>2</v>
      </c>
      <c r="B714" s="34">
        <v>7</v>
      </c>
      <c r="C714" s="34">
        <v>19</v>
      </c>
      <c r="D714" s="1">
        <v>232</v>
      </c>
      <c r="E714" s="72">
        <v>5</v>
      </c>
      <c r="F714" s="114">
        <f t="shared" si="94"/>
        <v>4.3135672986419253</v>
      </c>
    </row>
    <row r="715" spans="1:6" ht="15.6" x14ac:dyDescent="0.3">
      <c r="A715" s="34">
        <v>2</v>
      </c>
      <c r="B715" s="34">
        <v>8</v>
      </c>
      <c r="C715" s="34">
        <v>19</v>
      </c>
      <c r="D715" s="1">
        <v>66</v>
      </c>
      <c r="E715" s="72">
        <v>8</v>
      </c>
      <c r="F715" s="114">
        <f t="shared" si="94"/>
        <v>8.4075348075348071</v>
      </c>
    </row>
    <row r="716" spans="1:6" ht="15.6" x14ac:dyDescent="0.3">
      <c r="A716" s="34">
        <v>2</v>
      </c>
      <c r="B716" s="34">
        <v>9</v>
      </c>
      <c r="C716" s="34">
        <v>19</v>
      </c>
      <c r="D716" s="1">
        <v>56</v>
      </c>
      <c r="E716" s="72">
        <v>10</v>
      </c>
      <c r="F716" s="114">
        <f t="shared" si="94"/>
        <v>8.6271345972838507</v>
      </c>
    </row>
    <row r="717" spans="1:6" ht="15.6" x14ac:dyDescent="0.3">
      <c r="A717" s="34">
        <v>2</v>
      </c>
      <c r="B717" s="34">
        <v>10</v>
      </c>
      <c r="C717" s="34">
        <v>19</v>
      </c>
      <c r="D717" s="1">
        <v>268</v>
      </c>
      <c r="E717" s="72">
        <v>8</v>
      </c>
      <c r="F717" s="114">
        <f t="shared" si="94"/>
        <v>7.458297006684103</v>
      </c>
    </row>
    <row r="718" spans="1:6" ht="15.6" x14ac:dyDescent="0.3">
      <c r="A718" s="34">
        <v>2</v>
      </c>
      <c r="B718" s="34">
        <v>11</v>
      </c>
      <c r="C718" s="34">
        <v>19</v>
      </c>
      <c r="D718" s="1">
        <v>321</v>
      </c>
      <c r="E718" s="72">
        <v>20</v>
      </c>
      <c r="F718" s="114">
        <f t="shared" si="94"/>
        <v>22.231462231462231</v>
      </c>
    </row>
    <row r="719" spans="1:6" ht="15.6" x14ac:dyDescent="0.3">
      <c r="A719" s="34">
        <v>2</v>
      </c>
      <c r="B719" s="34">
        <v>12</v>
      </c>
      <c r="C719" s="34">
        <v>19</v>
      </c>
      <c r="D719" s="1">
        <v>129</v>
      </c>
      <c r="E719" s="72">
        <v>10</v>
      </c>
      <c r="F719" s="114">
        <f t="shared" si="94"/>
        <v>9.6336336336336341</v>
      </c>
    </row>
    <row r="720" spans="1:6" ht="15.6" x14ac:dyDescent="0.3">
      <c r="A720" s="34">
        <v>2</v>
      </c>
      <c r="B720" s="34">
        <v>13</v>
      </c>
      <c r="C720" s="34">
        <v>19</v>
      </c>
      <c r="D720" s="1">
        <v>52</v>
      </c>
      <c r="E720" s="72">
        <v>8</v>
      </c>
      <c r="F720" s="114">
        <f t="shared" si="94"/>
        <v>8.8925848925848925</v>
      </c>
    </row>
    <row r="721" spans="1:6" ht="15.6" x14ac:dyDescent="0.3">
      <c r="A721" s="34">
        <v>2</v>
      </c>
      <c r="B721" s="34">
        <v>14</v>
      </c>
      <c r="C721" s="34">
        <v>19</v>
      </c>
      <c r="D721" s="1">
        <v>26</v>
      </c>
      <c r="E721" s="72">
        <v>15</v>
      </c>
      <c r="F721" s="114">
        <f t="shared" si="94"/>
        <v>12.042042042042041</v>
      </c>
    </row>
    <row r="722" spans="1:6" ht="15.6" x14ac:dyDescent="0.3">
      <c r="A722" s="34">
        <v>2</v>
      </c>
      <c r="B722" s="34">
        <v>15</v>
      </c>
      <c r="C722" s="34">
        <v>19</v>
      </c>
      <c r="D722" s="1">
        <v>260</v>
      </c>
      <c r="E722" s="72">
        <v>5</v>
      </c>
      <c r="F722" s="114">
        <f t="shared" si="94"/>
        <v>4.6614356291775643</v>
      </c>
    </row>
    <row r="723" spans="1:6" ht="15.6" x14ac:dyDescent="0.3">
      <c r="A723" s="34">
        <v>2</v>
      </c>
      <c r="B723" s="34">
        <v>16</v>
      </c>
      <c r="C723" s="34">
        <v>19</v>
      </c>
      <c r="D723" s="1">
        <v>53</v>
      </c>
      <c r="E723" s="72">
        <v>5</v>
      </c>
      <c r="F723" s="114">
        <f t="shared" si="94"/>
        <v>5.5578655578655578</v>
      </c>
    </row>
    <row r="724" spans="1:6" ht="15.6" x14ac:dyDescent="0.3">
      <c r="A724" s="34">
        <v>2</v>
      </c>
      <c r="B724" s="34">
        <v>17</v>
      </c>
      <c r="C724" s="34">
        <v>19</v>
      </c>
      <c r="D724" s="1">
        <v>288</v>
      </c>
      <c r="E724" s="72">
        <v>5</v>
      </c>
      <c r="F724" s="114">
        <f t="shared" si="94"/>
        <v>5.0703334913861227</v>
      </c>
    </row>
    <row r="725" spans="1:6" ht="15.6" x14ac:dyDescent="0.3">
      <c r="A725" s="34">
        <v>2</v>
      </c>
      <c r="B725" s="34">
        <v>18</v>
      </c>
      <c r="C725" s="34">
        <v>19</v>
      </c>
      <c r="D725" s="1">
        <v>217</v>
      </c>
      <c r="E725" s="72">
        <v>10</v>
      </c>
      <c r="F725" s="114">
        <f t="shared" si="94"/>
        <v>9.3228712583551285</v>
      </c>
    </row>
    <row r="726" spans="1:6" ht="15.6" x14ac:dyDescent="0.3">
      <c r="A726" s="34">
        <v>2</v>
      </c>
      <c r="B726" s="34">
        <v>19</v>
      </c>
      <c r="C726" s="34">
        <v>19</v>
      </c>
      <c r="D726" s="34" t="s">
        <v>20</v>
      </c>
      <c r="E726" s="72">
        <v>12</v>
      </c>
      <c r="F726" s="114">
        <f t="shared" si="94"/>
        <v>12</v>
      </c>
    </row>
    <row r="727" spans="1:6" ht="15.6" x14ac:dyDescent="0.3">
      <c r="A727" s="34">
        <v>3</v>
      </c>
      <c r="B727" s="34">
        <v>1</v>
      </c>
      <c r="C727" s="34">
        <v>1</v>
      </c>
      <c r="D727" s="34" t="s">
        <v>20</v>
      </c>
      <c r="E727" s="91">
        <v>30</v>
      </c>
      <c r="F727" s="114">
        <f>E727*J102</f>
        <v>30</v>
      </c>
    </row>
    <row r="728" spans="1:6" ht="15.6" x14ac:dyDescent="0.3">
      <c r="A728" s="34">
        <v>3</v>
      </c>
      <c r="B728" s="34">
        <v>2</v>
      </c>
      <c r="C728" s="34">
        <v>1</v>
      </c>
      <c r="D728" s="1">
        <v>154</v>
      </c>
      <c r="E728" s="91">
        <v>18</v>
      </c>
      <c r="F728" s="114">
        <f t="shared" ref="F728:F745" si="95">E728*J103</f>
        <v>11.823095823095823</v>
      </c>
    </row>
    <row r="729" spans="1:6" ht="15.6" x14ac:dyDescent="0.3">
      <c r="A729" s="34">
        <v>3</v>
      </c>
      <c r="B729" s="34">
        <v>3</v>
      </c>
      <c r="C729" s="34">
        <v>1</v>
      </c>
      <c r="D729" s="1">
        <v>301</v>
      </c>
      <c r="E729" s="91">
        <v>20</v>
      </c>
      <c r="F729" s="114">
        <f t="shared" si="95"/>
        <v>12.168800379326694</v>
      </c>
    </row>
    <row r="730" spans="1:6" ht="15.6" x14ac:dyDescent="0.3">
      <c r="A730" s="34">
        <v>3</v>
      </c>
      <c r="B730" s="34">
        <v>4</v>
      </c>
      <c r="C730" s="34">
        <v>1</v>
      </c>
      <c r="D730" s="1">
        <v>120</v>
      </c>
      <c r="E730" s="91">
        <v>10</v>
      </c>
      <c r="F730" s="114">
        <f t="shared" si="95"/>
        <v>5.8981430410001838</v>
      </c>
    </row>
    <row r="731" spans="1:6" ht="15.6" x14ac:dyDescent="0.3">
      <c r="A731" s="34">
        <v>3</v>
      </c>
      <c r="B731" s="34">
        <v>5</v>
      </c>
      <c r="C731" s="34">
        <v>1</v>
      </c>
      <c r="D731" s="1">
        <v>11</v>
      </c>
      <c r="E731" s="91">
        <v>15</v>
      </c>
      <c r="F731" s="114">
        <f t="shared" si="95"/>
        <v>8.6702702702702705</v>
      </c>
    </row>
    <row r="732" spans="1:6" ht="15.6" x14ac:dyDescent="0.3">
      <c r="A732" s="34">
        <v>3</v>
      </c>
      <c r="B732" s="34">
        <v>6</v>
      </c>
      <c r="C732" s="34">
        <v>1</v>
      </c>
      <c r="D732" s="1">
        <v>183</v>
      </c>
      <c r="E732" s="91">
        <v>8</v>
      </c>
      <c r="F732" s="114">
        <f t="shared" si="95"/>
        <v>5.137937937937938</v>
      </c>
    </row>
    <row r="733" spans="1:6" ht="15.6" x14ac:dyDescent="0.3">
      <c r="A733" s="34">
        <v>3</v>
      </c>
      <c r="B733" s="34">
        <v>7</v>
      </c>
      <c r="C733" s="34">
        <v>1</v>
      </c>
      <c r="D733" s="1">
        <v>141</v>
      </c>
      <c r="E733" s="91">
        <v>20</v>
      </c>
      <c r="F733" s="114">
        <f t="shared" si="95"/>
        <v>12.430495011140172</v>
      </c>
    </row>
    <row r="734" spans="1:6" ht="15.6" x14ac:dyDescent="0.3">
      <c r="A734" s="34">
        <v>3</v>
      </c>
      <c r="B734" s="34">
        <v>8</v>
      </c>
      <c r="C734" s="34">
        <v>1</v>
      </c>
      <c r="D734" s="1">
        <v>124</v>
      </c>
      <c r="E734" s="91">
        <v>8</v>
      </c>
      <c r="F734" s="114">
        <f t="shared" si="95"/>
        <v>4.8675201517306776</v>
      </c>
    </row>
    <row r="735" spans="1:6" ht="15.6" x14ac:dyDescent="0.3">
      <c r="A735" s="34">
        <v>3</v>
      </c>
      <c r="B735" s="34">
        <v>9</v>
      </c>
      <c r="C735" s="34">
        <v>1</v>
      </c>
      <c r="D735" s="1">
        <v>311</v>
      </c>
      <c r="E735" s="91">
        <v>10</v>
      </c>
      <c r="F735" s="114">
        <f t="shared" si="95"/>
        <v>5.2547092547092547</v>
      </c>
    </row>
    <row r="736" spans="1:6" ht="15.6" x14ac:dyDescent="0.3">
      <c r="A736" s="34">
        <v>3</v>
      </c>
      <c r="B736" s="34">
        <v>10</v>
      </c>
      <c r="C736" s="34">
        <v>1</v>
      </c>
      <c r="D736" s="1">
        <v>292</v>
      </c>
      <c r="E736" s="91">
        <v>5</v>
      </c>
      <c r="F736" s="114">
        <f t="shared" si="95"/>
        <v>3.0422000948316734</v>
      </c>
    </row>
    <row r="737" spans="1:6" ht="15.6" x14ac:dyDescent="0.3">
      <c r="A737" s="34">
        <v>3</v>
      </c>
      <c r="B737" s="34">
        <v>11</v>
      </c>
      <c r="C737" s="34">
        <v>1</v>
      </c>
      <c r="D737" s="1">
        <v>170</v>
      </c>
      <c r="E737" s="91">
        <v>5</v>
      </c>
      <c r="F737" s="114">
        <f t="shared" si="95"/>
        <v>2.9794743196805049</v>
      </c>
    </row>
    <row r="738" spans="1:6" ht="15.6" x14ac:dyDescent="0.3">
      <c r="A738" s="34">
        <v>3</v>
      </c>
      <c r="B738" s="34">
        <v>12</v>
      </c>
      <c r="C738" s="34">
        <v>1</v>
      </c>
      <c r="D738" s="1">
        <v>56</v>
      </c>
      <c r="E738" s="91">
        <v>5</v>
      </c>
      <c r="F738" s="114">
        <f t="shared" si="95"/>
        <v>2.7524667524667521</v>
      </c>
    </row>
    <row r="739" spans="1:6" ht="15.6" x14ac:dyDescent="0.3">
      <c r="A739" s="34">
        <v>3</v>
      </c>
      <c r="B739" s="34">
        <v>13</v>
      </c>
      <c r="C739" s="34">
        <v>1</v>
      </c>
      <c r="D739" s="1">
        <v>161</v>
      </c>
      <c r="E739" s="91">
        <v>15</v>
      </c>
      <c r="F739" s="114">
        <f t="shared" si="95"/>
        <v>8.6702702702702705</v>
      </c>
    </row>
    <row r="740" spans="1:6" ht="15.6" x14ac:dyDescent="0.3">
      <c r="A740" s="34">
        <v>3</v>
      </c>
      <c r="B740" s="34">
        <v>14</v>
      </c>
      <c r="C740" s="34">
        <v>1</v>
      </c>
      <c r="D740" s="1">
        <v>324</v>
      </c>
      <c r="E740" s="91">
        <v>10</v>
      </c>
      <c r="F740" s="114">
        <f t="shared" si="95"/>
        <v>5.7801801801801798</v>
      </c>
    </row>
    <row r="741" spans="1:6" ht="15.6" x14ac:dyDescent="0.3">
      <c r="A741" s="34">
        <v>3</v>
      </c>
      <c r="B741" s="34">
        <v>15</v>
      </c>
      <c r="C741" s="34">
        <v>1</v>
      </c>
      <c r="D741" s="1">
        <v>81</v>
      </c>
      <c r="E741" s="91">
        <v>35</v>
      </c>
      <c r="F741" s="114">
        <f t="shared" si="95"/>
        <v>21.753366269495302</v>
      </c>
    </row>
    <row r="742" spans="1:6" ht="15.6" x14ac:dyDescent="0.3">
      <c r="A742" s="34">
        <v>3</v>
      </c>
      <c r="B742" s="34">
        <v>16</v>
      </c>
      <c r="C742" s="34">
        <v>1</v>
      </c>
      <c r="D742" s="1">
        <v>284</v>
      </c>
      <c r="E742" s="91">
        <v>40</v>
      </c>
      <c r="F742" s="114">
        <f t="shared" si="95"/>
        <v>24.337600758653387</v>
      </c>
    </row>
    <row r="743" spans="1:6" ht="15.6" x14ac:dyDescent="0.3">
      <c r="A743" s="34">
        <v>3</v>
      </c>
      <c r="B743" s="34">
        <v>17</v>
      </c>
      <c r="C743" s="34">
        <v>1</v>
      </c>
      <c r="D743" s="1">
        <v>37</v>
      </c>
      <c r="E743" s="91">
        <v>30</v>
      </c>
      <c r="F743" s="114">
        <f t="shared" si="95"/>
        <v>18.253200568990042</v>
      </c>
    </row>
    <row r="744" spans="1:6" ht="15.6" x14ac:dyDescent="0.3">
      <c r="A744" s="34">
        <v>3</v>
      </c>
      <c r="B744" s="34">
        <v>18</v>
      </c>
      <c r="C744" s="34">
        <v>1</v>
      </c>
      <c r="D744" s="1">
        <v>61</v>
      </c>
      <c r="E744" s="91">
        <v>40</v>
      </c>
      <c r="F744" s="114">
        <f t="shared" si="95"/>
        <v>24.337600758653387</v>
      </c>
    </row>
    <row r="745" spans="1:6" ht="15.6" x14ac:dyDescent="0.3">
      <c r="A745" s="34">
        <v>3</v>
      </c>
      <c r="B745" s="34">
        <v>19</v>
      </c>
      <c r="C745" s="34">
        <v>1</v>
      </c>
      <c r="D745" s="34" t="s">
        <v>20</v>
      </c>
      <c r="E745" s="91">
        <v>35</v>
      </c>
      <c r="F745" s="114">
        <f t="shared" si="95"/>
        <v>35</v>
      </c>
    </row>
    <row r="746" spans="1:6" ht="15.6" x14ac:dyDescent="0.3">
      <c r="A746" s="34">
        <v>3</v>
      </c>
      <c r="B746" s="34">
        <v>1</v>
      </c>
      <c r="C746" s="34">
        <v>2</v>
      </c>
      <c r="D746" s="1">
        <v>186</v>
      </c>
      <c r="E746" s="91">
        <v>5</v>
      </c>
      <c r="F746" s="114">
        <f>E746*K102</f>
        <v>4.2501324854266027</v>
      </c>
    </row>
    <row r="747" spans="1:6" ht="15.6" x14ac:dyDescent="0.3">
      <c r="A747" s="34">
        <v>3</v>
      </c>
      <c r="B747" s="34">
        <v>2</v>
      </c>
      <c r="C747" s="34">
        <v>2</v>
      </c>
      <c r="D747" s="34" t="s">
        <v>20</v>
      </c>
      <c r="E747" s="91">
        <v>8</v>
      </c>
      <c r="F747" s="114">
        <f t="shared" ref="F747:F764" si="96">E747*K103</f>
        <v>8</v>
      </c>
    </row>
    <row r="748" spans="1:6" ht="15.6" x14ac:dyDescent="0.3">
      <c r="A748" s="34">
        <v>3</v>
      </c>
      <c r="B748" s="34">
        <v>3</v>
      </c>
      <c r="C748" s="34">
        <v>2</v>
      </c>
      <c r="D748" s="1">
        <v>31</v>
      </c>
      <c r="E748" s="91">
        <v>5</v>
      </c>
      <c r="F748" s="114">
        <f t="shared" si="96"/>
        <v>5.4530001699813022</v>
      </c>
    </row>
    <row r="749" spans="1:6" ht="15.6" x14ac:dyDescent="0.3">
      <c r="A749" s="34">
        <v>3</v>
      </c>
      <c r="B749" s="34">
        <v>4</v>
      </c>
      <c r="C749" s="34">
        <v>2</v>
      </c>
      <c r="D749" s="1">
        <v>102</v>
      </c>
      <c r="E749" s="91">
        <v>8</v>
      </c>
      <c r="F749" s="114">
        <f t="shared" si="96"/>
        <v>8.2574002574002581</v>
      </c>
    </row>
    <row r="750" spans="1:6" ht="15.6" x14ac:dyDescent="0.3">
      <c r="A750" s="34">
        <v>3</v>
      </c>
      <c r="B750" s="34">
        <v>5</v>
      </c>
      <c r="C750" s="34">
        <v>2</v>
      </c>
      <c r="D750" s="1">
        <v>209</v>
      </c>
      <c r="E750" s="91">
        <v>8</v>
      </c>
      <c r="F750" s="114">
        <f t="shared" si="96"/>
        <v>7.9726623174899034</v>
      </c>
    </row>
    <row r="751" spans="1:6" ht="15.6" x14ac:dyDescent="0.3">
      <c r="A751" s="34">
        <v>3</v>
      </c>
      <c r="B751" s="34">
        <v>6</v>
      </c>
      <c r="C751" s="34">
        <v>2</v>
      </c>
      <c r="D751" s="1">
        <v>147</v>
      </c>
      <c r="E751" s="91">
        <v>15</v>
      </c>
      <c r="F751" s="114">
        <f t="shared" si="96"/>
        <v>18.063063063063066</v>
      </c>
    </row>
    <row r="752" spans="1:6" ht="15.6" x14ac:dyDescent="0.3">
      <c r="A752" s="34">
        <v>3</v>
      </c>
      <c r="B752" s="34">
        <v>7</v>
      </c>
      <c r="C752" s="34">
        <v>2</v>
      </c>
      <c r="D752" s="1">
        <v>231</v>
      </c>
      <c r="E752" s="91">
        <v>8</v>
      </c>
      <c r="F752" s="114">
        <f t="shared" si="96"/>
        <v>9.0669493022434207</v>
      </c>
    </row>
    <row r="753" spans="1:6" ht="15.6" x14ac:dyDescent="0.3">
      <c r="A753" s="34">
        <v>3</v>
      </c>
      <c r="B753" s="34">
        <v>8</v>
      </c>
      <c r="C753" s="34">
        <v>2</v>
      </c>
      <c r="D753" s="1">
        <v>304</v>
      </c>
      <c r="E753" s="91">
        <v>10</v>
      </c>
      <c r="F753" s="114">
        <f t="shared" si="96"/>
        <v>10.906000339962604</v>
      </c>
    </row>
    <row r="754" spans="1:6" ht="15.6" x14ac:dyDescent="0.3">
      <c r="A754" s="34">
        <v>3</v>
      </c>
      <c r="B754" s="34">
        <v>9</v>
      </c>
      <c r="C754" s="34">
        <v>2</v>
      </c>
      <c r="D754" s="1">
        <v>293</v>
      </c>
      <c r="E754" s="91">
        <v>40</v>
      </c>
      <c r="F754" s="114">
        <f t="shared" si="96"/>
        <v>34.001059883412822</v>
      </c>
    </row>
    <row r="755" spans="1:6" ht="15.6" x14ac:dyDescent="0.3">
      <c r="A755" s="34">
        <v>3</v>
      </c>
      <c r="B755" s="34">
        <v>10</v>
      </c>
      <c r="C755" s="34">
        <v>2</v>
      </c>
      <c r="D755" s="1">
        <v>220</v>
      </c>
      <c r="E755" s="91">
        <v>40</v>
      </c>
      <c r="F755" s="114">
        <f t="shared" si="96"/>
        <v>43.624001359850418</v>
      </c>
    </row>
    <row r="756" spans="1:6" ht="15.6" x14ac:dyDescent="0.3">
      <c r="A756" s="34">
        <v>3</v>
      </c>
      <c r="B756" s="34">
        <v>11</v>
      </c>
      <c r="C756" s="34">
        <v>2</v>
      </c>
      <c r="D756" s="1">
        <v>8</v>
      </c>
      <c r="E756" s="91">
        <v>5</v>
      </c>
      <c r="F756" s="114">
        <f t="shared" si="96"/>
        <v>5.2547092547092547</v>
      </c>
    </row>
    <row r="757" spans="1:6" ht="15.6" x14ac:dyDescent="0.3">
      <c r="A757" s="34">
        <v>3</v>
      </c>
      <c r="B757" s="34">
        <v>12</v>
      </c>
      <c r="C757" s="34">
        <v>2</v>
      </c>
      <c r="D757" s="1">
        <v>200</v>
      </c>
      <c r="E757" s="91">
        <v>5</v>
      </c>
      <c r="F757" s="114">
        <f t="shared" si="96"/>
        <v>4.5874445874445877</v>
      </c>
    </row>
    <row r="758" spans="1:6" ht="15.6" x14ac:dyDescent="0.3">
      <c r="A758" s="34">
        <v>3</v>
      </c>
      <c r="B758" s="34">
        <v>13</v>
      </c>
      <c r="C758" s="34">
        <v>2</v>
      </c>
      <c r="D758" s="1">
        <v>305</v>
      </c>
      <c r="E758" s="91">
        <v>30</v>
      </c>
      <c r="F758" s="114">
        <f t="shared" si="96"/>
        <v>29.897483690587137</v>
      </c>
    </row>
    <row r="759" spans="1:6" ht="15.6" x14ac:dyDescent="0.3">
      <c r="A759" s="34">
        <v>3</v>
      </c>
      <c r="B759" s="34">
        <v>14</v>
      </c>
      <c r="C759" s="34">
        <v>2</v>
      </c>
      <c r="D759" s="1">
        <v>252</v>
      </c>
      <c r="E759" s="91">
        <v>12</v>
      </c>
      <c r="F759" s="114">
        <f t="shared" si="96"/>
        <v>11.958993476234856</v>
      </c>
    </row>
    <row r="760" spans="1:6" ht="15.6" x14ac:dyDescent="0.3">
      <c r="A760" s="34">
        <v>3</v>
      </c>
      <c r="B760" s="34">
        <v>15</v>
      </c>
      <c r="C760" s="34">
        <v>2</v>
      </c>
      <c r="D760" s="1">
        <v>117</v>
      </c>
      <c r="E760" s="91">
        <v>10</v>
      </c>
      <c r="F760" s="114">
        <f t="shared" si="96"/>
        <v>11.333686627804276</v>
      </c>
    </row>
    <row r="761" spans="1:6" ht="15.6" x14ac:dyDescent="0.3">
      <c r="A761" s="34">
        <v>3</v>
      </c>
      <c r="B761" s="34">
        <v>16</v>
      </c>
      <c r="C761" s="34">
        <v>2</v>
      </c>
      <c r="D761" s="1">
        <v>86</v>
      </c>
      <c r="E761" s="91">
        <v>8</v>
      </c>
      <c r="F761" s="114">
        <f t="shared" si="96"/>
        <v>8.7248002719700839</v>
      </c>
    </row>
    <row r="762" spans="1:6" ht="15.6" x14ac:dyDescent="0.3">
      <c r="A762" s="34">
        <v>3</v>
      </c>
      <c r="B762" s="34">
        <v>17</v>
      </c>
      <c r="C762" s="34">
        <v>2</v>
      </c>
      <c r="D762" s="1">
        <v>73</v>
      </c>
      <c r="E762" s="91">
        <v>8</v>
      </c>
      <c r="F762" s="114">
        <f t="shared" si="96"/>
        <v>8.7248002719700839</v>
      </c>
    </row>
    <row r="763" spans="1:6" ht="15.6" x14ac:dyDescent="0.3">
      <c r="A763" s="34">
        <v>3</v>
      </c>
      <c r="B763" s="34">
        <v>18</v>
      </c>
      <c r="C763" s="34">
        <v>2</v>
      </c>
      <c r="D763" s="34" t="s">
        <v>20</v>
      </c>
      <c r="E763" s="91">
        <v>15</v>
      </c>
      <c r="F763" s="114">
        <f t="shared" si="96"/>
        <v>15</v>
      </c>
    </row>
    <row r="764" spans="1:6" ht="15.6" x14ac:dyDescent="0.3">
      <c r="A764" s="34">
        <v>3</v>
      </c>
      <c r="B764" s="34">
        <v>19</v>
      </c>
      <c r="C764" s="34">
        <v>2</v>
      </c>
      <c r="D764" s="1">
        <v>97</v>
      </c>
      <c r="E764" s="91">
        <v>10</v>
      </c>
      <c r="F764" s="114">
        <f t="shared" si="96"/>
        <v>7.410487410487411</v>
      </c>
    </row>
    <row r="765" spans="1:6" ht="15.6" x14ac:dyDescent="0.3">
      <c r="A765" s="34">
        <v>3</v>
      </c>
      <c r="B765" s="34">
        <v>1</v>
      </c>
      <c r="C765" s="34">
        <v>3</v>
      </c>
      <c r="D765" s="1">
        <v>168</v>
      </c>
      <c r="E765" s="91">
        <v>30</v>
      </c>
      <c r="F765" s="114">
        <f>E765*L102</f>
        <v>21.675675675675674</v>
      </c>
    </row>
    <row r="766" spans="1:6" ht="15.6" x14ac:dyDescent="0.3">
      <c r="A766" s="34">
        <v>3</v>
      </c>
      <c r="B766" s="34">
        <v>2</v>
      </c>
      <c r="C766" s="34">
        <v>3</v>
      </c>
      <c r="D766" s="1">
        <v>64</v>
      </c>
      <c r="E766" s="91">
        <v>15</v>
      </c>
      <c r="F766" s="114">
        <f t="shared" ref="F766:F783" si="97">E766*L103</f>
        <v>14.948741845293569</v>
      </c>
    </row>
    <row r="767" spans="1:6" ht="15.6" x14ac:dyDescent="0.3">
      <c r="A767" s="34">
        <v>3</v>
      </c>
      <c r="B767" s="34">
        <v>3</v>
      </c>
      <c r="C767" s="34">
        <v>3</v>
      </c>
      <c r="D767" s="34" t="s">
        <v>20</v>
      </c>
      <c r="E767" s="91">
        <v>15</v>
      </c>
      <c r="F767" s="114">
        <f t="shared" si="97"/>
        <v>15</v>
      </c>
    </row>
    <row r="768" spans="1:6" ht="15.6" x14ac:dyDescent="0.3">
      <c r="A768" s="34">
        <v>3</v>
      </c>
      <c r="B768" s="34">
        <v>4</v>
      </c>
      <c r="C768" s="34">
        <v>3</v>
      </c>
      <c r="D768" s="1">
        <v>246</v>
      </c>
      <c r="E768" s="91">
        <v>2</v>
      </c>
      <c r="F768" s="114">
        <f t="shared" si="97"/>
        <v>1.7000529941706413</v>
      </c>
    </row>
    <row r="769" spans="1:6" ht="15.6" x14ac:dyDescent="0.3">
      <c r="A769" s="34">
        <v>3</v>
      </c>
      <c r="B769" s="34">
        <v>5</v>
      </c>
      <c r="C769" s="34">
        <v>3</v>
      </c>
      <c r="D769" s="1">
        <v>317</v>
      </c>
      <c r="E769" s="91">
        <v>5</v>
      </c>
      <c r="F769" s="114">
        <f t="shared" si="97"/>
        <v>4.1287001287001281</v>
      </c>
    </row>
    <row r="770" spans="1:6" ht="15.6" x14ac:dyDescent="0.3">
      <c r="A770" s="34">
        <v>3</v>
      </c>
      <c r="B770" s="34">
        <v>6</v>
      </c>
      <c r="C770" s="34">
        <v>3</v>
      </c>
      <c r="D770" s="1">
        <v>111</v>
      </c>
      <c r="E770" s="91">
        <v>8</v>
      </c>
      <c r="F770" s="114">
        <f t="shared" si="97"/>
        <v>7.7069069069069069</v>
      </c>
    </row>
    <row r="771" spans="1:6" ht="15.6" x14ac:dyDescent="0.3">
      <c r="A771" s="34">
        <v>3</v>
      </c>
      <c r="B771" s="34">
        <v>7</v>
      </c>
      <c r="C771" s="34">
        <v>3</v>
      </c>
      <c r="D771" s="1">
        <v>177</v>
      </c>
      <c r="E771" s="91">
        <v>40</v>
      </c>
      <c r="F771" s="114">
        <f t="shared" si="97"/>
        <v>36.699556699556702</v>
      </c>
    </row>
    <row r="772" spans="1:6" ht="15.6" x14ac:dyDescent="0.3">
      <c r="A772" s="34">
        <v>3</v>
      </c>
      <c r="B772" s="34">
        <v>8</v>
      </c>
      <c r="C772" s="34">
        <v>3</v>
      </c>
      <c r="D772" s="1">
        <v>52</v>
      </c>
      <c r="E772" s="91">
        <v>20</v>
      </c>
      <c r="F772" s="114">
        <f t="shared" si="97"/>
        <v>17.785169785169785</v>
      </c>
    </row>
    <row r="773" spans="1:6" ht="15.6" x14ac:dyDescent="0.3">
      <c r="A773" s="34">
        <v>3</v>
      </c>
      <c r="B773" s="34">
        <v>9</v>
      </c>
      <c r="C773" s="34">
        <v>3</v>
      </c>
      <c r="D773" s="1">
        <v>131</v>
      </c>
      <c r="E773" s="91">
        <v>12</v>
      </c>
      <c r="F773" s="114">
        <f t="shared" si="97"/>
        <v>8.6702702702702688</v>
      </c>
    </row>
    <row r="774" spans="1:6" ht="15.6" x14ac:dyDescent="0.3">
      <c r="A774" s="34">
        <v>3</v>
      </c>
      <c r="B774" s="34">
        <v>10</v>
      </c>
      <c r="C774" s="34">
        <v>3</v>
      </c>
      <c r="D774" s="1">
        <v>130</v>
      </c>
      <c r="E774" s="91">
        <v>40</v>
      </c>
      <c r="F774" s="114">
        <f t="shared" si="97"/>
        <v>35.57033957033957</v>
      </c>
    </row>
    <row r="775" spans="1:6" ht="15.6" x14ac:dyDescent="0.3">
      <c r="A775" s="34">
        <v>3</v>
      </c>
      <c r="B775" s="34">
        <v>11</v>
      </c>
      <c r="C775" s="34">
        <v>3</v>
      </c>
      <c r="D775" s="1">
        <v>62</v>
      </c>
      <c r="E775" s="91">
        <v>12</v>
      </c>
      <c r="F775" s="114">
        <f t="shared" si="97"/>
        <v>10.352561516740622</v>
      </c>
    </row>
    <row r="776" spans="1:6" ht="15.6" x14ac:dyDescent="0.3">
      <c r="A776" s="34">
        <v>3</v>
      </c>
      <c r="B776" s="34">
        <v>12</v>
      </c>
      <c r="C776" s="34">
        <v>3</v>
      </c>
      <c r="D776" s="1">
        <v>38</v>
      </c>
      <c r="E776" s="91">
        <v>15</v>
      </c>
      <c r="F776" s="114">
        <f t="shared" si="97"/>
        <v>11.56036036036036</v>
      </c>
    </row>
    <row r="777" spans="1:6" ht="15.6" x14ac:dyDescent="0.3">
      <c r="A777" s="34">
        <v>3</v>
      </c>
      <c r="B777" s="34">
        <v>13</v>
      </c>
      <c r="C777" s="34">
        <v>3</v>
      </c>
      <c r="D777" s="1">
        <v>287</v>
      </c>
      <c r="E777" s="91">
        <v>30</v>
      </c>
      <c r="F777" s="114">
        <f t="shared" si="97"/>
        <v>24.772200772200772</v>
      </c>
    </row>
    <row r="778" spans="1:6" ht="15.6" x14ac:dyDescent="0.3">
      <c r="A778" s="34">
        <v>3</v>
      </c>
      <c r="B778" s="34">
        <v>14</v>
      </c>
      <c r="C778" s="34">
        <v>3</v>
      </c>
      <c r="D778" s="1">
        <v>306</v>
      </c>
      <c r="E778" s="91">
        <v>25</v>
      </c>
      <c r="F778" s="114">
        <f t="shared" si="97"/>
        <v>20.643500643500641</v>
      </c>
    </row>
    <row r="779" spans="1:6" ht="15.6" x14ac:dyDescent="0.3">
      <c r="A779" s="34">
        <v>3</v>
      </c>
      <c r="B779" s="34">
        <v>15</v>
      </c>
      <c r="C779" s="34">
        <v>3</v>
      </c>
      <c r="D779" s="1">
        <v>99</v>
      </c>
      <c r="E779" s="91">
        <v>10</v>
      </c>
      <c r="F779" s="114">
        <f t="shared" si="97"/>
        <v>9.1748891748891754</v>
      </c>
    </row>
    <row r="780" spans="1:6" ht="15.6" x14ac:dyDescent="0.3">
      <c r="A780" s="34">
        <v>3</v>
      </c>
      <c r="B780" s="34">
        <v>16</v>
      </c>
      <c r="C780" s="34">
        <v>3</v>
      </c>
      <c r="D780" s="1">
        <v>320</v>
      </c>
      <c r="E780" s="91">
        <v>12</v>
      </c>
      <c r="F780" s="114">
        <f t="shared" si="97"/>
        <v>10.671101871101872</v>
      </c>
    </row>
    <row r="781" spans="1:6" ht="15.6" x14ac:dyDescent="0.3">
      <c r="A781" s="34">
        <v>3</v>
      </c>
      <c r="B781" s="34">
        <v>17</v>
      </c>
      <c r="C781" s="34">
        <v>3</v>
      </c>
      <c r="D781" s="34" t="s">
        <v>20</v>
      </c>
      <c r="E781" s="91">
        <v>20</v>
      </c>
      <c r="F781" s="114">
        <f t="shared" si="97"/>
        <v>20</v>
      </c>
    </row>
    <row r="782" spans="1:6" ht="15.6" x14ac:dyDescent="0.3">
      <c r="A782" s="34">
        <v>3</v>
      </c>
      <c r="B782" s="34">
        <v>18</v>
      </c>
      <c r="C782" s="34">
        <v>3</v>
      </c>
      <c r="D782" s="1">
        <v>19</v>
      </c>
      <c r="E782" s="91">
        <v>12</v>
      </c>
      <c r="F782" s="114">
        <f t="shared" si="97"/>
        <v>10.671101871101872</v>
      </c>
    </row>
    <row r="783" spans="1:6" ht="15.6" x14ac:dyDescent="0.3">
      <c r="A783" s="34">
        <v>3</v>
      </c>
      <c r="B783" s="34">
        <v>19</v>
      </c>
      <c r="C783" s="34">
        <v>3</v>
      </c>
      <c r="D783" s="1">
        <v>223</v>
      </c>
      <c r="E783" s="91">
        <v>8</v>
      </c>
      <c r="F783" s="114">
        <f t="shared" si="97"/>
        <v>5.137937937937938</v>
      </c>
    </row>
    <row r="784" spans="1:6" ht="15.6" x14ac:dyDescent="0.3">
      <c r="A784" s="34">
        <v>3</v>
      </c>
      <c r="B784" s="34">
        <v>1</v>
      </c>
      <c r="C784" s="34">
        <v>4</v>
      </c>
      <c r="D784" s="1">
        <v>276</v>
      </c>
      <c r="E784" s="91">
        <v>5</v>
      </c>
      <c r="F784" s="114">
        <f>E784*M102</f>
        <v>4.5874445874445877</v>
      </c>
    </row>
    <row r="785" spans="1:6" ht="15.6" x14ac:dyDescent="0.3">
      <c r="A785" s="34">
        <v>3</v>
      </c>
      <c r="B785" s="34">
        <v>2</v>
      </c>
      <c r="C785" s="34">
        <v>4</v>
      </c>
      <c r="D785" s="1">
        <v>226</v>
      </c>
      <c r="E785" s="91">
        <v>5</v>
      </c>
      <c r="F785" s="114">
        <f t="shared" ref="F785:F802" si="98">E785*M103</f>
        <v>7.0490002197319264</v>
      </c>
    </row>
    <row r="786" spans="1:6" ht="15.6" x14ac:dyDescent="0.3">
      <c r="A786" s="34">
        <v>3</v>
      </c>
      <c r="B786" s="34">
        <v>3</v>
      </c>
      <c r="C786" s="34">
        <v>4</v>
      </c>
      <c r="D786" s="1">
        <v>247</v>
      </c>
      <c r="E786" s="91">
        <v>15</v>
      </c>
      <c r="F786" s="114">
        <f t="shared" si="98"/>
        <v>18.063063063063066</v>
      </c>
    </row>
    <row r="787" spans="1:6" ht="15.6" x14ac:dyDescent="0.3">
      <c r="A787" s="34">
        <v>3</v>
      </c>
      <c r="B787" s="34">
        <v>4</v>
      </c>
      <c r="C787" s="34">
        <v>4</v>
      </c>
      <c r="D787" s="34" t="s">
        <v>20</v>
      </c>
      <c r="E787" s="91">
        <v>8</v>
      </c>
      <c r="F787" s="114">
        <f t="shared" si="98"/>
        <v>8</v>
      </c>
    </row>
    <row r="788" spans="1:6" ht="15.6" x14ac:dyDescent="0.3">
      <c r="A788" s="34">
        <v>3</v>
      </c>
      <c r="B788" s="34">
        <v>5</v>
      </c>
      <c r="C788" s="34">
        <v>4</v>
      </c>
      <c r="D788" s="1">
        <v>29</v>
      </c>
      <c r="E788" s="91">
        <v>8</v>
      </c>
      <c r="F788" s="114">
        <f t="shared" si="98"/>
        <v>8.7248002719700839</v>
      </c>
    </row>
    <row r="789" spans="1:6" ht="15.6" x14ac:dyDescent="0.3">
      <c r="A789" s="34">
        <v>3</v>
      </c>
      <c r="B789" s="34">
        <v>6</v>
      </c>
      <c r="C789" s="34">
        <v>4</v>
      </c>
      <c r="D789" s="1">
        <v>201</v>
      </c>
      <c r="E789" s="91">
        <v>5</v>
      </c>
      <c r="F789" s="114">
        <f t="shared" si="98"/>
        <v>6.7211397443955576</v>
      </c>
    </row>
    <row r="790" spans="1:6" ht="15.6" x14ac:dyDescent="0.3">
      <c r="A790" s="34">
        <v>3</v>
      </c>
      <c r="B790" s="34">
        <v>7</v>
      </c>
      <c r="C790" s="34">
        <v>4</v>
      </c>
      <c r="D790" s="1">
        <v>249</v>
      </c>
      <c r="E790" s="91">
        <v>15</v>
      </c>
      <c r="F790" s="114">
        <f t="shared" si="98"/>
        <v>18.848413631022325</v>
      </c>
    </row>
    <row r="791" spans="1:6" ht="15.6" x14ac:dyDescent="0.3">
      <c r="A791" s="34">
        <v>3</v>
      </c>
      <c r="B791" s="34">
        <v>8</v>
      </c>
      <c r="C791" s="34">
        <v>4</v>
      </c>
      <c r="D791" s="1">
        <v>106</v>
      </c>
      <c r="E791" s="91">
        <v>5</v>
      </c>
      <c r="F791" s="114">
        <f t="shared" si="98"/>
        <v>6.0210210210210215</v>
      </c>
    </row>
    <row r="792" spans="1:6" ht="15.6" x14ac:dyDescent="0.3">
      <c r="A792" s="34">
        <v>3</v>
      </c>
      <c r="B792" s="34">
        <v>9</v>
      </c>
      <c r="C792" s="34">
        <v>4</v>
      </c>
      <c r="D792" s="1">
        <v>185</v>
      </c>
      <c r="E792" s="91">
        <v>25</v>
      </c>
      <c r="F792" s="114">
        <f t="shared" si="98"/>
        <v>22.937222937222938</v>
      </c>
    </row>
    <row r="793" spans="1:6" ht="15.6" x14ac:dyDescent="0.3">
      <c r="A793" s="34">
        <v>3</v>
      </c>
      <c r="B793" s="34">
        <v>10</v>
      </c>
      <c r="C793" s="34">
        <v>4</v>
      </c>
      <c r="D793" s="1">
        <v>4</v>
      </c>
      <c r="E793" s="91">
        <v>5</v>
      </c>
      <c r="F793" s="114">
        <f t="shared" si="98"/>
        <v>6.0210210210210215</v>
      </c>
    </row>
    <row r="794" spans="1:6" ht="15.6" x14ac:dyDescent="0.3">
      <c r="A794" s="34">
        <v>3</v>
      </c>
      <c r="B794" s="34">
        <v>11</v>
      </c>
      <c r="C794" s="34">
        <v>4</v>
      </c>
      <c r="D794" s="1">
        <v>116</v>
      </c>
      <c r="E794" s="91">
        <v>15</v>
      </c>
      <c r="F794" s="114">
        <f t="shared" si="98"/>
        <v>17.340540540540541</v>
      </c>
    </row>
    <row r="795" spans="1:6" ht="15.6" x14ac:dyDescent="0.3">
      <c r="A795" s="34">
        <v>3</v>
      </c>
      <c r="B795" s="34">
        <v>12</v>
      </c>
      <c r="C795" s="34">
        <v>4</v>
      </c>
      <c r="D795" s="1">
        <v>290</v>
      </c>
      <c r="E795" s="91">
        <v>30</v>
      </c>
      <c r="F795" s="114">
        <f t="shared" si="98"/>
        <v>29.897483690587137</v>
      </c>
    </row>
    <row r="796" spans="1:6" ht="15.6" x14ac:dyDescent="0.3">
      <c r="A796" s="34">
        <v>3</v>
      </c>
      <c r="B796" s="34">
        <v>13</v>
      </c>
      <c r="C796" s="34">
        <v>4</v>
      </c>
      <c r="D796" s="1">
        <v>71</v>
      </c>
      <c r="E796" s="91">
        <v>20</v>
      </c>
      <c r="F796" s="114">
        <f t="shared" si="98"/>
        <v>21.812000679925209</v>
      </c>
    </row>
    <row r="797" spans="1:6" ht="15.6" x14ac:dyDescent="0.3">
      <c r="A797" s="34">
        <v>3</v>
      </c>
      <c r="B797" s="34">
        <v>14</v>
      </c>
      <c r="C797" s="34">
        <v>4</v>
      </c>
      <c r="D797" s="1">
        <v>18</v>
      </c>
      <c r="E797" s="91">
        <v>12</v>
      </c>
      <c r="F797" s="114">
        <f t="shared" si="98"/>
        <v>13.087200407955127</v>
      </c>
    </row>
    <row r="798" spans="1:6" ht="15.6" x14ac:dyDescent="0.3">
      <c r="A798" s="34">
        <v>3</v>
      </c>
      <c r="B798" s="34">
        <v>15</v>
      </c>
      <c r="C798" s="34">
        <v>4</v>
      </c>
      <c r="D798" s="1">
        <v>261</v>
      </c>
      <c r="E798" s="91">
        <v>8</v>
      </c>
      <c r="F798" s="114">
        <f t="shared" si="98"/>
        <v>10.052487269878574</v>
      </c>
    </row>
    <row r="799" spans="1:6" ht="15.6" x14ac:dyDescent="0.3">
      <c r="A799" s="34">
        <v>3</v>
      </c>
      <c r="B799" s="34">
        <v>16</v>
      </c>
      <c r="C799" s="34">
        <v>4</v>
      </c>
      <c r="D799" s="34" t="s">
        <v>20</v>
      </c>
      <c r="E799" s="91">
        <v>10</v>
      </c>
      <c r="F799" s="114">
        <f t="shared" si="98"/>
        <v>10</v>
      </c>
    </row>
    <row r="800" spans="1:6" ht="15.6" x14ac:dyDescent="0.3">
      <c r="A800" s="34">
        <v>3</v>
      </c>
      <c r="B800" s="34">
        <v>17</v>
      </c>
      <c r="C800" s="34">
        <v>4</v>
      </c>
      <c r="D800" s="1">
        <v>32</v>
      </c>
      <c r="E800" s="91">
        <v>8</v>
      </c>
      <c r="F800" s="114">
        <f t="shared" si="98"/>
        <v>9.6336336336336341</v>
      </c>
    </row>
    <row r="801" spans="1:6" ht="15.6" x14ac:dyDescent="0.3">
      <c r="A801" s="34">
        <v>3</v>
      </c>
      <c r="B801" s="34">
        <v>18</v>
      </c>
      <c r="C801" s="34">
        <v>4</v>
      </c>
      <c r="D801" s="1">
        <v>91</v>
      </c>
      <c r="E801" s="91">
        <v>8</v>
      </c>
      <c r="F801" s="114">
        <f t="shared" si="98"/>
        <v>9.6336336336336341</v>
      </c>
    </row>
    <row r="802" spans="1:6" ht="15.6" x14ac:dyDescent="0.3">
      <c r="A802" s="34">
        <v>3</v>
      </c>
      <c r="B802" s="34">
        <v>19</v>
      </c>
      <c r="C802" s="34">
        <v>4</v>
      </c>
      <c r="D802" s="1">
        <v>25</v>
      </c>
      <c r="E802" s="91">
        <v>5</v>
      </c>
      <c r="F802" s="114">
        <f t="shared" si="98"/>
        <v>3.9590275206713561</v>
      </c>
    </row>
    <row r="803" spans="1:6" ht="15.6" x14ac:dyDescent="0.3">
      <c r="A803" s="34">
        <v>3</v>
      </c>
      <c r="B803" s="34">
        <v>1</v>
      </c>
      <c r="C803" s="34">
        <v>5</v>
      </c>
      <c r="D803" s="1">
        <v>42</v>
      </c>
      <c r="E803" s="99">
        <v>5</v>
      </c>
      <c r="F803" s="114">
        <f>E803*N102</f>
        <v>4.5874445874445877</v>
      </c>
    </row>
    <row r="804" spans="1:6" ht="15.6" x14ac:dyDescent="0.3">
      <c r="A804" s="34">
        <v>3</v>
      </c>
      <c r="B804" s="34">
        <v>2</v>
      </c>
      <c r="C804" s="34">
        <v>5</v>
      </c>
      <c r="D804" s="1">
        <v>28</v>
      </c>
      <c r="E804" s="99">
        <v>5</v>
      </c>
      <c r="F804" s="114">
        <f t="shared" ref="F804:F821" si="99">E804*N103</f>
        <v>7.0490002197319264</v>
      </c>
    </row>
    <row r="805" spans="1:6" ht="15.6" x14ac:dyDescent="0.3">
      <c r="A805" s="34">
        <v>3</v>
      </c>
      <c r="B805" s="34">
        <v>3</v>
      </c>
      <c r="C805" s="34">
        <v>5</v>
      </c>
      <c r="D805" s="1">
        <v>49</v>
      </c>
      <c r="E805" s="99">
        <v>8</v>
      </c>
      <c r="F805" s="114">
        <f t="shared" si="99"/>
        <v>9.6336336336336341</v>
      </c>
    </row>
    <row r="806" spans="1:6" ht="15.6" x14ac:dyDescent="0.3">
      <c r="A806" s="34">
        <v>3</v>
      </c>
      <c r="B806" s="34">
        <v>4</v>
      </c>
      <c r="C806" s="34">
        <v>5</v>
      </c>
      <c r="D806" s="1">
        <v>264</v>
      </c>
      <c r="E806" s="99">
        <v>5</v>
      </c>
      <c r="F806" s="114">
        <f t="shared" si="99"/>
        <v>5.6668433139021381</v>
      </c>
    </row>
    <row r="807" spans="1:6" ht="15.6" x14ac:dyDescent="0.3">
      <c r="A807" s="34">
        <v>3</v>
      </c>
      <c r="B807" s="34">
        <v>5</v>
      </c>
      <c r="C807" s="34">
        <v>5</v>
      </c>
      <c r="D807" s="34" t="s">
        <v>20</v>
      </c>
      <c r="E807" s="99">
        <v>10</v>
      </c>
      <c r="F807" s="114">
        <f t="shared" si="99"/>
        <v>10</v>
      </c>
    </row>
    <row r="808" spans="1:6" ht="15.6" x14ac:dyDescent="0.3">
      <c r="A808" s="34">
        <v>3</v>
      </c>
      <c r="B808" s="34">
        <v>6</v>
      </c>
      <c r="C808" s="34">
        <v>5</v>
      </c>
      <c r="D808" s="1">
        <v>129</v>
      </c>
      <c r="E808" s="99">
        <v>8</v>
      </c>
      <c r="F808" s="114">
        <f t="shared" si="99"/>
        <v>10.753823591032893</v>
      </c>
    </row>
    <row r="809" spans="1:6" ht="15.6" x14ac:dyDescent="0.3">
      <c r="A809" s="34">
        <v>3</v>
      </c>
      <c r="B809" s="34">
        <v>7</v>
      </c>
      <c r="C809" s="34">
        <v>5</v>
      </c>
      <c r="D809" s="1">
        <v>87</v>
      </c>
      <c r="E809" s="99">
        <v>8</v>
      </c>
      <c r="F809" s="114">
        <f t="shared" si="99"/>
        <v>10.052487269878574</v>
      </c>
    </row>
    <row r="810" spans="1:6" ht="15.6" x14ac:dyDescent="0.3">
      <c r="A810" s="34">
        <v>3</v>
      </c>
      <c r="B810" s="34">
        <v>8</v>
      </c>
      <c r="C810" s="34">
        <v>5</v>
      </c>
      <c r="D810" s="1">
        <v>268</v>
      </c>
      <c r="E810" s="99">
        <v>12</v>
      </c>
      <c r="F810" s="114">
        <f t="shared" si="99"/>
        <v>14.45045045045045</v>
      </c>
    </row>
    <row r="811" spans="1:6" ht="15.6" x14ac:dyDescent="0.3">
      <c r="A811" s="34">
        <v>3</v>
      </c>
      <c r="B811" s="34">
        <v>9</v>
      </c>
      <c r="C811" s="34">
        <v>5</v>
      </c>
      <c r="D811" s="1">
        <v>257</v>
      </c>
      <c r="E811" s="99">
        <v>5</v>
      </c>
      <c r="F811" s="114">
        <f t="shared" si="99"/>
        <v>4.5874445874445877</v>
      </c>
    </row>
    <row r="812" spans="1:6" ht="15.6" x14ac:dyDescent="0.3">
      <c r="A812" s="34">
        <v>3</v>
      </c>
      <c r="B812" s="34">
        <v>10</v>
      </c>
      <c r="C812" s="34">
        <v>5</v>
      </c>
      <c r="D812" s="1">
        <v>202</v>
      </c>
      <c r="E812" s="99">
        <v>8</v>
      </c>
      <c r="F812" s="114">
        <f t="shared" si="99"/>
        <v>9.6336336336336341</v>
      </c>
    </row>
    <row r="813" spans="1:6" ht="15.6" x14ac:dyDescent="0.3">
      <c r="A813" s="34">
        <v>3</v>
      </c>
      <c r="B813" s="34">
        <v>11</v>
      </c>
      <c r="C813" s="34">
        <v>5</v>
      </c>
      <c r="D813" s="1">
        <v>26</v>
      </c>
      <c r="E813" s="99">
        <v>8</v>
      </c>
      <c r="F813" s="114">
        <f t="shared" si="99"/>
        <v>9.248288288288288</v>
      </c>
    </row>
    <row r="814" spans="1:6" ht="15.6" x14ac:dyDescent="0.3">
      <c r="A814" s="34">
        <v>3</v>
      </c>
      <c r="B814" s="34">
        <v>12</v>
      </c>
      <c r="C814" s="34">
        <v>5</v>
      </c>
      <c r="D814" s="1">
        <v>146</v>
      </c>
      <c r="E814" s="99">
        <v>15</v>
      </c>
      <c r="F814" s="114">
        <f t="shared" si="99"/>
        <v>14.948741845293569</v>
      </c>
    </row>
    <row r="815" spans="1:6" ht="15.6" x14ac:dyDescent="0.3">
      <c r="A815" s="34">
        <v>3</v>
      </c>
      <c r="B815" s="34">
        <v>13</v>
      </c>
      <c r="C815" s="34">
        <v>5</v>
      </c>
      <c r="D815" s="1">
        <v>251</v>
      </c>
      <c r="E815" s="99">
        <v>5</v>
      </c>
      <c r="F815" s="114">
        <f t="shared" si="99"/>
        <v>5.4530001699813022</v>
      </c>
    </row>
    <row r="816" spans="1:6" ht="15.6" x14ac:dyDescent="0.3">
      <c r="A816" s="34">
        <v>3</v>
      </c>
      <c r="B816" s="34">
        <v>14</v>
      </c>
      <c r="C816" s="34">
        <v>5</v>
      </c>
      <c r="D816" s="1">
        <v>144</v>
      </c>
      <c r="E816" s="99">
        <v>20</v>
      </c>
      <c r="F816" s="114">
        <f t="shared" si="99"/>
        <v>21.812000679925209</v>
      </c>
    </row>
    <row r="817" spans="1:6" ht="15.6" x14ac:dyDescent="0.3">
      <c r="A817" s="34">
        <v>3</v>
      </c>
      <c r="B817" s="34">
        <v>15</v>
      </c>
      <c r="C817" s="34">
        <v>5</v>
      </c>
      <c r="D817" s="34" t="s">
        <v>20</v>
      </c>
      <c r="E817" s="99">
        <v>8</v>
      </c>
      <c r="F817" s="114">
        <f t="shared" si="99"/>
        <v>8</v>
      </c>
    </row>
    <row r="818" spans="1:6" ht="15.6" x14ac:dyDescent="0.3">
      <c r="A818" s="34">
        <v>3</v>
      </c>
      <c r="B818" s="34">
        <v>16</v>
      </c>
      <c r="C818" s="34">
        <v>5</v>
      </c>
      <c r="D818" s="1">
        <v>279</v>
      </c>
      <c r="E818" s="99">
        <v>20</v>
      </c>
      <c r="F818" s="114">
        <f t="shared" si="99"/>
        <v>24.084084084084086</v>
      </c>
    </row>
    <row r="819" spans="1:6" ht="15.6" x14ac:dyDescent="0.3">
      <c r="A819" s="34">
        <v>3</v>
      </c>
      <c r="B819" s="34">
        <v>17</v>
      </c>
      <c r="C819" s="34">
        <v>5</v>
      </c>
      <c r="D819" s="1">
        <v>230</v>
      </c>
      <c r="E819" s="99">
        <v>50</v>
      </c>
      <c r="F819" s="114">
        <f t="shared" si="99"/>
        <v>60.210210210210214</v>
      </c>
    </row>
    <row r="820" spans="1:6" ht="15.6" x14ac:dyDescent="0.3">
      <c r="A820" s="34">
        <v>3</v>
      </c>
      <c r="B820" s="34">
        <v>18</v>
      </c>
      <c r="C820" s="34">
        <v>5</v>
      </c>
      <c r="D820" s="1">
        <v>145</v>
      </c>
      <c r="E820" s="99">
        <v>35</v>
      </c>
      <c r="F820" s="114">
        <f t="shared" si="99"/>
        <v>42.147147147147152</v>
      </c>
    </row>
    <row r="821" spans="1:6" ht="15.6" x14ac:dyDescent="0.3">
      <c r="A821" s="34">
        <v>3</v>
      </c>
      <c r="B821" s="34">
        <v>19</v>
      </c>
      <c r="C821" s="34">
        <v>5</v>
      </c>
      <c r="D821" s="1">
        <v>169</v>
      </c>
      <c r="E821" s="99">
        <v>8</v>
      </c>
      <c r="F821" s="114">
        <f t="shared" si="99"/>
        <v>6.3344440330741696</v>
      </c>
    </row>
    <row r="822" spans="1:6" ht="15.6" x14ac:dyDescent="0.3">
      <c r="A822" s="34">
        <v>3</v>
      </c>
      <c r="B822" s="34">
        <v>1</v>
      </c>
      <c r="C822" s="34">
        <v>6</v>
      </c>
      <c r="D822" s="1">
        <v>78</v>
      </c>
      <c r="E822" s="99">
        <v>12</v>
      </c>
      <c r="F822" s="114">
        <f>E822*O102</f>
        <v>9.248288288288288</v>
      </c>
    </row>
    <row r="823" spans="1:6" ht="15.6" x14ac:dyDescent="0.3">
      <c r="A823" s="34">
        <v>3</v>
      </c>
      <c r="B823" s="34">
        <v>2</v>
      </c>
      <c r="C823" s="34">
        <v>6</v>
      </c>
      <c r="D823" s="1">
        <v>262</v>
      </c>
      <c r="E823" s="99">
        <v>12</v>
      </c>
      <c r="F823" s="114">
        <f t="shared" ref="F823:F840" si="100">E823*O103</f>
        <v>13.087200407955127</v>
      </c>
    </row>
    <row r="824" spans="1:6" ht="15.6" x14ac:dyDescent="0.3">
      <c r="A824" s="34">
        <v>3</v>
      </c>
      <c r="B824" s="34">
        <v>3</v>
      </c>
      <c r="C824" s="34">
        <v>6</v>
      </c>
      <c r="D824" s="1">
        <v>211</v>
      </c>
      <c r="E824" s="99">
        <v>8</v>
      </c>
      <c r="F824" s="114">
        <f t="shared" si="100"/>
        <v>7.7069069069069069</v>
      </c>
    </row>
    <row r="825" spans="1:6" ht="15.6" x14ac:dyDescent="0.3">
      <c r="A825" s="34">
        <v>3</v>
      </c>
      <c r="B825" s="34">
        <v>4</v>
      </c>
      <c r="C825" s="34">
        <v>6</v>
      </c>
      <c r="D825" s="1">
        <v>66</v>
      </c>
      <c r="E825" s="99">
        <v>10</v>
      </c>
      <c r="F825" s="114">
        <f t="shared" si="100"/>
        <v>9.1748891748891754</v>
      </c>
    </row>
    <row r="826" spans="1:6" ht="15.6" x14ac:dyDescent="0.3">
      <c r="A826" s="34">
        <v>3</v>
      </c>
      <c r="B826" s="34">
        <v>5</v>
      </c>
      <c r="C826" s="34">
        <v>6</v>
      </c>
      <c r="D826" s="1">
        <v>65</v>
      </c>
      <c r="E826" s="99">
        <v>8</v>
      </c>
      <c r="F826" s="114">
        <f t="shared" si="100"/>
        <v>7.1140679140679142</v>
      </c>
    </row>
    <row r="827" spans="1:6" ht="15.6" x14ac:dyDescent="0.3">
      <c r="A827" s="34">
        <v>3</v>
      </c>
      <c r="B827" s="34">
        <v>6</v>
      </c>
      <c r="C827" s="34">
        <v>6</v>
      </c>
      <c r="D827" s="34" t="s">
        <v>20</v>
      </c>
      <c r="E827" s="99">
        <v>10</v>
      </c>
      <c r="F827" s="114">
        <f t="shared" si="100"/>
        <v>10</v>
      </c>
    </row>
    <row r="828" spans="1:6" ht="15.6" x14ac:dyDescent="0.3">
      <c r="A828" s="34">
        <v>3</v>
      </c>
      <c r="B828" s="34">
        <v>7</v>
      </c>
      <c r="C828" s="34">
        <v>6</v>
      </c>
      <c r="D828" s="1">
        <v>159</v>
      </c>
      <c r="E828" s="99">
        <v>2</v>
      </c>
      <c r="F828" s="114">
        <f t="shared" si="100"/>
        <v>1.9931655793724758</v>
      </c>
    </row>
    <row r="829" spans="1:6" ht="15.6" x14ac:dyDescent="0.3">
      <c r="A829" s="34">
        <v>3</v>
      </c>
      <c r="B829" s="34">
        <v>8</v>
      </c>
      <c r="C829" s="34">
        <v>6</v>
      </c>
      <c r="D829" s="1">
        <v>142</v>
      </c>
      <c r="E829" s="99">
        <v>15</v>
      </c>
      <c r="F829" s="114">
        <f t="shared" si="100"/>
        <v>14.45045045045045</v>
      </c>
    </row>
    <row r="830" spans="1:6" ht="15.6" x14ac:dyDescent="0.3">
      <c r="A830" s="34">
        <v>3</v>
      </c>
      <c r="B830" s="34">
        <v>9</v>
      </c>
      <c r="C830" s="34">
        <v>6</v>
      </c>
      <c r="D830" s="1">
        <v>41</v>
      </c>
      <c r="E830" s="99">
        <v>10</v>
      </c>
      <c r="F830" s="114">
        <f t="shared" si="100"/>
        <v>7.7069069069069061</v>
      </c>
    </row>
    <row r="831" spans="1:6" ht="15.6" x14ac:dyDescent="0.3">
      <c r="A831" s="34">
        <v>3</v>
      </c>
      <c r="B831" s="34">
        <v>10</v>
      </c>
      <c r="C831" s="34">
        <v>6</v>
      </c>
      <c r="D831" s="1">
        <v>76</v>
      </c>
      <c r="E831" s="99">
        <v>10</v>
      </c>
      <c r="F831" s="114">
        <f t="shared" si="100"/>
        <v>9.6336336336336341</v>
      </c>
    </row>
    <row r="832" spans="1:6" ht="15.6" x14ac:dyDescent="0.3">
      <c r="A832" s="34">
        <v>3</v>
      </c>
      <c r="B832" s="34">
        <v>11</v>
      </c>
      <c r="C832" s="34">
        <v>6</v>
      </c>
      <c r="D832" s="1">
        <v>278</v>
      </c>
      <c r="E832" s="99">
        <v>5</v>
      </c>
      <c r="F832" s="114">
        <f t="shared" si="100"/>
        <v>4.6614356291775643</v>
      </c>
    </row>
    <row r="833" spans="1:6" ht="15.6" x14ac:dyDescent="0.3">
      <c r="A833" s="34">
        <v>3</v>
      </c>
      <c r="B833" s="34">
        <v>12</v>
      </c>
      <c r="C833" s="34">
        <v>6</v>
      </c>
      <c r="D833" s="1">
        <v>2</v>
      </c>
      <c r="E833" s="99">
        <v>15</v>
      </c>
      <c r="F833" s="114">
        <f t="shared" si="100"/>
        <v>12.386100386100386</v>
      </c>
    </row>
    <row r="834" spans="1:6" ht="15.6" x14ac:dyDescent="0.3">
      <c r="A834" s="34">
        <v>3</v>
      </c>
      <c r="B834" s="34">
        <v>13</v>
      </c>
      <c r="C834" s="34">
        <v>6</v>
      </c>
      <c r="D834" s="1">
        <v>179</v>
      </c>
      <c r="E834" s="99">
        <v>2</v>
      </c>
      <c r="F834" s="114">
        <f t="shared" si="100"/>
        <v>1.7785169785169785</v>
      </c>
    </row>
    <row r="835" spans="1:6" ht="15.6" x14ac:dyDescent="0.3">
      <c r="A835" s="34">
        <v>3</v>
      </c>
      <c r="B835" s="34">
        <v>14</v>
      </c>
      <c r="C835" s="34">
        <v>6</v>
      </c>
      <c r="D835" s="34" t="s">
        <v>20</v>
      </c>
      <c r="E835" s="99">
        <v>20</v>
      </c>
      <c r="F835" s="114">
        <f t="shared" si="100"/>
        <v>20</v>
      </c>
    </row>
    <row r="836" spans="1:6" ht="15.6" x14ac:dyDescent="0.3">
      <c r="A836" s="34">
        <v>3</v>
      </c>
      <c r="B836" s="34">
        <v>15</v>
      </c>
      <c r="C836" s="34">
        <v>6</v>
      </c>
      <c r="D836" s="1">
        <v>54</v>
      </c>
      <c r="E836" s="99">
        <v>15</v>
      </c>
      <c r="F836" s="114">
        <f t="shared" si="100"/>
        <v>14.948741845293569</v>
      </c>
    </row>
    <row r="837" spans="1:6" ht="15.6" x14ac:dyDescent="0.3">
      <c r="A837" s="34">
        <v>3</v>
      </c>
      <c r="B837" s="34">
        <v>16</v>
      </c>
      <c r="C837" s="34">
        <v>6</v>
      </c>
      <c r="D837" s="1">
        <v>63</v>
      </c>
      <c r="E837" s="99">
        <v>12</v>
      </c>
      <c r="F837" s="114">
        <f t="shared" si="100"/>
        <v>11.56036036036036</v>
      </c>
    </row>
    <row r="838" spans="1:6" ht="15.6" x14ac:dyDescent="0.3">
      <c r="A838" s="34">
        <v>3</v>
      </c>
      <c r="B838" s="34">
        <v>17</v>
      </c>
      <c r="C838" s="34">
        <v>6</v>
      </c>
      <c r="D838" s="1">
        <v>248</v>
      </c>
      <c r="E838" s="99">
        <v>15</v>
      </c>
      <c r="F838" s="114">
        <f t="shared" si="100"/>
        <v>14.45045045045045</v>
      </c>
    </row>
    <row r="839" spans="1:6" ht="15.6" x14ac:dyDescent="0.3">
      <c r="A839" s="34">
        <v>3</v>
      </c>
      <c r="B839" s="34">
        <v>18</v>
      </c>
      <c r="C839" s="34">
        <v>6</v>
      </c>
      <c r="D839" s="1">
        <v>235</v>
      </c>
      <c r="E839" s="99">
        <v>5</v>
      </c>
      <c r="F839" s="114">
        <f t="shared" si="100"/>
        <v>4.8168168168168171</v>
      </c>
    </row>
    <row r="840" spans="1:6" ht="15.6" x14ac:dyDescent="0.3">
      <c r="A840" s="34">
        <v>3</v>
      </c>
      <c r="B840" s="34">
        <v>19</v>
      </c>
      <c r="C840" s="34">
        <v>6</v>
      </c>
      <c r="D840" s="1">
        <v>7</v>
      </c>
      <c r="E840" s="99">
        <v>2</v>
      </c>
      <c r="F840" s="114">
        <f t="shared" si="100"/>
        <v>1.3600423953365131</v>
      </c>
    </row>
    <row r="841" spans="1:6" ht="15.6" x14ac:dyDescent="0.3">
      <c r="A841" s="34">
        <v>3</v>
      </c>
      <c r="B841" s="34">
        <v>1</v>
      </c>
      <c r="C841" s="34">
        <v>7</v>
      </c>
      <c r="D841" s="1">
        <v>114</v>
      </c>
      <c r="E841" s="99">
        <v>15</v>
      </c>
      <c r="F841" s="114">
        <f>E841*P102</f>
        <v>12.386100386100386</v>
      </c>
    </row>
    <row r="842" spans="1:6" ht="15.6" x14ac:dyDescent="0.3">
      <c r="A842" s="34">
        <v>3</v>
      </c>
      <c r="B842" s="34">
        <v>2</v>
      </c>
      <c r="C842" s="34">
        <v>7</v>
      </c>
      <c r="D842" s="1">
        <v>190</v>
      </c>
      <c r="E842" s="99">
        <v>20</v>
      </c>
      <c r="F842" s="114">
        <f t="shared" ref="F842:F859" si="101">E842*P103</f>
        <v>24.084084084084086</v>
      </c>
    </row>
    <row r="843" spans="1:6" ht="15.6" x14ac:dyDescent="0.3">
      <c r="A843" s="34">
        <v>3</v>
      </c>
      <c r="B843" s="34">
        <v>3</v>
      </c>
      <c r="C843" s="34">
        <v>7</v>
      </c>
      <c r="D843" s="1">
        <v>139</v>
      </c>
      <c r="E843" s="99">
        <v>15</v>
      </c>
      <c r="F843" s="114">
        <f t="shared" si="101"/>
        <v>15.764127764127764</v>
      </c>
    </row>
    <row r="844" spans="1:6" ht="15.6" x14ac:dyDescent="0.3">
      <c r="A844" s="34">
        <v>3</v>
      </c>
      <c r="B844" s="34">
        <v>4</v>
      </c>
      <c r="C844" s="34">
        <v>7</v>
      </c>
      <c r="D844" s="1">
        <v>138</v>
      </c>
      <c r="E844" s="99">
        <v>8</v>
      </c>
      <c r="F844" s="114">
        <f t="shared" si="101"/>
        <v>7.9726623174899034</v>
      </c>
    </row>
    <row r="845" spans="1:6" ht="15.6" x14ac:dyDescent="0.3">
      <c r="A845" s="34">
        <v>3</v>
      </c>
      <c r="B845" s="34">
        <v>5</v>
      </c>
      <c r="C845" s="34">
        <v>7</v>
      </c>
      <c r="D845" s="1">
        <v>245</v>
      </c>
      <c r="E845" s="99">
        <v>12</v>
      </c>
      <c r="F845" s="114">
        <f t="shared" si="101"/>
        <v>11.56036036036036</v>
      </c>
    </row>
    <row r="846" spans="1:6" ht="15.6" x14ac:dyDescent="0.3">
      <c r="A846" s="34">
        <v>3</v>
      </c>
      <c r="B846" s="34">
        <v>6</v>
      </c>
      <c r="C846" s="34">
        <v>7</v>
      </c>
      <c r="D846" s="1">
        <v>21</v>
      </c>
      <c r="E846" s="99">
        <v>8</v>
      </c>
      <c r="F846" s="114">
        <f t="shared" si="101"/>
        <v>9.248288288288288</v>
      </c>
    </row>
    <row r="847" spans="1:6" ht="15.6" x14ac:dyDescent="0.3">
      <c r="A847" s="34">
        <v>3</v>
      </c>
      <c r="B847" s="34">
        <v>7</v>
      </c>
      <c r="C847" s="34">
        <v>7</v>
      </c>
      <c r="D847" s="34" t="s">
        <v>20</v>
      </c>
      <c r="E847" s="99">
        <v>20</v>
      </c>
      <c r="F847" s="114">
        <f t="shared" si="101"/>
        <v>20</v>
      </c>
    </row>
    <row r="848" spans="1:6" ht="15.6" x14ac:dyDescent="0.3">
      <c r="A848" s="34">
        <v>3</v>
      </c>
      <c r="B848" s="34">
        <v>8</v>
      </c>
      <c r="C848" s="34">
        <v>7</v>
      </c>
      <c r="D848" s="1">
        <v>34</v>
      </c>
      <c r="E848" s="99">
        <v>12</v>
      </c>
      <c r="F848" s="114">
        <f t="shared" si="101"/>
        <v>12.61130221130221</v>
      </c>
    </row>
    <row r="849" spans="1:6" ht="15.6" x14ac:dyDescent="0.3">
      <c r="A849" s="34">
        <v>3</v>
      </c>
      <c r="B849" s="34">
        <v>9</v>
      </c>
      <c r="C849" s="34">
        <v>7</v>
      </c>
      <c r="D849" s="1">
        <v>239</v>
      </c>
      <c r="E849" s="99">
        <v>10</v>
      </c>
      <c r="F849" s="114">
        <f t="shared" si="101"/>
        <v>8.2574002574002563</v>
      </c>
    </row>
    <row r="850" spans="1:6" ht="15.6" x14ac:dyDescent="0.3">
      <c r="A850" s="34">
        <v>3</v>
      </c>
      <c r="B850" s="34">
        <v>10</v>
      </c>
      <c r="C850" s="34">
        <v>7</v>
      </c>
      <c r="D850" s="1">
        <v>184</v>
      </c>
      <c r="E850" s="99">
        <v>2</v>
      </c>
      <c r="F850" s="114">
        <f t="shared" si="101"/>
        <v>2.1018837018837018</v>
      </c>
    </row>
    <row r="851" spans="1:6" ht="15.6" x14ac:dyDescent="0.3">
      <c r="A851" s="34">
        <v>3</v>
      </c>
      <c r="B851" s="34">
        <v>11</v>
      </c>
      <c r="C851" s="34">
        <v>7</v>
      </c>
      <c r="D851" s="1">
        <v>188</v>
      </c>
      <c r="E851" s="99">
        <v>10</v>
      </c>
      <c r="F851" s="114">
        <f t="shared" si="101"/>
        <v>10.140666982772245</v>
      </c>
    </row>
    <row r="852" spans="1:6" ht="15.6" x14ac:dyDescent="0.3">
      <c r="A852" s="34">
        <v>3</v>
      </c>
      <c r="B852" s="34">
        <v>12</v>
      </c>
      <c r="C852" s="34">
        <v>7</v>
      </c>
      <c r="D852" s="1">
        <v>20</v>
      </c>
      <c r="E852" s="99">
        <v>5</v>
      </c>
      <c r="F852" s="114">
        <f t="shared" si="101"/>
        <v>4.4462924462924462</v>
      </c>
    </row>
    <row r="853" spans="1:6" ht="15.6" x14ac:dyDescent="0.3">
      <c r="A853" s="34">
        <v>3</v>
      </c>
      <c r="B853" s="34">
        <v>13</v>
      </c>
      <c r="C853" s="34">
        <v>7</v>
      </c>
      <c r="D853" s="34" t="s">
        <v>20</v>
      </c>
      <c r="E853" s="99">
        <v>5</v>
      </c>
      <c r="F853" s="114">
        <f t="shared" si="101"/>
        <v>5</v>
      </c>
    </row>
    <row r="854" spans="1:6" ht="15.6" x14ac:dyDescent="0.3">
      <c r="A854" s="34">
        <v>3</v>
      </c>
      <c r="B854" s="34">
        <v>14</v>
      </c>
      <c r="C854" s="34">
        <v>7</v>
      </c>
      <c r="D854" s="1">
        <v>323</v>
      </c>
      <c r="E854" s="99">
        <v>12</v>
      </c>
      <c r="F854" s="114">
        <f t="shared" si="101"/>
        <v>11.56036036036036</v>
      </c>
    </row>
    <row r="855" spans="1:6" ht="15.6" x14ac:dyDescent="0.3">
      <c r="A855" s="34">
        <v>3</v>
      </c>
      <c r="B855" s="34">
        <v>15</v>
      </c>
      <c r="C855" s="34">
        <v>7</v>
      </c>
      <c r="D855" s="1">
        <v>180</v>
      </c>
      <c r="E855" s="99">
        <v>20</v>
      </c>
      <c r="F855" s="114">
        <f t="shared" si="101"/>
        <v>21.812000679925209</v>
      </c>
    </row>
    <row r="856" spans="1:6" ht="15.6" x14ac:dyDescent="0.3">
      <c r="A856" s="34">
        <v>3</v>
      </c>
      <c r="B856" s="34">
        <v>16</v>
      </c>
      <c r="C856" s="34">
        <v>7</v>
      </c>
      <c r="D856" s="1">
        <v>189</v>
      </c>
      <c r="E856" s="99">
        <v>5</v>
      </c>
      <c r="F856" s="114">
        <f t="shared" si="101"/>
        <v>5.2547092547092547</v>
      </c>
    </row>
    <row r="857" spans="1:6" ht="15.6" x14ac:dyDescent="0.3">
      <c r="A857" s="34">
        <v>3</v>
      </c>
      <c r="B857" s="34">
        <v>17</v>
      </c>
      <c r="C857" s="34">
        <v>7</v>
      </c>
      <c r="D857" s="1">
        <v>176</v>
      </c>
      <c r="E857" s="99">
        <v>12</v>
      </c>
      <c r="F857" s="114">
        <f t="shared" si="101"/>
        <v>12.61130221130221</v>
      </c>
    </row>
    <row r="858" spans="1:6" ht="15.6" x14ac:dyDescent="0.3">
      <c r="A858" s="34">
        <v>3</v>
      </c>
      <c r="B858" s="34">
        <v>18</v>
      </c>
      <c r="C858" s="34">
        <v>7</v>
      </c>
      <c r="D858" s="1">
        <v>55</v>
      </c>
      <c r="E858" s="99">
        <v>10</v>
      </c>
      <c r="F858" s="114">
        <f t="shared" si="101"/>
        <v>10.509418509418509</v>
      </c>
    </row>
    <row r="859" spans="1:6" ht="15.6" x14ac:dyDescent="0.3">
      <c r="A859" s="34">
        <v>3</v>
      </c>
      <c r="B859" s="34">
        <v>19</v>
      </c>
      <c r="C859" s="34">
        <v>7</v>
      </c>
      <c r="D859" s="1">
        <v>187</v>
      </c>
      <c r="E859" s="99">
        <v>5</v>
      </c>
      <c r="F859" s="114">
        <f t="shared" si="101"/>
        <v>3.6126126126126126</v>
      </c>
    </row>
    <row r="860" spans="1:6" ht="15.6" x14ac:dyDescent="0.3">
      <c r="A860" s="34">
        <v>3</v>
      </c>
      <c r="B860" s="34">
        <v>1</v>
      </c>
      <c r="C860" s="34">
        <v>8</v>
      </c>
      <c r="D860" s="1">
        <v>258</v>
      </c>
      <c r="E860" s="99">
        <v>10</v>
      </c>
      <c r="F860" s="114">
        <f>E860*Q102</f>
        <v>8.8925848925848925</v>
      </c>
    </row>
    <row r="861" spans="1:6" ht="15.6" x14ac:dyDescent="0.3">
      <c r="A861" s="34">
        <v>3</v>
      </c>
      <c r="B861" s="34">
        <v>2</v>
      </c>
      <c r="C861" s="34">
        <v>8</v>
      </c>
      <c r="D861" s="1">
        <v>82</v>
      </c>
      <c r="E861" s="99">
        <v>8</v>
      </c>
      <c r="F861" s="114">
        <f t="shared" ref="F861:F878" si="102">E861*Q103</f>
        <v>10.753823591032893</v>
      </c>
    </row>
    <row r="862" spans="1:6" ht="15.6" x14ac:dyDescent="0.3">
      <c r="A862" s="34">
        <v>3</v>
      </c>
      <c r="B862" s="34">
        <v>3</v>
      </c>
      <c r="C862" s="34">
        <v>8</v>
      </c>
      <c r="D862" s="1">
        <v>229</v>
      </c>
      <c r="E862" s="99">
        <v>15</v>
      </c>
      <c r="F862" s="114">
        <f t="shared" si="102"/>
        <v>17.340540540540541</v>
      </c>
    </row>
    <row r="863" spans="1:6" ht="15.6" x14ac:dyDescent="0.3">
      <c r="A863" s="34">
        <v>3</v>
      </c>
      <c r="B863" s="34">
        <v>4</v>
      </c>
      <c r="C863" s="34">
        <v>8</v>
      </c>
      <c r="D863" s="1">
        <v>318</v>
      </c>
      <c r="E863" s="99">
        <v>10</v>
      </c>
      <c r="F863" s="114">
        <f t="shared" si="102"/>
        <v>10.906000339962604</v>
      </c>
    </row>
    <row r="864" spans="1:6" ht="15.6" x14ac:dyDescent="0.3">
      <c r="A864" s="34">
        <v>3</v>
      </c>
      <c r="B864" s="34">
        <v>5</v>
      </c>
      <c r="C864" s="34">
        <v>8</v>
      </c>
      <c r="D864" s="1">
        <v>83</v>
      </c>
      <c r="E864" s="99">
        <v>5</v>
      </c>
      <c r="F864" s="114">
        <f t="shared" si="102"/>
        <v>5.2547092547092547</v>
      </c>
    </row>
    <row r="865" spans="1:6" ht="15.6" x14ac:dyDescent="0.3">
      <c r="A865" s="34">
        <v>3</v>
      </c>
      <c r="B865" s="34">
        <v>6</v>
      </c>
      <c r="C865" s="34">
        <v>8</v>
      </c>
      <c r="D865" s="1">
        <v>291</v>
      </c>
      <c r="E865" s="99">
        <v>5</v>
      </c>
      <c r="F865" s="114">
        <f t="shared" si="102"/>
        <v>6.4224224224224224</v>
      </c>
    </row>
    <row r="866" spans="1:6" ht="15.6" x14ac:dyDescent="0.3">
      <c r="A866" s="34">
        <v>3</v>
      </c>
      <c r="B866" s="34">
        <v>7</v>
      </c>
      <c r="C866" s="34">
        <v>8</v>
      </c>
      <c r="D866" s="1">
        <v>105</v>
      </c>
      <c r="E866" s="99">
        <v>15</v>
      </c>
      <c r="F866" s="114">
        <f t="shared" si="102"/>
        <v>18.063063063063066</v>
      </c>
    </row>
    <row r="867" spans="1:6" ht="15.6" x14ac:dyDescent="0.3">
      <c r="A867" s="34">
        <v>3</v>
      </c>
      <c r="B867" s="34">
        <v>8</v>
      </c>
      <c r="C867" s="34">
        <v>8</v>
      </c>
      <c r="D867" s="34" t="s">
        <v>20</v>
      </c>
      <c r="E867" s="99">
        <v>10</v>
      </c>
      <c r="F867" s="114">
        <f t="shared" si="102"/>
        <v>10</v>
      </c>
    </row>
    <row r="868" spans="1:6" ht="15.6" x14ac:dyDescent="0.3">
      <c r="A868" s="34">
        <v>3</v>
      </c>
      <c r="B868" s="34">
        <v>9</v>
      </c>
      <c r="C868" s="34">
        <v>8</v>
      </c>
      <c r="D868" s="1">
        <v>95</v>
      </c>
      <c r="E868" s="99">
        <v>15</v>
      </c>
      <c r="F868" s="114">
        <f t="shared" si="102"/>
        <v>13.338877338877339</v>
      </c>
    </row>
    <row r="869" spans="1:6" ht="15.6" x14ac:dyDescent="0.3">
      <c r="A869" s="34">
        <v>3</v>
      </c>
      <c r="B869" s="34">
        <v>10</v>
      </c>
      <c r="C869" s="34">
        <v>8</v>
      </c>
      <c r="D869" s="1">
        <v>22</v>
      </c>
      <c r="E869" s="99">
        <v>20</v>
      </c>
      <c r="F869" s="114">
        <f t="shared" si="102"/>
        <v>23.120720720720719</v>
      </c>
    </row>
    <row r="870" spans="1:6" ht="15.6" x14ac:dyDescent="0.3">
      <c r="A870" s="34">
        <v>3</v>
      </c>
      <c r="B870" s="34">
        <v>11</v>
      </c>
      <c r="C870" s="34">
        <v>8</v>
      </c>
      <c r="D870" s="1">
        <v>134</v>
      </c>
      <c r="E870" s="99">
        <v>5</v>
      </c>
      <c r="F870" s="114">
        <f t="shared" si="102"/>
        <v>5.5578655578655578</v>
      </c>
    </row>
    <row r="871" spans="1:6" ht="15.6" x14ac:dyDescent="0.3">
      <c r="A871" s="34">
        <v>3</v>
      </c>
      <c r="B871" s="34">
        <v>12</v>
      </c>
      <c r="C871" s="34">
        <v>8</v>
      </c>
      <c r="D871" s="34" t="s">
        <v>20</v>
      </c>
      <c r="E871" s="99">
        <v>10</v>
      </c>
      <c r="F871" s="114">
        <f t="shared" si="102"/>
        <v>10</v>
      </c>
    </row>
    <row r="872" spans="1:6" ht="15.6" x14ac:dyDescent="0.3">
      <c r="A872" s="34">
        <v>3</v>
      </c>
      <c r="B872" s="34">
        <v>13</v>
      </c>
      <c r="C872" s="34">
        <v>8</v>
      </c>
      <c r="D872" s="1">
        <v>308</v>
      </c>
      <c r="E872" s="99">
        <v>30</v>
      </c>
      <c r="F872" s="114">
        <f t="shared" si="102"/>
        <v>31.528255528255528</v>
      </c>
    </row>
    <row r="873" spans="1:6" ht="15.6" x14ac:dyDescent="0.3">
      <c r="A873" s="34">
        <v>3</v>
      </c>
      <c r="B873" s="34">
        <v>14</v>
      </c>
      <c r="C873" s="34">
        <v>8</v>
      </c>
      <c r="D873" s="1">
        <v>17</v>
      </c>
      <c r="E873" s="99">
        <v>5</v>
      </c>
      <c r="F873" s="114">
        <f t="shared" si="102"/>
        <v>5.2547092547092547</v>
      </c>
    </row>
    <row r="874" spans="1:6" ht="15.6" x14ac:dyDescent="0.3">
      <c r="A874" s="34">
        <v>3</v>
      </c>
      <c r="B874" s="34">
        <v>15</v>
      </c>
      <c r="C874" s="34">
        <v>8</v>
      </c>
      <c r="D874" s="1">
        <v>198</v>
      </c>
      <c r="E874" s="99">
        <v>20</v>
      </c>
      <c r="F874" s="114">
        <f t="shared" si="102"/>
        <v>24.084084084084086</v>
      </c>
    </row>
    <row r="875" spans="1:6" ht="15.6" x14ac:dyDescent="0.3">
      <c r="A875" s="34">
        <v>3</v>
      </c>
      <c r="B875" s="34">
        <v>16</v>
      </c>
      <c r="C875" s="34">
        <v>8</v>
      </c>
      <c r="D875" s="1">
        <v>243</v>
      </c>
      <c r="E875" s="99">
        <v>8</v>
      </c>
      <c r="F875" s="114">
        <f t="shared" si="102"/>
        <v>9.248288288288288</v>
      </c>
    </row>
    <row r="876" spans="1:6" ht="15.6" x14ac:dyDescent="0.3">
      <c r="A876" s="34">
        <v>3</v>
      </c>
      <c r="B876" s="34">
        <v>17</v>
      </c>
      <c r="C876" s="34">
        <v>8</v>
      </c>
      <c r="D876" s="1">
        <v>140</v>
      </c>
      <c r="E876" s="99">
        <v>15</v>
      </c>
      <c r="F876" s="114">
        <f t="shared" si="102"/>
        <v>17.340540540540541</v>
      </c>
    </row>
    <row r="877" spans="1:6" ht="15.6" x14ac:dyDescent="0.3">
      <c r="A877" s="34">
        <v>3</v>
      </c>
      <c r="B877" s="34">
        <v>18</v>
      </c>
      <c r="C877" s="34">
        <v>8</v>
      </c>
      <c r="D877" s="1">
        <v>109</v>
      </c>
      <c r="E877" s="99">
        <v>5</v>
      </c>
      <c r="F877" s="114">
        <f t="shared" si="102"/>
        <v>5.7801801801801798</v>
      </c>
    </row>
    <row r="878" spans="1:6" ht="15.6" x14ac:dyDescent="0.3">
      <c r="A878" s="34">
        <v>3</v>
      </c>
      <c r="B878" s="34">
        <v>19</v>
      </c>
      <c r="C878" s="34">
        <v>8</v>
      </c>
      <c r="D878" s="1">
        <v>115</v>
      </c>
      <c r="E878" s="99">
        <v>8</v>
      </c>
      <c r="F878" s="114">
        <f t="shared" si="102"/>
        <v>6.165525525525525</v>
      </c>
    </row>
    <row r="879" spans="1:6" ht="15.6" x14ac:dyDescent="0.3">
      <c r="A879" s="34">
        <v>3</v>
      </c>
      <c r="B879" s="34">
        <v>1</v>
      </c>
      <c r="C879" s="34">
        <v>9</v>
      </c>
      <c r="D879" s="1">
        <v>312</v>
      </c>
      <c r="E879" s="103">
        <v>8</v>
      </c>
      <c r="F879" s="114">
        <f>E879*R102</f>
        <v>5.4401695813460522</v>
      </c>
    </row>
    <row r="880" spans="1:6" ht="15.6" x14ac:dyDescent="0.3">
      <c r="A880" s="34">
        <v>3</v>
      </c>
      <c r="B880" s="34">
        <v>2</v>
      </c>
      <c r="C880" s="34">
        <v>9</v>
      </c>
      <c r="D880" s="1">
        <v>316</v>
      </c>
      <c r="E880" s="103">
        <v>8</v>
      </c>
      <c r="F880" s="114">
        <f t="shared" ref="F880:F897" si="103">E880*R103</f>
        <v>7.3399113399113398</v>
      </c>
    </row>
    <row r="881" spans="1:6" ht="15.6" x14ac:dyDescent="0.3">
      <c r="A881" s="34">
        <v>3</v>
      </c>
      <c r="B881" s="34">
        <v>3</v>
      </c>
      <c r="C881" s="34">
        <v>9</v>
      </c>
      <c r="D881" s="1">
        <v>319</v>
      </c>
      <c r="E881" s="103">
        <v>8</v>
      </c>
      <c r="F881" s="114">
        <f t="shared" si="103"/>
        <v>6.6059202059202056</v>
      </c>
    </row>
    <row r="882" spans="1:6" ht="15.6" x14ac:dyDescent="0.3">
      <c r="A882" s="34">
        <v>3</v>
      </c>
      <c r="B882" s="34">
        <v>4</v>
      </c>
      <c r="C882" s="34">
        <v>9</v>
      </c>
      <c r="D882" s="1">
        <v>12</v>
      </c>
      <c r="E882" s="103">
        <v>15</v>
      </c>
      <c r="F882" s="114">
        <f t="shared" si="103"/>
        <v>11.877082562014069</v>
      </c>
    </row>
    <row r="883" spans="1:6" ht="15.6" x14ac:dyDescent="0.3">
      <c r="A883" s="34">
        <v>3</v>
      </c>
      <c r="B883" s="34">
        <v>5</v>
      </c>
      <c r="C883" s="34">
        <v>9</v>
      </c>
      <c r="D883" s="1">
        <v>47</v>
      </c>
      <c r="E883" s="103">
        <v>5</v>
      </c>
      <c r="F883" s="114">
        <f t="shared" si="103"/>
        <v>3.853453453453453</v>
      </c>
    </row>
    <row r="884" spans="1:6" ht="15.6" x14ac:dyDescent="0.3">
      <c r="A884" s="34">
        <v>3</v>
      </c>
      <c r="B884" s="34">
        <v>6</v>
      </c>
      <c r="C884" s="34">
        <v>9</v>
      </c>
      <c r="D884" s="1">
        <v>273</v>
      </c>
      <c r="E884" s="103">
        <v>5</v>
      </c>
      <c r="F884" s="114">
        <f t="shared" si="103"/>
        <v>4.4462924462924462</v>
      </c>
    </row>
    <row r="885" spans="1:6" ht="15.6" x14ac:dyDescent="0.3">
      <c r="A885" s="34">
        <v>3</v>
      </c>
      <c r="B885" s="34">
        <v>7</v>
      </c>
      <c r="C885" s="34">
        <v>9</v>
      </c>
      <c r="D885" s="1">
        <v>51</v>
      </c>
      <c r="E885" s="103">
        <v>12</v>
      </c>
      <c r="F885" s="114">
        <f t="shared" si="103"/>
        <v>10.200317965023848</v>
      </c>
    </row>
    <row r="886" spans="1:6" ht="15.6" x14ac:dyDescent="0.3">
      <c r="A886" s="34">
        <v>3</v>
      </c>
      <c r="B886" s="34">
        <v>8</v>
      </c>
      <c r="C886" s="34">
        <v>9</v>
      </c>
      <c r="D886" s="1">
        <v>178</v>
      </c>
      <c r="E886" s="103">
        <v>5</v>
      </c>
      <c r="F886" s="114">
        <f t="shared" si="103"/>
        <v>4.1287001287001281</v>
      </c>
    </row>
    <row r="887" spans="1:6" ht="15.6" x14ac:dyDescent="0.3">
      <c r="A887" s="34">
        <v>3</v>
      </c>
      <c r="B887" s="34">
        <v>9</v>
      </c>
      <c r="C887" s="34">
        <v>9</v>
      </c>
      <c r="D887" s="34" t="s">
        <v>20</v>
      </c>
      <c r="E887" s="103">
        <v>20</v>
      </c>
      <c r="F887" s="114">
        <f t="shared" si="103"/>
        <v>20</v>
      </c>
    </row>
    <row r="888" spans="1:6" ht="15.6" x14ac:dyDescent="0.3">
      <c r="A888" s="34">
        <v>3</v>
      </c>
      <c r="B888" s="34">
        <v>10</v>
      </c>
      <c r="C888" s="34">
        <v>9</v>
      </c>
      <c r="D888" s="1">
        <v>40</v>
      </c>
      <c r="E888" s="103">
        <v>2</v>
      </c>
      <c r="F888" s="114">
        <f t="shared" si="103"/>
        <v>1.6514800514800514</v>
      </c>
    </row>
    <row r="889" spans="1:6" ht="15.6" x14ac:dyDescent="0.3">
      <c r="A889" s="34">
        <v>3</v>
      </c>
      <c r="B889" s="34">
        <v>11</v>
      </c>
      <c r="C889" s="34">
        <v>9</v>
      </c>
      <c r="D889" s="34" t="s">
        <v>20</v>
      </c>
      <c r="E889" s="103">
        <v>20</v>
      </c>
      <c r="F889" s="114">
        <f t="shared" si="103"/>
        <v>20</v>
      </c>
    </row>
    <row r="890" spans="1:6" ht="15.6" x14ac:dyDescent="0.3">
      <c r="A890" s="34">
        <v>3</v>
      </c>
      <c r="B890" s="34">
        <v>12</v>
      </c>
      <c r="C890" s="34">
        <v>9</v>
      </c>
      <c r="D890" s="1">
        <v>242</v>
      </c>
      <c r="E890" s="103">
        <v>5</v>
      </c>
      <c r="F890" s="114">
        <f t="shared" si="103"/>
        <v>3.6126126126126126</v>
      </c>
    </row>
    <row r="891" spans="1:6" ht="15.6" x14ac:dyDescent="0.3">
      <c r="A891" s="34">
        <v>3</v>
      </c>
      <c r="B891" s="34">
        <v>13</v>
      </c>
      <c r="C891" s="34">
        <v>9</v>
      </c>
      <c r="D891" s="1">
        <v>272</v>
      </c>
      <c r="E891" s="103">
        <v>8</v>
      </c>
      <c r="F891" s="114">
        <f t="shared" si="103"/>
        <v>6.165525525525525</v>
      </c>
    </row>
    <row r="892" spans="1:6" ht="15.6" x14ac:dyDescent="0.3">
      <c r="A892" s="34">
        <v>3</v>
      </c>
      <c r="B892" s="34">
        <v>14</v>
      </c>
      <c r="C892" s="34">
        <v>9</v>
      </c>
      <c r="D892" s="1">
        <v>53</v>
      </c>
      <c r="E892" s="103">
        <v>15</v>
      </c>
      <c r="F892" s="114">
        <f t="shared" si="103"/>
        <v>11.56036036036036</v>
      </c>
    </row>
    <row r="893" spans="1:6" ht="15.6" x14ac:dyDescent="0.3">
      <c r="A893" s="34">
        <v>3</v>
      </c>
      <c r="B893" s="34">
        <v>15</v>
      </c>
      <c r="C893" s="34">
        <v>9</v>
      </c>
      <c r="D893" s="1">
        <v>108</v>
      </c>
      <c r="E893" s="103">
        <v>10</v>
      </c>
      <c r="F893" s="114">
        <f t="shared" si="103"/>
        <v>8.5002649708532054</v>
      </c>
    </row>
    <row r="894" spans="1:6" ht="15.6" x14ac:dyDescent="0.3">
      <c r="A894" s="34">
        <v>3</v>
      </c>
      <c r="B894" s="34">
        <v>16</v>
      </c>
      <c r="C894" s="34">
        <v>9</v>
      </c>
      <c r="D894" s="1">
        <v>207</v>
      </c>
      <c r="E894" s="103">
        <v>40</v>
      </c>
      <c r="F894" s="114">
        <f t="shared" si="103"/>
        <v>33.029601029601025</v>
      </c>
    </row>
    <row r="895" spans="1:6" ht="15.6" x14ac:dyDescent="0.3">
      <c r="A895" s="34">
        <v>3</v>
      </c>
      <c r="B895" s="34">
        <v>17</v>
      </c>
      <c r="C895" s="34">
        <v>9</v>
      </c>
      <c r="D895" s="1">
        <v>68</v>
      </c>
      <c r="E895" s="103">
        <v>10</v>
      </c>
      <c r="F895" s="114">
        <f t="shared" si="103"/>
        <v>8.2574002574002563</v>
      </c>
    </row>
    <row r="896" spans="1:6" ht="15.6" x14ac:dyDescent="0.3">
      <c r="A896" s="34">
        <v>3</v>
      </c>
      <c r="B896" s="34">
        <v>18</v>
      </c>
      <c r="C896" s="34">
        <v>9</v>
      </c>
      <c r="D896" s="1">
        <v>307</v>
      </c>
      <c r="E896" s="103">
        <v>5</v>
      </c>
      <c r="F896" s="114">
        <f t="shared" si="103"/>
        <v>4.1287001287001281</v>
      </c>
    </row>
    <row r="897" spans="1:6" ht="15.6" x14ac:dyDescent="0.3">
      <c r="A897" s="34">
        <v>3</v>
      </c>
      <c r="B897" s="34">
        <v>19</v>
      </c>
      <c r="C897" s="34">
        <v>9</v>
      </c>
      <c r="D897" s="1">
        <v>133</v>
      </c>
      <c r="E897" s="103">
        <v>15</v>
      </c>
      <c r="F897" s="114">
        <f t="shared" si="103"/>
        <v>9.1266002844950211</v>
      </c>
    </row>
    <row r="898" spans="1:6" ht="15.6" x14ac:dyDescent="0.3">
      <c r="A898" s="34">
        <v>3</v>
      </c>
      <c r="B898" s="34">
        <v>1</v>
      </c>
      <c r="C898" s="34">
        <v>10</v>
      </c>
      <c r="D898" s="1">
        <v>6</v>
      </c>
      <c r="E898" s="103">
        <v>5</v>
      </c>
      <c r="F898" s="114">
        <f>E898*S102</f>
        <v>3.853453453453453</v>
      </c>
    </row>
    <row r="899" spans="1:6" ht="15.6" x14ac:dyDescent="0.3">
      <c r="A899" s="34">
        <v>3</v>
      </c>
      <c r="B899" s="34">
        <v>2</v>
      </c>
      <c r="C899" s="34">
        <v>10</v>
      </c>
      <c r="D899" s="1">
        <v>208</v>
      </c>
      <c r="E899" s="103"/>
      <c r="F899" s="114">
        <f t="shared" ref="F899:F916" si="104">E899*S103</f>
        <v>0</v>
      </c>
    </row>
    <row r="900" spans="1:6" ht="15.6" x14ac:dyDescent="0.3">
      <c r="A900" s="34">
        <v>3</v>
      </c>
      <c r="B900" s="34">
        <v>3</v>
      </c>
      <c r="C900" s="34">
        <v>10</v>
      </c>
      <c r="D900" s="1">
        <v>283</v>
      </c>
      <c r="E900" s="103">
        <v>10</v>
      </c>
      <c r="F900" s="114">
        <f t="shared" si="104"/>
        <v>9.6336336336336341</v>
      </c>
    </row>
    <row r="901" spans="1:6" ht="15.6" x14ac:dyDescent="0.3">
      <c r="A901" s="34">
        <v>3</v>
      </c>
      <c r="B901" s="34">
        <v>4</v>
      </c>
      <c r="C901" s="34">
        <v>10</v>
      </c>
      <c r="D901" s="1">
        <v>174</v>
      </c>
      <c r="E901" s="103">
        <v>5</v>
      </c>
      <c r="F901" s="114">
        <f t="shared" si="104"/>
        <v>4.5874445874445877</v>
      </c>
    </row>
    <row r="902" spans="1:6" ht="15.6" x14ac:dyDescent="0.3">
      <c r="A902" s="34">
        <v>3</v>
      </c>
      <c r="B902" s="34">
        <v>5</v>
      </c>
      <c r="C902" s="34">
        <v>10</v>
      </c>
      <c r="D902" s="1">
        <v>155</v>
      </c>
      <c r="E902" s="103">
        <v>8</v>
      </c>
      <c r="F902" s="114">
        <f t="shared" si="104"/>
        <v>7.1140679140679142</v>
      </c>
    </row>
    <row r="903" spans="1:6" ht="15.6" x14ac:dyDescent="0.3">
      <c r="A903" s="34">
        <v>3</v>
      </c>
      <c r="B903" s="34">
        <v>6</v>
      </c>
      <c r="C903" s="34">
        <v>10</v>
      </c>
      <c r="D903" s="1">
        <v>57</v>
      </c>
      <c r="E903" s="103">
        <v>8</v>
      </c>
      <c r="F903" s="114">
        <f t="shared" si="104"/>
        <v>8.4075348075348071</v>
      </c>
    </row>
    <row r="904" spans="1:6" ht="15.6" x14ac:dyDescent="0.3">
      <c r="A904" s="34">
        <v>3</v>
      </c>
      <c r="B904" s="34">
        <v>7</v>
      </c>
      <c r="C904" s="34">
        <v>10</v>
      </c>
      <c r="D904" s="1">
        <v>321</v>
      </c>
      <c r="E904" s="103">
        <v>5</v>
      </c>
      <c r="F904" s="114">
        <f t="shared" si="104"/>
        <v>4.9829139484311895</v>
      </c>
    </row>
    <row r="905" spans="1:6" ht="15.6" x14ac:dyDescent="0.3">
      <c r="A905" s="34">
        <v>3</v>
      </c>
      <c r="B905" s="34">
        <v>8</v>
      </c>
      <c r="C905" s="34">
        <v>10</v>
      </c>
      <c r="D905" s="1">
        <v>160</v>
      </c>
      <c r="E905" s="103">
        <v>5</v>
      </c>
      <c r="F905" s="114">
        <f t="shared" si="104"/>
        <v>4.8168168168168171</v>
      </c>
    </row>
    <row r="906" spans="1:6" ht="15.6" x14ac:dyDescent="0.3">
      <c r="A906" s="34">
        <v>3</v>
      </c>
      <c r="B906" s="34">
        <v>9</v>
      </c>
      <c r="C906" s="34">
        <v>10</v>
      </c>
      <c r="D906" s="1">
        <v>5</v>
      </c>
      <c r="E906" s="103">
        <v>5</v>
      </c>
      <c r="F906" s="114">
        <f t="shared" si="104"/>
        <v>3.853453453453453</v>
      </c>
    </row>
    <row r="907" spans="1:6" ht="15.6" x14ac:dyDescent="0.3">
      <c r="A907" s="34">
        <v>3</v>
      </c>
      <c r="B907" s="34">
        <v>10</v>
      </c>
      <c r="C907" s="34">
        <v>10</v>
      </c>
      <c r="D907" s="34" t="s">
        <v>20</v>
      </c>
      <c r="E907" s="103">
        <v>15</v>
      </c>
      <c r="F907" s="114">
        <f t="shared" si="104"/>
        <v>15</v>
      </c>
    </row>
    <row r="908" spans="1:6" ht="15.6" x14ac:dyDescent="0.3">
      <c r="A908" s="34">
        <v>3</v>
      </c>
      <c r="B908" s="34">
        <v>11</v>
      </c>
      <c r="C908" s="34">
        <v>10</v>
      </c>
      <c r="D908" s="1">
        <v>260</v>
      </c>
      <c r="E908" s="103">
        <v>8</v>
      </c>
      <c r="F908" s="114">
        <f t="shared" si="104"/>
        <v>7.458297006684103</v>
      </c>
    </row>
    <row r="909" spans="1:6" ht="15.6" x14ac:dyDescent="0.3">
      <c r="A909" s="34">
        <v>3</v>
      </c>
      <c r="B909" s="34">
        <v>12</v>
      </c>
      <c r="C909" s="34">
        <v>10</v>
      </c>
      <c r="D909" s="1">
        <v>182</v>
      </c>
      <c r="E909" s="103">
        <v>5</v>
      </c>
      <c r="F909" s="114">
        <f t="shared" si="104"/>
        <v>4.1287001287001281</v>
      </c>
    </row>
    <row r="910" spans="1:6" ht="15.6" x14ac:dyDescent="0.3">
      <c r="A910" s="34">
        <v>3</v>
      </c>
      <c r="B910" s="34">
        <v>13</v>
      </c>
      <c r="C910" s="34">
        <v>10</v>
      </c>
      <c r="D910" s="1">
        <v>197</v>
      </c>
      <c r="E910" s="103">
        <v>2</v>
      </c>
      <c r="F910" s="114">
        <f t="shared" si="104"/>
        <v>1.7785169785169785</v>
      </c>
    </row>
    <row r="911" spans="1:6" ht="15.6" x14ac:dyDescent="0.3">
      <c r="A911" s="34">
        <v>3</v>
      </c>
      <c r="B911" s="34">
        <v>14</v>
      </c>
      <c r="C911" s="34">
        <v>10</v>
      </c>
      <c r="D911" s="1">
        <v>288</v>
      </c>
      <c r="E911" s="103">
        <v>8</v>
      </c>
      <c r="F911" s="114">
        <f t="shared" si="104"/>
        <v>7.1140679140679142</v>
      </c>
    </row>
    <row r="912" spans="1:6" ht="15.6" x14ac:dyDescent="0.3">
      <c r="A912" s="34">
        <v>3</v>
      </c>
      <c r="B912" s="34">
        <v>15</v>
      </c>
      <c r="C912" s="34">
        <v>10</v>
      </c>
      <c r="D912" s="1">
        <v>135</v>
      </c>
      <c r="E912" s="103">
        <v>15</v>
      </c>
      <c r="F912" s="114">
        <f t="shared" si="104"/>
        <v>14.948741845293569</v>
      </c>
    </row>
    <row r="913" spans="1:6" ht="15.6" x14ac:dyDescent="0.3">
      <c r="A913" s="34">
        <v>3</v>
      </c>
      <c r="B913" s="34">
        <v>16</v>
      </c>
      <c r="C913" s="34">
        <v>10</v>
      </c>
      <c r="D913" s="1">
        <v>158</v>
      </c>
      <c r="E913" s="103">
        <v>8</v>
      </c>
      <c r="F913" s="114">
        <f t="shared" si="104"/>
        <v>7.7069069069069069</v>
      </c>
    </row>
    <row r="914" spans="1:6" ht="15.6" x14ac:dyDescent="0.3">
      <c r="A914" s="34">
        <v>3</v>
      </c>
      <c r="B914" s="34">
        <v>17</v>
      </c>
      <c r="C914" s="34">
        <v>10</v>
      </c>
      <c r="D914" s="1">
        <v>1</v>
      </c>
      <c r="E914" s="103">
        <v>30</v>
      </c>
      <c r="F914" s="114">
        <f t="shared" si="104"/>
        <v>28.900900900900901</v>
      </c>
    </row>
    <row r="915" spans="1:6" ht="15.6" x14ac:dyDescent="0.3">
      <c r="A915" s="34">
        <v>3</v>
      </c>
      <c r="B915" s="34">
        <v>18</v>
      </c>
      <c r="C915" s="34">
        <v>10</v>
      </c>
      <c r="D915" s="1">
        <v>295</v>
      </c>
      <c r="E915" s="103">
        <v>10</v>
      </c>
      <c r="F915" s="114">
        <f t="shared" si="104"/>
        <v>9.6336336336336341</v>
      </c>
    </row>
    <row r="916" spans="1:6" ht="15.6" x14ac:dyDescent="0.3">
      <c r="A916" s="34">
        <v>3</v>
      </c>
      <c r="B916" s="34">
        <v>19</v>
      </c>
      <c r="C916" s="34">
        <v>10</v>
      </c>
      <c r="D916" s="1">
        <v>150</v>
      </c>
      <c r="E916" s="103">
        <v>20</v>
      </c>
      <c r="F916" s="114">
        <f t="shared" si="104"/>
        <v>13.60042395336513</v>
      </c>
    </row>
    <row r="917" spans="1:6" ht="15.6" x14ac:dyDescent="0.3">
      <c r="A917" s="34">
        <v>3</v>
      </c>
      <c r="B917" s="34">
        <v>1</v>
      </c>
      <c r="C917" s="34">
        <v>11</v>
      </c>
      <c r="D917" s="1">
        <v>60</v>
      </c>
      <c r="E917" s="103">
        <v>8</v>
      </c>
      <c r="F917" s="114">
        <f>E917*T102</f>
        <v>5.6392001757855414</v>
      </c>
    </row>
    <row r="918" spans="1:6" ht="15.6" x14ac:dyDescent="0.3">
      <c r="A918" s="34">
        <v>3</v>
      </c>
      <c r="B918" s="34">
        <v>2</v>
      </c>
      <c r="C918" s="34">
        <v>11</v>
      </c>
      <c r="D918" s="1">
        <v>46</v>
      </c>
      <c r="E918" s="103">
        <v>15</v>
      </c>
      <c r="F918" s="114">
        <f t="shared" ref="F918:F935" si="105">E918*T103</f>
        <v>14.45045045045045</v>
      </c>
    </row>
    <row r="919" spans="1:6" ht="15.6" x14ac:dyDescent="0.3">
      <c r="A919" s="34">
        <v>3</v>
      </c>
      <c r="B919" s="34">
        <v>3</v>
      </c>
      <c r="C919" s="34">
        <v>11</v>
      </c>
      <c r="D919" s="1">
        <v>265</v>
      </c>
      <c r="E919" s="103">
        <v>2</v>
      </c>
      <c r="F919" s="114">
        <f t="shared" si="105"/>
        <v>1.7254269194567702</v>
      </c>
    </row>
    <row r="920" spans="1:6" ht="15.6" x14ac:dyDescent="0.3">
      <c r="A920" s="34">
        <v>3</v>
      </c>
      <c r="B920" s="34">
        <v>4</v>
      </c>
      <c r="C920" s="34">
        <v>11</v>
      </c>
      <c r="D920" s="1">
        <v>30</v>
      </c>
      <c r="E920" s="103">
        <v>5</v>
      </c>
      <c r="F920" s="114">
        <f t="shared" si="105"/>
        <v>4.1287001287001281</v>
      </c>
    </row>
    <row r="921" spans="1:6" ht="15.6" x14ac:dyDescent="0.3">
      <c r="A921" s="34">
        <v>3</v>
      </c>
      <c r="B921" s="34">
        <v>5</v>
      </c>
      <c r="C921" s="34">
        <v>11</v>
      </c>
      <c r="D921" s="1">
        <v>119</v>
      </c>
      <c r="E921" s="103">
        <v>5</v>
      </c>
      <c r="F921" s="114">
        <f t="shared" si="105"/>
        <v>4.0140140140140144</v>
      </c>
    </row>
    <row r="922" spans="1:6" ht="15.6" x14ac:dyDescent="0.3">
      <c r="A922" s="34">
        <v>3</v>
      </c>
      <c r="B922" s="34">
        <v>6</v>
      </c>
      <c r="C922" s="34">
        <v>11</v>
      </c>
      <c r="D922" s="1">
        <v>39</v>
      </c>
      <c r="E922" s="103">
        <v>10</v>
      </c>
      <c r="F922" s="114">
        <f t="shared" si="105"/>
        <v>9.3228712583551285</v>
      </c>
    </row>
    <row r="923" spans="1:6" ht="15.6" x14ac:dyDescent="0.3">
      <c r="A923" s="34">
        <v>3</v>
      </c>
      <c r="B923" s="34">
        <v>7</v>
      </c>
      <c r="C923" s="34">
        <v>11</v>
      </c>
      <c r="D923" s="1">
        <v>123</v>
      </c>
      <c r="E923" s="103">
        <v>20</v>
      </c>
      <c r="F923" s="114">
        <f t="shared" si="105"/>
        <v>17.785169785169785</v>
      </c>
    </row>
    <row r="924" spans="1:6" ht="15.6" x14ac:dyDescent="0.3">
      <c r="A924" s="34">
        <v>3</v>
      </c>
      <c r="B924" s="34">
        <v>8</v>
      </c>
      <c r="C924" s="34">
        <v>11</v>
      </c>
      <c r="D924" s="1">
        <v>196</v>
      </c>
      <c r="E924" s="103">
        <v>15</v>
      </c>
      <c r="F924" s="114">
        <f t="shared" si="105"/>
        <v>12.940701895925777</v>
      </c>
    </row>
    <row r="925" spans="1:6" ht="15.6" x14ac:dyDescent="0.3">
      <c r="A925" s="34">
        <v>3</v>
      </c>
      <c r="B925" s="34">
        <v>9</v>
      </c>
      <c r="C925" s="34">
        <v>11</v>
      </c>
      <c r="D925" s="34" t="s">
        <v>20</v>
      </c>
      <c r="E925" s="103">
        <v>25</v>
      </c>
      <c r="F925" s="114">
        <f t="shared" si="105"/>
        <v>25</v>
      </c>
    </row>
    <row r="926" spans="1:6" ht="15.6" x14ac:dyDescent="0.3">
      <c r="A926" s="34">
        <v>3</v>
      </c>
      <c r="B926" s="34">
        <v>10</v>
      </c>
      <c r="C926" s="34">
        <v>11</v>
      </c>
      <c r="D926" s="1">
        <v>112</v>
      </c>
      <c r="E926" s="103">
        <v>10</v>
      </c>
      <c r="F926" s="114">
        <f t="shared" si="105"/>
        <v>8.6271345972838507</v>
      </c>
    </row>
    <row r="927" spans="1:6" ht="15.6" x14ac:dyDescent="0.3">
      <c r="A927" s="34">
        <v>3</v>
      </c>
      <c r="B927" s="34">
        <v>11</v>
      </c>
      <c r="C927" s="34">
        <v>11</v>
      </c>
      <c r="D927" s="34" t="s">
        <v>20</v>
      </c>
      <c r="E927" s="103">
        <v>12</v>
      </c>
      <c r="F927" s="114">
        <f t="shared" si="105"/>
        <v>12</v>
      </c>
    </row>
    <row r="928" spans="1:6" ht="15.6" x14ac:dyDescent="0.3">
      <c r="A928" s="34">
        <v>3</v>
      </c>
      <c r="B928" s="34">
        <v>12</v>
      </c>
      <c r="C928" s="34">
        <v>11</v>
      </c>
      <c r="D928" s="1">
        <v>92</v>
      </c>
      <c r="E928" s="103">
        <v>40</v>
      </c>
      <c r="F928" s="114">
        <f t="shared" si="105"/>
        <v>30.026910026910024</v>
      </c>
    </row>
    <row r="929" spans="1:6" ht="15.6" x14ac:dyDescent="0.3">
      <c r="A929" s="34">
        <v>3</v>
      </c>
      <c r="B929" s="34">
        <v>13</v>
      </c>
      <c r="C929" s="34">
        <v>11</v>
      </c>
      <c r="D929" s="1">
        <v>233</v>
      </c>
      <c r="E929" s="103">
        <v>10</v>
      </c>
      <c r="F929" s="114">
        <f t="shared" si="105"/>
        <v>8.0280280280280287</v>
      </c>
    </row>
    <row r="930" spans="1:6" ht="15.6" x14ac:dyDescent="0.3">
      <c r="A930" s="34">
        <v>3</v>
      </c>
      <c r="B930" s="34">
        <v>14</v>
      </c>
      <c r="C930" s="34">
        <v>11</v>
      </c>
      <c r="D930" s="1">
        <v>216</v>
      </c>
      <c r="E930" s="103">
        <v>8</v>
      </c>
      <c r="F930" s="114">
        <f t="shared" si="105"/>
        <v>6.4224224224224224</v>
      </c>
    </row>
    <row r="931" spans="1:6" ht="15.6" x14ac:dyDescent="0.3">
      <c r="A931" s="34">
        <v>3</v>
      </c>
      <c r="B931" s="34">
        <v>15</v>
      </c>
      <c r="C931" s="34">
        <v>11</v>
      </c>
      <c r="D931" s="1">
        <v>9</v>
      </c>
      <c r="E931" s="103">
        <v>10</v>
      </c>
      <c r="F931" s="114">
        <f t="shared" si="105"/>
        <v>8.8925848925848925</v>
      </c>
    </row>
    <row r="932" spans="1:6" ht="15.6" x14ac:dyDescent="0.3">
      <c r="A932" s="34">
        <v>3</v>
      </c>
      <c r="B932" s="34">
        <v>16</v>
      </c>
      <c r="C932" s="34">
        <v>11</v>
      </c>
      <c r="D932" s="1">
        <v>302</v>
      </c>
      <c r="E932" s="103">
        <v>20</v>
      </c>
      <c r="F932" s="114">
        <f t="shared" si="105"/>
        <v>17.254269194567701</v>
      </c>
    </row>
    <row r="933" spans="1:6" ht="15.6" x14ac:dyDescent="0.3">
      <c r="A933" s="34">
        <v>3</v>
      </c>
      <c r="B933" s="34">
        <v>17</v>
      </c>
      <c r="C933" s="34">
        <v>11</v>
      </c>
      <c r="D933" s="1">
        <v>127</v>
      </c>
      <c r="E933" s="103">
        <v>10</v>
      </c>
      <c r="F933" s="114">
        <f t="shared" si="105"/>
        <v>8.6271345972838507</v>
      </c>
    </row>
    <row r="934" spans="1:6" ht="15.6" x14ac:dyDescent="0.3">
      <c r="A934" s="34">
        <v>3</v>
      </c>
      <c r="B934" s="34">
        <v>18</v>
      </c>
      <c r="C934" s="34">
        <v>11</v>
      </c>
      <c r="D934" s="1">
        <v>277</v>
      </c>
      <c r="E934" s="103">
        <v>5</v>
      </c>
      <c r="F934" s="114">
        <f t="shared" si="105"/>
        <v>4.3135672986419253</v>
      </c>
    </row>
    <row r="935" spans="1:6" ht="15.6" x14ac:dyDescent="0.3">
      <c r="A935" s="34">
        <v>3</v>
      </c>
      <c r="B935" s="34">
        <v>19</v>
      </c>
      <c r="C935" s="34">
        <v>11</v>
      </c>
      <c r="D935" s="1">
        <v>59</v>
      </c>
      <c r="E935" s="103">
        <v>20</v>
      </c>
      <c r="F935" s="114">
        <f t="shared" si="105"/>
        <v>12.565609087348218</v>
      </c>
    </row>
    <row r="936" spans="1:6" ht="15.6" x14ac:dyDescent="0.3">
      <c r="A936" s="34">
        <v>3</v>
      </c>
      <c r="B936" s="34">
        <v>1</v>
      </c>
      <c r="C936" s="34">
        <v>12</v>
      </c>
      <c r="D936" s="1">
        <v>240</v>
      </c>
      <c r="E936" s="103">
        <v>20</v>
      </c>
      <c r="F936" s="114">
        <f>E936*U102</f>
        <v>12.168800379326694</v>
      </c>
    </row>
    <row r="937" spans="1:6" ht="15.6" x14ac:dyDescent="0.3">
      <c r="A937" s="34">
        <v>3</v>
      </c>
      <c r="B937" s="34">
        <v>2</v>
      </c>
      <c r="C937" s="34">
        <v>12</v>
      </c>
      <c r="D937" s="1">
        <v>298</v>
      </c>
      <c r="E937" s="103">
        <v>15</v>
      </c>
      <c r="F937" s="114">
        <f t="shared" ref="F937:F954" si="106">E937*U103</f>
        <v>11.877082562014069</v>
      </c>
    </row>
    <row r="938" spans="1:6" ht="15.6" x14ac:dyDescent="0.3">
      <c r="A938" s="34">
        <v>3</v>
      </c>
      <c r="B938" s="34">
        <v>3</v>
      </c>
      <c r="C938" s="34">
        <v>12</v>
      </c>
      <c r="D938" s="1">
        <v>157</v>
      </c>
      <c r="E938" s="103">
        <v>5</v>
      </c>
      <c r="F938" s="114">
        <f t="shared" si="106"/>
        <v>3.6126126126126126</v>
      </c>
    </row>
    <row r="939" spans="1:6" ht="15.6" x14ac:dyDescent="0.3">
      <c r="A939" s="34">
        <v>3</v>
      </c>
      <c r="B939" s="34">
        <v>4</v>
      </c>
      <c r="C939" s="34">
        <v>12</v>
      </c>
      <c r="D939" s="1">
        <v>48</v>
      </c>
      <c r="E939" s="103">
        <v>10</v>
      </c>
      <c r="F939" s="114">
        <f t="shared" si="106"/>
        <v>6.9640725062411812</v>
      </c>
    </row>
    <row r="940" spans="1:6" ht="15.6" x14ac:dyDescent="0.3">
      <c r="A940" s="34">
        <v>3</v>
      </c>
      <c r="B940" s="34">
        <v>5</v>
      </c>
      <c r="C940" s="34">
        <v>12</v>
      </c>
      <c r="D940" s="1">
        <v>299</v>
      </c>
      <c r="E940" s="103">
        <v>5</v>
      </c>
      <c r="F940" s="114">
        <f t="shared" si="106"/>
        <v>3.4001059883412825</v>
      </c>
    </row>
    <row r="941" spans="1:6" ht="15.6" x14ac:dyDescent="0.3">
      <c r="A941" s="34">
        <v>3</v>
      </c>
      <c r="B941" s="34">
        <v>6</v>
      </c>
      <c r="C941" s="34">
        <v>12</v>
      </c>
      <c r="D941" s="1">
        <v>165</v>
      </c>
      <c r="E941" s="103">
        <v>15</v>
      </c>
      <c r="F941" s="114">
        <f t="shared" si="106"/>
        <v>11.56036036036036</v>
      </c>
    </row>
    <row r="942" spans="1:6" ht="15.6" x14ac:dyDescent="0.3">
      <c r="A942" s="34">
        <v>3</v>
      </c>
      <c r="B942" s="34">
        <v>7</v>
      </c>
      <c r="C942" s="34">
        <v>12</v>
      </c>
      <c r="D942" s="1">
        <v>33</v>
      </c>
      <c r="E942" s="103">
        <v>8</v>
      </c>
      <c r="F942" s="114">
        <f t="shared" si="106"/>
        <v>5.9283899283899286</v>
      </c>
    </row>
    <row r="943" spans="1:6" ht="15.6" x14ac:dyDescent="0.3">
      <c r="A943" s="34">
        <v>3</v>
      </c>
      <c r="B943" s="34">
        <v>8</v>
      </c>
      <c r="C943" s="34">
        <v>12</v>
      </c>
      <c r="D943" s="34" t="s">
        <v>20</v>
      </c>
      <c r="E943" s="103">
        <v>20</v>
      </c>
      <c r="F943" s="114">
        <f t="shared" si="106"/>
        <v>20</v>
      </c>
    </row>
    <row r="944" spans="1:6" ht="15.6" x14ac:dyDescent="0.3">
      <c r="A944" s="34">
        <v>3</v>
      </c>
      <c r="B944" s="34">
        <v>9</v>
      </c>
      <c r="C944" s="34">
        <v>12</v>
      </c>
      <c r="D944" s="1">
        <v>77</v>
      </c>
      <c r="E944" s="103">
        <v>10</v>
      </c>
      <c r="F944" s="114">
        <f t="shared" si="106"/>
        <v>6.0844001896633468</v>
      </c>
    </row>
    <row r="945" spans="1:6" ht="15.6" x14ac:dyDescent="0.3">
      <c r="A945" s="34">
        <v>3</v>
      </c>
      <c r="B945" s="34">
        <v>10</v>
      </c>
      <c r="C945" s="34">
        <v>12</v>
      </c>
      <c r="D945" s="1">
        <v>274</v>
      </c>
      <c r="E945" s="103">
        <v>15</v>
      </c>
      <c r="F945" s="114">
        <f t="shared" si="106"/>
        <v>10.837837837837837</v>
      </c>
    </row>
    <row r="946" spans="1:6" ht="15.6" x14ac:dyDescent="0.3">
      <c r="A946" s="34">
        <v>3</v>
      </c>
      <c r="B946" s="34">
        <v>11</v>
      </c>
      <c r="C946" s="34">
        <v>12</v>
      </c>
      <c r="D946" s="1">
        <v>44</v>
      </c>
      <c r="E946" s="103">
        <v>8</v>
      </c>
      <c r="F946" s="114">
        <f t="shared" si="106"/>
        <v>5.6392001757855414</v>
      </c>
    </row>
    <row r="947" spans="1:6" ht="15.6" x14ac:dyDescent="0.3">
      <c r="A947" s="34">
        <v>3</v>
      </c>
      <c r="B947" s="34">
        <v>12</v>
      </c>
      <c r="C947" s="34">
        <v>12</v>
      </c>
      <c r="D947" s="34" t="s">
        <v>20</v>
      </c>
      <c r="E947" s="103">
        <v>30</v>
      </c>
      <c r="F947" s="114">
        <f t="shared" si="106"/>
        <v>30</v>
      </c>
    </row>
    <row r="948" spans="1:6" ht="15.6" x14ac:dyDescent="0.3">
      <c r="A948" s="34">
        <v>3</v>
      </c>
      <c r="B948" s="34">
        <v>13</v>
      </c>
      <c r="C948" s="34">
        <v>12</v>
      </c>
      <c r="D948" s="1">
        <v>107</v>
      </c>
      <c r="E948" s="103">
        <v>20</v>
      </c>
      <c r="F948" s="114">
        <f t="shared" si="106"/>
        <v>13.60042395336513</v>
      </c>
    </row>
    <row r="949" spans="1:6" ht="15.6" x14ac:dyDescent="0.3">
      <c r="A949" s="34">
        <v>3</v>
      </c>
      <c r="B949" s="34">
        <v>14</v>
      </c>
      <c r="C949" s="34">
        <v>12</v>
      </c>
      <c r="D949" s="1">
        <v>270</v>
      </c>
      <c r="E949" s="103">
        <v>8</v>
      </c>
      <c r="F949" s="114">
        <f t="shared" si="106"/>
        <v>5.4401695813460522</v>
      </c>
    </row>
    <row r="950" spans="1:6" ht="15.6" x14ac:dyDescent="0.3">
      <c r="A950" s="34">
        <v>3</v>
      </c>
      <c r="B950" s="34">
        <v>15</v>
      </c>
      <c r="C950" s="34">
        <v>12</v>
      </c>
      <c r="D950" s="1">
        <v>171</v>
      </c>
      <c r="E950" s="103">
        <v>8</v>
      </c>
      <c r="F950" s="114">
        <f t="shared" si="106"/>
        <v>5.9283899283899286</v>
      </c>
    </row>
    <row r="951" spans="1:6" ht="15.6" x14ac:dyDescent="0.3">
      <c r="A951" s="34">
        <v>3</v>
      </c>
      <c r="B951" s="34">
        <v>16</v>
      </c>
      <c r="C951" s="34">
        <v>12</v>
      </c>
      <c r="D951" s="1">
        <v>212</v>
      </c>
      <c r="E951" s="103">
        <v>30</v>
      </c>
      <c r="F951" s="114">
        <f t="shared" si="106"/>
        <v>21.675675675675674</v>
      </c>
    </row>
    <row r="952" spans="1:6" ht="15.6" x14ac:dyDescent="0.3">
      <c r="A952" s="34">
        <v>3</v>
      </c>
      <c r="B952" s="34">
        <v>17</v>
      </c>
      <c r="C952" s="34">
        <v>12</v>
      </c>
      <c r="D952" s="1">
        <v>271</v>
      </c>
      <c r="E952" s="103">
        <v>15</v>
      </c>
      <c r="F952" s="114">
        <f t="shared" si="106"/>
        <v>10.837837837837837</v>
      </c>
    </row>
    <row r="953" spans="1:6" ht="15.6" x14ac:dyDescent="0.3">
      <c r="A953" s="34">
        <v>3</v>
      </c>
      <c r="B953" s="34">
        <v>18</v>
      </c>
      <c r="C953" s="34">
        <v>12</v>
      </c>
      <c r="D953" s="1">
        <v>151</v>
      </c>
      <c r="E953" s="103">
        <v>15</v>
      </c>
      <c r="F953" s="114">
        <f t="shared" si="106"/>
        <v>10.837837837837837</v>
      </c>
    </row>
    <row r="954" spans="1:6" ht="15.6" x14ac:dyDescent="0.3">
      <c r="A954" s="34">
        <v>3</v>
      </c>
      <c r="B954" s="34">
        <v>19</v>
      </c>
      <c r="C954" s="34">
        <v>12</v>
      </c>
      <c r="D954" s="1">
        <v>70</v>
      </c>
      <c r="E954" s="103">
        <v>25</v>
      </c>
      <c r="F954" s="114">
        <f t="shared" si="106"/>
        <v>13.762333762333762</v>
      </c>
    </row>
    <row r="955" spans="1:6" ht="15.6" x14ac:dyDescent="0.3">
      <c r="A955" s="34">
        <v>3</v>
      </c>
      <c r="B955" s="34">
        <v>1</v>
      </c>
      <c r="C955" s="34">
        <v>13</v>
      </c>
      <c r="D955" s="1">
        <v>204</v>
      </c>
      <c r="E955" s="103">
        <v>2</v>
      </c>
      <c r="F955" s="114">
        <f>E955*V102</f>
        <v>1.3928145012482362</v>
      </c>
    </row>
    <row r="956" spans="1:6" ht="15.6" x14ac:dyDescent="0.3">
      <c r="A956" s="34">
        <v>3</v>
      </c>
      <c r="B956" s="34">
        <v>2</v>
      </c>
      <c r="C956" s="34">
        <v>13</v>
      </c>
      <c r="D956" s="1">
        <v>100</v>
      </c>
      <c r="E956" s="103">
        <v>12</v>
      </c>
      <c r="F956" s="114">
        <f t="shared" ref="F956:F973" si="107">E956*V103</f>
        <v>11.370846256092157</v>
      </c>
    </row>
    <row r="957" spans="1:6" ht="15.6" x14ac:dyDescent="0.3">
      <c r="A957" s="34">
        <v>3</v>
      </c>
      <c r="B957" s="34">
        <v>3</v>
      </c>
      <c r="C957" s="34">
        <v>13</v>
      </c>
      <c r="D957" s="1">
        <v>13</v>
      </c>
      <c r="E957" s="103">
        <v>8</v>
      </c>
      <c r="F957" s="114">
        <f t="shared" si="107"/>
        <v>6.8002119766825651</v>
      </c>
    </row>
    <row r="958" spans="1:6" ht="15.6" x14ac:dyDescent="0.3">
      <c r="A958" s="34">
        <v>3</v>
      </c>
      <c r="B958" s="34">
        <v>4</v>
      </c>
      <c r="C958" s="34">
        <v>13</v>
      </c>
      <c r="D958" s="1">
        <v>156</v>
      </c>
      <c r="E958" s="103">
        <v>15</v>
      </c>
      <c r="F958" s="114">
        <f t="shared" si="107"/>
        <v>12.211648267986297</v>
      </c>
    </row>
    <row r="959" spans="1:6" ht="15.6" x14ac:dyDescent="0.3">
      <c r="A959" s="34">
        <v>3</v>
      </c>
      <c r="B959" s="34">
        <v>5</v>
      </c>
      <c r="C959" s="34">
        <v>13</v>
      </c>
      <c r="D959" s="1">
        <v>227</v>
      </c>
      <c r="E959" s="103">
        <v>5</v>
      </c>
      <c r="F959" s="114">
        <f t="shared" si="107"/>
        <v>3.9590275206713561</v>
      </c>
    </row>
    <row r="960" spans="1:6" ht="15.6" x14ac:dyDescent="0.3">
      <c r="A960" s="34">
        <v>3</v>
      </c>
      <c r="B960" s="34">
        <v>6</v>
      </c>
      <c r="C960" s="34">
        <v>13</v>
      </c>
      <c r="D960" s="1">
        <v>75</v>
      </c>
      <c r="E960" s="103">
        <v>10</v>
      </c>
      <c r="F960" s="114">
        <f t="shared" si="107"/>
        <v>9.1748891748891754</v>
      </c>
    </row>
    <row r="961" spans="1:6" ht="15.6" x14ac:dyDescent="0.3">
      <c r="A961" s="34">
        <v>3</v>
      </c>
      <c r="B961" s="34">
        <v>7</v>
      </c>
      <c r="C961" s="34">
        <v>13</v>
      </c>
      <c r="D961" s="34" t="s">
        <v>20</v>
      </c>
      <c r="E961" s="103">
        <v>8</v>
      </c>
      <c r="F961" s="114">
        <f t="shared" si="107"/>
        <v>8</v>
      </c>
    </row>
    <row r="962" spans="1:6" ht="15.6" x14ac:dyDescent="0.3">
      <c r="A962" s="34">
        <v>3</v>
      </c>
      <c r="B962" s="34">
        <v>8</v>
      </c>
      <c r="C962" s="34">
        <v>13</v>
      </c>
      <c r="D962" s="1">
        <v>286</v>
      </c>
      <c r="E962" s="103">
        <v>8</v>
      </c>
      <c r="F962" s="114">
        <f t="shared" si="107"/>
        <v>6.8002119766825651</v>
      </c>
    </row>
    <row r="963" spans="1:6" ht="15.6" x14ac:dyDescent="0.3">
      <c r="A963" s="34">
        <v>3</v>
      </c>
      <c r="B963" s="34">
        <v>9</v>
      </c>
      <c r="C963" s="34">
        <v>13</v>
      </c>
      <c r="D963" s="1">
        <v>203</v>
      </c>
      <c r="E963" s="103">
        <v>5</v>
      </c>
      <c r="F963" s="114">
        <f t="shared" si="107"/>
        <v>3.4820362531205906</v>
      </c>
    </row>
    <row r="964" spans="1:6" ht="15.6" x14ac:dyDescent="0.3">
      <c r="A964" s="34">
        <v>3</v>
      </c>
      <c r="B964" s="34">
        <v>10</v>
      </c>
      <c r="C964" s="34">
        <v>13</v>
      </c>
      <c r="D964" s="1">
        <v>58</v>
      </c>
      <c r="E964" s="103">
        <v>15</v>
      </c>
      <c r="F964" s="114">
        <f t="shared" si="107"/>
        <v>12.75039745627981</v>
      </c>
    </row>
    <row r="965" spans="1:6" ht="15.6" x14ac:dyDescent="0.3">
      <c r="A965" s="34">
        <v>3</v>
      </c>
      <c r="B965" s="34">
        <v>11</v>
      </c>
      <c r="C965" s="34">
        <v>13</v>
      </c>
      <c r="D965" s="1">
        <v>296</v>
      </c>
      <c r="E965" s="103">
        <v>20</v>
      </c>
      <c r="F965" s="114">
        <f t="shared" si="107"/>
        <v>16.514800514800513</v>
      </c>
    </row>
    <row r="966" spans="1:6" ht="15.6" x14ac:dyDescent="0.3">
      <c r="A966" s="34">
        <v>3</v>
      </c>
      <c r="B966" s="34">
        <v>12</v>
      </c>
      <c r="C966" s="34">
        <v>13</v>
      </c>
      <c r="D966" s="1">
        <v>74</v>
      </c>
      <c r="E966" s="103">
        <v>15</v>
      </c>
      <c r="F966" s="114">
        <f t="shared" si="107"/>
        <v>11.115731115731116</v>
      </c>
    </row>
    <row r="967" spans="1:6" ht="15.6" x14ac:dyDescent="0.3">
      <c r="A967" s="34">
        <v>3</v>
      </c>
      <c r="B967" s="34">
        <v>13</v>
      </c>
      <c r="C967" s="34">
        <v>13</v>
      </c>
      <c r="D967" s="34" t="s">
        <v>20</v>
      </c>
      <c r="E967" s="103">
        <v>30</v>
      </c>
      <c r="F967" s="114">
        <f t="shared" si="107"/>
        <v>30</v>
      </c>
    </row>
    <row r="968" spans="1:6" ht="15.6" x14ac:dyDescent="0.3">
      <c r="A968" s="34">
        <v>3</v>
      </c>
      <c r="B968" s="34">
        <v>14</v>
      </c>
      <c r="C968" s="34">
        <v>13</v>
      </c>
      <c r="D968" s="1">
        <v>90</v>
      </c>
      <c r="E968" s="103">
        <v>40</v>
      </c>
      <c r="F968" s="114">
        <f t="shared" si="107"/>
        <v>31.672220165370849</v>
      </c>
    </row>
    <row r="969" spans="1:6" ht="15.6" x14ac:dyDescent="0.3">
      <c r="A969" s="34">
        <v>3</v>
      </c>
      <c r="B969" s="34">
        <v>15</v>
      </c>
      <c r="C969" s="34">
        <v>13</v>
      </c>
      <c r="D969" s="1">
        <v>225</v>
      </c>
      <c r="E969" s="103">
        <v>5</v>
      </c>
      <c r="F969" s="114">
        <f t="shared" si="107"/>
        <v>4.3789243789243786</v>
      </c>
    </row>
    <row r="970" spans="1:6" ht="15.6" x14ac:dyDescent="0.3">
      <c r="A970" s="34">
        <v>3</v>
      </c>
      <c r="B970" s="34">
        <v>16</v>
      </c>
      <c r="C970" s="34">
        <v>13</v>
      </c>
      <c r="D970" s="1">
        <v>266</v>
      </c>
      <c r="E970" s="103">
        <v>5</v>
      </c>
      <c r="F970" s="114">
        <f t="shared" si="107"/>
        <v>4.2501324854266027</v>
      </c>
    </row>
    <row r="971" spans="1:6" ht="15.6" x14ac:dyDescent="0.3">
      <c r="A971" s="34">
        <v>3</v>
      </c>
      <c r="B971" s="34">
        <v>17</v>
      </c>
      <c r="C971" s="34">
        <v>13</v>
      </c>
      <c r="D971" s="1">
        <v>289</v>
      </c>
      <c r="E971" s="103">
        <v>25</v>
      </c>
      <c r="F971" s="114">
        <f t="shared" si="107"/>
        <v>21.250662427133015</v>
      </c>
    </row>
    <row r="972" spans="1:6" ht="15.6" x14ac:dyDescent="0.3">
      <c r="A972" s="34">
        <v>3</v>
      </c>
      <c r="B972" s="34">
        <v>18</v>
      </c>
      <c r="C972" s="34">
        <v>13</v>
      </c>
      <c r="D972" s="1">
        <v>313</v>
      </c>
      <c r="E972" s="103">
        <v>20</v>
      </c>
      <c r="F972" s="114">
        <f t="shared" si="107"/>
        <v>17.000529941706411</v>
      </c>
    </row>
    <row r="973" spans="1:6" ht="15.6" x14ac:dyDescent="0.3">
      <c r="A973" s="34">
        <v>3</v>
      </c>
      <c r="B973" s="34">
        <v>19</v>
      </c>
      <c r="C973" s="34">
        <v>13</v>
      </c>
      <c r="D973" s="1">
        <v>69</v>
      </c>
      <c r="E973" s="103">
        <v>15</v>
      </c>
      <c r="F973" s="114">
        <f t="shared" si="107"/>
        <v>9.3228712583551285</v>
      </c>
    </row>
    <row r="974" spans="1:6" ht="15.6" x14ac:dyDescent="0.3">
      <c r="A974" s="34">
        <v>3</v>
      </c>
      <c r="B974" s="34">
        <v>1</v>
      </c>
      <c r="C974" s="34">
        <v>14</v>
      </c>
      <c r="D974" s="1">
        <v>96</v>
      </c>
      <c r="E974" s="103">
        <v>8</v>
      </c>
      <c r="F974" s="114">
        <f>E974*W102</f>
        <v>6.165525525525525</v>
      </c>
    </row>
    <row r="975" spans="1:6" ht="15.6" x14ac:dyDescent="0.3">
      <c r="A975" s="34">
        <v>3</v>
      </c>
      <c r="B975" s="34">
        <v>2</v>
      </c>
      <c r="C975" s="34">
        <v>14</v>
      </c>
      <c r="D975" s="1">
        <v>172</v>
      </c>
      <c r="E975" s="103">
        <v>10</v>
      </c>
      <c r="F975" s="114">
        <f t="shared" ref="F975:F992" si="108">E975*W103</f>
        <v>10.906000339962604</v>
      </c>
    </row>
    <row r="976" spans="1:6" ht="15.6" x14ac:dyDescent="0.3">
      <c r="A976" s="34">
        <v>3</v>
      </c>
      <c r="B976" s="34">
        <v>3</v>
      </c>
      <c r="C976" s="34">
        <v>14</v>
      </c>
      <c r="D976" s="1">
        <v>175</v>
      </c>
      <c r="E976" s="103">
        <v>25</v>
      </c>
      <c r="F976" s="114">
        <f t="shared" si="108"/>
        <v>24.084084084084083</v>
      </c>
    </row>
    <row r="977" spans="1:6" ht="15.6" x14ac:dyDescent="0.3">
      <c r="A977" s="34">
        <v>3</v>
      </c>
      <c r="B977" s="34">
        <v>4</v>
      </c>
      <c r="C977" s="34">
        <v>14</v>
      </c>
      <c r="D977" s="1">
        <v>210</v>
      </c>
      <c r="E977" s="103">
        <v>10</v>
      </c>
      <c r="F977" s="114">
        <f t="shared" si="108"/>
        <v>9.1748891748891754</v>
      </c>
    </row>
    <row r="978" spans="1:6" ht="15.6" x14ac:dyDescent="0.3">
      <c r="A978" s="34">
        <v>3</v>
      </c>
      <c r="B978" s="34">
        <v>5</v>
      </c>
      <c r="C978" s="34">
        <v>14</v>
      </c>
      <c r="D978" s="1">
        <v>173</v>
      </c>
      <c r="E978" s="103">
        <v>12</v>
      </c>
      <c r="F978" s="114">
        <f t="shared" si="108"/>
        <v>10.671101871101872</v>
      </c>
    </row>
    <row r="979" spans="1:6" ht="15.6" x14ac:dyDescent="0.3">
      <c r="A979" s="34">
        <v>3</v>
      </c>
      <c r="B979" s="34">
        <v>6</v>
      </c>
      <c r="C979" s="34">
        <v>14</v>
      </c>
      <c r="D979" s="34" t="s">
        <v>20</v>
      </c>
      <c r="E979" s="103">
        <v>15</v>
      </c>
      <c r="F979" s="114">
        <f t="shared" si="108"/>
        <v>15</v>
      </c>
    </row>
    <row r="980" spans="1:6" ht="15.6" x14ac:dyDescent="0.3">
      <c r="A980" s="34">
        <v>3</v>
      </c>
      <c r="B980" s="34">
        <v>7</v>
      </c>
      <c r="C980" s="34">
        <v>14</v>
      </c>
      <c r="D980" s="1">
        <v>15</v>
      </c>
      <c r="E980" s="103">
        <v>5</v>
      </c>
      <c r="F980" s="114">
        <f t="shared" si="108"/>
        <v>4.9829139484311895</v>
      </c>
    </row>
    <row r="981" spans="1:6" ht="15.6" x14ac:dyDescent="0.3">
      <c r="A981" s="34">
        <v>3</v>
      </c>
      <c r="B981" s="34">
        <v>8</v>
      </c>
      <c r="C981" s="34">
        <v>14</v>
      </c>
      <c r="D981" s="1">
        <v>250</v>
      </c>
      <c r="E981" s="103">
        <v>30</v>
      </c>
      <c r="F981" s="114">
        <f t="shared" si="108"/>
        <v>28.900900900900901</v>
      </c>
    </row>
    <row r="982" spans="1:6" ht="15.6" x14ac:dyDescent="0.3">
      <c r="A982" s="34">
        <v>3</v>
      </c>
      <c r="B982" s="34">
        <v>9</v>
      </c>
      <c r="C982" s="34">
        <v>14</v>
      </c>
      <c r="D982" s="1">
        <v>275</v>
      </c>
      <c r="E982" s="103">
        <v>8</v>
      </c>
      <c r="F982" s="114">
        <f t="shared" si="108"/>
        <v>6.165525525525525</v>
      </c>
    </row>
    <row r="983" spans="1:6" ht="15.6" x14ac:dyDescent="0.3">
      <c r="A983" s="34">
        <v>3</v>
      </c>
      <c r="B983" s="34">
        <v>10</v>
      </c>
      <c r="C983" s="34">
        <v>14</v>
      </c>
      <c r="D983" s="1">
        <v>94</v>
      </c>
      <c r="E983" s="103">
        <v>15</v>
      </c>
      <c r="F983" s="114">
        <f t="shared" si="108"/>
        <v>14.45045045045045</v>
      </c>
    </row>
    <row r="984" spans="1:6" ht="15.6" x14ac:dyDescent="0.3">
      <c r="A984" s="34">
        <v>3</v>
      </c>
      <c r="B984" s="34">
        <v>11</v>
      </c>
      <c r="C984" s="34">
        <v>14</v>
      </c>
      <c r="D984" s="1">
        <v>152</v>
      </c>
      <c r="E984" s="103">
        <v>25</v>
      </c>
      <c r="F984" s="114">
        <f t="shared" si="108"/>
        <v>23.307178145887821</v>
      </c>
    </row>
    <row r="985" spans="1:6" ht="15.6" x14ac:dyDescent="0.3">
      <c r="A985" s="34">
        <v>3</v>
      </c>
      <c r="B985" s="34">
        <v>12</v>
      </c>
      <c r="C985" s="34">
        <v>14</v>
      </c>
      <c r="D985" s="1">
        <v>164</v>
      </c>
      <c r="E985" s="103">
        <v>2</v>
      </c>
      <c r="F985" s="114">
        <f t="shared" si="108"/>
        <v>1.6514800514800514</v>
      </c>
    </row>
    <row r="986" spans="1:6" ht="15.6" x14ac:dyDescent="0.3">
      <c r="A986" s="34">
        <v>3</v>
      </c>
      <c r="B986" s="34">
        <v>13</v>
      </c>
      <c r="C986" s="34">
        <v>14</v>
      </c>
      <c r="D986" s="1">
        <v>269</v>
      </c>
      <c r="E986" s="103">
        <v>10</v>
      </c>
      <c r="F986" s="114">
        <f t="shared" si="108"/>
        <v>8.8925848925848925</v>
      </c>
    </row>
    <row r="987" spans="1:6" ht="15.6" x14ac:dyDescent="0.3">
      <c r="A987" s="34">
        <v>3</v>
      </c>
      <c r="B987" s="34">
        <v>14</v>
      </c>
      <c r="C987" s="34">
        <v>14</v>
      </c>
      <c r="D987" s="34" t="s">
        <v>20</v>
      </c>
      <c r="E987" s="103">
        <v>15</v>
      </c>
      <c r="F987" s="114">
        <f t="shared" si="108"/>
        <v>15</v>
      </c>
    </row>
    <row r="988" spans="1:6" ht="15.6" x14ac:dyDescent="0.3">
      <c r="A988" s="34">
        <v>3</v>
      </c>
      <c r="B988" s="34">
        <v>15</v>
      </c>
      <c r="C988" s="34">
        <v>14</v>
      </c>
      <c r="D988" s="1">
        <v>297</v>
      </c>
      <c r="E988" s="103">
        <v>8</v>
      </c>
      <c r="F988" s="114">
        <f t="shared" si="108"/>
        <v>7.9726623174899034</v>
      </c>
    </row>
    <row r="989" spans="1:6" ht="15.6" x14ac:dyDescent="0.3">
      <c r="A989" s="34">
        <v>3</v>
      </c>
      <c r="B989" s="34">
        <v>16</v>
      </c>
      <c r="C989" s="34">
        <v>14</v>
      </c>
      <c r="D989" s="1">
        <v>50</v>
      </c>
      <c r="E989" s="103">
        <v>15</v>
      </c>
      <c r="F989" s="114">
        <f t="shared" si="108"/>
        <v>14.45045045045045</v>
      </c>
    </row>
    <row r="990" spans="1:6" ht="15.6" x14ac:dyDescent="0.3">
      <c r="A990" s="34">
        <v>3</v>
      </c>
      <c r="B990" s="34">
        <v>17</v>
      </c>
      <c r="C990" s="34">
        <v>14</v>
      </c>
      <c r="D990" s="1">
        <v>217</v>
      </c>
      <c r="E990" s="103">
        <v>20</v>
      </c>
      <c r="F990" s="114">
        <f t="shared" si="108"/>
        <v>19.267267267267268</v>
      </c>
    </row>
    <row r="991" spans="1:6" ht="15.6" x14ac:dyDescent="0.3">
      <c r="A991" s="34">
        <v>3</v>
      </c>
      <c r="B991" s="34">
        <v>18</v>
      </c>
      <c r="C991" s="34">
        <v>14</v>
      </c>
      <c r="D991" s="1">
        <v>79</v>
      </c>
      <c r="E991" s="103">
        <v>8</v>
      </c>
      <c r="F991" s="114">
        <f t="shared" si="108"/>
        <v>7.7069069069069069</v>
      </c>
    </row>
    <row r="992" spans="1:6" ht="15.6" x14ac:dyDescent="0.3">
      <c r="A992" s="34">
        <v>3</v>
      </c>
      <c r="B992" s="34">
        <v>19</v>
      </c>
      <c r="C992" s="34">
        <v>14</v>
      </c>
      <c r="D992" s="1">
        <v>237</v>
      </c>
      <c r="E992" s="103">
        <v>5</v>
      </c>
      <c r="F992" s="114">
        <f t="shared" si="108"/>
        <v>3.4001059883412825</v>
      </c>
    </row>
    <row r="993" spans="1:6" ht="15.6" x14ac:dyDescent="0.3">
      <c r="A993" s="34">
        <v>3</v>
      </c>
      <c r="B993" s="34">
        <v>1</v>
      </c>
      <c r="C993" s="34">
        <v>15</v>
      </c>
      <c r="D993" s="1">
        <v>24</v>
      </c>
      <c r="E993" s="103">
        <v>20</v>
      </c>
      <c r="F993" s="114">
        <f>E993*X102</f>
        <v>12.844844844844845</v>
      </c>
    </row>
    <row r="994" spans="1:6" ht="15.6" x14ac:dyDescent="0.3">
      <c r="A994" s="34">
        <v>3</v>
      </c>
      <c r="B994" s="34">
        <v>2</v>
      </c>
      <c r="C994" s="34">
        <v>15</v>
      </c>
      <c r="D994" s="1">
        <v>280</v>
      </c>
      <c r="E994" s="103">
        <v>15</v>
      </c>
      <c r="F994" s="114">
        <f t="shared" ref="F994:F1011" si="109">E994*X103</f>
        <v>12.75039745627981</v>
      </c>
    </row>
    <row r="995" spans="1:6" ht="15.6" x14ac:dyDescent="0.3">
      <c r="A995" s="34">
        <v>3</v>
      </c>
      <c r="B995" s="34">
        <v>3</v>
      </c>
      <c r="C995" s="34">
        <v>15</v>
      </c>
      <c r="D995" s="1">
        <v>67</v>
      </c>
      <c r="E995" s="103">
        <v>18</v>
      </c>
      <c r="F995" s="114">
        <f t="shared" si="109"/>
        <v>13.872432432432431</v>
      </c>
    </row>
    <row r="996" spans="1:6" ht="15.6" x14ac:dyDescent="0.3">
      <c r="A996" s="34">
        <v>3</v>
      </c>
      <c r="B996" s="34">
        <v>4</v>
      </c>
      <c r="C996" s="34">
        <v>15</v>
      </c>
      <c r="D996" s="1">
        <v>192</v>
      </c>
      <c r="E996" s="103">
        <v>8</v>
      </c>
      <c r="F996" s="114">
        <f t="shared" si="109"/>
        <v>5.9283899283899286</v>
      </c>
    </row>
    <row r="997" spans="1:6" ht="15.6" x14ac:dyDescent="0.3">
      <c r="A997" s="34">
        <v>3</v>
      </c>
      <c r="B997" s="34">
        <v>5</v>
      </c>
      <c r="C997" s="34">
        <v>15</v>
      </c>
      <c r="D997" s="34" t="s">
        <v>20</v>
      </c>
      <c r="E997" s="103">
        <v>25</v>
      </c>
      <c r="F997" s="114">
        <f t="shared" si="109"/>
        <v>25</v>
      </c>
    </row>
    <row r="998" spans="1:6" ht="15.6" x14ac:dyDescent="0.3">
      <c r="A998" s="34">
        <v>3</v>
      </c>
      <c r="B998" s="34">
        <v>6</v>
      </c>
      <c r="C998" s="34">
        <v>15</v>
      </c>
      <c r="D998" s="1">
        <v>219</v>
      </c>
      <c r="E998" s="103">
        <v>30</v>
      </c>
      <c r="F998" s="114">
        <f t="shared" si="109"/>
        <v>24.772200772200772</v>
      </c>
    </row>
    <row r="999" spans="1:6" ht="15.6" x14ac:dyDescent="0.3">
      <c r="A999" s="34">
        <v>3</v>
      </c>
      <c r="B999" s="34">
        <v>7</v>
      </c>
      <c r="C999" s="34">
        <v>15</v>
      </c>
      <c r="D999" s="1">
        <v>285</v>
      </c>
      <c r="E999" s="103">
        <v>5</v>
      </c>
      <c r="F999" s="114">
        <f t="shared" si="109"/>
        <v>3.9590275206713561</v>
      </c>
    </row>
    <row r="1000" spans="1:6" ht="15.6" x14ac:dyDescent="0.3">
      <c r="A1000" s="34">
        <v>3</v>
      </c>
      <c r="B1000" s="34">
        <v>8</v>
      </c>
      <c r="C1000" s="34">
        <v>15</v>
      </c>
      <c r="D1000" s="1">
        <v>232</v>
      </c>
      <c r="E1000" s="103">
        <v>20</v>
      </c>
      <c r="F1000" s="114">
        <f t="shared" si="109"/>
        <v>15.413813813813812</v>
      </c>
    </row>
    <row r="1001" spans="1:6" ht="15.6" x14ac:dyDescent="0.3">
      <c r="A1001" s="34">
        <v>3</v>
      </c>
      <c r="B1001" s="34">
        <v>9</v>
      </c>
      <c r="C1001" s="34">
        <v>15</v>
      </c>
      <c r="D1001" s="1">
        <v>221</v>
      </c>
      <c r="E1001" s="103">
        <v>30</v>
      </c>
      <c r="F1001" s="114">
        <f t="shared" si="109"/>
        <v>19.267267267267268</v>
      </c>
    </row>
    <row r="1002" spans="1:6" ht="15.6" x14ac:dyDescent="0.3">
      <c r="A1002" s="34">
        <v>3</v>
      </c>
      <c r="B1002" s="34">
        <v>10</v>
      </c>
      <c r="C1002" s="34">
        <v>15</v>
      </c>
      <c r="D1002" s="1">
        <v>310</v>
      </c>
      <c r="E1002" s="103">
        <v>10</v>
      </c>
      <c r="F1002" s="114">
        <f t="shared" si="109"/>
        <v>7.7069069069069061</v>
      </c>
    </row>
    <row r="1003" spans="1:6" ht="15.6" x14ac:dyDescent="0.3">
      <c r="A1003" s="34">
        <v>3</v>
      </c>
      <c r="B1003" s="34">
        <v>11</v>
      </c>
      <c r="C1003" s="34">
        <v>15</v>
      </c>
      <c r="D1003" s="1">
        <v>314</v>
      </c>
      <c r="E1003" s="103">
        <v>20</v>
      </c>
      <c r="F1003" s="114">
        <f t="shared" si="109"/>
        <v>15.013455013455012</v>
      </c>
    </row>
    <row r="1004" spans="1:6" ht="15.6" x14ac:dyDescent="0.3">
      <c r="A1004" s="34">
        <v>3</v>
      </c>
      <c r="B1004" s="34">
        <v>12</v>
      </c>
      <c r="C1004" s="34">
        <v>15</v>
      </c>
      <c r="D1004" s="1">
        <v>254</v>
      </c>
      <c r="E1004" s="103">
        <v>5</v>
      </c>
      <c r="F1004" s="114">
        <f t="shared" si="109"/>
        <v>3.4001059883412825</v>
      </c>
    </row>
    <row r="1005" spans="1:6" ht="15.6" x14ac:dyDescent="0.3">
      <c r="A1005" s="34">
        <v>3</v>
      </c>
      <c r="B1005" s="34">
        <v>13</v>
      </c>
      <c r="C1005" s="34">
        <v>15</v>
      </c>
      <c r="D1005" s="1">
        <v>89</v>
      </c>
      <c r="E1005" s="103">
        <v>8</v>
      </c>
      <c r="F1005" s="114">
        <f t="shared" si="109"/>
        <v>5.7801801801801798</v>
      </c>
    </row>
    <row r="1006" spans="1:6" ht="15.6" x14ac:dyDescent="0.3">
      <c r="A1006" s="34">
        <v>3</v>
      </c>
      <c r="B1006" s="34">
        <v>14</v>
      </c>
      <c r="C1006" s="34">
        <v>15</v>
      </c>
      <c r="D1006" s="1">
        <v>72</v>
      </c>
      <c r="E1006" s="103">
        <v>10</v>
      </c>
      <c r="F1006" s="114">
        <f t="shared" si="109"/>
        <v>7.2252252252252251</v>
      </c>
    </row>
    <row r="1007" spans="1:6" ht="15.6" x14ac:dyDescent="0.3">
      <c r="A1007" s="34">
        <v>3</v>
      </c>
      <c r="B1007" s="34">
        <v>15</v>
      </c>
      <c r="C1007" s="34">
        <v>15</v>
      </c>
      <c r="D1007" s="34" t="s">
        <v>20</v>
      </c>
      <c r="E1007" s="103">
        <v>20</v>
      </c>
      <c r="F1007" s="114">
        <f t="shared" si="109"/>
        <v>20</v>
      </c>
    </row>
    <row r="1008" spans="1:6" ht="15.6" x14ac:dyDescent="0.3">
      <c r="A1008" s="34">
        <v>3</v>
      </c>
      <c r="B1008" s="34">
        <v>16</v>
      </c>
      <c r="C1008" s="34">
        <v>15</v>
      </c>
      <c r="D1008" s="1">
        <v>104</v>
      </c>
      <c r="E1008" s="103">
        <v>5</v>
      </c>
      <c r="F1008" s="114">
        <f t="shared" si="109"/>
        <v>3.853453453453453</v>
      </c>
    </row>
    <row r="1009" spans="1:6" ht="15.6" x14ac:dyDescent="0.3">
      <c r="A1009" s="34">
        <v>3</v>
      </c>
      <c r="B1009" s="34">
        <v>17</v>
      </c>
      <c r="C1009" s="34">
        <v>15</v>
      </c>
      <c r="D1009" s="1">
        <v>163</v>
      </c>
      <c r="E1009" s="103">
        <v>8</v>
      </c>
      <c r="F1009" s="114">
        <f t="shared" si="109"/>
        <v>6.165525525525525</v>
      </c>
    </row>
    <row r="1010" spans="1:6" ht="15.6" x14ac:dyDescent="0.3">
      <c r="A1010" s="34">
        <v>3</v>
      </c>
      <c r="B1010" s="34">
        <v>18</v>
      </c>
      <c r="C1010" s="34">
        <v>15</v>
      </c>
      <c r="D1010" s="1">
        <v>205</v>
      </c>
      <c r="E1010" s="103">
        <v>25</v>
      </c>
      <c r="F1010" s="114">
        <f t="shared" si="109"/>
        <v>19.267267267267265</v>
      </c>
    </row>
    <row r="1011" spans="1:6" ht="15.6" x14ac:dyDescent="0.3">
      <c r="A1011" s="34">
        <v>3</v>
      </c>
      <c r="B1011" s="34">
        <v>19</v>
      </c>
      <c r="C1011" s="34">
        <v>15</v>
      </c>
      <c r="D1011" s="1">
        <v>281</v>
      </c>
      <c r="E1011" s="103">
        <v>15</v>
      </c>
      <c r="F1011" s="114">
        <f t="shared" si="109"/>
        <v>8.6702702702702705</v>
      </c>
    </row>
    <row r="1012" spans="1:6" ht="15.6" x14ac:dyDescent="0.3">
      <c r="A1012" s="34">
        <v>3</v>
      </c>
      <c r="B1012" s="34">
        <v>1</v>
      </c>
      <c r="C1012" s="34">
        <v>16</v>
      </c>
      <c r="D1012" s="1">
        <v>294</v>
      </c>
      <c r="E1012" s="103">
        <v>5</v>
      </c>
      <c r="F1012" s="114">
        <f>E1012*Y102</f>
        <v>3.2112112112112112</v>
      </c>
    </row>
    <row r="1013" spans="1:6" ht="15.6" x14ac:dyDescent="0.3">
      <c r="A1013" s="34">
        <v>3</v>
      </c>
      <c r="B1013" s="34">
        <v>2</v>
      </c>
      <c r="C1013" s="34">
        <v>16</v>
      </c>
      <c r="D1013" s="1">
        <v>118</v>
      </c>
      <c r="E1013" s="103">
        <v>8</v>
      </c>
      <c r="F1013" s="114">
        <f t="shared" ref="F1013:F1030" si="110">E1013*Y103</f>
        <v>6.8002119766825651</v>
      </c>
    </row>
    <row r="1014" spans="1:6" ht="15.6" x14ac:dyDescent="0.3">
      <c r="A1014" s="34">
        <v>3</v>
      </c>
      <c r="B1014" s="34">
        <v>3</v>
      </c>
      <c r="C1014" s="34">
        <v>16</v>
      </c>
      <c r="D1014" s="1">
        <v>193</v>
      </c>
      <c r="E1014" s="103">
        <v>20</v>
      </c>
      <c r="F1014" s="114">
        <f t="shared" si="110"/>
        <v>15.413813813813812</v>
      </c>
    </row>
    <row r="1015" spans="1:6" ht="15.6" x14ac:dyDescent="0.3">
      <c r="A1015" s="34">
        <v>3</v>
      </c>
      <c r="B1015" s="34">
        <v>4</v>
      </c>
      <c r="C1015" s="34">
        <v>16</v>
      </c>
      <c r="D1015" s="34" t="s">
        <v>20</v>
      </c>
      <c r="E1015" s="103">
        <v>25</v>
      </c>
      <c r="F1015" s="114">
        <f t="shared" si="110"/>
        <v>25</v>
      </c>
    </row>
    <row r="1016" spans="1:6" ht="15.6" x14ac:dyDescent="0.3">
      <c r="A1016" s="34">
        <v>3</v>
      </c>
      <c r="B1016" s="34">
        <v>5</v>
      </c>
      <c r="C1016" s="34">
        <v>16</v>
      </c>
      <c r="D1016" s="1">
        <v>101</v>
      </c>
      <c r="E1016" s="103">
        <v>8</v>
      </c>
      <c r="F1016" s="114">
        <f t="shared" si="110"/>
        <v>5.7801801801801798</v>
      </c>
    </row>
    <row r="1017" spans="1:6" ht="15.6" x14ac:dyDescent="0.3">
      <c r="A1017" s="34">
        <v>3</v>
      </c>
      <c r="B1017" s="34">
        <v>6</v>
      </c>
      <c r="C1017" s="34">
        <v>16</v>
      </c>
      <c r="D1017" s="1">
        <v>309</v>
      </c>
      <c r="E1017" s="103">
        <v>10</v>
      </c>
      <c r="F1017" s="114">
        <f t="shared" si="110"/>
        <v>8.2574002574002563</v>
      </c>
    </row>
    <row r="1018" spans="1:6" ht="15.6" x14ac:dyDescent="0.3">
      <c r="A1018" s="34">
        <v>3</v>
      </c>
      <c r="B1018" s="34">
        <v>7</v>
      </c>
      <c r="C1018" s="34">
        <v>16</v>
      </c>
      <c r="D1018" s="1">
        <v>195</v>
      </c>
      <c r="E1018" s="103">
        <v>8</v>
      </c>
      <c r="F1018" s="114">
        <f t="shared" si="110"/>
        <v>6.3344440330741696</v>
      </c>
    </row>
    <row r="1019" spans="1:6" ht="15.6" x14ac:dyDescent="0.3">
      <c r="A1019" s="34">
        <v>3</v>
      </c>
      <c r="B1019" s="34">
        <v>8</v>
      </c>
      <c r="C1019" s="34">
        <v>16</v>
      </c>
      <c r="D1019" s="1">
        <v>16</v>
      </c>
      <c r="E1019" s="103">
        <v>10</v>
      </c>
      <c r="F1019" s="114">
        <f t="shared" si="110"/>
        <v>7.7069069069069061</v>
      </c>
    </row>
    <row r="1020" spans="1:6" ht="15.6" x14ac:dyDescent="0.3">
      <c r="A1020" s="34">
        <v>3</v>
      </c>
      <c r="B1020" s="34">
        <v>9</v>
      </c>
      <c r="C1020" s="34">
        <v>16</v>
      </c>
      <c r="D1020" s="1">
        <v>113</v>
      </c>
      <c r="E1020" s="103">
        <v>2</v>
      </c>
      <c r="F1020" s="114">
        <f t="shared" si="110"/>
        <v>1.2844844844844845</v>
      </c>
    </row>
    <row r="1021" spans="1:6" ht="15.6" x14ac:dyDescent="0.3">
      <c r="A1021" s="34">
        <v>3</v>
      </c>
      <c r="B1021" s="34">
        <v>10</v>
      </c>
      <c r="C1021" s="34">
        <v>16</v>
      </c>
      <c r="D1021" s="1">
        <v>148</v>
      </c>
      <c r="E1021" s="103">
        <v>5</v>
      </c>
      <c r="F1021" s="114">
        <f t="shared" si="110"/>
        <v>3.853453453453453</v>
      </c>
    </row>
    <row r="1022" spans="1:6" ht="15.6" x14ac:dyDescent="0.3">
      <c r="A1022" s="34">
        <v>3</v>
      </c>
      <c r="B1022" s="34">
        <v>11</v>
      </c>
      <c r="C1022" s="34">
        <v>16</v>
      </c>
      <c r="D1022" s="1">
        <v>80</v>
      </c>
      <c r="E1022" s="103">
        <v>8</v>
      </c>
      <c r="F1022" s="114">
        <f t="shared" si="110"/>
        <v>6.0053820053820051</v>
      </c>
    </row>
    <row r="1023" spans="1:6" ht="15.6" x14ac:dyDescent="0.3">
      <c r="A1023" s="34">
        <v>3</v>
      </c>
      <c r="B1023" s="34">
        <v>12</v>
      </c>
      <c r="C1023" s="34">
        <v>16</v>
      </c>
      <c r="D1023" s="1">
        <v>110</v>
      </c>
      <c r="E1023" s="103">
        <v>8</v>
      </c>
      <c r="F1023" s="114">
        <f t="shared" si="110"/>
        <v>5.4401695813460522</v>
      </c>
    </row>
    <row r="1024" spans="1:6" ht="15.6" x14ac:dyDescent="0.3">
      <c r="A1024" s="34">
        <v>3</v>
      </c>
      <c r="B1024" s="34">
        <v>13</v>
      </c>
      <c r="C1024" s="34">
        <v>16</v>
      </c>
      <c r="D1024" s="1">
        <v>143</v>
      </c>
      <c r="E1024" s="103">
        <v>12</v>
      </c>
      <c r="F1024" s="114">
        <f t="shared" si="110"/>
        <v>8.6702702702702688</v>
      </c>
    </row>
    <row r="1025" spans="1:6" ht="15.6" x14ac:dyDescent="0.3">
      <c r="A1025" s="34">
        <v>3</v>
      </c>
      <c r="B1025" s="34">
        <v>14</v>
      </c>
      <c r="C1025" s="34">
        <v>16</v>
      </c>
      <c r="D1025" s="1">
        <v>234</v>
      </c>
      <c r="E1025" s="103">
        <v>5</v>
      </c>
      <c r="F1025" s="114">
        <f t="shared" si="110"/>
        <v>3.6126126126126126</v>
      </c>
    </row>
    <row r="1026" spans="1:6" ht="15.6" x14ac:dyDescent="0.3">
      <c r="A1026" s="34">
        <v>3</v>
      </c>
      <c r="B1026" s="34">
        <v>15</v>
      </c>
      <c r="C1026" s="34">
        <v>16</v>
      </c>
      <c r="D1026" s="1">
        <v>315</v>
      </c>
      <c r="E1026" s="103">
        <v>20</v>
      </c>
      <c r="F1026" s="114">
        <f t="shared" si="110"/>
        <v>15.836110082685424</v>
      </c>
    </row>
    <row r="1027" spans="1:6" ht="15.6" x14ac:dyDescent="0.3">
      <c r="A1027" s="34">
        <v>3</v>
      </c>
      <c r="B1027" s="34">
        <v>16</v>
      </c>
      <c r="C1027" s="34">
        <v>16</v>
      </c>
      <c r="D1027" s="34" t="s">
        <v>20</v>
      </c>
      <c r="E1027" s="103">
        <v>20</v>
      </c>
      <c r="F1027" s="114">
        <f t="shared" si="110"/>
        <v>20</v>
      </c>
    </row>
    <row r="1028" spans="1:6" ht="15.6" x14ac:dyDescent="0.3">
      <c r="A1028" s="34">
        <v>3</v>
      </c>
      <c r="B1028" s="34">
        <v>17</v>
      </c>
      <c r="C1028" s="34">
        <v>16</v>
      </c>
      <c r="D1028" s="1">
        <v>253</v>
      </c>
      <c r="E1028" s="103">
        <v>5</v>
      </c>
      <c r="F1028" s="114">
        <f t="shared" si="110"/>
        <v>3.853453453453453</v>
      </c>
    </row>
    <row r="1029" spans="1:6" ht="15.6" x14ac:dyDescent="0.3">
      <c r="A1029" s="34">
        <v>3</v>
      </c>
      <c r="B1029" s="34">
        <v>18</v>
      </c>
      <c r="C1029" s="34">
        <v>16</v>
      </c>
      <c r="D1029" s="1">
        <v>241</v>
      </c>
      <c r="E1029" s="103">
        <v>5</v>
      </c>
      <c r="F1029" s="114">
        <f t="shared" si="110"/>
        <v>3.853453453453453</v>
      </c>
    </row>
    <row r="1030" spans="1:6" ht="15.6" x14ac:dyDescent="0.3">
      <c r="A1030" s="34">
        <v>3</v>
      </c>
      <c r="B1030" s="34">
        <v>19</v>
      </c>
      <c r="C1030" s="34">
        <v>16</v>
      </c>
      <c r="D1030" s="1">
        <v>84</v>
      </c>
      <c r="E1030" s="103">
        <v>20</v>
      </c>
      <c r="F1030" s="114">
        <f t="shared" si="110"/>
        <v>11.56036036036036</v>
      </c>
    </row>
    <row r="1031" spans="1:6" ht="15.6" x14ac:dyDescent="0.3">
      <c r="A1031" s="34">
        <v>3</v>
      </c>
      <c r="B1031" s="34">
        <v>1</v>
      </c>
      <c r="C1031" s="34">
        <v>17</v>
      </c>
      <c r="D1031" s="1">
        <v>222</v>
      </c>
      <c r="E1031" s="103">
        <v>15</v>
      </c>
      <c r="F1031" s="114">
        <f>E1031*Z102</f>
        <v>12.386100386100386</v>
      </c>
    </row>
    <row r="1032" spans="1:6" ht="15.6" x14ac:dyDescent="0.3">
      <c r="A1032" s="34">
        <v>3</v>
      </c>
      <c r="B1032" s="34">
        <v>2</v>
      </c>
      <c r="C1032" s="34">
        <v>17</v>
      </c>
      <c r="D1032" s="1">
        <v>10</v>
      </c>
      <c r="E1032" s="103">
        <v>5</v>
      </c>
      <c r="F1032" s="114">
        <f t="shared" ref="F1032:F1049" si="111">E1032*Z103</f>
        <v>6.0210210210210215</v>
      </c>
    </row>
    <row r="1033" spans="1:6" ht="15.6" x14ac:dyDescent="0.3">
      <c r="A1033" s="34">
        <v>3</v>
      </c>
      <c r="B1033" s="34">
        <v>3</v>
      </c>
      <c r="C1033" s="34">
        <v>17</v>
      </c>
      <c r="D1033" s="34" t="s">
        <v>20</v>
      </c>
      <c r="E1033" s="103">
        <v>15</v>
      </c>
      <c r="F1033" s="114">
        <f t="shared" si="111"/>
        <v>15</v>
      </c>
    </row>
    <row r="1034" spans="1:6" ht="15.6" x14ac:dyDescent="0.3">
      <c r="A1034" s="34">
        <v>3</v>
      </c>
      <c r="B1034" s="34">
        <v>4</v>
      </c>
      <c r="C1034" s="34">
        <v>17</v>
      </c>
      <c r="D1034" s="1">
        <v>300</v>
      </c>
      <c r="E1034" s="103">
        <v>15</v>
      </c>
      <c r="F1034" s="114">
        <f t="shared" si="111"/>
        <v>14.948741845293569</v>
      </c>
    </row>
    <row r="1035" spans="1:6" ht="15.6" x14ac:dyDescent="0.3">
      <c r="A1035" s="34">
        <v>3</v>
      </c>
      <c r="B1035" s="34">
        <v>5</v>
      </c>
      <c r="C1035" s="34">
        <v>17</v>
      </c>
      <c r="D1035" s="1">
        <v>191</v>
      </c>
      <c r="E1035" s="103">
        <v>5</v>
      </c>
      <c r="F1035" s="114">
        <f t="shared" si="111"/>
        <v>4.8168168168168171</v>
      </c>
    </row>
    <row r="1036" spans="1:6" ht="15.6" x14ac:dyDescent="0.3">
      <c r="A1036" s="34">
        <v>3</v>
      </c>
      <c r="B1036" s="34">
        <v>6</v>
      </c>
      <c r="C1036" s="34">
        <v>17</v>
      </c>
      <c r="D1036" s="1">
        <v>255</v>
      </c>
      <c r="E1036" s="103">
        <v>10</v>
      </c>
      <c r="F1036" s="114">
        <f t="shared" si="111"/>
        <v>11.56036036036036</v>
      </c>
    </row>
    <row r="1037" spans="1:6" ht="15.6" x14ac:dyDescent="0.3">
      <c r="A1037" s="34">
        <v>3</v>
      </c>
      <c r="B1037" s="34">
        <v>7</v>
      </c>
      <c r="C1037" s="34">
        <v>17</v>
      </c>
      <c r="D1037" s="1">
        <v>213</v>
      </c>
      <c r="E1037" s="103">
        <v>2</v>
      </c>
      <c r="F1037" s="114">
        <f t="shared" si="111"/>
        <v>2.181200067992521</v>
      </c>
    </row>
    <row r="1038" spans="1:6" ht="15.6" x14ac:dyDescent="0.3">
      <c r="A1038" s="34">
        <v>3</v>
      </c>
      <c r="B1038" s="34">
        <v>8</v>
      </c>
      <c r="C1038" s="34">
        <v>17</v>
      </c>
      <c r="D1038" s="1">
        <v>214</v>
      </c>
      <c r="E1038" s="103">
        <v>8</v>
      </c>
      <c r="F1038" s="114">
        <f t="shared" si="111"/>
        <v>8.4075348075348071</v>
      </c>
    </row>
    <row r="1039" spans="1:6" ht="15.6" x14ac:dyDescent="0.3">
      <c r="A1039" s="34">
        <v>3</v>
      </c>
      <c r="B1039" s="34">
        <v>9</v>
      </c>
      <c r="C1039" s="34">
        <v>17</v>
      </c>
      <c r="D1039" s="1">
        <v>149</v>
      </c>
      <c r="E1039" s="103">
        <v>15</v>
      </c>
      <c r="F1039" s="114">
        <f t="shared" si="111"/>
        <v>12.386100386100386</v>
      </c>
    </row>
    <row r="1040" spans="1:6" ht="15.6" x14ac:dyDescent="0.3">
      <c r="A1040" s="34">
        <v>3</v>
      </c>
      <c r="B1040" s="34">
        <v>10</v>
      </c>
      <c r="C1040" s="34">
        <v>17</v>
      </c>
      <c r="D1040" s="1">
        <v>166</v>
      </c>
      <c r="E1040" s="103">
        <v>5</v>
      </c>
      <c r="F1040" s="114">
        <f t="shared" si="111"/>
        <v>5.2547092547092547</v>
      </c>
    </row>
    <row r="1041" spans="1:6" ht="15.6" x14ac:dyDescent="0.3">
      <c r="A1041" s="34">
        <v>3</v>
      </c>
      <c r="B1041" s="34">
        <v>11</v>
      </c>
      <c r="C1041" s="34">
        <v>17</v>
      </c>
      <c r="D1041" s="1">
        <v>206</v>
      </c>
      <c r="E1041" s="103">
        <v>20</v>
      </c>
      <c r="F1041" s="114">
        <f t="shared" si="111"/>
        <v>20.281333965544491</v>
      </c>
    </row>
    <row r="1042" spans="1:6" ht="15.6" x14ac:dyDescent="0.3">
      <c r="A1042" s="34">
        <v>3</v>
      </c>
      <c r="B1042" s="34">
        <v>12</v>
      </c>
      <c r="C1042" s="34">
        <v>17</v>
      </c>
      <c r="D1042" s="1">
        <v>128</v>
      </c>
      <c r="E1042" s="103">
        <v>15</v>
      </c>
      <c r="F1042" s="114">
        <f t="shared" si="111"/>
        <v>13.338877338877339</v>
      </c>
    </row>
    <row r="1043" spans="1:6" ht="15.6" x14ac:dyDescent="0.3">
      <c r="A1043" s="34">
        <v>3</v>
      </c>
      <c r="B1043" s="34">
        <v>13</v>
      </c>
      <c r="C1043" s="34">
        <v>17</v>
      </c>
      <c r="D1043" s="1">
        <v>215</v>
      </c>
      <c r="E1043" s="103">
        <v>5</v>
      </c>
      <c r="F1043" s="114">
        <f t="shared" si="111"/>
        <v>4.8168168168168171</v>
      </c>
    </row>
    <row r="1044" spans="1:6" ht="15.6" x14ac:dyDescent="0.3">
      <c r="A1044" s="34">
        <v>3</v>
      </c>
      <c r="B1044" s="34">
        <v>14</v>
      </c>
      <c r="C1044" s="34">
        <v>17</v>
      </c>
      <c r="D1044" s="1">
        <v>36</v>
      </c>
      <c r="E1044" s="103">
        <v>5</v>
      </c>
      <c r="F1044" s="114">
        <f t="shared" si="111"/>
        <v>4.8168168168168171</v>
      </c>
    </row>
    <row r="1045" spans="1:6" ht="15.6" x14ac:dyDescent="0.3">
      <c r="A1045" s="34">
        <v>3</v>
      </c>
      <c r="B1045" s="34">
        <v>15</v>
      </c>
      <c r="C1045" s="34">
        <v>17</v>
      </c>
      <c r="D1045" s="1">
        <v>45</v>
      </c>
      <c r="E1045" s="103">
        <v>8</v>
      </c>
      <c r="F1045" s="114">
        <f t="shared" si="111"/>
        <v>8.7248002719700839</v>
      </c>
    </row>
    <row r="1046" spans="1:6" ht="15.6" x14ac:dyDescent="0.3">
      <c r="A1046" s="34">
        <v>3</v>
      </c>
      <c r="B1046" s="34">
        <v>16</v>
      </c>
      <c r="C1046" s="34">
        <v>17</v>
      </c>
      <c r="D1046" s="1">
        <v>14</v>
      </c>
      <c r="E1046" s="103">
        <v>25</v>
      </c>
      <c r="F1046" s="114">
        <f t="shared" si="111"/>
        <v>26.273546273546273</v>
      </c>
    </row>
    <row r="1047" spans="1:6" ht="15.6" x14ac:dyDescent="0.3">
      <c r="A1047" s="34">
        <v>3</v>
      </c>
      <c r="B1047" s="34">
        <v>17</v>
      </c>
      <c r="C1047" s="34">
        <v>17</v>
      </c>
      <c r="D1047" s="34" t="s">
        <v>20</v>
      </c>
      <c r="E1047" s="103">
        <v>10</v>
      </c>
      <c r="F1047" s="114">
        <f t="shared" si="111"/>
        <v>10</v>
      </c>
    </row>
    <row r="1048" spans="1:6" ht="15.6" x14ac:dyDescent="0.3">
      <c r="A1048" s="34">
        <v>3</v>
      </c>
      <c r="B1048" s="34">
        <v>18</v>
      </c>
      <c r="C1048" s="34">
        <v>17</v>
      </c>
      <c r="D1048" s="1">
        <v>43</v>
      </c>
      <c r="E1048" s="103">
        <v>40</v>
      </c>
      <c r="F1048" s="114">
        <f t="shared" si="111"/>
        <v>42.037674037674037</v>
      </c>
    </row>
    <row r="1049" spans="1:6" ht="15.6" x14ac:dyDescent="0.3">
      <c r="A1049" s="34">
        <v>3</v>
      </c>
      <c r="B1049" s="34">
        <v>19</v>
      </c>
      <c r="C1049" s="34">
        <v>17</v>
      </c>
      <c r="D1049" s="1">
        <v>85</v>
      </c>
      <c r="E1049" s="103">
        <v>8</v>
      </c>
      <c r="F1049" s="114">
        <f t="shared" si="111"/>
        <v>5.7801801801801798</v>
      </c>
    </row>
    <row r="1050" spans="1:6" ht="15.6" x14ac:dyDescent="0.3">
      <c r="A1050" s="34">
        <v>3</v>
      </c>
      <c r="B1050" s="34">
        <v>1</v>
      </c>
      <c r="C1050" s="34">
        <v>18</v>
      </c>
      <c r="D1050" s="1">
        <v>132</v>
      </c>
      <c r="E1050" s="103">
        <v>5</v>
      </c>
      <c r="F1050" s="114">
        <f>E1050*AA102</f>
        <v>3.853453453453453</v>
      </c>
    </row>
    <row r="1051" spans="1:6" ht="15.6" x14ac:dyDescent="0.3">
      <c r="A1051" s="34">
        <v>3</v>
      </c>
      <c r="B1051" s="34">
        <v>2</v>
      </c>
      <c r="C1051" s="34">
        <v>18</v>
      </c>
      <c r="D1051" s="34" t="s">
        <v>20</v>
      </c>
      <c r="E1051" s="103">
        <v>15</v>
      </c>
      <c r="F1051" s="114">
        <f t="shared" ref="F1051:F1068" si="112">E1051*AA103</f>
        <v>15</v>
      </c>
    </row>
    <row r="1052" spans="1:6" ht="15.6" x14ac:dyDescent="0.3">
      <c r="A1052" s="34">
        <v>3</v>
      </c>
      <c r="B1052" s="34">
        <v>3</v>
      </c>
      <c r="C1052" s="34">
        <v>18</v>
      </c>
      <c r="D1052" s="1">
        <v>103</v>
      </c>
      <c r="E1052" s="103">
        <v>5</v>
      </c>
      <c r="F1052" s="114">
        <f t="shared" si="112"/>
        <v>4.8168168168168171</v>
      </c>
    </row>
    <row r="1053" spans="1:6" ht="15.6" x14ac:dyDescent="0.3">
      <c r="A1053" s="34">
        <v>3</v>
      </c>
      <c r="B1053" s="34">
        <v>4</v>
      </c>
      <c r="C1053" s="34">
        <v>18</v>
      </c>
      <c r="D1053" s="1">
        <v>228</v>
      </c>
      <c r="E1053" s="103">
        <v>8</v>
      </c>
      <c r="F1053" s="114">
        <f t="shared" si="112"/>
        <v>7.3399113399113398</v>
      </c>
    </row>
    <row r="1054" spans="1:6" ht="15.6" x14ac:dyDescent="0.3">
      <c r="A1054" s="34">
        <v>3</v>
      </c>
      <c r="B1054" s="34">
        <v>5</v>
      </c>
      <c r="C1054" s="34">
        <v>18</v>
      </c>
      <c r="D1054" s="1">
        <v>263</v>
      </c>
      <c r="E1054" s="103">
        <v>5</v>
      </c>
      <c r="F1054" s="114">
        <f t="shared" si="112"/>
        <v>4.4462924462924462</v>
      </c>
    </row>
    <row r="1055" spans="1:6" ht="15.6" x14ac:dyDescent="0.3">
      <c r="A1055" s="34">
        <v>3</v>
      </c>
      <c r="B1055" s="34">
        <v>6</v>
      </c>
      <c r="C1055" s="34">
        <v>18</v>
      </c>
      <c r="D1055" s="1">
        <v>3</v>
      </c>
      <c r="E1055" s="103">
        <v>5</v>
      </c>
      <c r="F1055" s="114">
        <f t="shared" si="112"/>
        <v>5.2547092547092547</v>
      </c>
    </row>
    <row r="1056" spans="1:6" ht="15.6" x14ac:dyDescent="0.3">
      <c r="A1056" s="34">
        <v>3</v>
      </c>
      <c r="B1056" s="34">
        <v>7</v>
      </c>
      <c r="C1056" s="34">
        <v>18</v>
      </c>
      <c r="D1056" s="1">
        <v>267</v>
      </c>
      <c r="E1056" s="103">
        <v>8</v>
      </c>
      <c r="F1056" s="114">
        <f t="shared" si="112"/>
        <v>7.9726623174899034</v>
      </c>
    </row>
    <row r="1057" spans="1:6" ht="15.6" x14ac:dyDescent="0.3">
      <c r="A1057" s="34">
        <v>3</v>
      </c>
      <c r="B1057" s="34">
        <v>8</v>
      </c>
      <c r="C1057" s="34">
        <v>18</v>
      </c>
      <c r="D1057" s="1">
        <v>88</v>
      </c>
      <c r="E1057" s="103">
        <v>10</v>
      </c>
      <c r="F1057" s="114">
        <f t="shared" si="112"/>
        <v>9.6336336336336341</v>
      </c>
    </row>
    <row r="1058" spans="1:6" ht="15.6" x14ac:dyDescent="0.3">
      <c r="A1058" s="34">
        <v>3</v>
      </c>
      <c r="B1058" s="34">
        <v>9</v>
      </c>
      <c r="C1058" s="34">
        <v>18</v>
      </c>
      <c r="D1058" s="1">
        <v>167</v>
      </c>
      <c r="E1058" s="103">
        <v>5</v>
      </c>
      <c r="F1058" s="114">
        <f t="shared" si="112"/>
        <v>3.853453453453453</v>
      </c>
    </row>
    <row r="1059" spans="1:6" ht="15.6" x14ac:dyDescent="0.3">
      <c r="A1059" s="34">
        <v>3</v>
      </c>
      <c r="B1059" s="34">
        <v>10</v>
      </c>
      <c r="C1059" s="34">
        <v>18</v>
      </c>
      <c r="D1059" s="1">
        <v>256</v>
      </c>
      <c r="E1059" s="103">
        <v>15</v>
      </c>
      <c r="F1059" s="114">
        <f t="shared" si="112"/>
        <v>14.45045045045045</v>
      </c>
    </row>
    <row r="1060" spans="1:6" ht="15.6" x14ac:dyDescent="0.3">
      <c r="A1060" s="34">
        <v>3</v>
      </c>
      <c r="B1060" s="34">
        <v>11</v>
      </c>
      <c r="C1060" s="34">
        <v>18</v>
      </c>
      <c r="D1060" s="1">
        <v>98</v>
      </c>
      <c r="E1060" s="103">
        <v>8</v>
      </c>
      <c r="F1060" s="114">
        <f t="shared" si="112"/>
        <v>7.458297006684103</v>
      </c>
    </row>
    <row r="1061" spans="1:6" ht="15.6" x14ac:dyDescent="0.3">
      <c r="A1061" s="34">
        <v>3</v>
      </c>
      <c r="B1061" s="34">
        <v>12</v>
      </c>
      <c r="C1061" s="34">
        <v>18</v>
      </c>
      <c r="D1061" s="1">
        <v>218</v>
      </c>
      <c r="E1061" s="103">
        <v>8</v>
      </c>
      <c r="F1061" s="114">
        <f t="shared" si="112"/>
        <v>6.6059202059202056</v>
      </c>
    </row>
    <row r="1062" spans="1:6" ht="15.6" x14ac:dyDescent="0.3">
      <c r="A1062" s="34">
        <v>3</v>
      </c>
      <c r="B1062" s="34">
        <v>13</v>
      </c>
      <c r="C1062" s="34">
        <v>18</v>
      </c>
      <c r="D1062" s="1">
        <v>125</v>
      </c>
      <c r="E1062" s="103">
        <v>15</v>
      </c>
      <c r="F1062" s="114">
        <f t="shared" si="112"/>
        <v>13.338877338877339</v>
      </c>
    </row>
    <row r="1063" spans="1:6" ht="15.6" x14ac:dyDescent="0.3">
      <c r="A1063" s="34">
        <v>3</v>
      </c>
      <c r="B1063" s="34">
        <v>14</v>
      </c>
      <c r="C1063" s="34">
        <v>18</v>
      </c>
      <c r="D1063" s="1">
        <v>162</v>
      </c>
      <c r="E1063" s="103">
        <v>8</v>
      </c>
      <c r="F1063" s="114">
        <f t="shared" si="112"/>
        <v>7.1140679140679142</v>
      </c>
    </row>
    <row r="1064" spans="1:6" ht="15.6" x14ac:dyDescent="0.3">
      <c r="A1064" s="34">
        <v>3</v>
      </c>
      <c r="B1064" s="34">
        <v>15</v>
      </c>
      <c r="C1064" s="34">
        <v>18</v>
      </c>
      <c r="D1064" s="1">
        <v>27</v>
      </c>
      <c r="E1064" s="103">
        <v>2</v>
      </c>
      <c r="F1064" s="114">
        <f t="shared" si="112"/>
        <v>1.9931655793724758</v>
      </c>
    </row>
    <row r="1065" spans="1:6" ht="15.6" x14ac:dyDescent="0.3">
      <c r="A1065" s="34">
        <v>3</v>
      </c>
      <c r="B1065" s="34">
        <v>16</v>
      </c>
      <c r="C1065" s="34">
        <v>18</v>
      </c>
      <c r="D1065" s="1">
        <v>122</v>
      </c>
      <c r="E1065" s="103">
        <v>8</v>
      </c>
      <c r="F1065" s="114">
        <f t="shared" si="112"/>
        <v>7.7069069069069069</v>
      </c>
    </row>
    <row r="1066" spans="1:6" ht="15.6" x14ac:dyDescent="0.3">
      <c r="A1066" s="34">
        <v>3</v>
      </c>
      <c r="B1066" s="34">
        <v>17</v>
      </c>
      <c r="C1066" s="34">
        <v>18</v>
      </c>
      <c r="D1066" s="1">
        <v>181</v>
      </c>
      <c r="E1066" s="103">
        <v>20</v>
      </c>
      <c r="F1066" s="114">
        <f t="shared" si="112"/>
        <v>19.267267267267268</v>
      </c>
    </row>
    <row r="1067" spans="1:6" ht="15.6" x14ac:dyDescent="0.3">
      <c r="A1067" s="34">
        <v>3</v>
      </c>
      <c r="B1067" s="34">
        <v>18</v>
      </c>
      <c r="C1067" s="34">
        <v>18</v>
      </c>
      <c r="D1067" s="34" t="s">
        <v>20</v>
      </c>
      <c r="E1067" s="103">
        <v>15</v>
      </c>
      <c r="F1067" s="114">
        <f t="shared" si="112"/>
        <v>15</v>
      </c>
    </row>
    <row r="1068" spans="1:6" ht="15.6" x14ac:dyDescent="0.3">
      <c r="A1068" s="34">
        <v>3</v>
      </c>
      <c r="B1068" s="34">
        <v>19</v>
      </c>
      <c r="C1068" s="34">
        <v>18</v>
      </c>
      <c r="D1068" s="1">
        <v>136</v>
      </c>
      <c r="E1068" s="103">
        <v>12</v>
      </c>
      <c r="F1068" s="114">
        <f t="shared" si="112"/>
        <v>8.1602543720190788</v>
      </c>
    </row>
    <row r="1069" spans="1:6" ht="15.6" x14ac:dyDescent="0.3">
      <c r="A1069" s="34">
        <v>3</v>
      </c>
      <c r="B1069" s="34">
        <v>1</v>
      </c>
      <c r="C1069" s="34">
        <v>19</v>
      </c>
      <c r="D1069" s="34" t="s">
        <v>20</v>
      </c>
      <c r="E1069" s="103">
        <v>15</v>
      </c>
      <c r="F1069" s="114">
        <f>E1069*AB102</f>
        <v>15</v>
      </c>
    </row>
    <row r="1070" spans="1:6" ht="15.6" x14ac:dyDescent="0.3">
      <c r="A1070" s="34">
        <v>3</v>
      </c>
      <c r="B1070" s="34">
        <v>2</v>
      </c>
      <c r="C1070" s="34">
        <v>19</v>
      </c>
      <c r="D1070" s="1">
        <v>244</v>
      </c>
      <c r="E1070" s="103">
        <v>12</v>
      </c>
      <c r="F1070" s="114">
        <f t="shared" ref="F1070:F1087" si="113">E1070*AB103</f>
        <v>11.958993476234856</v>
      </c>
    </row>
    <row r="1071" spans="1:6" ht="15.6" x14ac:dyDescent="0.3">
      <c r="A1071" s="34">
        <v>3</v>
      </c>
      <c r="B1071" s="34">
        <v>3</v>
      </c>
      <c r="C1071" s="34">
        <v>19</v>
      </c>
      <c r="D1071" s="1">
        <v>121</v>
      </c>
      <c r="E1071" s="103">
        <v>8</v>
      </c>
      <c r="F1071" s="114">
        <f t="shared" si="113"/>
        <v>7.1140679140679142</v>
      </c>
    </row>
    <row r="1072" spans="1:6" ht="15.6" x14ac:dyDescent="0.3">
      <c r="A1072" s="34">
        <v>3</v>
      </c>
      <c r="B1072" s="34">
        <v>4</v>
      </c>
      <c r="C1072" s="34">
        <v>19</v>
      </c>
      <c r="D1072" s="1">
        <v>282</v>
      </c>
      <c r="E1072" s="103">
        <v>5</v>
      </c>
      <c r="F1072" s="114">
        <f t="shared" si="113"/>
        <v>4.2501324854266027</v>
      </c>
    </row>
    <row r="1073" spans="1:6" ht="15.6" x14ac:dyDescent="0.3">
      <c r="A1073" s="34">
        <v>3</v>
      </c>
      <c r="B1073" s="34">
        <v>5</v>
      </c>
      <c r="C1073" s="34">
        <v>19</v>
      </c>
      <c r="D1073" s="1">
        <v>137</v>
      </c>
      <c r="E1073" s="103">
        <v>8</v>
      </c>
      <c r="F1073" s="114">
        <f t="shared" si="113"/>
        <v>6.6059202059202056</v>
      </c>
    </row>
    <row r="1074" spans="1:6" ht="15.6" x14ac:dyDescent="0.3">
      <c r="A1074" s="34">
        <v>3</v>
      </c>
      <c r="B1074" s="34">
        <v>6</v>
      </c>
      <c r="C1074" s="34">
        <v>19</v>
      </c>
      <c r="D1074" s="1">
        <v>93</v>
      </c>
      <c r="E1074" s="103">
        <v>8</v>
      </c>
      <c r="F1074" s="114">
        <f t="shared" si="113"/>
        <v>7.7069069069069069</v>
      </c>
    </row>
    <row r="1075" spans="1:6" ht="15.6" x14ac:dyDescent="0.3">
      <c r="A1075" s="34">
        <v>3</v>
      </c>
      <c r="B1075" s="34">
        <v>7</v>
      </c>
      <c r="C1075" s="34">
        <v>19</v>
      </c>
      <c r="D1075" s="1">
        <v>303</v>
      </c>
      <c r="E1075" s="103">
        <v>5</v>
      </c>
      <c r="F1075" s="114">
        <f t="shared" si="113"/>
        <v>4.5874445874445877</v>
      </c>
    </row>
    <row r="1076" spans="1:6" ht="15.6" x14ac:dyDescent="0.3">
      <c r="A1076" s="34">
        <v>3</v>
      </c>
      <c r="B1076" s="34">
        <v>8</v>
      </c>
      <c r="C1076" s="34">
        <v>19</v>
      </c>
      <c r="D1076" s="1">
        <v>322</v>
      </c>
      <c r="E1076" s="103">
        <v>5</v>
      </c>
      <c r="F1076" s="114">
        <f t="shared" si="113"/>
        <v>4.4462924462924462</v>
      </c>
    </row>
    <row r="1077" spans="1:6" ht="15.6" x14ac:dyDescent="0.3">
      <c r="A1077" s="34">
        <v>3</v>
      </c>
      <c r="B1077" s="34">
        <v>9</v>
      </c>
      <c r="C1077" s="34">
        <v>19</v>
      </c>
      <c r="D1077" s="1">
        <v>23</v>
      </c>
      <c r="E1077" s="103">
        <v>8</v>
      </c>
      <c r="F1077" s="114">
        <f t="shared" si="113"/>
        <v>5.7801801801801798</v>
      </c>
    </row>
    <row r="1078" spans="1:6" ht="15.6" x14ac:dyDescent="0.3">
      <c r="A1078" s="34">
        <v>3</v>
      </c>
      <c r="B1078" s="34">
        <v>10</v>
      </c>
      <c r="C1078" s="34">
        <v>19</v>
      </c>
      <c r="D1078" s="1">
        <v>238</v>
      </c>
      <c r="E1078" s="103">
        <v>10</v>
      </c>
      <c r="F1078" s="114">
        <f t="shared" si="113"/>
        <v>8.8925848925848925</v>
      </c>
    </row>
    <row r="1079" spans="1:6" ht="15.6" x14ac:dyDescent="0.3">
      <c r="A1079" s="34">
        <v>3</v>
      </c>
      <c r="B1079" s="34">
        <v>11</v>
      </c>
      <c r="C1079" s="34">
        <v>19</v>
      </c>
      <c r="D1079" s="1">
        <v>224</v>
      </c>
      <c r="E1079" s="103">
        <v>8</v>
      </c>
      <c r="F1079" s="114">
        <f t="shared" si="113"/>
        <v>6.9017076778270807</v>
      </c>
    </row>
    <row r="1080" spans="1:6" ht="15.6" x14ac:dyDescent="0.3">
      <c r="A1080" s="34">
        <v>3</v>
      </c>
      <c r="B1080" s="34">
        <v>12</v>
      </c>
      <c r="C1080" s="34">
        <v>19</v>
      </c>
      <c r="D1080" s="1">
        <v>236</v>
      </c>
      <c r="E1080" s="103">
        <v>5</v>
      </c>
      <c r="F1080" s="114">
        <f t="shared" si="113"/>
        <v>3.853453453453453</v>
      </c>
    </row>
    <row r="1081" spans="1:6" ht="15.6" x14ac:dyDescent="0.3">
      <c r="A1081" s="34">
        <v>3</v>
      </c>
      <c r="B1081" s="34">
        <v>13</v>
      </c>
      <c r="C1081" s="34">
        <v>19</v>
      </c>
      <c r="D1081" s="1">
        <v>35</v>
      </c>
      <c r="E1081" s="103">
        <v>5</v>
      </c>
      <c r="F1081" s="114">
        <f t="shared" si="113"/>
        <v>4.1287001287001281</v>
      </c>
    </row>
    <row r="1082" spans="1:6" ht="15.6" x14ac:dyDescent="0.3">
      <c r="A1082" s="34">
        <v>3</v>
      </c>
      <c r="B1082" s="34">
        <v>14</v>
      </c>
      <c r="C1082" s="34">
        <v>19</v>
      </c>
      <c r="D1082" s="1">
        <v>126</v>
      </c>
      <c r="E1082" s="103">
        <v>5</v>
      </c>
      <c r="F1082" s="114">
        <f t="shared" si="113"/>
        <v>4.1287001287001281</v>
      </c>
    </row>
    <row r="1083" spans="1:6" ht="15.6" x14ac:dyDescent="0.3">
      <c r="A1083" s="34">
        <v>3</v>
      </c>
      <c r="B1083" s="34">
        <v>15</v>
      </c>
      <c r="C1083" s="34">
        <v>19</v>
      </c>
      <c r="D1083" s="1">
        <v>153</v>
      </c>
      <c r="E1083" s="103">
        <v>5</v>
      </c>
      <c r="F1083" s="114">
        <f t="shared" si="113"/>
        <v>4.5874445874445877</v>
      </c>
    </row>
    <row r="1084" spans="1:6" ht="15.6" x14ac:dyDescent="0.3">
      <c r="A1084" s="34">
        <v>3</v>
      </c>
      <c r="B1084" s="34">
        <v>16</v>
      </c>
      <c r="C1084" s="34">
        <v>19</v>
      </c>
      <c r="D1084" s="1">
        <v>194</v>
      </c>
      <c r="E1084" s="103">
        <v>8</v>
      </c>
      <c r="F1084" s="114">
        <f t="shared" si="113"/>
        <v>7.1140679140679142</v>
      </c>
    </row>
    <row r="1085" spans="1:6" ht="15.6" x14ac:dyDescent="0.3">
      <c r="A1085" s="34">
        <v>3</v>
      </c>
      <c r="B1085" s="34">
        <v>17</v>
      </c>
      <c r="C1085" s="34">
        <v>19</v>
      </c>
      <c r="D1085" s="1">
        <v>199</v>
      </c>
      <c r="E1085" s="103">
        <v>8</v>
      </c>
      <c r="F1085" s="114">
        <f t="shared" si="113"/>
        <v>7.1140679140679142</v>
      </c>
    </row>
    <row r="1086" spans="1:6" ht="15.6" x14ac:dyDescent="0.3">
      <c r="A1086" s="34">
        <v>3</v>
      </c>
      <c r="B1086" s="34">
        <v>18</v>
      </c>
      <c r="C1086" s="34">
        <v>19</v>
      </c>
      <c r="D1086" s="1">
        <v>259</v>
      </c>
      <c r="E1086" s="103">
        <v>5</v>
      </c>
      <c r="F1086" s="114">
        <f t="shared" si="113"/>
        <v>4.4462924462924462</v>
      </c>
    </row>
    <row r="1087" spans="1:6" ht="15.6" x14ac:dyDescent="0.3">
      <c r="A1087" s="34">
        <v>3</v>
      </c>
      <c r="B1087" s="34">
        <v>19</v>
      </c>
      <c r="C1087" s="34">
        <v>19</v>
      </c>
      <c r="D1087" s="34" t="s">
        <v>20</v>
      </c>
      <c r="E1087" s="103">
        <v>20</v>
      </c>
      <c r="F1087" s="114">
        <f t="shared" si="113"/>
        <v>20</v>
      </c>
    </row>
  </sheetData>
  <sortState xmlns:xlrd2="http://schemas.microsoft.com/office/spreadsheetml/2017/richdata2" ref="A5:E1087">
    <sortCondition ref="A5:A1087"/>
    <sortCondition ref="C5:C1087"/>
    <sortCondition ref="B5:B108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92"/>
  <sheetViews>
    <sheetView workbookViewId="0">
      <selection activeCell="M5" sqref="M5"/>
    </sheetView>
  </sheetViews>
  <sheetFormatPr baseColWidth="10" defaultRowHeight="14.4" x14ac:dyDescent="0.3"/>
  <cols>
    <col min="1" max="4" width="11.44140625" style="1"/>
    <col min="5" max="5" width="11.44140625" style="113"/>
    <col min="6" max="6" width="11.44140625" style="127"/>
  </cols>
  <sheetData>
    <row r="1" spans="1:32" x14ac:dyDescent="0.3">
      <c r="AD1" t="s">
        <v>801</v>
      </c>
      <c r="AE1" t="s">
        <v>817</v>
      </c>
      <c r="AF1" t="s">
        <v>803</v>
      </c>
    </row>
    <row r="2" spans="1:32" x14ac:dyDescent="0.3">
      <c r="AB2">
        <v>204</v>
      </c>
      <c r="AC2">
        <v>2.7518348578589542</v>
      </c>
      <c r="AD2">
        <f>(2/PI())*ASIN((SQRT(AC2/100)))</f>
        <v>0.10609711130140689</v>
      </c>
      <c r="AE2">
        <f>AD2*100</f>
        <v>10.60971113014069</v>
      </c>
      <c r="AF2">
        <f>SQRT(AE2)*10</f>
        <v>32.572551527537243</v>
      </c>
    </row>
    <row r="3" spans="1:32" ht="15.6" x14ac:dyDescent="0.3">
      <c r="G3" s="132" t="s">
        <v>780</v>
      </c>
      <c r="H3" s="132" t="s">
        <v>782</v>
      </c>
      <c r="AB3">
        <v>113</v>
      </c>
      <c r="AC3">
        <v>2.776390936390936</v>
      </c>
      <c r="AD3">
        <f t="shared" ref="AD3:AD66" si="0">(2/PI())*ASIN((SQRT(AC3/100)))</f>
        <v>0.1065738923819925</v>
      </c>
      <c r="AE3">
        <f t="shared" ref="AE3:AE66" si="1">AD3*100</f>
        <v>10.657389238199249</v>
      </c>
      <c r="AF3">
        <f t="shared" ref="AF3:AF66" si="2">SQRT(AE3)*10</f>
        <v>32.645657043777277</v>
      </c>
    </row>
    <row r="4" spans="1:32" ht="15.6" x14ac:dyDescent="0.3">
      <c r="A4" s="1" t="s">
        <v>560</v>
      </c>
      <c r="B4" s="1" t="s">
        <v>18</v>
      </c>
      <c r="C4" s="1" t="s">
        <v>559</v>
      </c>
      <c r="D4" s="1" t="s">
        <v>561</v>
      </c>
      <c r="E4" s="82" t="s">
        <v>691</v>
      </c>
      <c r="F4" s="128" t="s">
        <v>779</v>
      </c>
      <c r="G4" s="133" t="s">
        <v>781</v>
      </c>
      <c r="H4" s="133" t="s">
        <v>783</v>
      </c>
      <c r="K4" s="35"/>
      <c r="L4" s="133" t="s">
        <v>561</v>
      </c>
      <c r="M4" s="132" t="s">
        <v>780</v>
      </c>
      <c r="N4" s="132" t="s">
        <v>782</v>
      </c>
      <c r="R4" t="s">
        <v>784</v>
      </c>
      <c r="S4" s="42" t="s">
        <v>789</v>
      </c>
      <c r="T4" s="141" t="s">
        <v>790</v>
      </c>
      <c r="U4" t="s">
        <v>785</v>
      </c>
      <c r="V4" t="s">
        <v>786</v>
      </c>
      <c r="W4" t="s">
        <v>787</v>
      </c>
      <c r="X4" t="s">
        <v>788</v>
      </c>
      <c r="Y4" t="s">
        <v>791</v>
      </c>
      <c r="Z4" t="s">
        <v>727</v>
      </c>
      <c r="AB4">
        <v>322</v>
      </c>
      <c r="AC4">
        <v>3.0291891891891889</v>
      </c>
      <c r="AD4">
        <f t="shared" si="0"/>
        <v>0.11136806923912203</v>
      </c>
      <c r="AE4">
        <f t="shared" si="1"/>
        <v>11.136806923912204</v>
      </c>
      <c r="AF4">
        <f t="shared" si="2"/>
        <v>33.371854793991005</v>
      </c>
    </row>
    <row r="5" spans="1:32" ht="15.6" x14ac:dyDescent="0.3">
      <c r="A5" s="1">
        <v>1</v>
      </c>
      <c r="B5" s="1">
        <v>15</v>
      </c>
      <c r="C5" s="1">
        <v>4</v>
      </c>
      <c r="D5" s="1">
        <v>1</v>
      </c>
      <c r="E5" s="113">
        <v>20</v>
      </c>
      <c r="F5" s="127">
        <v>31.444015444015442</v>
      </c>
      <c r="K5" s="136" t="s">
        <v>308</v>
      </c>
      <c r="L5">
        <v>204</v>
      </c>
      <c r="M5" s="132">
        <v>3</v>
      </c>
      <c r="N5" s="31">
        <v>2.7518348578589542</v>
      </c>
      <c r="Q5" s="132" t="s">
        <v>780</v>
      </c>
      <c r="R5">
        <v>15</v>
      </c>
      <c r="S5">
        <v>153</v>
      </c>
      <c r="T5">
        <v>88</v>
      </c>
      <c r="U5">
        <v>43</v>
      </c>
      <c r="V5">
        <v>11</v>
      </c>
      <c r="W5">
        <v>9</v>
      </c>
      <c r="X5">
        <v>2</v>
      </c>
      <c r="Y5">
        <v>2</v>
      </c>
      <c r="Z5">
        <f>SUM(R5:Y5)</f>
        <v>323</v>
      </c>
      <c r="AB5">
        <v>170</v>
      </c>
      <c r="AC5">
        <v>3.2123342842821949</v>
      </c>
      <c r="AD5">
        <f t="shared" si="0"/>
        <v>0.11472116191206008</v>
      </c>
      <c r="AE5">
        <f t="shared" si="1"/>
        <v>11.472116191206009</v>
      </c>
      <c r="AF5">
        <f t="shared" si="2"/>
        <v>33.870512531117697</v>
      </c>
    </row>
    <row r="6" spans="1:32" ht="15.6" x14ac:dyDescent="0.3">
      <c r="A6" s="1">
        <v>2</v>
      </c>
      <c r="B6" s="1">
        <v>7</v>
      </c>
      <c r="C6" s="1">
        <v>1</v>
      </c>
      <c r="D6" s="1">
        <v>1</v>
      </c>
      <c r="E6" s="113">
        <v>5</v>
      </c>
      <c r="F6" s="127">
        <v>5.0918918918918923</v>
      </c>
      <c r="G6" s="132">
        <f>AVERAGE(E5:E7)</f>
        <v>18.333333333333332</v>
      </c>
      <c r="H6" s="31">
        <f>AVERAGE(F5:F7)</f>
        <v>23.421879021879022</v>
      </c>
      <c r="K6" s="136">
        <v>1985</v>
      </c>
      <c r="L6">
        <v>113</v>
      </c>
      <c r="M6" s="132">
        <v>3</v>
      </c>
      <c r="N6" s="31">
        <v>2.776390936390936</v>
      </c>
      <c r="Q6" s="132" t="s">
        <v>782</v>
      </c>
      <c r="R6">
        <v>27</v>
      </c>
      <c r="S6">
        <v>139</v>
      </c>
      <c r="T6">
        <v>94</v>
      </c>
      <c r="U6">
        <v>38</v>
      </c>
      <c r="V6">
        <v>14</v>
      </c>
      <c r="W6">
        <v>6</v>
      </c>
      <c r="X6">
        <v>2</v>
      </c>
      <c r="Y6">
        <v>3</v>
      </c>
      <c r="Z6">
        <f>SUM(R6:Y6)</f>
        <v>323</v>
      </c>
      <c r="AB6">
        <v>259</v>
      </c>
      <c r="AC6">
        <v>3.272727272727272</v>
      </c>
      <c r="AD6">
        <f t="shared" si="0"/>
        <v>0.11580647977811316</v>
      </c>
      <c r="AE6">
        <f t="shared" si="1"/>
        <v>11.580647977811315</v>
      </c>
      <c r="AF6">
        <f t="shared" si="2"/>
        <v>34.030351126327389</v>
      </c>
    </row>
    <row r="7" spans="1:32" ht="15.6" x14ac:dyDescent="0.3">
      <c r="A7" s="1">
        <v>3</v>
      </c>
      <c r="B7" s="1">
        <v>17</v>
      </c>
      <c r="C7" s="1">
        <v>10</v>
      </c>
      <c r="D7" s="1">
        <v>1</v>
      </c>
      <c r="E7" s="113">
        <v>30</v>
      </c>
      <c r="F7" s="127">
        <v>33.729729729729726</v>
      </c>
      <c r="G7" s="133">
        <f>_xlfn.STDEV.P(E5:E7)/SQRT(3)</f>
        <v>5.9317101400173957</v>
      </c>
      <c r="H7" s="133">
        <f>_xlfn.STDEV.P(F5:F7)/SQRT(3)</f>
        <v>7.5025542848656235</v>
      </c>
      <c r="K7" s="136" t="s">
        <v>388</v>
      </c>
      <c r="L7">
        <v>322</v>
      </c>
      <c r="M7" s="132">
        <v>3</v>
      </c>
      <c r="N7" s="31">
        <v>3.0291891891891889</v>
      </c>
      <c r="Q7" t="s">
        <v>816</v>
      </c>
      <c r="R7">
        <v>0</v>
      </c>
      <c r="S7">
        <v>0</v>
      </c>
      <c r="T7">
        <f>COUNT(AE2:AE36)</f>
        <v>35</v>
      </c>
      <c r="U7">
        <f>COUNT(AE37:AE158)</f>
        <v>122</v>
      </c>
      <c r="V7">
        <f>COUNT(AE159:AE256)</f>
        <v>98</v>
      </c>
      <c r="W7">
        <f>COUNT(AE257:AE299)</f>
        <v>43</v>
      </c>
      <c r="X7">
        <f>COUNT(AE300:AE317)</f>
        <v>18</v>
      </c>
      <c r="Y7">
        <f>COUNT(AE318:AE325)</f>
        <v>7</v>
      </c>
      <c r="AB7">
        <v>213</v>
      </c>
      <c r="AC7">
        <v>3.3769827883035433</v>
      </c>
      <c r="AD7">
        <f t="shared" si="0"/>
        <v>0.11765753105574331</v>
      </c>
      <c r="AE7">
        <f t="shared" si="1"/>
        <v>11.765753105574332</v>
      </c>
      <c r="AF7">
        <f t="shared" si="2"/>
        <v>34.30124357158838</v>
      </c>
    </row>
    <row r="8" spans="1:32" ht="15.6" x14ac:dyDescent="0.3">
      <c r="A8" s="1">
        <v>1</v>
      </c>
      <c r="B8" s="1">
        <v>15</v>
      </c>
      <c r="C8" s="1">
        <v>10</v>
      </c>
      <c r="D8" s="1">
        <v>2</v>
      </c>
      <c r="E8" s="113">
        <v>10</v>
      </c>
      <c r="F8" s="127">
        <v>13.756756756756756</v>
      </c>
      <c r="K8" s="136">
        <v>2408</v>
      </c>
      <c r="L8">
        <v>170</v>
      </c>
      <c r="M8" s="132">
        <v>4</v>
      </c>
      <c r="N8" s="31">
        <v>3.2123342842821949</v>
      </c>
      <c r="AB8">
        <v>299</v>
      </c>
      <c r="AC8">
        <v>3.5523641288347165</v>
      </c>
      <c r="AD8">
        <f t="shared" si="0"/>
        <v>0.12071029497244096</v>
      </c>
      <c r="AE8">
        <f t="shared" si="1"/>
        <v>12.071029497244096</v>
      </c>
      <c r="AF8">
        <f t="shared" si="2"/>
        <v>34.743387136610757</v>
      </c>
    </row>
    <row r="9" spans="1:32" ht="15.6" x14ac:dyDescent="0.3">
      <c r="A9" s="1">
        <v>2</v>
      </c>
      <c r="B9" s="1">
        <v>11</v>
      </c>
      <c r="C9" s="1">
        <v>15</v>
      </c>
      <c r="D9" s="1">
        <v>2</v>
      </c>
      <c r="E9" s="113">
        <v>8</v>
      </c>
      <c r="F9" s="127">
        <v>6.7891891891891891</v>
      </c>
      <c r="G9" s="132">
        <f>AVERAGE(E8:E10)</f>
        <v>11</v>
      </c>
      <c r="H9" s="31">
        <f>AVERAGE(F8:F10)</f>
        <v>11.667181467181466</v>
      </c>
      <c r="K9" s="136" t="s">
        <v>380</v>
      </c>
      <c r="L9">
        <v>259</v>
      </c>
      <c r="M9" s="132">
        <v>5</v>
      </c>
      <c r="N9" s="31">
        <v>3.272727272727272</v>
      </c>
      <c r="AB9">
        <v>294</v>
      </c>
      <c r="AC9">
        <v>3.6239421239421237</v>
      </c>
      <c r="AD9">
        <f t="shared" si="0"/>
        <v>0.12193528977469466</v>
      </c>
      <c r="AE9">
        <f t="shared" si="1"/>
        <v>12.193528977469466</v>
      </c>
      <c r="AF9">
        <f t="shared" si="2"/>
        <v>34.919233922681443</v>
      </c>
    </row>
    <row r="10" spans="1:32" ht="15.6" x14ac:dyDescent="0.3">
      <c r="A10" s="1">
        <v>3</v>
      </c>
      <c r="B10" s="1">
        <v>12</v>
      </c>
      <c r="C10" s="1">
        <v>6</v>
      </c>
      <c r="D10" s="1">
        <v>2</v>
      </c>
      <c r="E10" s="113">
        <v>15</v>
      </c>
      <c r="F10" s="127">
        <v>14.455598455598453</v>
      </c>
      <c r="G10" s="133">
        <f>_xlfn.STDEV.P(E8:E10)/SQRT(3)</f>
        <v>1.699673171197595</v>
      </c>
      <c r="H10" s="133">
        <f>_xlfn.STDEV.P(F8:F10)/SQRT(3)</f>
        <v>1.9982326317759542</v>
      </c>
      <c r="K10" s="136">
        <v>3030</v>
      </c>
      <c r="L10">
        <v>213</v>
      </c>
      <c r="M10" s="132">
        <v>4</v>
      </c>
      <c r="N10" s="31">
        <v>3.3769827883035433</v>
      </c>
      <c r="AB10">
        <v>242</v>
      </c>
      <c r="AC10">
        <v>3.7518099918099916</v>
      </c>
      <c r="AD10">
        <f t="shared" si="0"/>
        <v>0.1240950166728208</v>
      </c>
      <c r="AE10">
        <f t="shared" si="1"/>
        <v>12.409501667282081</v>
      </c>
      <c r="AF10">
        <f t="shared" si="2"/>
        <v>35.227122600749098</v>
      </c>
    </row>
    <row r="11" spans="1:32" ht="15.6" x14ac:dyDescent="0.3">
      <c r="A11" s="1">
        <v>1</v>
      </c>
      <c r="B11" s="1">
        <v>16</v>
      </c>
      <c r="C11" s="1">
        <v>7</v>
      </c>
      <c r="D11" s="1">
        <v>3</v>
      </c>
      <c r="E11" s="113">
        <v>5</v>
      </c>
      <c r="F11" s="127">
        <v>4.5855855855855854</v>
      </c>
      <c r="K11" s="136" t="s">
        <v>463</v>
      </c>
      <c r="L11">
        <v>299</v>
      </c>
      <c r="M11" s="132">
        <v>4</v>
      </c>
      <c r="N11" s="31">
        <v>3.5523641288347165</v>
      </c>
      <c r="AB11">
        <v>237</v>
      </c>
      <c r="AC11">
        <v>3.7915305680011557</v>
      </c>
      <c r="AD11">
        <f t="shared" si="0"/>
        <v>0.12475868150018854</v>
      </c>
      <c r="AE11">
        <f t="shared" si="1"/>
        <v>12.475868150018854</v>
      </c>
      <c r="AF11">
        <f t="shared" si="2"/>
        <v>35.321194982643007</v>
      </c>
    </row>
    <row r="12" spans="1:32" ht="15.6" x14ac:dyDescent="0.3">
      <c r="A12" s="1">
        <v>2</v>
      </c>
      <c r="B12" s="1">
        <v>10</v>
      </c>
      <c r="C12" s="1">
        <v>15</v>
      </c>
      <c r="D12" s="1">
        <v>3</v>
      </c>
      <c r="E12" s="113">
        <v>10</v>
      </c>
      <c r="F12" s="127">
        <v>7.2741312741312747</v>
      </c>
      <c r="G12" s="132">
        <f>AVERAGE(E11:E13)</f>
        <v>6.666666666666667</v>
      </c>
      <c r="H12" s="31">
        <f>AVERAGE(F11:F13)</f>
        <v>5.9974649974649976</v>
      </c>
      <c r="K12" s="136" t="s">
        <v>453</v>
      </c>
      <c r="L12">
        <v>294</v>
      </c>
      <c r="M12" s="132">
        <v>4</v>
      </c>
      <c r="N12" s="31">
        <v>3.6239421239421237</v>
      </c>
      <c r="AB12">
        <v>282</v>
      </c>
      <c r="AC12">
        <v>4.1975622681505032</v>
      </c>
      <c r="AD12">
        <f t="shared" si="0"/>
        <v>0.13136052295908071</v>
      </c>
      <c r="AE12">
        <f t="shared" si="1"/>
        <v>13.136052295908071</v>
      </c>
      <c r="AF12">
        <f t="shared" si="2"/>
        <v>36.243692273150195</v>
      </c>
    </row>
    <row r="13" spans="1:32" ht="15.6" x14ac:dyDescent="0.3">
      <c r="A13" s="1">
        <v>3</v>
      </c>
      <c r="B13" s="1">
        <v>6</v>
      </c>
      <c r="C13" s="1">
        <v>18</v>
      </c>
      <c r="D13" s="1">
        <v>3</v>
      </c>
      <c r="E13" s="113">
        <v>5</v>
      </c>
      <c r="F13" s="127">
        <v>6.1326781326781319</v>
      </c>
      <c r="G13" s="133">
        <f>_xlfn.STDEV.P(E11:E13)/SQRT(3)</f>
        <v>1.3608276348795436</v>
      </c>
      <c r="H13" s="133">
        <f>_xlfn.STDEV.P(F11:F13)/SQRT(3)</f>
        <v>0.63609597874674784</v>
      </c>
      <c r="K13" s="136" t="s">
        <v>346</v>
      </c>
      <c r="L13">
        <v>242</v>
      </c>
      <c r="M13" s="132">
        <v>4</v>
      </c>
      <c r="N13" s="31">
        <v>3.7518099918099916</v>
      </c>
      <c r="AB13">
        <v>60</v>
      </c>
      <c r="AC13">
        <v>4.2752122410658995</v>
      </c>
      <c r="AD13">
        <f t="shared" si="0"/>
        <v>0.13258767332949012</v>
      </c>
      <c r="AE13">
        <f t="shared" si="1"/>
        <v>13.258767332949011</v>
      </c>
      <c r="AF13">
        <f t="shared" si="2"/>
        <v>36.412590312897287</v>
      </c>
    </row>
    <row r="14" spans="1:32" ht="15.6" x14ac:dyDescent="0.3">
      <c r="A14" s="1">
        <v>1</v>
      </c>
      <c r="B14" s="1">
        <v>15</v>
      </c>
      <c r="C14" s="1">
        <v>14</v>
      </c>
      <c r="D14" s="1">
        <v>4</v>
      </c>
      <c r="E14" s="113">
        <v>20</v>
      </c>
      <c r="F14" s="127">
        <v>22.01081081081081</v>
      </c>
      <c r="K14" s="136">
        <v>3104</v>
      </c>
      <c r="L14">
        <v>237</v>
      </c>
      <c r="M14" s="132">
        <v>6.5</v>
      </c>
      <c r="N14" s="31">
        <v>3.7915305680011557</v>
      </c>
      <c r="AB14">
        <v>17</v>
      </c>
      <c r="AC14">
        <v>4.4085176085176085</v>
      </c>
      <c r="AD14">
        <f t="shared" si="0"/>
        <v>0.134669818893633</v>
      </c>
      <c r="AE14">
        <f t="shared" si="1"/>
        <v>13.4669818893633</v>
      </c>
      <c r="AF14">
        <f t="shared" si="2"/>
        <v>36.697386677205365</v>
      </c>
    </row>
    <row r="15" spans="1:32" ht="15.6" x14ac:dyDescent="0.3">
      <c r="A15" s="1">
        <v>2</v>
      </c>
      <c r="B15" s="1">
        <v>4</v>
      </c>
      <c r="C15" s="1">
        <v>14</v>
      </c>
      <c r="D15" s="1">
        <v>4</v>
      </c>
      <c r="E15" s="113">
        <v>8</v>
      </c>
      <c r="F15" s="127">
        <v>8.486486486486486</v>
      </c>
      <c r="G15" s="132">
        <f>AVERAGE(E14:E16)</f>
        <v>11</v>
      </c>
      <c r="H15" s="31">
        <f>AVERAGE(F14:F16)</f>
        <v>12.508108108108106</v>
      </c>
      <c r="K15" s="136" t="s">
        <v>428</v>
      </c>
      <c r="L15">
        <v>282</v>
      </c>
      <c r="M15" s="132">
        <v>5</v>
      </c>
      <c r="N15" s="31">
        <v>4.1975622681505032</v>
      </c>
      <c r="AB15">
        <v>80</v>
      </c>
      <c r="AC15">
        <v>4.4843664443664437</v>
      </c>
      <c r="AD15">
        <f t="shared" si="0"/>
        <v>0.13584113235260811</v>
      </c>
      <c r="AE15">
        <f t="shared" si="1"/>
        <v>13.584113235260812</v>
      </c>
      <c r="AF15">
        <f t="shared" si="2"/>
        <v>36.856632015501376</v>
      </c>
    </row>
    <row r="16" spans="1:32" ht="15.6" x14ac:dyDescent="0.3">
      <c r="A16" s="1">
        <v>3</v>
      </c>
      <c r="B16" s="1">
        <v>10</v>
      </c>
      <c r="C16" s="1">
        <v>4</v>
      </c>
      <c r="D16" s="1">
        <v>4</v>
      </c>
      <c r="E16" s="113">
        <v>5</v>
      </c>
      <c r="F16" s="127">
        <v>7.0270270270270263</v>
      </c>
      <c r="G16" s="133">
        <f>_xlfn.STDEV.P(E14:E16)/SQRT(3)</f>
        <v>3.7416573867739418</v>
      </c>
      <c r="H16" s="133">
        <f>_xlfn.STDEV.P(F14:F16)/SQRT(3)</f>
        <v>3.8946836833593892</v>
      </c>
      <c r="K16" s="136">
        <v>1125</v>
      </c>
      <c r="L16">
        <v>60</v>
      </c>
      <c r="M16" s="132">
        <v>5</v>
      </c>
      <c r="N16" s="31">
        <v>4.2752122410658995</v>
      </c>
      <c r="AB16">
        <v>218</v>
      </c>
      <c r="AC16">
        <v>4.6020108420108414</v>
      </c>
      <c r="AD16">
        <f t="shared" si="0"/>
        <v>0.13763936701128274</v>
      </c>
      <c r="AE16">
        <f t="shared" si="1"/>
        <v>13.763936701128273</v>
      </c>
      <c r="AF16">
        <f t="shared" si="2"/>
        <v>37.099779920005282</v>
      </c>
    </row>
    <row r="17" spans="1:32" ht="15.6" x14ac:dyDescent="0.3">
      <c r="A17" s="1">
        <v>1</v>
      </c>
      <c r="B17" s="1">
        <v>16</v>
      </c>
      <c r="C17" s="1">
        <v>9</v>
      </c>
      <c r="D17" s="1">
        <v>5</v>
      </c>
      <c r="E17" s="113">
        <v>8</v>
      </c>
      <c r="F17" s="127">
        <v>7.3369369369369366</v>
      </c>
      <c r="K17" s="136">
        <v>49</v>
      </c>
      <c r="L17">
        <v>17</v>
      </c>
      <c r="M17" s="132">
        <v>4</v>
      </c>
      <c r="N17" s="31">
        <v>4.4085176085176085</v>
      </c>
      <c r="AB17">
        <v>231</v>
      </c>
      <c r="AC17">
        <v>4.6336201442083791</v>
      </c>
      <c r="AD17">
        <f t="shared" si="0"/>
        <v>0.13811878434483194</v>
      </c>
      <c r="AE17">
        <f t="shared" si="1"/>
        <v>13.811878434483194</v>
      </c>
      <c r="AF17">
        <f t="shared" si="2"/>
        <v>37.164335638462845</v>
      </c>
    </row>
    <row r="18" spans="1:32" ht="15.6" x14ac:dyDescent="0.3">
      <c r="A18" s="1">
        <v>2</v>
      </c>
      <c r="B18" s="1">
        <v>9</v>
      </c>
      <c r="C18" s="1">
        <v>13</v>
      </c>
      <c r="D18" s="1">
        <v>5</v>
      </c>
      <c r="E18" s="113">
        <v>10</v>
      </c>
      <c r="F18" s="127">
        <v>8.486486486486486</v>
      </c>
      <c r="G18" s="132">
        <f>AVERAGE(E17:E19)</f>
        <v>7.666666666666667</v>
      </c>
      <c r="H18" s="31">
        <f>AVERAGE(F17:F19)</f>
        <v>6.7735735735735725</v>
      </c>
      <c r="K18" s="136">
        <v>1173</v>
      </c>
      <c r="L18">
        <v>80</v>
      </c>
      <c r="M18" s="132">
        <v>5</v>
      </c>
      <c r="N18" s="31">
        <v>4.4843664443664437</v>
      </c>
      <c r="AB18">
        <v>40</v>
      </c>
      <c r="AC18">
        <v>4.6857473842548467</v>
      </c>
      <c r="AD18">
        <f t="shared" si="0"/>
        <v>0.13890601136080566</v>
      </c>
      <c r="AE18">
        <f t="shared" si="1"/>
        <v>13.890601136080566</v>
      </c>
      <c r="AF18">
        <f t="shared" si="2"/>
        <v>37.270096774868414</v>
      </c>
    </row>
    <row r="19" spans="1:32" ht="15.6" x14ac:dyDescent="0.3">
      <c r="A19" s="1">
        <v>3</v>
      </c>
      <c r="B19" s="1">
        <v>9</v>
      </c>
      <c r="C19" s="1">
        <v>10</v>
      </c>
      <c r="D19" s="1">
        <v>5</v>
      </c>
      <c r="E19" s="113">
        <v>5</v>
      </c>
      <c r="F19" s="127">
        <v>4.4972972972972967</v>
      </c>
      <c r="G19" s="133">
        <f>_xlfn.STDEV.P(E17:E19)/SQRT(3)</f>
        <v>1.1863420280034791</v>
      </c>
      <c r="H19" s="133">
        <f>_xlfn.STDEV.P(F17:F19)/SQRT(3)</f>
        <v>0.96798086599214228</v>
      </c>
      <c r="K19" s="136">
        <v>3062</v>
      </c>
      <c r="L19">
        <v>218</v>
      </c>
      <c r="M19" s="132">
        <v>5</v>
      </c>
      <c r="N19" s="31">
        <v>4.6020108420108414</v>
      </c>
      <c r="AB19">
        <v>6</v>
      </c>
      <c r="AC19">
        <v>4.7095823095823093</v>
      </c>
      <c r="AD19">
        <f t="shared" si="0"/>
        <v>0.13926457931733333</v>
      </c>
      <c r="AE19">
        <f t="shared" si="1"/>
        <v>13.926457931733333</v>
      </c>
      <c r="AF19">
        <f t="shared" si="2"/>
        <v>37.318169745759683</v>
      </c>
    </row>
    <row r="20" spans="1:32" ht="15.6" x14ac:dyDescent="0.3">
      <c r="A20" s="1">
        <v>1</v>
      </c>
      <c r="B20" s="1">
        <v>15</v>
      </c>
      <c r="C20" s="1">
        <v>1</v>
      </c>
      <c r="D20" s="1">
        <v>6</v>
      </c>
      <c r="E20" s="113">
        <v>5</v>
      </c>
      <c r="F20" s="127">
        <v>5.0024570024570023</v>
      </c>
      <c r="K20" s="136">
        <v>3095</v>
      </c>
      <c r="L20">
        <v>231</v>
      </c>
      <c r="M20" s="132">
        <v>4</v>
      </c>
      <c r="N20" s="31">
        <v>4.6336201442083791</v>
      </c>
      <c r="AB20">
        <v>30</v>
      </c>
      <c r="AC20">
        <v>4.7460251460251461</v>
      </c>
      <c r="AD20">
        <f t="shared" si="0"/>
        <v>0.13981115495869259</v>
      </c>
      <c r="AE20">
        <f t="shared" si="1"/>
        <v>13.981115495869259</v>
      </c>
      <c r="AF20">
        <f t="shared" si="2"/>
        <v>37.39132987186904</v>
      </c>
    </row>
    <row r="21" spans="1:32" ht="15.6" x14ac:dyDescent="0.3">
      <c r="A21" s="1">
        <v>2</v>
      </c>
      <c r="B21" s="1">
        <v>17</v>
      </c>
      <c r="C21" s="1">
        <v>14</v>
      </c>
      <c r="D21" s="1">
        <v>6</v>
      </c>
      <c r="E21" s="113">
        <v>5</v>
      </c>
      <c r="F21" s="127">
        <v>4.6289926289926289</v>
      </c>
      <c r="G21" s="132">
        <f>AVERAGE(E20:E22)</f>
        <v>5</v>
      </c>
      <c r="H21" s="31">
        <f>AVERAGE(F20:F22)</f>
        <v>4.7095823095823093</v>
      </c>
      <c r="K21" s="136">
        <v>906</v>
      </c>
      <c r="L21">
        <v>40</v>
      </c>
      <c r="M21" s="132">
        <v>5.666666666666667</v>
      </c>
      <c r="N21" s="31">
        <v>4.6857473842548467</v>
      </c>
      <c r="AB21">
        <v>10</v>
      </c>
      <c r="AC21">
        <v>4.7733333333333334</v>
      </c>
      <c r="AD21">
        <f t="shared" si="0"/>
        <v>0.14021942185342762</v>
      </c>
      <c r="AE21">
        <f t="shared" si="1"/>
        <v>14.021942185342763</v>
      </c>
      <c r="AF21">
        <f t="shared" si="2"/>
        <v>37.445883866378111</v>
      </c>
    </row>
    <row r="22" spans="1:32" ht="15.6" x14ac:dyDescent="0.3">
      <c r="A22" s="1">
        <v>3</v>
      </c>
      <c r="B22" s="1">
        <v>1</v>
      </c>
      <c r="C22" s="1">
        <v>10</v>
      </c>
      <c r="D22" s="1">
        <v>6</v>
      </c>
      <c r="E22" s="113">
        <v>5</v>
      </c>
      <c r="F22" s="127">
        <v>4.4972972972972967</v>
      </c>
      <c r="G22" s="133">
        <f>_xlfn.STDEV.P(E20:E22)/SQRT(3)</f>
        <v>0</v>
      </c>
      <c r="H22" s="133">
        <f>_xlfn.STDEV.P(F20:F22)/SQRT(3)</f>
        <v>0.12352921776956273</v>
      </c>
      <c r="K22" s="136" t="s">
        <v>22</v>
      </c>
      <c r="L22">
        <v>6</v>
      </c>
      <c r="M22" s="132">
        <v>5</v>
      </c>
      <c r="N22" s="31">
        <v>4.7095823095823093</v>
      </c>
      <c r="AB22">
        <v>178</v>
      </c>
      <c r="AC22">
        <v>4.7795472021887111</v>
      </c>
      <c r="AD22">
        <f t="shared" si="0"/>
        <v>0.14031216628652268</v>
      </c>
      <c r="AE22">
        <f t="shared" si="1"/>
        <v>14.031216628652269</v>
      </c>
      <c r="AF22">
        <f t="shared" si="2"/>
        <v>37.458265614750864</v>
      </c>
    </row>
    <row r="23" spans="1:32" ht="15.6" x14ac:dyDescent="0.3">
      <c r="A23" s="1">
        <v>1</v>
      </c>
      <c r="B23" s="1">
        <v>15</v>
      </c>
      <c r="C23" s="1">
        <v>17</v>
      </c>
      <c r="D23" s="1">
        <v>7</v>
      </c>
      <c r="E23" s="113">
        <v>15</v>
      </c>
      <c r="F23" s="127">
        <v>15.873180873180873</v>
      </c>
      <c r="K23" s="136">
        <v>729</v>
      </c>
      <c r="L23">
        <v>30</v>
      </c>
      <c r="M23" s="132">
        <v>5</v>
      </c>
      <c r="N23" s="31">
        <v>4.7460251460251461</v>
      </c>
      <c r="AB23">
        <v>184</v>
      </c>
      <c r="AC23">
        <v>4.8579847218145087</v>
      </c>
      <c r="AD23">
        <f t="shared" si="0"/>
        <v>0.14147799267246561</v>
      </c>
      <c r="AE23">
        <f t="shared" si="1"/>
        <v>14.14779926724656</v>
      </c>
      <c r="AF23">
        <f t="shared" si="2"/>
        <v>37.613560410105499</v>
      </c>
    </row>
    <row r="24" spans="1:32" ht="15.6" x14ac:dyDescent="0.3">
      <c r="A24" s="1">
        <v>2</v>
      </c>
      <c r="B24" s="1">
        <v>13</v>
      </c>
      <c r="C24" s="1">
        <v>9</v>
      </c>
      <c r="D24" s="1">
        <v>7</v>
      </c>
      <c r="E24" s="113">
        <v>5</v>
      </c>
      <c r="F24" s="127">
        <v>5.6576576576576576</v>
      </c>
      <c r="G24" s="132">
        <f>AVERAGE(E23:E25)</f>
        <v>7.333333333333333</v>
      </c>
      <c r="H24" s="31">
        <f>AVERAGE(F23:F25)</f>
        <v>7.7060399766282117</v>
      </c>
      <c r="K24" s="136">
        <v>27</v>
      </c>
      <c r="L24">
        <v>10</v>
      </c>
      <c r="M24" s="132">
        <v>4</v>
      </c>
      <c r="N24" s="31">
        <v>4.7733333333333334</v>
      </c>
      <c r="AB24">
        <v>273</v>
      </c>
      <c r="AC24">
        <v>4.8881338481338483</v>
      </c>
      <c r="AD24">
        <f t="shared" si="0"/>
        <v>0.14192372357964594</v>
      </c>
      <c r="AE24">
        <f t="shared" si="1"/>
        <v>14.192372357964594</v>
      </c>
      <c r="AF24">
        <f t="shared" si="2"/>
        <v>37.67276517321843</v>
      </c>
    </row>
    <row r="25" spans="1:32" ht="15.6" x14ac:dyDescent="0.3">
      <c r="A25" s="1">
        <v>3</v>
      </c>
      <c r="B25" s="1">
        <v>19</v>
      </c>
      <c r="C25" s="1">
        <v>6</v>
      </c>
      <c r="D25" s="1">
        <v>7</v>
      </c>
      <c r="E25" s="113">
        <v>2</v>
      </c>
      <c r="F25" s="127">
        <v>1.5872813990461048</v>
      </c>
      <c r="G25" s="133">
        <f>_xlfn.STDEV.P(E23:E25)/SQRT(3)</f>
        <v>3.2087842395985895</v>
      </c>
      <c r="H25" s="133">
        <f>_xlfn.STDEV.P(F23:F25)/SQRT(3)</f>
        <v>3.4695063222236491</v>
      </c>
      <c r="K25" s="136">
        <v>2551</v>
      </c>
      <c r="L25">
        <v>178</v>
      </c>
      <c r="M25" s="132">
        <v>5</v>
      </c>
      <c r="N25" s="31">
        <v>4.7795472021887111</v>
      </c>
      <c r="AB25">
        <v>260</v>
      </c>
      <c r="AC25">
        <v>4.9138612296507036</v>
      </c>
      <c r="AD25">
        <f t="shared" si="0"/>
        <v>0.1423030524112355</v>
      </c>
      <c r="AE25">
        <f t="shared" si="1"/>
        <v>14.230305241123551</v>
      </c>
      <c r="AF25">
        <f t="shared" si="2"/>
        <v>37.723076811314783</v>
      </c>
    </row>
    <row r="26" spans="1:32" ht="15.6" x14ac:dyDescent="0.3">
      <c r="A26" s="1">
        <v>1</v>
      </c>
      <c r="B26" s="1">
        <v>15</v>
      </c>
      <c r="C26" s="1">
        <v>13</v>
      </c>
      <c r="D26" s="1">
        <v>8</v>
      </c>
      <c r="E26" s="113">
        <v>5</v>
      </c>
      <c r="F26" s="127">
        <v>6.8783783783783781</v>
      </c>
      <c r="G26" s="133"/>
      <c r="H26" s="133"/>
      <c r="K26" s="136" t="s">
        <v>267</v>
      </c>
      <c r="L26">
        <v>184</v>
      </c>
      <c r="M26" s="132">
        <v>5</v>
      </c>
      <c r="N26" s="31">
        <v>4.8579847218145087</v>
      </c>
      <c r="AB26">
        <v>15</v>
      </c>
      <c r="AC26">
        <v>4.9869913470639418</v>
      </c>
      <c r="AD26">
        <f t="shared" si="0"/>
        <v>0.14337618375325312</v>
      </c>
      <c r="AE26">
        <f t="shared" si="1"/>
        <v>14.337618375325311</v>
      </c>
      <c r="AF26">
        <f t="shared" si="2"/>
        <v>37.865047702763178</v>
      </c>
    </row>
    <row r="27" spans="1:32" ht="15.6" x14ac:dyDescent="0.3">
      <c r="A27" s="1">
        <v>2</v>
      </c>
      <c r="B27" s="1">
        <v>6</v>
      </c>
      <c r="C27" s="1">
        <v>4</v>
      </c>
      <c r="D27" s="1">
        <v>8</v>
      </c>
      <c r="E27" s="113">
        <v>10</v>
      </c>
      <c r="F27" s="127">
        <v>13.399715504978662</v>
      </c>
      <c r="G27" s="132">
        <f>AVERAGE(E26:E28)</f>
        <v>6.666666666666667</v>
      </c>
      <c r="H27" s="31">
        <f>AVERAGE(F26:F28)</f>
        <v>8.8035906720117243</v>
      </c>
      <c r="K27" s="136" t="s">
        <v>408</v>
      </c>
      <c r="L27">
        <v>273</v>
      </c>
      <c r="M27" s="132">
        <v>4</v>
      </c>
      <c r="N27" s="31">
        <v>4.8881338481338483</v>
      </c>
      <c r="AB27">
        <v>264</v>
      </c>
      <c r="AC27">
        <v>4.9893919609289625</v>
      </c>
      <c r="AD27">
        <f t="shared" si="0"/>
        <v>0.14341128415463206</v>
      </c>
      <c r="AE27">
        <f t="shared" si="1"/>
        <v>14.341128415463206</v>
      </c>
      <c r="AF27">
        <f t="shared" si="2"/>
        <v>37.869682353385549</v>
      </c>
    </row>
    <row r="28" spans="1:32" ht="15.6" x14ac:dyDescent="0.3">
      <c r="A28" s="1">
        <v>3</v>
      </c>
      <c r="B28" s="1">
        <v>11</v>
      </c>
      <c r="C28" s="1">
        <v>2</v>
      </c>
      <c r="D28" s="1">
        <v>8</v>
      </c>
      <c r="E28" s="113">
        <v>5</v>
      </c>
      <c r="F28" s="127">
        <v>6.1326781326781319</v>
      </c>
      <c r="G28" s="133">
        <f>_xlfn.STDEV.P(E26:E28)/SQRT(3)</f>
        <v>1.3608276348795436</v>
      </c>
      <c r="H28" s="133">
        <f>_xlfn.STDEV.P(F26:F28)/SQRT(3)</f>
        <v>1.8845742121097477</v>
      </c>
      <c r="K28" s="136" t="s">
        <v>382</v>
      </c>
      <c r="L28">
        <v>260</v>
      </c>
      <c r="M28" s="132">
        <v>5</v>
      </c>
      <c r="N28" s="31">
        <v>4.9138612296507036</v>
      </c>
      <c r="AB28">
        <v>319</v>
      </c>
      <c r="AC28">
        <v>4.9917241917241917</v>
      </c>
      <c r="AD28">
        <f t="shared" si="0"/>
        <v>0.14344537703662294</v>
      </c>
      <c r="AE28">
        <f t="shared" si="1"/>
        <v>14.344537703662294</v>
      </c>
      <c r="AF28">
        <f t="shared" si="2"/>
        <v>37.874183428375446</v>
      </c>
    </row>
    <row r="29" spans="1:32" ht="15.6" x14ac:dyDescent="0.3">
      <c r="A29" s="1">
        <v>1</v>
      </c>
      <c r="B29" s="1">
        <v>15</v>
      </c>
      <c r="C29" s="1">
        <v>18</v>
      </c>
      <c r="D29" s="1">
        <v>9</v>
      </c>
      <c r="E29" s="113">
        <v>12</v>
      </c>
      <c r="F29" s="127">
        <v>12.698544698544698</v>
      </c>
      <c r="K29" s="136" t="s">
        <v>33</v>
      </c>
      <c r="L29">
        <v>15</v>
      </c>
      <c r="M29" s="132">
        <v>4</v>
      </c>
      <c r="N29" s="31">
        <v>4.9869913470639418</v>
      </c>
      <c r="AB29">
        <v>47</v>
      </c>
      <c r="AC29">
        <v>5.1127927927927921</v>
      </c>
      <c r="AD29">
        <f t="shared" si="0"/>
        <v>0.1452049370757057</v>
      </c>
      <c r="AE29">
        <f t="shared" si="1"/>
        <v>14.520493707570569</v>
      </c>
      <c r="AF29">
        <f t="shared" si="2"/>
        <v>38.105765584187608</v>
      </c>
    </row>
    <row r="30" spans="1:32" ht="15.6" x14ac:dyDescent="0.3">
      <c r="A30" s="1">
        <v>2</v>
      </c>
      <c r="B30" s="1">
        <v>14</v>
      </c>
      <c r="C30" s="1">
        <v>16</v>
      </c>
      <c r="D30" s="1">
        <v>9</v>
      </c>
      <c r="E30" s="113">
        <v>15</v>
      </c>
      <c r="F30" s="127">
        <v>12.72972972972973</v>
      </c>
      <c r="G30" s="132">
        <f>AVERAGE(E29:E31)</f>
        <v>12.333333333333334</v>
      </c>
      <c r="H30" s="31">
        <f>AVERAGE(F29:F31)</f>
        <v>11.935550935550935</v>
      </c>
      <c r="K30" s="136" t="s">
        <v>390</v>
      </c>
      <c r="L30">
        <v>264</v>
      </c>
      <c r="M30" s="132">
        <v>5</v>
      </c>
      <c r="N30" s="31">
        <v>4.9893919609289625</v>
      </c>
      <c r="AB30">
        <v>132</v>
      </c>
      <c r="AC30">
        <v>5.1437837837837845</v>
      </c>
      <c r="AD30">
        <f t="shared" si="0"/>
        <v>0.14565216765072822</v>
      </c>
      <c r="AE30">
        <f t="shared" si="1"/>
        <v>14.565216765072822</v>
      </c>
      <c r="AF30">
        <f t="shared" si="2"/>
        <v>38.164403264131906</v>
      </c>
    </row>
    <row r="31" spans="1:32" ht="15.6" x14ac:dyDescent="0.3">
      <c r="A31" s="1">
        <v>3</v>
      </c>
      <c r="B31" s="1">
        <v>15</v>
      </c>
      <c r="C31" s="1">
        <v>11</v>
      </c>
      <c r="D31" s="1">
        <v>9</v>
      </c>
      <c r="E31" s="113">
        <v>10</v>
      </c>
      <c r="F31" s="127">
        <v>10.378378378378377</v>
      </c>
      <c r="G31" s="133">
        <f>_xlfn.STDEV.P(E29:E31)/SQRT(3)</f>
        <v>1.1863420280034791</v>
      </c>
      <c r="H31" s="133">
        <f>_xlfn.STDEV.P(F29:F31)/SQRT(3)</f>
        <v>0.63575552711382444</v>
      </c>
      <c r="K31" s="136" t="s">
        <v>512</v>
      </c>
      <c r="L31">
        <v>319</v>
      </c>
      <c r="M31" s="132">
        <v>5</v>
      </c>
      <c r="N31" s="31">
        <v>4.9917241917241917</v>
      </c>
      <c r="AB31">
        <v>106</v>
      </c>
      <c r="AC31">
        <v>5.1697851697851691</v>
      </c>
      <c r="AD31">
        <f t="shared" si="0"/>
        <v>0.14602641120942847</v>
      </c>
      <c r="AE31">
        <f t="shared" si="1"/>
        <v>14.602641120942847</v>
      </c>
      <c r="AF31">
        <f t="shared" si="2"/>
        <v>38.213402257510189</v>
      </c>
    </row>
    <row r="32" spans="1:32" ht="15.6" x14ac:dyDescent="0.3">
      <c r="A32" s="1">
        <v>1</v>
      </c>
      <c r="B32" s="1">
        <v>16</v>
      </c>
      <c r="C32" s="1">
        <v>5</v>
      </c>
      <c r="D32" s="1">
        <v>10</v>
      </c>
      <c r="E32" s="113">
        <v>2</v>
      </c>
      <c r="F32" s="127">
        <v>2.2010810810810808</v>
      </c>
      <c r="K32" s="136">
        <v>1052</v>
      </c>
      <c r="L32">
        <v>47</v>
      </c>
      <c r="M32" s="132">
        <v>5</v>
      </c>
      <c r="N32" s="31">
        <v>5.1127927927927921</v>
      </c>
      <c r="AB32">
        <v>109</v>
      </c>
      <c r="AC32">
        <v>5.2631956631956625</v>
      </c>
      <c r="AD32">
        <f t="shared" si="0"/>
        <v>0.14736360514772598</v>
      </c>
      <c r="AE32">
        <f t="shared" si="1"/>
        <v>14.736360514772597</v>
      </c>
      <c r="AF32">
        <f t="shared" si="2"/>
        <v>38.387967535117824</v>
      </c>
    </row>
    <row r="33" spans="1:32" ht="15.6" x14ac:dyDescent="0.3">
      <c r="A33" s="1">
        <v>2</v>
      </c>
      <c r="B33" s="1">
        <v>16</v>
      </c>
      <c r="C33" s="1">
        <v>7</v>
      </c>
      <c r="D33" s="1">
        <v>10</v>
      </c>
      <c r="E33" s="113">
        <v>5</v>
      </c>
      <c r="F33" s="127">
        <v>5.0918918918918923</v>
      </c>
      <c r="G33" s="132">
        <f>AVERAGE(E32:E34)</f>
        <v>4</v>
      </c>
      <c r="H33" s="31">
        <f>AVERAGE(F32:F34)</f>
        <v>4.7733333333333334</v>
      </c>
      <c r="K33" s="136">
        <v>2079</v>
      </c>
      <c r="L33">
        <v>132</v>
      </c>
      <c r="M33" s="132">
        <v>6</v>
      </c>
      <c r="N33" s="31">
        <v>5.1437837837837845</v>
      </c>
      <c r="AB33">
        <v>157</v>
      </c>
      <c r="AC33">
        <v>5.3359541359541351</v>
      </c>
      <c r="AD33">
        <f t="shared" si="0"/>
        <v>0.14839741267726328</v>
      </c>
      <c r="AE33">
        <f t="shared" si="1"/>
        <v>14.839741267726328</v>
      </c>
      <c r="AF33">
        <f t="shared" si="2"/>
        <v>38.52238474929392</v>
      </c>
    </row>
    <row r="34" spans="1:32" ht="15.6" x14ac:dyDescent="0.3">
      <c r="A34" s="1">
        <v>3</v>
      </c>
      <c r="B34" s="1">
        <v>2</v>
      </c>
      <c r="C34" s="1">
        <v>17</v>
      </c>
      <c r="D34" s="1">
        <v>10</v>
      </c>
      <c r="E34" s="113">
        <v>5</v>
      </c>
      <c r="F34" s="127">
        <v>7.0270270270270263</v>
      </c>
      <c r="G34" s="133">
        <f>_xlfn.STDEV.P(E32:E34)/SQRT(3)</f>
        <v>0.81649658092772615</v>
      </c>
      <c r="H34" s="133">
        <f>_xlfn.STDEV.P(F32:F34)/SQRT(3)</f>
        <v>1.1448967187500849</v>
      </c>
      <c r="K34" s="136" t="s">
        <v>131</v>
      </c>
      <c r="L34">
        <v>106</v>
      </c>
      <c r="M34" s="132">
        <v>5</v>
      </c>
      <c r="N34" s="31">
        <v>5.1697851697851691</v>
      </c>
      <c r="AB34">
        <v>126</v>
      </c>
      <c r="AC34">
        <v>5.3521235521235511</v>
      </c>
      <c r="AD34">
        <f t="shared" si="0"/>
        <v>0.14862625471081128</v>
      </c>
      <c r="AE34">
        <f t="shared" si="1"/>
        <v>14.862625471081129</v>
      </c>
      <c r="AF34">
        <f t="shared" si="2"/>
        <v>38.552075782091329</v>
      </c>
    </row>
    <row r="35" spans="1:32" ht="15.6" x14ac:dyDescent="0.3">
      <c r="A35" s="1">
        <v>1</v>
      </c>
      <c r="B35" s="1">
        <v>15</v>
      </c>
      <c r="C35" s="1">
        <v>3</v>
      </c>
      <c r="D35" s="1">
        <v>11</v>
      </c>
      <c r="E35" s="113">
        <v>10</v>
      </c>
      <c r="F35" s="127">
        <v>13.756756756756756</v>
      </c>
      <c r="K35" s="136">
        <v>1981</v>
      </c>
      <c r="L35">
        <v>109</v>
      </c>
      <c r="M35" s="132">
        <v>5</v>
      </c>
      <c r="N35" s="31">
        <v>5.2631956631956625</v>
      </c>
      <c r="AB35">
        <v>171</v>
      </c>
      <c r="AC35">
        <v>5.3528957528957521</v>
      </c>
      <c r="AD35">
        <f t="shared" si="0"/>
        <v>0.14863717532534892</v>
      </c>
      <c r="AE35">
        <f t="shared" si="1"/>
        <v>14.863717532534892</v>
      </c>
      <c r="AF35">
        <f t="shared" si="2"/>
        <v>38.553492101928839</v>
      </c>
    </row>
    <row r="36" spans="1:32" ht="15.6" x14ac:dyDescent="0.3">
      <c r="A36" s="1">
        <v>2</v>
      </c>
      <c r="B36" s="1">
        <v>3</v>
      </c>
      <c r="C36" s="1">
        <v>18</v>
      </c>
      <c r="D36" s="1">
        <v>11</v>
      </c>
      <c r="E36" s="113">
        <v>5</v>
      </c>
      <c r="F36" s="127">
        <v>5.0918918918918923</v>
      </c>
      <c r="G36" s="132">
        <f>AVERAGE(E35:E37)</f>
        <v>10</v>
      </c>
      <c r="H36" s="31">
        <f>AVERAGE(F35:F37)</f>
        <v>9.6558558558558545</v>
      </c>
      <c r="K36" s="136">
        <v>2326</v>
      </c>
      <c r="L36">
        <v>157</v>
      </c>
      <c r="M36" s="132">
        <v>6</v>
      </c>
      <c r="N36" s="31">
        <v>5.3359541359541351</v>
      </c>
      <c r="AB36">
        <v>35</v>
      </c>
      <c r="AC36">
        <v>5.3699871299871305</v>
      </c>
      <c r="AD36">
        <f t="shared" si="0"/>
        <v>0.1488786949776385</v>
      </c>
      <c r="AE36">
        <f t="shared" si="1"/>
        <v>14.88786949776385</v>
      </c>
      <c r="AF36">
        <f t="shared" si="2"/>
        <v>38.584802056980735</v>
      </c>
    </row>
    <row r="37" spans="1:32" ht="15.6" x14ac:dyDescent="0.3">
      <c r="A37" s="1">
        <v>3</v>
      </c>
      <c r="B37" s="1">
        <v>5</v>
      </c>
      <c r="C37" s="1">
        <v>1</v>
      </c>
      <c r="D37" s="1">
        <v>11</v>
      </c>
      <c r="E37" s="113">
        <v>15</v>
      </c>
      <c r="F37" s="127">
        <v>10.118918918918917</v>
      </c>
      <c r="G37" s="133">
        <f>_xlfn.STDEV.P(E35:E37)/SQRT(3)</f>
        <v>2.3570226039551585</v>
      </c>
      <c r="H37" s="133">
        <f>_xlfn.STDEV.P(F35:F37)/SQRT(3)</f>
        <v>2.051058877310417</v>
      </c>
      <c r="K37" s="136">
        <v>2036</v>
      </c>
      <c r="L37">
        <v>126</v>
      </c>
      <c r="M37" s="132">
        <v>5</v>
      </c>
      <c r="N37" s="31">
        <v>5.3521235521235511</v>
      </c>
      <c r="AB37">
        <v>36</v>
      </c>
      <c r="AC37">
        <v>5.5240240240240235</v>
      </c>
      <c r="AD37">
        <f t="shared" si="0"/>
        <v>0.15103926725961864</v>
      </c>
      <c r="AE37">
        <f t="shared" si="1"/>
        <v>15.103926725961864</v>
      </c>
      <c r="AF37">
        <f t="shared" si="2"/>
        <v>38.863770694519417</v>
      </c>
    </row>
    <row r="38" spans="1:32" ht="15.6" x14ac:dyDescent="0.3">
      <c r="A38" s="1">
        <v>1</v>
      </c>
      <c r="B38" s="1">
        <v>15</v>
      </c>
      <c r="C38" s="1">
        <v>2</v>
      </c>
      <c r="D38" s="1">
        <v>12</v>
      </c>
      <c r="E38" s="113">
        <v>25</v>
      </c>
      <c r="F38" s="127">
        <v>25.012285012285012</v>
      </c>
      <c r="K38" s="136">
        <v>2428</v>
      </c>
      <c r="L38">
        <v>171</v>
      </c>
      <c r="M38" s="132">
        <v>6</v>
      </c>
      <c r="N38" s="31">
        <v>5.3528957528957521</v>
      </c>
      <c r="AB38">
        <v>291</v>
      </c>
      <c r="AC38">
        <v>5.5902031902031899</v>
      </c>
      <c r="AD38">
        <f t="shared" si="0"/>
        <v>0.15195879325349801</v>
      </c>
      <c r="AE38">
        <f t="shared" si="1"/>
        <v>15.1958793253498</v>
      </c>
      <c r="AF38">
        <f t="shared" si="2"/>
        <v>38.981892367289973</v>
      </c>
    </row>
    <row r="39" spans="1:32" ht="15.6" x14ac:dyDescent="0.3">
      <c r="A39" s="1">
        <v>2</v>
      </c>
      <c r="B39" s="1">
        <v>1</v>
      </c>
      <c r="C39" s="1">
        <v>6</v>
      </c>
      <c r="D39" s="1">
        <v>12</v>
      </c>
      <c r="E39" s="113">
        <v>10</v>
      </c>
      <c r="F39" s="127">
        <v>8.486486486486486</v>
      </c>
      <c r="G39" s="132">
        <f>AVERAGE(E38:E40)</f>
        <v>16.666666666666668</v>
      </c>
      <c r="H39" s="31">
        <f>AVERAGE(F38:F40)</f>
        <v>15.786768088137949</v>
      </c>
      <c r="K39" s="136">
        <v>792</v>
      </c>
      <c r="L39">
        <v>35</v>
      </c>
      <c r="M39" s="132">
        <v>5</v>
      </c>
      <c r="N39" s="31">
        <v>5.3699871299871305</v>
      </c>
      <c r="AB39">
        <v>108</v>
      </c>
      <c r="AC39">
        <v>5.6380678155264805</v>
      </c>
      <c r="AD39">
        <f t="shared" si="0"/>
        <v>0.15262066038980887</v>
      </c>
      <c r="AE39">
        <f t="shared" si="1"/>
        <v>15.262066038980887</v>
      </c>
      <c r="AF39">
        <f t="shared" si="2"/>
        <v>39.066694304715476</v>
      </c>
    </row>
    <row r="40" spans="1:32" ht="15.6" x14ac:dyDescent="0.3">
      <c r="A40" s="1">
        <v>3</v>
      </c>
      <c r="B40" s="1">
        <v>4</v>
      </c>
      <c r="C40" s="1">
        <v>9</v>
      </c>
      <c r="D40" s="1">
        <v>12</v>
      </c>
      <c r="E40" s="113">
        <v>15</v>
      </c>
      <c r="F40" s="127">
        <v>13.861532765642353</v>
      </c>
      <c r="G40" s="133">
        <f>_xlfn.STDEV.P(E38:E40)/SQRT(3)</f>
        <v>3.6004114991154781</v>
      </c>
      <c r="H40" s="133">
        <f>_xlfn.STDEV.P(F38:F40)/SQRT(3)</f>
        <v>3.9736745522965067</v>
      </c>
      <c r="K40" s="136">
        <v>797</v>
      </c>
      <c r="L40">
        <v>36</v>
      </c>
      <c r="M40" s="132">
        <v>5</v>
      </c>
      <c r="N40" s="31">
        <v>5.5240240240240235</v>
      </c>
      <c r="AB40">
        <v>159</v>
      </c>
      <c r="AC40">
        <v>5.7336972440420721</v>
      </c>
      <c r="AD40">
        <f t="shared" si="0"/>
        <v>0.15393515282896819</v>
      </c>
      <c r="AE40">
        <f t="shared" si="1"/>
        <v>15.39351528289682</v>
      </c>
      <c r="AF40">
        <f t="shared" si="2"/>
        <v>39.234570576083563</v>
      </c>
    </row>
    <row r="41" spans="1:32" ht="15.6" x14ac:dyDescent="0.3">
      <c r="A41" s="1">
        <v>1</v>
      </c>
      <c r="B41" s="1">
        <v>15</v>
      </c>
      <c r="C41" s="1">
        <v>19</v>
      </c>
      <c r="D41" s="1">
        <v>13</v>
      </c>
      <c r="E41" s="113">
        <v>18</v>
      </c>
      <c r="F41" s="127">
        <v>24.762162162162163</v>
      </c>
      <c r="K41" s="136" t="s">
        <v>447</v>
      </c>
      <c r="L41">
        <v>291</v>
      </c>
      <c r="M41" s="132">
        <v>4</v>
      </c>
      <c r="N41" s="31">
        <v>5.5902031902031899</v>
      </c>
      <c r="AB41">
        <v>104</v>
      </c>
      <c r="AC41">
        <v>5.7354123354123354</v>
      </c>
      <c r="AD41">
        <f t="shared" si="0"/>
        <v>0.15395863354170711</v>
      </c>
      <c r="AE41">
        <f t="shared" si="1"/>
        <v>15.395863354170711</v>
      </c>
      <c r="AF41">
        <f t="shared" si="2"/>
        <v>39.23756281189074</v>
      </c>
    </row>
    <row r="42" spans="1:32" ht="15.6" x14ac:dyDescent="0.3">
      <c r="A42" s="1">
        <v>2</v>
      </c>
      <c r="B42" s="1">
        <v>19</v>
      </c>
      <c r="C42" s="1">
        <v>7</v>
      </c>
      <c r="D42" s="1">
        <v>13</v>
      </c>
      <c r="E42" s="113">
        <v>10</v>
      </c>
      <c r="F42" s="127">
        <v>10.833812535940195</v>
      </c>
      <c r="G42" s="132">
        <f>AVERAGE(E41:E43)</f>
        <v>12</v>
      </c>
      <c r="H42" s="31">
        <f>AVERAGE(F41:F43)</f>
        <v>14.510793897777626</v>
      </c>
      <c r="K42" s="136">
        <v>1980</v>
      </c>
      <c r="L42">
        <v>108</v>
      </c>
      <c r="M42" s="132">
        <v>5.666666666666667</v>
      </c>
      <c r="N42" s="31">
        <v>5.6380678155264805</v>
      </c>
      <c r="AB42">
        <v>215</v>
      </c>
      <c r="AC42">
        <v>5.7827068447758094</v>
      </c>
      <c r="AD42">
        <f t="shared" si="0"/>
        <v>0.15460483233309846</v>
      </c>
      <c r="AE42">
        <f t="shared" si="1"/>
        <v>15.460483233309846</v>
      </c>
      <c r="AF42">
        <f t="shared" si="2"/>
        <v>39.319820998206296</v>
      </c>
    </row>
    <row r="43" spans="1:32" ht="15.6" x14ac:dyDescent="0.3">
      <c r="A43" s="1">
        <v>3</v>
      </c>
      <c r="B43" s="1">
        <v>3</v>
      </c>
      <c r="C43" s="1">
        <v>13</v>
      </c>
      <c r="D43" s="1">
        <v>13</v>
      </c>
      <c r="E43" s="113">
        <v>8</v>
      </c>
      <c r="F43" s="127">
        <v>7.9364069952305236</v>
      </c>
      <c r="G43" s="133">
        <f>_xlfn.STDEV.P(E41:E43)/SQRT(3)</f>
        <v>2.4944382578492945</v>
      </c>
      <c r="H43" s="133">
        <f>_xlfn.STDEV.P(F41:F43)/SQRT(3)</f>
        <v>4.2404573439366091</v>
      </c>
      <c r="K43" s="136">
        <v>2329</v>
      </c>
      <c r="L43">
        <v>159</v>
      </c>
      <c r="M43" s="132">
        <v>4.666666666666667</v>
      </c>
      <c r="N43" s="31">
        <v>5.7336972440420721</v>
      </c>
      <c r="AB43">
        <v>110</v>
      </c>
      <c r="AC43">
        <v>5.8007868831398239</v>
      </c>
      <c r="AD43">
        <f t="shared" si="0"/>
        <v>0.15485120943408187</v>
      </c>
      <c r="AE43">
        <f t="shared" si="1"/>
        <v>15.485120943408187</v>
      </c>
      <c r="AF43">
        <f t="shared" si="2"/>
        <v>39.351138412259672</v>
      </c>
    </row>
    <row r="44" spans="1:32" ht="15.6" x14ac:dyDescent="0.3">
      <c r="A44" s="1">
        <v>1</v>
      </c>
      <c r="B44" s="1">
        <v>15</v>
      </c>
      <c r="C44" s="1">
        <v>12</v>
      </c>
      <c r="D44" s="1">
        <v>14</v>
      </c>
      <c r="E44" s="113">
        <v>20</v>
      </c>
      <c r="F44" s="127">
        <v>22.01081081081081</v>
      </c>
      <c r="K44" s="136">
        <v>1976</v>
      </c>
      <c r="L44">
        <v>104</v>
      </c>
      <c r="M44" s="132">
        <v>6.666666666666667</v>
      </c>
      <c r="N44" s="31">
        <v>5.7354123354123354</v>
      </c>
      <c r="AB44">
        <v>122</v>
      </c>
      <c r="AC44">
        <v>5.8012012012011995</v>
      </c>
      <c r="AD44">
        <f t="shared" si="0"/>
        <v>0.15485685112934042</v>
      </c>
      <c r="AE44">
        <f t="shared" si="1"/>
        <v>15.485685112934041</v>
      </c>
      <c r="AF44">
        <f t="shared" si="2"/>
        <v>39.351855245889034</v>
      </c>
    </row>
    <row r="45" spans="1:32" ht="15.6" x14ac:dyDescent="0.3">
      <c r="A45" s="1">
        <v>2</v>
      </c>
      <c r="B45" s="1">
        <v>19</v>
      </c>
      <c r="C45" s="1">
        <v>18</v>
      </c>
      <c r="D45" s="1">
        <v>14</v>
      </c>
      <c r="E45" s="113">
        <v>20</v>
      </c>
      <c r="F45" s="127">
        <v>19.584199584199585</v>
      </c>
      <c r="G45" s="132">
        <f>AVERAGE(E44:E46)</f>
        <v>21.666666666666668</v>
      </c>
      <c r="H45" s="31">
        <f>AVERAGE(F44:F46)</f>
        <v>24.086133686133682</v>
      </c>
      <c r="K45" s="136">
        <v>3034</v>
      </c>
      <c r="L45">
        <v>215</v>
      </c>
      <c r="M45" s="132">
        <v>6</v>
      </c>
      <c r="N45" s="31">
        <v>5.7827068447758094</v>
      </c>
      <c r="AB45">
        <v>201</v>
      </c>
      <c r="AC45">
        <v>5.840533556812626</v>
      </c>
      <c r="AD45">
        <f t="shared" si="0"/>
        <v>0.15539157489350305</v>
      </c>
      <c r="AE45">
        <f t="shared" si="1"/>
        <v>15.539157489350305</v>
      </c>
      <c r="AF45">
        <f t="shared" si="2"/>
        <v>39.419738062739974</v>
      </c>
    </row>
    <row r="46" spans="1:32" ht="15.6" x14ac:dyDescent="0.3">
      <c r="A46" s="1">
        <v>3</v>
      </c>
      <c r="B46" s="1">
        <v>16</v>
      </c>
      <c r="C46" s="1">
        <v>17</v>
      </c>
      <c r="D46" s="1">
        <v>14</v>
      </c>
      <c r="E46" s="113">
        <v>25</v>
      </c>
      <c r="F46" s="127">
        <v>30.663390663390661</v>
      </c>
      <c r="G46" s="133">
        <f>_xlfn.STDEV.P(E44:E46)/SQRT(3)</f>
        <v>1.3608276348795436</v>
      </c>
      <c r="H46" s="133">
        <f>_xlfn.STDEV.P(F44:F46)/SQRT(3)</f>
        <v>2.7453938199559675</v>
      </c>
      <c r="K46" s="136">
        <v>1982</v>
      </c>
      <c r="L46">
        <v>110</v>
      </c>
      <c r="M46" s="132">
        <v>6</v>
      </c>
      <c r="N46" s="31">
        <v>5.8007868831398239</v>
      </c>
      <c r="AB46">
        <v>192</v>
      </c>
      <c r="AC46">
        <v>5.9090108819838543</v>
      </c>
      <c r="AD46">
        <f t="shared" si="0"/>
        <v>0.15631851175516037</v>
      </c>
      <c r="AE46">
        <f t="shared" si="1"/>
        <v>15.631851175516037</v>
      </c>
      <c r="AF46">
        <f t="shared" si="2"/>
        <v>39.537135930054468</v>
      </c>
    </row>
    <row r="47" spans="1:32" ht="15.6" x14ac:dyDescent="0.3">
      <c r="A47" s="1">
        <v>1</v>
      </c>
      <c r="B47" s="1">
        <v>16</v>
      </c>
      <c r="C47" s="1">
        <v>6</v>
      </c>
      <c r="D47" s="1">
        <v>15</v>
      </c>
      <c r="E47" s="113">
        <v>2</v>
      </c>
      <c r="F47" s="127">
        <v>2.4456456456456457</v>
      </c>
      <c r="K47" s="136">
        <v>2022</v>
      </c>
      <c r="L47">
        <v>122</v>
      </c>
      <c r="M47" s="132">
        <v>5</v>
      </c>
      <c r="N47" s="31">
        <v>5.8012012012011995</v>
      </c>
      <c r="AB47">
        <v>77</v>
      </c>
      <c r="AC47">
        <v>5.9742525847788999</v>
      </c>
      <c r="AD47">
        <f t="shared" si="0"/>
        <v>0.1571969786575938</v>
      </c>
      <c r="AE47">
        <f t="shared" si="1"/>
        <v>15.719697865759381</v>
      </c>
      <c r="AF47">
        <f t="shared" si="2"/>
        <v>39.648074184958062</v>
      </c>
    </row>
    <row r="48" spans="1:32" ht="15.6" x14ac:dyDescent="0.3">
      <c r="A48" s="1">
        <v>2</v>
      </c>
      <c r="B48" s="1">
        <v>8</v>
      </c>
      <c r="C48" s="1">
        <v>3</v>
      </c>
      <c r="D48" s="1">
        <v>15</v>
      </c>
      <c r="E48" s="113">
        <v>5</v>
      </c>
      <c r="F48" s="127">
        <v>6.699857752489331</v>
      </c>
      <c r="G48" s="132">
        <f>AVERAGE(E47:E49)</f>
        <v>4</v>
      </c>
      <c r="H48" s="31">
        <f>AVERAGE(F47:F49)</f>
        <v>4.9869913470639418</v>
      </c>
      <c r="K48" s="136">
        <v>2948</v>
      </c>
      <c r="L48">
        <v>201</v>
      </c>
      <c r="M48" s="132">
        <v>5</v>
      </c>
      <c r="N48" s="31">
        <v>5.840533556812626</v>
      </c>
      <c r="AB48">
        <v>179</v>
      </c>
      <c r="AC48">
        <v>5.9921921921921921</v>
      </c>
      <c r="AD48">
        <f t="shared" si="0"/>
        <v>0.15743774342035646</v>
      </c>
      <c r="AE48">
        <f t="shared" si="1"/>
        <v>15.743774342035646</v>
      </c>
      <c r="AF48">
        <f t="shared" si="2"/>
        <v>39.678425298940034</v>
      </c>
    </row>
    <row r="49" spans="1:32" ht="15.6" x14ac:dyDescent="0.3">
      <c r="A49" s="1">
        <v>3</v>
      </c>
      <c r="B49" s="1">
        <v>7</v>
      </c>
      <c r="C49" s="1">
        <v>14</v>
      </c>
      <c r="D49" s="1">
        <v>15</v>
      </c>
      <c r="E49" s="113">
        <v>5</v>
      </c>
      <c r="F49" s="127">
        <v>5.815470643056849</v>
      </c>
      <c r="G49" s="133">
        <f>_xlfn.STDEV.P(E47:E49)/SQRT(3)</f>
        <v>0.81649658092772615</v>
      </c>
      <c r="H49" s="133">
        <f>_xlfn.STDEV.P(F47:F49)/SQRT(3)</f>
        <v>1.0582337087409726</v>
      </c>
      <c r="K49" s="136">
        <v>2867</v>
      </c>
      <c r="L49">
        <v>192</v>
      </c>
      <c r="M49" s="132">
        <v>6.666666666666667</v>
      </c>
      <c r="N49" s="31">
        <v>5.9090108819838543</v>
      </c>
      <c r="AB49">
        <v>3</v>
      </c>
      <c r="AC49">
        <v>5.9974649974649976</v>
      </c>
      <c r="AD49">
        <f t="shared" si="0"/>
        <v>0.15750844475504525</v>
      </c>
      <c r="AE49">
        <f t="shared" si="1"/>
        <v>15.750844475504525</v>
      </c>
      <c r="AF49">
        <f t="shared" si="2"/>
        <v>39.68733359083793</v>
      </c>
    </row>
    <row r="50" spans="1:32" ht="15.6" x14ac:dyDescent="0.3">
      <c r="A50" s="1">
        <v>1</v>
      </c>
      <c r="B50" s="1">
        <v>15</v>
      </c>
      <c r="C50" s="1">
        <v>16</v>
      </c>
      <c r="D50" s="1">
        <v>16</v>
      </c>
      <c r="E50" s="113">
        <v>20</v>
      </c>
      <c r="F50" s="127">
        <v>20.009828009828009</v>
      </c>
      <c r="K50" s="136">
        <v>1167</v>
      </c>
      <c r="L50">
        <v>77</v>
      </c>
      <c r="M50" s="132">
        <v>7.666666666666667</v>
      </c>
      <c r="N50" s="31">
        <v>5.9742525847788999</v>
      </c>
      <c r="AB50">
        <v>197</v>
      </c>
      <c r="AC50">
        <v>6.0263592263592267</v>
      </c>
      <c r="AD50">
        <f t="shared" si="0"/>
        <v>0.15789536265231552</v>
      </c>
      <c r="AE50">
        <f t="shared" si="1"/>
        <v>15.789536265231552</v>
      </c>
      <c r="AF50">
        <f t="shared" si="2"/>
        <v>39.736049457931209</v>
      </c>
    </row>
    <row r="51" spans="1:32" ht="15.6" x14ac:dyDescent="0.3">
      <c r="A51" s="1">
        <v>2</v>
      </c>
      <c r="B51" s="1">
        <v>17</v>
      </c>
      <c r="C51" s="1">
        <v>6</v>
      </c>
      <c r="D51" s="1">
        <v>16</v>
      </c>
      <c r="E51" s="113">
        <v>20</v>
      </c>
      <c r="F51" s="127">
        <v>18.515970515970515</v>
      </c>
      <c r="G51" s="132">
        <f>AVERAGE(E50:E52)</f>
        <v>16.666666666666668</v>
      </c>
      <c r="H51" s="31">
        <f>AVERAGE(F50:F52)</f>
        <v>15.840131040131039</v>
      </c>
      <c r="K51" s="136">
        <v>2560</v>
      </c>
      <c r="L51">
        <v>179</v>
      </c>
      <c r="M51" s="132">
        <v>5</v>
      </c>
      <c r="N51" s="31">
        <v>5.9921921921921921</v>
      </c>
      <c r="AB51">
        <v>160</v>
      </c>
      <c r="AC51">
        <v>6.0428340428340421</v>
      </c>
      <c r="AD51">
        <f t="shared" si="0"/>
        <v>0.15811558566299289</v>
      </c>
      <c r="AE51">
        <f t="shared" si="1"/>
        <v>15.811558566299288</v>
      </c>
      <c r="AF51">
        <f t="shared" si="2"/>
        <v>39.763750535254204</v>
      </c>
    </row>
    <row r="52" spans="1:32" ht="15.6" x14ac:dyDescent="0.3">
      <c r="A52" s="1">
        <v>3</v>
      </c>
      <c r="B52" s="1">
        <v>8</v>
      </c>
      <c r="C52" s="1">
        <v>16</v>
      </c>
      <c r="D52" s="1">
        <v>16</v>
      </c>
      <c r="E52" s="113">
        <v>10</v>
      </c>
      <c r="F52" s="127">
        <v>8.9945945945945933</v>
      </c>
      <c r="G52" s="133">
        <f>_xlfn.STDEV.P(E50:E52)/SQRT(3)</f>
        <v>2.7216552697590872</v>
      </c>
      <c r="H52" s="133">
        <f>_xlfn.STDEV.P(F50:F52)/SQRT(3)</f>
        <v>2.8167723638300135</v>
      </c>
      <c r="K52" s="136">
        <v>20</v>
      </c>
      <c r="L52">
        <v>3</v>
      </c>
      <c r="M52" s="132">
        <v>6.666666666666667</v>
      </c>
      <c r="N52" s="31">
        <v>5.9974649974649976</v>
      </c>
      <c r="AB52">
        <v>272</v>
      </c>
      <c r="AC52">
        <v>6.1099668089141774</v>
      </c>
      <c r="AD52">
        <f t="shared" si="0"/>
        <v>0.15901007610498549</v>
      </c>
      <c r="AE52">
        <f t="shared" si="1"/>
        <v>15.901007610498549</v>
      </c>
      <c r="AF52">
        <f t="shared" si="2"/>
        <v>39.87606752238559</v>
      </c>
    </row>
    <row r="53" spans="1:32" ht="15.6" x14ac:dyDescent="0.3">
      <c r="A53" s="1">
        <v>1</v>
      </c>
      <c r="B53" s="1">
        <v>16</v>
      </c>
      <c r="C53" s="1">
        <v>8</v>
      </c>
      <c r="D53" s="1">
        <v>17</v>
      </c>
      <c r="E53" s="113">
        <v>2</v>
      </c>
      <c r="F53" s="127">
        <v>2.000982800982801</v>
      </c>
      <c r="K53" s="136">
        <v>2906</v>
      </c>
      <c r="L53">
        <v>197</v>
      </c>
      <c r="M53" s="132">
        <v>6.333333333333333</v>
      </c>
      <c r="N53" s="31">
        <v>6.0263592263592267</v>
      </c>
      <c r="AB53">
        <v>166</v>
      </c>
      <c r="AC53">
        <v>6.1415233415233415</v>
      </c>
      <c r="AD53">
        <f t="shared" si="0"/>
        <v>0.15942895361136322</v>
      </c>
      <c r="AE53">
        <f t="shared" si="1"/>
        <v>15.942895361136323</v>
      </c>
      <c r="AF53">
        <f t="shared" si="2"/>
        <v>39.928555397279681</v>
      </c>
    </row>
    <row r="54" spans="1:32" ht="15.6" x14ac:dyDescent="0.3">
      <c r="A54" s="1">
        <v>2</v>
      </c>
      <c r="B54" s="1">
        <v>5</v>
      </c>
      <c r="C54" s="1">
        <v>17</v>
      </c>
      <c r="D54" s="1">
        <v>17</v>
      </c>
      <c r="E54" s="113">
        <v>5</v>
      </c>
      <c r="F54" s="127">
        <v>5.0918918918918923</v>
      </c>
      <c r="G54" s="132">
        <f>AVERAGE(E53:E55)</f>
        <v>4</v>
      </c>
      <c r="H54" s="31">
        <f>AVERAGE(F53:F55)</f>
        <v>4.4085176085176085</v>
      </c>
      <c r="K54" s="136">
        <v>2342</v>
      </c>
      <c r="L54">
        <v>160</v>
      </c>
      <c r="M54" s="132">
        <v>6</v>
      </c>
      <c r="N54" s="31">
        <v>6.0428340428340421</v>
      </c>
      <c r="AB54">
        <v>261</v>
      </c>
      <c r="AC54">
        <v>6.1873845386888862</v>
      </c>
      <c r="AD54">
        <f t="shared" si="0"/>
        <v>0.1600359208318205</v>
      </c>
      <c r="AE54">
        <f t="shared" si="1"/>
        <v>16.003592083182049</v>
      </c>
      <c r="AF54">
        <f t="shared" si="2"/>
        <v>40.004489851992922</v>
      </c>
    </row>
    <row r="55" spans="1:32" ht="15.6" x14ac:dyDescent="0.3">
      <c r="A55" s="1">
        <v>3</v>
      </c>
      <c r="B55" s="1">
        <v>14</v>
      </c>
      <c r="C55" s="1">
        <v>8</v>
      </c>
      <c r="D55" s="1">
        <v>17</v>
      </c>
      <c r="E55" s="113">
        <v>5</v>
      </c>
      <c r="F55" s="127">
        <v>6.1326781326781319</v>
      </c>
      <c r="G55" s="133">
        <f>_xlfn.STDEV.P(E53:E55)/SQRT(3)</f>
        <v>0.81649658092772615</v>
      </c>
      <c r="H55" s="133">
        <f>_xlfn.STDEV.P(F53:F55)/SQRT(3)</f>
        <v>1.0130237341599579</v>
      </c>
      <c r="K55" s="136" t="s">
        <v>406</v>
      </c>
      <c r="L55">
        <v>272</v>
      </c>
      <c r="M55" s="132">
        <v>6.666666666666667</v>
      </c>
      <c r="N55" s="31">
        <v>6.1099668089141774</v>
      </c>
      <c r="AB55">
        <v>174</v>
      </c>
      <c r="AC55">
        <v>6.2081122115904721</v>
      </c>
      <c r="AD55">
        <f t="shared" si="0"/>
        <v>0.16030955934240265</v>
      </c>
      <c r="AE55">
        <f t="shared" si="1"/>
        <v>16.030955934240264</v>
      </c>
      <c r="AF55">
        <f t="shared" si="2"/>
        <v>40.038676219675722</v>
      </c>
    </row>
    <row r="56" spans="1:32" ht="15.6" x14ac:dyDescent="0.3">
      <c r="A56" s="1">
        <v>1</v>
      </c>
      <c r="B56" s="1">
        <v>15</v>
      </c>
      <c r="C56" s="1">
        <v>11</v>
      </c>
      <c r="D56" s="1">
        <v>18</v>
      </c>
      <c r="E56" s="113">
        <v>10</v>
      </c>
      <c r="F56" s="127">
        <v>9.1711711711711708</v>
      </c>
      <c r="K56" s="136">
        <v>2370</v>
      </c>
      <c r="L56">
        <v>166</v>
      </c>
      <c r="M56" s="132">
        <v>6</v>
      </c>
      <c r="N56" s="31">
        <v>6.1415233415233415</v>
      </c>
      <c r="AB56">
        <v>112</v>
      </c>
      <c r="AC56">
        <v>6.2130774697938875</v>
      </c>
      <c r="AD56">
        <f t="shared" si="0"/>
        <v>0.16037504534536667</v>
      </c>
      <c r="AE56">
        <f t="shared" si="1"/>
        <v>16.037504534536666</v>
      </c>
      <c r="AF56">
        <f t="shared" si="2"/>
        <v>40.046853227858819</v>
      </c>
    </row>
    <row r="57" spans="1:32" ht="15.6" x14ac:dyDescent="0.3">
      <c r="A57" s="1">
        <v>2</v>
      </c>
      <c r="B57" s="1">
        <v>13</v>
      </c>
      <c r="C57" s="1">
        <v>15</v>
      </c>
      <c r="D57" s="1">
        <v>18</v>
      </c>
      <c r="E57" s="113">
        <v>15</v>
      </c>
      <c r="F57" s="127">
        <v>12.72972972972973</v>
      </c>
      <c r="G57" s="132">
        <f>AVERAGE(E56:E58)</f>
        <v>12.333333333333334</v>
      </c>
      <c r="H57" s="31">
        <f>AVERAGE(F56:F58)</f>
        <v>12.391580259504787</v>
      </c>
      <c r="K57" s="136" t="s">
        <v>384</v>
      </c>
      <c r="L57">
        <v>261</v>
      </c>
      <c r="M57" s="132">
        <v>5</v>
      </c>
      <c r="N57" s="31">
        <v>6.1873845386888862</v>
      </c>
      <c r="AB57">
        <v>200</v>
      </c>
      <c r="AC57">
        <v>6.2561132561132551</v>
      </c>
      <c r="AD57">
        <f t="shared" si="0"/>
        <v>0.16094161725486397</v>
      </c>
      <c r="AE57">
        <f t="shared" si="1"/>
        <v>16.094161725486398</v>
      </c>
      <c r="AF57">
        <f t="shared" si="2"/>
        <v>40.117529492089112</v>
      </c>
    </row>
    <row r="58" spans="1:32" ht="15.6" x14ac:dyDescent="0.3">
      <c r="A58" s="1">
        <v>3</v>
      </c>
      <c r="B58" s="1">
        <v>14</v>
      </c>
      <c r="C58" s="1">
        <v>4</v>
      </c>
      <c r="D58" s="1">
        <v>18</v>
      </c>
      <c r="E58" s="113">
        <v>12</v>
      </c>
      <c r="F58" s="127">
        <v>15.27383987761346</v>
      </c>
      <c r="G58" s="133">
        <f>_xlfn.STDEV.P(E56:E58)/SQRT(3)</f>
        <v>1.1863420280034791</v>
      </c>
      <c r="H58" s="133">
        <f>_xlfn.STDEV.P(F56:F58)/SQRT(3)</f>
        <v>1.4450221169631945</v>
      </c>
      <c r="K58" s="136">
        <v>2448</v>
      </c>
      <c r="L58">
        <v>174</v>
      </c>
      <c r="M58" s="132">
        <v>5.666666666666667</v>
      </c>
      <c r="N58" s="31">
        <v>6.2081122115904721</v>
      </c>
      <c r="AB58">
        <v>115</v>
      </c>
      <c r="AC58">
        <v>6.2900146658286191</v>
      </c>
      <c r="AD58">
        <f t="shared" si="0"/>
        <v>0.1613866543351114</v>
      </c>
      <c r="AE58">
        <f t="shared" si="1"/>
        <v>16.138665433511139</v>
      </c>
      <c r="AF58">
        <f t="shared" si="2"/>
        <v>40.172957861615245</v>
      </c>
    </row>
    <row r="59" spans="1:32" ht="15.6" x14ac:dyDescent="0.3">
      <c r="A59" s="1">
        <v>1</v>
      </c>
      <c r="B59" s="1">
        <v>6</v>
      </c>
      <c r="C59" s="1">
        <v>19</v>
      </c>
      <c r="D59" s="1">
        <v>19</v>
      </c>
      <c r="E59" s="113">
        <v>5</v>
      </c>
      <c r="F59" s="127">
        <v>7.8610038610038604</v>
      </c>
      <c r="G59" s="133"/>
      <c r="H59" s="133"/>
      <c r="K59" s="136">
        <v>1984</v>
      </c>
      <c r="L59">
        <v>112</v>
      </c>
      <c r="M59" s="132">
        <v>6.666666666666667</v>
      </c>
      <c r="N59" s="31">
        <v>6.2130774697938875</v>
      </c>
      <c r="AB59">
        <v>163</v>
      </c>
      <c r="AC59">
        <v>6.3224824824824823</v>
      </c>
      <c r="AD59">
        <f t="shared" si="0"/>
        <v>0.16181182442079073</v>
      </c>
      <c r="AE59">
        <f t="shared" si="1"/>
        <v>16.181182442079074</v>
      </c>
      <c r="AF59">
        <f t="shared" si="2"/>
        <v>40.225840503436444</v>
      </c>
    </row>
    <row r="60" spans="1:32" ht="15.6" x14ac:dyDescent="0.3">
      <c r="A60" s="1">
        <v>2</v>
      </c>
      <c r="B60" s="1">
        <v>12</v>
      </c>
      <c r="C60" s="1">
        <v>9</v>
      </c>
      <c r="D60" s="1">
        <v>19</v>
      </c>
      <c r="E60" s="113">
        <v>8</v>
      </c>
      <c r="F60" s="127">
        <v>7.6858745537990822</v>
      </c>
      <c r="G60" s="132">
        <f>AVERAGE(E59:E61)</f>
        <v>8.3333333333333339</v>
      </c>
      <c r="H60" s="31">
        <f>AVERAGE(F59:F61)</f>
        <v>9.3336441562856649</v>
      </c>
      <c r="K60" s="136">
        <v>2946</v>
      </c>
      <c r="L60">
        <v>200</v>
      </c>
      <c r="M60" s="132">
        <v>6.666666666666667</v>
      </c>
      <c r="N60" s="31">
        <v>6.2561132561132551</v>
      </c>
      <c r="AB60">
        <v>189</v>
      </c>
      <c r="AC60">
        <v>6.3475036131595131</v>
      </c>
      <c r="AD60">
        <f t="shared" si="0"/>
        <v>0.16213878508380949</v>
      </c>
      <c r="AE60">
        <f t="shared" si="1"/>
        <v>16.213878508380951</v>
      </c>
      <c r="AF60">
        <f t="shared" si="2"/>
        <v>40.266460619703032</v>
      </c>
    </row>
    <row r="61" spans="1:32" ht="15.6" x14ac:dyDescent="0.3">
      <c r="A61" s="1">
        <v>3</v>
      </c>
      <c r="B61" s="1">
        <v>18</v>
      </c>
      <c r="C61" s="1">
        <v>3</v>
      </c>
      <c r="D61" s="1">
        <v>19</v>
      </c>
      <c r="E61" s="113">
        <v>12</v>
      </c>
      <c r="F61" s="127">
        <v>12.454054054054051</v>
      </c>
      <c r="G61" s="133">
        <f>_xlfn.STDEV.P(E59:E61)/SQRT(3)</f>
        <v>1.6555182695279267</v>
      </c>
      <c r="H61" s="133">
        <f>_xlfn.STDEV.P(F59:F61)/SQRT(3)</f>
        <v>1.2745706044807292</v>
      </c>
      <c r="K61" s="136">
        <v>1991</v>
      </c>
      <c r="L61">
        <v>115</v>
      </c>
      <c r="M61" s="132">
        <v>6</v>
      </c>
      <c r="N61" s="31">
        <v>6.2900146658286191</v>
      </c>
      <c r="AB61">
        <v>251</v>
      </c>
      <c r="AC61">
        <v>6.3611448894467744</v>
      </c>
      <c r="AD61">
        <f t="shared" si="0"/>
        <v>0.16231678780528708</v>
      </c>
      <c r="AE61">
        <f t="shared" si="1"/>
        <v>16.231678780528707</v>
      </c>
      <c r="AF61">
        <f t="shared" si="2"/>
        <v>40.288557656645771</v>
      </c>
    </row>
    <row r="62" spans="1:32" ht="15.6" x14ac:dyDescent="0.3">
      <c r="A62" s="1">
        <v>1</v>
      </c>
      <c r="B62" s="1">
        <v>6</v>
      </c>
      <c r="C62" s="1">
        <v>17</v>
      </c>
      <c r="D62" s="1">
        <v>20</v>
      </c>
      <c r="E62" s="113">
        <v>8</v>
      </c>
      <c r="F62" s="127">
        <v>9.3663024726854509</v>
      </c>
      <c r="K62" s="136">
        <v>2354</v>
      </c>
      <c r="L62">
        <v>163</v>
      </c>
      <c r="M62" s="132">
        <v>6</v>
      </c>
      <c r="N62" s="31">
        <v>6.3224824824824823</v>
      </c>
      <c r="AB62">
        <v>20</v>
      </c>
      <c r="AC62">
        <v>6.3948280969557558</v>
      </c>
      <c r="AD62">
        <f t="shared" si="0"/>
        <v>0.16275555398545605</v>
      </c>
      <c r="AE62">
        <f t="shared" si="1"/>
        <v>16.275555398545606</v>
      </c>
      <c r="AF62">
        <f t="shared" si="2"/>
        <v>40.342973859825463</v>
      </c>
    </row>
    <row r="63" spans="1:32" ht="15.6" x14ac:dyDescent="0.3">
      <c r="A63" s="1">
        <v>2</v>
      </c>
      <c r="B63" s="1">
        <v>10</v>
      </c>
      <c r="C63" s="1">
        <v>13</v>
      </c>
      <c r="D63" s="1">
        <v>20</v>
      </c>
      <c r="E63" s="113">
        <v>5</v>
      </c>
      <c r="F63" s="127">
        <v>4.6289926289926289</v>
      </c>
      <c r="G63" s="132">
        <f>AVERAGE(E62:E64)</f>
        <v>6</v>
      </c>
      <c r="H63" s="31">
        <f>AVERAGE(F62:F64)</f>
        <v>6.3948280969557558</v>
      </c>
      <c r="K63" s="136">
        <v>2714</v>
      </c>
      <c r="L63">
        <v>189</v>
      </c>
      <c r="M63" s="132">
        <v>5</v>
      </c>
      <c r="N63" s="31">
        <v>6.3475036131595131</v>
      </c>
      <c r="AB63">
        <v>241</v>
      </c>
      <c r="AC63">
        <v>6.4420420420420426</v>
      </c>
      <c r="AD63">
        <f t="shared" si="0"/>
        <v>0.16336876704347836</v>
      </c>
      <c r="AE63">
        <f t="shared" si="1"/>
        <v>16.336876704347837</v>
      </c>
      <c r="AF63">
        <f t="shared" si="2"/>
        <v>40.418902390277545</v>
      </c>
    </row>
    <row r="64" spans="1:32" ht="15.6" x14ac:dyDescent="0.3">
      <c r="A64" s="1">
        <v>3</v>
      </c>
      <c r="B64" s="1">
        <v>12</v>
      </c>
      <c r="C64" s="1">
        <v>7</v>
      </c>
      <c r="D64" s="1">
        <v>20</v>
      </c>
      <c r="E64" s="113">
        <v>5</v>
      </c>
      <c r="F64" s="127">
        <v>5.1891891891891886</v>
      </c>
      <c r="G64" s="133">
        <f>_xlfn.STDEV.P(E62:E64)/SQRT(3)</f>
        <v>0.81649658092772615</v>
      </c>
      <c r="H64" s="133">
        <f>_xlfn.STDEV.P(F62:F64)/SQRT(3)</f>
        <v>1.2202640898799693</v>
      </c>
      <c r="K64" s="136" t="s">
        <v>364</v>
      </c>
      <c r="L64">
        <v>251</v>
      </c>
      <c r="M64" s="132">
        <v>6.666666666666667</v>
      </c>
      <c r="N64" s="31">
        <v>6.3611448894467744</v>
      </c>
      <c r="AB64">
        <v>102</v>
      </c>
      <c r="AC64">
        <v>6.5394422994422996</v>
      </c>
      <c r="AD64">
        <f t="shared" si="0"/>
        <v>0.16462722490244971</v>
      </c>
      <c r="AE64">
        <f t="shared" si="1"/>
        <v>16.462722490244971</v>
      </c>
      <c r="AF64">
        <f t="shared" si="2"/>
        <v>40.574280634713624</v>
      </c>
    </row>
    <row r="65" spans="1:32" ht="15.6" x14ac:dyDescent="0.3">
      <c r="A65" s="1">
        <v>1</v>
      </c>
      <c r="B65" s="1">
        <v>6</v>
      </c>
      <c r="C65" s="1">
        <v>1</v>
      </c>
      <c r="D65" s="1">
        <v>21</v>
      </c>
      <c r="E65" s="113">
        <v>10</v>
      </c>
      <c r="F65" s="127">
        <v>11.005405405405405</v>
      </c>
      <c r="K65" s="136">
        <v>264</v>
      </c>
      <c r="L65">
        <v>20</v>
      </c>
      <c r="M65" s="132">
        <v>6</v>
      </c>
      <c r="N65" s="31">
        <v>6.3948280969557558</v>
      </c>
      <c r="AB65">
        <v>288</v>
      </c>
      <c r="AC65">
        <v>6.5492176386913217</v>
      </c>
      <c r="AD65">
        <f t="shared" si="0"/>
        <v>0.16475304400195812</v>
      </c>
      <c r="AE65">
        <f t="shared" si="1"/>
        <v>16.47530440019581</v>
      </c>
      <c r="AF65">
        <f t="shared" si="2"/>
        <v>40.589782458391923</v>
      </c>
    </row>
    <row r="66" spans="1:32" ht="15.6" x14ac:dyDescent="0.3">
      <c r="A66" s="1">
        <v>2</v>
      </c>
      <c r="B66" s="1">
        <v>7</v>
      </c>
      <c r="C66" s="1">
        <v>17</v>
      </c>
      <c r="D66" s="1">
        <v>21</v>
      </c>
      <c r="E66" s="113">
        <v>5</v>
      </c>
      <c r="F66" s="127">
        <v>4.243243243243243</v>
      </c>
      <c r="G66" s="132">
        <f>AVERAGE(E65:E67)</f>
        <v>7.666666666666667</v>
      </c>
      <c r="H66" s="31">
        <f>AVERAGE(F65:F67)</f>
        <v>8.6807207207207195</v>
      </c>
      <c r="K66" s="136">
        <v>3109</v>
      </c>
      <c r="L66">
        <v>241</v>
      </c>
      <c r="M66" s="132">
        <v>6.666666666666667</v>
      </c>
      <c r="N66" s="31">
        <v>6.4420420420420426</v>
      </c>
      <c r="AB66">
        <v>270</v>
      </c>
      <c r="AC66">
        <v>6.6218406641936047</v>
      </c>
      <c r="AD66">
        <f t="shared" si="0"/>
        <v>0.16568506056195059</v>
      </c>
      <c r="AE66">
        <f t="shared" si="1"/>
        <v>16.568506056195059</v>
      </c>
      <c r="AF66">
        <f t="shared" si="2"/>
        <v>40.704429803394937</v>
      </c>
    </row>
    <row r="67" spans="1:32" ht="15.6" x14ac:dyDescent="0.3">
      <c r="A67" s="1">
        <v>3</v>
      </c>
      <c r="B67" s="1">
        <v>6</v>
      </c>
      <c r="C67" s="1">
        <v>7</v>
      </c>
      <c r="D67" s="1">
        <v>21</v>
      </c>
      <c r="E67" s="113">
        <v>8</v>
      </c>
      <c r="F67" s="127">
        <v>10.793513513513512</v>
      </c>
      <c r="G67" s="133">
        <f>_xlfn.STDEV.P(E65:E67)/SQRT(3)</f>
        <v>1.1863420280034791</v>
      </c>
      <c r="H67" s="133">
        <f>_xlfn.STDEV.P(F65:F67)/SQRT(3)</f>
        <v>1.8122809026688682</v>
      </c>
      <c r="K67" s="136" t="s">
        <v>124</v>
      </c>
      <c r="L67">
        <v>102</v>
      </c>
      <c r="M67" s="132">
        <v>6</v>
      </c>
      <c r="N67" s="31">
        <v>6.5394422994422996</v>
      </c>
      <c r="AB67">
        <v>182</v>
      </c>
      <c r="AC67">
        <v>6.642954642954642</v>
      </c>
      <c r="AD67">
        <f t="shared" ref="AD67:AD130" si="3">(2/PI())*ASIN((SQRT(AC67/100)))</f>
        <v>0.1659551371619859</v>
      </c>
      <c r="AE67">
        <f t="shared" ref="AE67:AE130" si="4">AD67*100</f>
        <v>16.595513716198589</v>
      </c>
      <c r="AF67">
        <f t="shared" ref="AF67:AF130" si="5">SQRT(AE67)*10</f>
        <v>40.737591627633797</v>
      </c>
    </row>
    <row r="68" spans="1:32" ht="15.6" x14ac:dyDescent="0.3">
      <c r="A68" s="1">
        <v>1</v>
      </c>
      <c r="B68" s="1">
        <v>6</v>
      </c>
      <c r="C68" s="1">
        <v>9</v>
      </c>
      <c r="D68" s="1">
        <v>22</v>
      </c>
      <c r="E68" s="113">
        <v>20</v>
      </c>
      <c r="F68" s="127">
        <v>24.456456456456458</v>
      </c>
      <c r="K68" s="136" t="s">
        <v>441</v>
      </c>
      <c r="L68">
        <v>288</v>
      </c>
      <c r="M68" s="132">
        <v>6</v>
      </c>
      <c r="N68" s="31">
        <v>6.5492176386913217</v>
      </c>
      <c r="AB68">
        <v>156</v>
      </c>
      <c r="AC68">
        <v>6.6474486558993604</v>
      </c>
      <c r="AD68">
        <f t="shared" si="3"/>
        <v>0.16601257023411831</v>
      </c>
      <c r="AE68">
        <f t="shared" si="4"/>
        <v>16.601257023411829</v>
      </c>
      <c r="AF68">
        <f t="shared" si="5"/>
        <v>40.744640167035257</v>
      </c>
    </row>
    <row r="69" spans="1:32" ht="15.6" x14ac:dyDescent="0.3">
      <c r="A69" s="1">
        <v>2</v>
      </c>
      <c r="B69" s="1">
        <v>9</v>
      </c>
      <c r="C69" s="1">
        <v>4</v>
      </c>
      <c r="D69" s="1">
        <v>22</v>
      </c>
      <c r="E69" s="113">
        <v>2</v>
      </c>
      <c r="F69" s="127">
        <v>1.9214686384497706</v>
      </c>
      <c r="G69" s="132">
        <f>AVERAGE(E68:E70)</f>
        <v>14</v>
      </c>
      <c r="H69" s="31">
        <f>AVERAGE(F68:F70)</f>
        <v>17.787236292896669</v>
      </c>
      <c r="K69" s="136" t="s">
        <v>402</v>
      </c>
      <c r="L69">
        <v>270</v>
      </c>
      <c r="M69" s="132">
        <v>6</v>
      </c>
      <c r="N69" s="31">
        <v>6.6218406641936047</v>
      </c>
      <c r="AB69">
        <v>5</v>
      </c>
      <c r="AC69">
        <v>6.7735735735735725</v>
      </c>
      <c r="AD69">
        <f t="shared" si="3"/>
        <v>0.16761715053286447</v>
      </c>
      <c r="AE69">
        <f t="shared" si="4"/>
        <v>16.761715053286448</v>
      </c>
      <c r="AF69">
        <f t="shared" si="5"/>
        <v>40.941073573230156</v>
      </c>
    </row>
    <row r="70" spans="1:32" ht="15.6" x14ac:dyDescent="0.3">
      <c r="A70" s="1">
        <v>3</v>
      </c>
      <c r="B70" s="1">
        <v>10</v>
      </c>
      <c r="C70" s="1">
        <v>8</v>
      </c>
      <c r="D70" s="1">
        <v>22</v>
      </c>
      <c r="E70" s="113">
        <v>20</v>
      </c>
      <c r="F70" s="127">
        <v>26.983783783783778</v>
      </c>
      <c r="G70" s="133">
        <f>_xlfn.STDEV.P(E68:E70)/SQRT(3)</f>
        <v>4.8989794855663558</v>
      </c>
      <c r="H70" s="133">
        <f>_xlfn.STDEV.P(F68:F70)/SQRT(3)</f>
        <v>6.5045075533737684</v>
      </c>
      <c r="K70" s="136">
        <v>2605</v>
      </c>
      <c r="L70">
        <v>182</v>
      </c>
      <c r="M70" s="132">
        <v>6</v>
      </c>
      <c r="N70" s="31">
        <v>6.642954642954642</v>
      </c>
      <c r="AB70">
        <v>226</v>
      </c>
      <c r="AC70">
        <v>6.8812505885676609</v>
      </c>
      <c r="AD70">
        <f t="shared" si="3"/>
        <v>0.16897610287530271</v>
      </c>
      <c r="AE70">
        <f t="shared" si="4"/>
        <v>16.89761028753027</v>
      </c>
      <c r="AF70">
        <f t="shared" si="5"/>
        <v>41.106702966219835</v>
      </c>
    </row>
    <row r="71" spans="1:32" ht="15.6" x14ac:dyDescent="0.3">
      <c r="A71" s="1">
        <v>1</v>
      </c>
      <c r="B71" s="1">
        <v>6</v>
      </c>
      <c r="C71" s="1">
        <v>16</v>
      </c>
      <c r="D71" s="1">
        <v>23</v>
      </c>
      <c r="E71" s="113">
        <v>10</v>
      </c>
      <c r="F71" s="127">
        <v>11.005405405405405</v>
      </c>
      <c r="K71" s="136">
        <v>2322</v>
      </c>
      <c r="L71">
        <v>156</v>
      </c>
      <c r="M71" s="132">
        <v>6.333333333333333</v>
      </c>
      <c r="N71" s="31">
        <v>6.6474486558993604</v>
      </c>
      <c r="AB71">
        <v>127</v>
      </c>
      <c r="AC71">
        <v>6.8877235444399618</v>
      </c>
      <c r="AD71">
        <f t="shared" si="3"/>
        <v>0.16905748068020482</v>
      </c>
      <c r="AE71">
        <f t="shared" si="4"/>
        <v>16.905748068020483</v>
      </c>
      <c r="AF71">
        <f t="shared" si="5"/>
        <v>41.116600136709359</v>
      </c>
    </row>
    <row r="72" spans="1:32" ht="15.6" x14ac:dyDescent="0.3">
      <c r="A72" s="1">
        <v>2</v>
      </c>
      <c r="B72" s="1">
        <v>18</v>
      </c>
      <c r="C72" s="1">
        <v>6</v>
      </c>
      <c r="D72" s="1">
        <v>23</v>
      </c>
      <c r="E72" s="113">
        <v>15</v>
      </c>
      <c r="F72" s="127">
        <v>12.72972972972973</v>
      </c>
      <c r="G72" s="132">
        <f>AVERAGE(E71:E73)</f>
        <v>11</v>
      </c>
      <c r="H72" s="31">
        <f>AVERAGE(F71:F73)</f>
        <v>10.160360360360359</v>
      </c>
      <c r="K72" s="136">
        <v>23</v>
      </c>
      <c r="L72">
        <v>5</v>
      </c>
      <c r="M72" s="132">
        <v>7.666666666666667</v>
      </c>
      <c r="N72" s="31">
        <v>6.7735735735735725</v>
      </c>
      <c r="AB72">
        <v>292</v>
      </c>
      <c r="AC72">
        <v>6.9071368018736443</v>
      </c>
      <c r="AD72">
        <f t="shared" si="3"/>
        <v>0.16930133146248855</v>
      </c>
      <c r="AE72">
        <f t="shared" si="4"/>
        <v>16.930133146248856</v>
      </c>
      <c r="AF72">
        <f t="shared" si="5"/>
        <v>41.146243019562377</v>
      </c>
    </row>
    <row r="73" spans="1:32" ht="15.6" x14ac:dyDescent="0.3">
      <c r="A73" s="1">
        <v>3</v>
      </c>
      <c r="B73" s="1">
        <v>9</v>
      </c>
      <c r="C73" s="1">
        <v>19</v>
      </c>
      <c r="D73" s="1">
        <v>23</v>
      </c>
      <c r="E73" s="113">
        <v>8</v>
      </c>
      <c r="F73" s="127">
        <v>6.7459459459459454</v>
      </c>
      <c r="G73" s="133">
        <f>_xlfn.STDEV.P(E71:E73)/SQRT(3)</f>
        <v>1.699673171197595</v>
      </c>
      <c r="H73" s="133">
        <f>_xlfn.STDEV.P(F71:F73)/SQRT(3)</f>
        <v>1.4519712989882136</v>
      </c>
      <c r="K73" s="136">
        <v>3089</v>
      </c>
      <c r="L73">
        <v>226</v>
      </c>
      <c r="M73" s="132">
        <v>6</v>
      </c>
      <c r="N73" s="31">
        <v>6.8812505885676609</v>
      </c>
      <c r="AB73">
        <v>101</v>
      </c>
      <c r="AC73">
        <v>7.0096009885483568</v>
      </c>
      <c r="AD73">
        <f t="shared" si="3"/>
        <v>0.17058316802451018</v>
      </c>
      <c r="AE73">
        <f t="shared" si="4"/>
        <v>17.058316802451017</v>
      </c>
      <c r="AF73">
        <f t="shared" si="5"/>
        <v>41.301715221587365</v>
      </c>
    </row>
    <row r="74" spans="1:32" ht="15.6" x14ac:dyDescent="0.3">
      <c r="A74" s="1">
        <v>1</v>
      </c>
      <c r="B74" s="1">
        <v>6</v>
      </c>
      <c r="C74" s="1">
        <v>2</v>
      </c>
      <c r="D74" s="1">
        <v>24</v>
      </c>
      <c r="E74" s="113">
        <v>2</v>
      </c>
      <c r="F74" s="127">
        <v>2.2010810810810808</v>
      </c>
      <c r="K74" s="136">
        <v>2037</v>
      </c>
      <c r="L74">
        <v>127</v>
      </c>
      <c r="M74" s="132">
        <v>6.666666666666667</v>
      </c>
      <c r="N74" s="31">
        <v>6.8877235444399618</v>
      </c>
      <c r="AB74">
        <v>317</v>
      </c>
      <c r="AC74">
        <v>7.0214590772730316</v>
      </c>
      <c r="AD74">
        <f t="shared" si="3"/>
        <v>0.17073095270121486</v>
      </c>
      <c r="AE74">
        <f t="shared" si="4"/>
        <v>17.073095270121485</v>
      </c>
      <c r="AF74">
        <f t="shared" si="5"/>
        <v>41.319602212656264</v>
      </c>
    </row>
    <row r="75" spans="1:32" ht="15.6" x14ac:dyDescent="0.3">
      <c r="A75" s="1">
        <v>2</v>
      </c>
      <c r="B75" s="1">
        <v>4</v>
      </c>
      <c r="C75" s="1">
        <v>6</v>
      </c>
      <c r="D75" s="1">
        <v>24</v>
      </c>
      <c r="E75" s="113">
        <v>5</v>
      </c>
      <c r="F75" s="127">
        <v>5.3040540540540535</v>
      </c>
      <c r="G75" s="132">
        <f>AVERAGE(E74:E76)</f>
        <v>9</v>
      </c>
      <c r="H75" s="31">
        <f>AVERAGE(F74:F76)</f>
        <v>7.4987087087087074</v>
      </c>
      <c r="K75" s="136" t="s">
        <v>449</v>
      </c>
      <c r="L75">
        <v>292</v>
      </c>
      <c r="M75" s="132">
        <v>6</v>
      </c>
      <c r="N75" s="31">
        <v>6.9071368018736443</v>
      </c>
      <c r="AB75">
        <v>236</v>
      </c>
      <c r="AC75">
        <v>7.1471924754943634</v>
      </c>
      <c r="AD75">
        <f t="shared" si="3"/>
        <v>0.17229090425156296</v>
      </c>
      <c r="AE75">
        <f t="shared" si="4"/>
        <v>17.229090425156297</v>
      </c>
      <c r="AF75">
        <f t="shared" si="5"/>
        <v>41.507939511804601</v>
      </c>
    </row>
    <row r="76" spans="1:32" ht="15.6" x14ac:dyDescent="0.3">
      <c r="A76" s="1">
        <v>3</v>
      </c>
      <c r="B76" s="1">
        <v>1</v>
      </c>
      <c r="C76" s="1">
        <v>15</v>
      </c>
      <c r="D76" s="1">
        <v>24</v>
      </c>
      <c r="E76" s="113">
        <v>20</v>
      </c>
      <c r="F76" s="127">
        <v>14.990990990990989</v>
      </c>
      <c r="G76" s="133">
        <f>_xlfn.STDEV.P(E74:E76)/SQRT(3)</f>
        <v>4.5460605656619526</v>
      </c>
      <c r="H76" s="133">
        <f>_xlfn.STDEV.P(F74:F76)/SQRT(3)</f>
        <v>3.144937048152896</v>
      </c>
      <c r="K76" s="136" t="s">
        <v>121</v>
      </c>
      <c r="L76">
        <v>101</v>
      </c>
      <c r="M76" s="132">
        <v>7.666666666666667</v>
      </c>
      <c r="N76" s="31">
        <v>7.0096009885483568</v>
      </c>
      <c r="AB76">
        <v>89</v>
      </c>
      <c r="AC76">
        <v>7.1595287595287589</v>
      </c>
      <c r="AD76">
        <f t="shared" si="3"/>
        <v>0.17244327316545152</v>
      </c>
      <c r="AE76">
        <f t="shared" si="4"/>
        <v>17.244327316545153</v>
      </c>
      <c r="AF76">
        <f t="shared" si="5"/>
        <v>41.526289644687921</v>
      </c>
    </row>
    <row r="77" spans="1:32" ht="15.6" x14ac:dyDescent="0.3">
      <c r="A77" s="1">
        <v>1</v>
      </c>
      <c r="B77" s="1">
        <v>6</v>
      </c>
      <c r="C77" s="1">
        <v>12</v>
      </c>
      <c r="D77" s="1">
        <v>25</v>
      </c>
      <c r="E77" s="113">
        <v>10</v>
      </c>
      <c r="F77" s="127">
        <v>12.228228228228229</v>
      </c>
      <c r="K77" s="136" t="s">
        <v>507</v>
      </c>
      <c r="L77">
        <v>317</v>
      </c>
      <c r="M77" s="132">
        <v>7</v>
      </c>
      <c r="N77" s="31">
        <v>7.0214590772730316</v>
      </c>
      <c r="AB77">
        <v>225</v>
      </c>
      <c r="AC77">
        <v>7.2205387205387197</v>
      </c>
      <c r="AD77">
        <f t="shared" si="3"/>
        <v>0.17319505016728365</v>
      </c>
      <c r="AE77">
        <f t="shared" si="4"/>
        <v>17.319505016728364</v>
      </c>
      <c r="AF77">
        <f t="shared" si="5"/>
        <v>41.616709404671056</v>
      </c>
    </row>
    <row r="78" spans="1:32" ht="15.6" x14ac:dyDescent="0.3">
      <c r="A78" s="1">
        <v>2</v>
      </c>
      <c r="B78" s="1">
        <v>6</v>
      </c>
      <c r="C78" s="1">
        <v>19</v>
      </c>
      <c r="D78" s="1">
        <v>25</v>
      </c>
      <c r="E78" s="113">
        <v>15</v>
      </c>
      <c r="F78" s="127">
        <v>14.688149688149688</v>
      </c>
      <c r="G78" s="132">
        <f>AVERAGE(E77:E79)</f>
        <v>10</v>
      </c>
      <c r="H78" s="31">
        <f>AVERAGE(F77:F79)</f>
        <v>10.512296279419568</v>
      </c>
      <c r="K78" s="136">
        <v>3103</v>
      </c>
      <c r="L78">
        <v>236</v>
      </c>
      <c r="M78" s="132">
        <v>7.666666666666667</v>
      </c>
      <c r="N78" s="31">
        <v>7.1471924754943634</v>
      </c>
      <c r="AB78">
        <v>233</v>
      </c>
      <c r="AC78">
        <v>7.2497482097482093</v>
      </c>
      <c r="AD78">
        <f t="shared" si="3"/>
        <v>0.17355393820974893</v>
      </c>
      <c r="AE78">
        <f t="shared" si="4"/>
        <v>17.355393820974893</v>
      </c>
      <c r="AF78">
        <f t="shared" si="5"/>
        <v>41.659805353571791</v>
      </c>
    </row>
    <row r="79" spans="1:32" ht="15.6" x14ac:dyDescent="0.3">
      <c r="A79" s="1">
        <v>3</v>
      </c>
      <c r="B79" s="1">
        <v>19</v>
      </c>
      <c r="C79" s="1">
        <v>4</v>
      </c>
      <c r="D79" s="1">
        <v>25</v>
      </c>
      <c r="E79" s="113">
        <v>5</v>
      </c>
      <c r="F79" s="127">
        <v>4.6205109218807845</v>
      </c>
      <c r="G79" s="133">
        <f>_xlfn.STDEV.P(E77:E79)/SQRT(3)</f>
        <v>2.3570226039551585</v>
      </c>
      <c r="H79" s="133">
        <f>_xlfn.STDEV.P(F77:F79)/SQRT(3)</f>
        <v>2.4742071422186851</v>
      </c>
      <c r="K79" s="136">
        <v>1258</v>
      </c>
      <c r="L79">
        <v>89</v>
      </c>
      <c r="M79" s="132">
        <v>8.6666666666666661</v>
      </c>
      <c r="N79" s="31">
        <v>7.1595287595287589</v>
      </c>
      <c r="AB79">
        <v>172</v>
      </c>
      <c r="AC79">
        <v>7.2893227459265191</v>
      </c>
      <c r="AD79">
        <f t="shared" si="3"/>
        <v>0.17403911698811461</v>
      </c>
      <c r="AE79">
        <f t="shared" si="4"/>
        <v>17.403911698811463</v>
      </c>
      <c r="AF79">
        <f t="shared" si="5"/>
        <v>41.717995755802391</v>
      </c>
    </row>
    <row r="80" spans="1:32" ht="15.6" x14ac:dyDescent="0.3">
      <c r="A80" s="1">
        <v>1</v>
      </c>
      <c r="B80" s="1">
        <v>6</v>
      </c>
      <c r="C80" s="1">
        <v>18</v>
      </c>
      <c r="D80" s="1">
        <v>26</v>
      </c>
      <c r="E80" s="113">
        <v>20</v>
      </c>
      <c r="F80" s="127">
        <v>23.415756181713625</v>
      </c>
      <c r="K80" s="136">
        <v>3088</v>
      </c>
      <c r="L80">
        <v>225</v>
      </c>
      <c r="M80" s="132">
        <v>8.3333333333333339</v>
      </c>
      <c r="N80" s="31">
        <v>7.2205387205387197</v>
      </c>
      <c r="AB80">
        <v>253</v>
      </c>
      <c r="AC80">
        <v>7.3282805072278761</v>
      </c>
      <c r="AD80">
        <f t="shared" si="3"/>
        <v>0.17451555033519986</v>
      </c>
      <c r="AE80">
        <f t="shared" si="4"/>
        <v>17.451555033519988</v>
      </c>
      <c r="AF80">
        <f t="shared" si="5"/>
        <v>41.775058388373303</v>
      </c>
    </row>
    <row r="81" spans="1:32" ht="15.6" x14ac:dyDescent="0.3">
      <c r="A81" s="1">
        <v>2</v>
      </c>
      <c r="B81" s="1">
        <v>14</v>
      </c>
      <c r="C81" s="1">
        <v>19</v>
      </c>
      <c r="D81" s="1">
        <v>26</v>
      </c>
      <c r="E81" s="113">
        <v>15</v>
      </c>
      <c r="F81" s="127">
        <v>10.608108108108109</v>
      </c>
      <c r="G81" s="132">
        <f>AVERAGE(E80:E82)</f>
        <v>14.333333333333334</v>
      </c>
      <c r="H81" s="31">
        <f>AVERAGE(F80:F82)</f>
        <v>14.93912593444508</v>
      </c>
      <c r="K81" s="136">
        <v>3097</v>
      </c>
      <c r="L81">
        <v>233</v>
      </c>
      <c r="M81" s="132">
        <v>7.666666666666667</v>
      </c>
      <c r="N81" s="31">
        <v>7.2497482097482093</v>
      </c>
      <c r="AB81">
        <v>66</v>
      </c>
      <c r="AC81">
        <v>7.3482469482469481</v>
      </c>
      <c r="AD81">
        <f t="shared" si="3"/>
        <v>0.17475927754013509</v>
      </c>
      <c r="AE81">
        <f t="shared" si="4"/>
        <v>17.475927754013508</v>
      </c>
      <c r="AF81">
        <f t="shared" si="5"/>
        <v>41.80421958847397</v>
      </c>
    </row>
    <row r="82" spans="1:32" ht="15.6" x14ac:dyDescent="0.3">
      <c r="A82" s="1">
        <v>3</v>
      </c>
      <c r="B82" s="1">
        <v>11</v>
      </c>
      <c r="C82" s="1">
        <v>5</v>
      </c>
      <c r="D82" s="1">
        <v>26</v>
      </c>
      <c r="E82" s="113">
        <v>8</v>
      </c>
      <c r="F82" s="127">
        <v>10.793513513513512</v>
      </c>
      <c r="G82" s="133">
        <f>_xlfn.STDEV.P(E80:E82)/SQRT(3)</f>
        <v>2.8414915227876492</v>
      </c>
      <c r="H82" s="133">
        <f>_xlfn.STDEV.P(F80:F82)/SQRT(3)</f>
        <v>3.4608457236400563</v>
      </c>
      <c r="K82" s="136">
        <v>2444</v>
      </c>
      <c r="L82">
        <v>172</v>
      </c>
      <c r="M82" s="132">
        <v>6.666666666666667</v>
      </c>
      <c r="N82" s="31">
        <v>7.2893227459265191</v>
      </c>
      <c r="AB82">
        <v>73</v>
      </c>
      <c r="AC82">
        <v>7.3490029942860131</v>
      </c>
      <c r="AD82">
        <f t="shared" si="3"/>
        <v>0.17476850048034648</v>
      </c>
      <c r="AE82">
        <f t="shared" si="4"/>
        <v>17.476850048034649</v>
      </c>
      <c r="AF82">
        <f t="shared" si="5"/>
        <v>41.805322685077613</v>
      </c>
    </row>
    <row r="83" spans="1:32" ht="15.6" x14ac:dyDescent="0.3">
      <c r="A83" s="1">
        <v>1</v>
      </c>
      <c r="B83" s="1">
        <v>6</v>
      </c>
      <c r="C83" s="1">
        <v>8</v>
      </c>
      <c r="D83" s="1">
        <v>27</v>
      </c>
      <c r="E83" s="113">
        <v>30</v>
      </c>
      <c r="F83" s="127">
        <v>41.270270270270267</v>
      </c>
      <c r="K83" s="136" t="s">
        <v>368</v>
      </c>
      <c r="L83">
        <v>253</v>
      </c>
      <c r="M83" s="132">
        <v>7.666666666666667</v>
      </c>
      <c r="N83" s="31">
        <v>7.3282805072278761</v>
      </c>
      <c r="AB83">
        <v>187</v>
      </c>
      <c r="AC83">
        <v>7.3707421707421714</v>
      </c>
      <c r="AD83">
        <f t="shared" si="3"/>
        <v>0.17503350825071476</v>
      </c>
      <c r="AE83">
        <f t="shared" si="4"/>
        <v>17.503350825071475</v>
      </c>
      <c r="AF83">
        <f t="shared" si="5"/>
        <v>41.837006136997275</v>
      </c>
    </row>
    <row r="84" spans="1:32" ht="15.6" x14ac:dyDescent="0.3">
      <c r="A84" s="1">
        <v>2</v>
      </c>
      <c r="B84" s="1">
        <v>12</v>
      </c>
      <c r="C84" s="1">
        <v>16</v>
      </c>
      <c r="D84" s="1">
        <v>27</v>
      </c>
      <c r="E84" s="113">
        <v>5</v>
      </c>
      <c r="F84" s="127">
        <v>5.3040540540540535</v>
      </c>
      <c r="G84" s="132">
        <f>AVERAGE(E83:E85)</f>
        <v>12.333333333333334</v>
      </c>
      <c r="H84" s="31">
        <f>AVERAGE(F83:F85)</f>
        <v>16.300170860515689</v>
      </c>
      <c r="K84" s="136">
        <v>1136</v>
      </c>
      <c r="L84">
        <v>66</v>
      </c>
      <c r="M84" s="132">
        <v>7.666666666666667</v>
      </c>
      <c r="N84" s="31">
        <v>7.3482469482469481</v>
      </c>
      <c r="AB84">
        <v>85</v>
      </c>
      <c r="AC84">
        <v>7.3726817726817728</v>
      </c>
      <c r="AD84">
        <f t="shared" si="3"/>
        <v>0.17505713515055291</v>
      </c>
      <c r="AE84">
        <f t="shared" si="4"/>
        <v>17.505713515055291</v>
      </c>
      <c r="AF84">
        <f t="shared" si="5"/>
        <v>41.839829726058035</v>
      </c>
    </row>
    <row r="85" spans="1:32" ht="15.6" x14ac:dyDescent="0.3">
      <c r="A85" s="1">
        <v>3</v>
      </c>
      <c r="B85" s="1">
        <v>15</v>
      </c>
      <c r="C85" s="1">
        <v>18</v>
      </c>
      <c r="D85" s="1">
        <v>27</v>
      </c>
      <c r="E85" s="113">
        <v>2</v>
      </c>
      <c r="F85" s="127">
        <v>2.3261882572227397</v>
      </c>
      <c r="G85" s="133">
        <f>_xlfn.STDEV.P(E83:E85)/SQRT(3)</f>
        <v>7.2469661596090349</v>
      </c>
      <c r="H85" s="133">
        <f>_xlfn.STDEV.P(F83:F85)/SQRT(3)</f>
        <v>10.218135506982497</v>
      </c>
      <c r="K85" s="136">
        <v>1149</v>
      </c>
      <c r="L85">
        <v>73</v>
      </c>
      <c r="M85" s="132">
        <v>7</v>
      </c>
      <c r="N85" s="31">
        <v>7.3490029942860131</v>
      </c>
      <c r="AB85">
        <v>311</v>
      </c>
      <c r="AC85">
        <v>7.3841659841659846</v>
      </c>
      <c r="AD85">
        <f t="shared" si="3"/>
        <v>0.17519696936793103</v>
      </c>
      <c r="AE85">
        <f t="shared" si="4"/>
        <v>17.519696936793103</v>
      </c>
      <c r="AF85">
        <f t="shared" si="5"/>
        <v>41.856537048343007</v>
      </c>
    </row>
    <row r="86" spans="1:32" ht="15.6" x14ac:dyDescent="0.3">
      <c r="A86" s="1">
        <v>1</v>
      </c>
      <c r="B86" s="1">
        <v>6</v>
      </c>
      <c r="C86" s="1">
        <v>11</v>
      </c>
      <c r="D86" s="1">
        <v>28</v>
      </c>
      <c r="E86" s="113">
        <v>5</v>
      </c>
      <c r="F86" s="127">
        <v>5.0024570024570023</v>
      </c>
      <c r="K86" s="136">
        <v>2653</v>
      </c>
      <c r="L86">
        <v>187</v>
      </c>
      <c r="M86" s="132">
        <v>7.333333333333333</v>
      </c>
      <c r="N86" s="31">
        <v>7.3707421707421714</v>
      </c>
      <c r="AB86">
        <v>195</v>
      </c>
      <c r="AC86">
        <v>7.4149424598835791</v>
      </c>
      <c r="AD86">
        <f t="shared" si="3"/>
        <v>0.17557121774030116</v>
      </c>
      <c r="AE86">
        <f t="shared" si="4"/>
        <v>17.557121774030115</v>
      </c>
      <c r="AF86">
        <f t="shared" si="5"/>
        <v>41.901219283011457</v>
      </c>
    </row>
    <row r="87" spans="1:32" ht="15.6" x14ac:dyDescent="0.3">
      <c r="A87" s="1">
        <v>2</v>
      </c>
      <c r="B87" s="1">
        <v>3</v>
      </c>
      <c r="C87" s="1">
        <v>13</v>
      </c>
      <c r="D87" s="1">
        <v>28</v>
      </c>
      <c r="E87" s="113">
        <v>8</v>
      </c>
      <c r="F87" s="127">
        <v>10.183783783783785</v>
      </c>
      <c r="G87" s="132">
        <f>AVERAGE(E86:E88)</f>
        <v>6</v>
      </c>
      <c r="H87" s="31">
        <f>AVERAGE(F86:F88)</f>
        <v>7.8043347116517845</v>
      </c>
      <c r="K87" s="136">
        <v>1186</v>
      </c>
      <c r="L87">
        <v>85</v>
      </c>
      <c r="M87" s="132">
        <v>7.666666666666667</v>
      </c>
      <c r="N87" s="31">
        <v>7.3726817726817728</v>
      </c>
      <c r="AB87">
        <v>53</v>
      </c>
      <c r="AC87">
        <v>7.4394812394812391</v>
      </c>
      <c r="AD87">
        <f t="shared" si="3"/>
        <v>0.17586910275097942</v>
      </c>
      <c r="AE87">
        <f t="shared" si="4"/>
        <v>17.586910275097942</v>
      </c>
      <c r="AF87">
        <f t="shared" si="5"/>
        <v>41.936750321284961</v>
      </c>
    </row>
    <row r="88" spans="1:32" ht="15.6" x14ac:dyDescent="0.3">
      <c r="A88" s="1">
        <v>3</v>
      </c>
      <c r="B88" s="1">
        <v>2</v>
      </c>
      <c r="C88" s="1">
        <v>5</v>
      </c>
      <c r="D88" s="1">
        <v>28</v>
      </c>
      <c r="E88" s="113">
        <v>5</v>
      </c>
      <c r="F88" s="127">
        <v>8.2267633487145666</v>
      </c>
      <c r="G88" s="133">
        <f>_xlfn.STDEV.P(E86:E88)/SQRT(3)</f>
        <v>0.81649658092772615</v>
      </c>
      <c r="H88" s="133">
        <f>_xlfn.STDEV.P(F86:F88)/SQRT(3)</f>
        <v>1.2333667805177779</v>
      </c>
      <c r="K88" s="136" t="s">
        <v>493</v>
      </c>
      <c r="L88">
        <v>311</v>
      </c>
      <c r="M88" s="132">
        <v>7.333333333333333</v>
      </c>
      <c r="N88" s="31">
        <v>7.3841659841659846</v>
      </c>
      <c r="AB88">
        <v>24</v>
      </c>
      <c r="AC88">
        <v>7.4987087087087074</v>
      </c>
      <c r="AD88">
        <f t="shared" si="3"/>
        <v>0.1765862308179004</v>
      </c>
      <c r="AE88">
        <f t="shared" si="4"/>
        <v>17.65862308179004</v>
      </c>
      <c r="AF88">
        <f t="shared" si="5"/>
        <v>42.022164487077582</v>
      </c>
    </row>
    <row r="89" spans="1:32" ht="15.6" x14ac:dyDescent="0.3">
      <c r="A89" s="1">
        <v>1</v>
      </c>
      <c r="B89" s="1">
        <v>6</v>
      </c>
      <c r="C89" s="1">
        <v>4</v>
      </c>
      <c r="D89" s="1">
        <v>29</v>
      </c>
      <c r="E89" s="113">
        <v>20</v>
      </c>
      <c r="F89" s="127">
        <v>36.684684684684683</v>
      </c>
      <c r="K89" s="136">
        <v>2895</v>
      </c>
      <c r="L89">
        <v>195</v>
      </c>
      <c r="M89" s="132">
        <v>7</v>
      </c>
      <c r="N89" s="31">
        <v>7.4149424598835791</v>
      </c>
      <c r="AB89">
        <v>216</v>
      </c>
      <c r="AC89">
        <v>7.5435435435435432</v>
      </c>
      <c r="AD89">
        <f t="shared" si="3"/>
        <v>0.17712736311925834</v>
      </c>
      <c r="AE89">
        <f t="shared" si="4"/>
        <v>17.712736311925834</v>
      </c>
      <c r="AF89">
        <f t="shared" si="5"/>
        <v>42.086501769481671</v>
      </c>
    </row>
    <row r="90" spans="1:32" ht="15.6" x14ac:dyDescent="0.3">
      <c r="A90" s="1">
        <v>2</v>
      </c>
      <c r="B90" s="1">
        <v>1</v>
      </c>
      <c r="C90" s="1">
        <v>16</v>
      </c>
      <c r="D90" s="1">
        <v>29</v>
      </c>
      <c r="E90" s="113">
        <v>5</v>
      </c>
      <c r="F90" s="127">
        <v>5.0918918918918923</v>
      </c>
      <c r="G90" s="132">
        <f>AVERAGE(E89:E91)</f>
        <v>11</v>
      </c>
      <c r="H90" s="31">
        <f>AVERAGE(F89:F91)</f>
        <v>17.319712164995181</v>
      </c>
      <c r="K90" s="136">
        <v>1069</v>
      </c>
      <c r="L90">
        <v>53</v>
      </c>
      <c r="M90" s="132">
        <v>8.3333333333333339</v>
      </c>
      <c r="N90" s="31">
        <v>7.4394812394812391</v>
      </c>
      <c r="AB90">
        <v>266</v>
      </c>
      <c r="AC90">
        <v>7.5935288909264758</v>
      </c>
      <c r="AD90">
        <f t="shared" si="3"/>
        <v>0.17772892117011907</v>
      </c>
      <c r="AE90">
        <f t="shared" si="4"/>
        <v>17.772892117011907</v>
      </c>
      <c r="AF90">
        <f t="shared" si="5"/>
        <v>42.157908056510472</v>
      </c>
    </row>
    <row r="91" spans="1:32" ht="15.6" x14ac:dyDescent="0.3">
      <c r="A91" s="1">
        <v>3</v>
      </c>
      <c r="B91" s="1">
        <v>5</v>
      </c>
      <c r="C91" s="1">
        <v>4</v>
      </c>
      <c r="D91" s="1">
        <v>29</v>
      </c>
      <c r="E91" s="113">
        <v>8</v>
      </c>
      <c r="F91" s="127">
        <v>10.182559918408973</v>
      </c>
      <c r="G91" s="133">
        <f>_xlfn.STDEV.P(E89:E91)/SQRT(3)</f>
        <v>3.7416573867739418</v>
      </c>
      <c r="H91" s="133">
        <f>_xlfn.STDEV.P(F89:F91)/SQRT(3)</f>
        <v>7.996253925089591</v>
      </c>
      <c r="K91" s="136">
        <v>495</v>
      </c>
      <c r="L91">
        <v>24</v>
      </c>
      <c r="M91" s="132">
        <v>9</v>
      </c>
      <c r="N91" s="31">
        <v>7.4987087087087074</v>
      </c>
      <c r="AB91">
        <v>82</v>
      </c>
      <c r="AC91">
        <v>7.5979467839932946</v>
      </c>
      <c r="AD91">
        <f t="shared" si="3"/>
        <v>0.17778200158958313</v>
      </c>
      <c r="AE91">
        <f t="shared" si="4"/>
        <v>17.778200158958313</v>
      </c>
      <c r="AF91">
        <f t="shared" si="5"/>
        <v>42.16420301506755</v>
      </c>
    </row>
    <row r="92" spans="1:32" ht="15.6" x14ac:dyDescent="0.3">
      <c r="A92" s="1">
        <v>1</v>
      </c>
      <c r="B92" s="1">
        <v>6</v>
      </c>
      <c r="C92" s="1">
        <v>15</v>
      </c>
      <c r="D92" s="1">
        <v>30</v>
      </c>
      <c r="E92" s="113">
        <v>5</v>
      </c>
      <c r="F92" s="127">
        <v>5.5027027027027025</v>
      </c>
      <c r="G92" s="133"/>
      <c r="H92" s="133"/>
      <c r="K92" s="136">
        <v>3044</v>
      </c>
      <c r="L92">
        <v>216</v>
      </c>
      <c r="M92" s="132">
        <v>7.666666666666667</v>
      </c>
      <c r="N92" s="31">
        <v>7.5435435435435432</v>
      </c>
      <c r="AB92">
        <v>169</v>
      </c>
      <c r="AC92">
        <v>7.6010456284428889</v>
      </c>
      <c r="AD92">
        <f t="shared" si="3"/>
        <v>0.17781922535781411</v>
      </c>
      <c r="AE92">
        <f t="shared" si="4"/>
        <v>17.781922535781412</v>
      </c>
      <c r="AF92">
        <f t="shared" si="5"/>
        <v>42.168616927498832</v>
      </c>
    </row>
    <row r="93" spans="1:32" ht="15.6" x14ac:dyDescent="0.3">
      <c r="A93" s="1">
        <v>2</v>
      </c>
      <c r="B93" s="1">
        <v>15</v>
      </c>
      <c r="C93" s="1">
        <v>18</v>
      </c>
      <c r="D93" s="1">
        <v>30</v>
      </c>
      <c r="E93" s="113">
        <v>5</v>
      </c>
      <c r="F93" s="127">
        <v>3.9168399168399173</v>
      </c>
      <c r="G93" s="132">
        <f>AVERAGE(E92:E94)</f>
        <v>5</v>
      </c>
      <c r="H93" s="31">
        <f>AVERAGE(F92:F94)</f>
        <v>4.7460251460251461</v>
      </c>
      <c r="K93" s="136" t="s">
        <v>394</v>
      </c>
      <c r="L93">
        <v>266</v>
      </c>
      <c r="M93" s="132">
        <v>8.3333333333333339</v>
      </c>
      <c r="N93" s="31">
        <v>7.5935288909264758</v>
      </c>
      <c r="AB93">
        <v>235</v>
      </c>
      <c r="AC93">
        <v>7.6352223190932875</v>
      </c>
      <c r="AD93">
        <f t="shared" si="3"/>
        <v>0.17822929982243435</v>
      </c>
      <c r="AE93">
        <f t="shared" si="4"/>
        <v>17.822929982243433</v>
      </c>
      <c r="AF93">
        <f t="shared" si="5"/>
        <v>42.217212108621567</v>
      </c>
    </row>
    <row r="94" spans="1:32" ht="15.6" x14ac:dyDescent="0.3">
      <c r="A94" s="1">
        <v>3</v>
      </c>
      <c r="B94" s="1">
        <v>4</v>
      </c>
      <c r="C94" s="1">
        <v>11</v>
      </c>
      <c r="D94" s="1">
        <v>30</v>
      </c>
      <c r="E94" s="113">
        <v>5</v>
      </c>
      <c r="F94" s="127">
        <v>4.8185328185328178</v>
      </c>
      <c r="G94" s="133">
        <f>_xlfn.STDEV.P(E92:E94)/SQRT(3)</f>
        <v>0</v>
      </c>
      <c r="H94" s="133">
        <f>_xlfn.STDEV.P(F92:F94)/SQRT(3)</f>
        <v>0.37496169162120951</v>
      </c>
      <c r="K94" s="136">
        <v>1175</v>
      </c>
      <c r="L94">
        <v>82</v>
      </c>
      <c r="M94" s="132">
        <v>6</v>
      </c>
      <c r="N94" s="31">
        <v>7.5979467839932946</v>
      </c>
      <c r="AB94">
        <v>7</v>
      </c>
      <c r="AC94">
        <v>7.7060399766282117</v>
      </c>
      <c r="AD94">
        <f t="shared" si="3"/>
        <v>0.17907634641961867</v>
      </c>
      <c r="AE94">
        <f t="shared" si="4"/>
        <v>17.907634641961867</v>
      </c>
      <c r="AF94">
        <f t="shared" si="5"/>
        <v>42.317413250294337</v>
      </c>
    </row>
    <row r="95" spans="1:32" ht="15.6" x14ac:dyDescent="0.3">
      <c r="A95" s="1">
        <v>1</v>
      </c>
      <c r="B95" s="1">
        <v>6</v>
      </c>
      <c r="C95" s="1">
        <v>5</v>
      </c>
      <c r="D95" s="1">
        <v>31</v>
      </c>
      <c r="E95" s="113">
        <v>25</v>
      </c>
      <c r="F95" s="127">
        <v>39.3050193050193</v>
      </c>
      <c r="K95" s="136">
        <v>2383</v>
      </c>
      <c r="L95">
        <v>169</v>
      </c>
      <c r="M95" s="132">
        <v>8</v>
      </c>
      <c r="N95" s="31">
        <v>7.6010456284428889</v>
      </c>
      <c r="AB95">
        <v>56</v>
      </c>
      <c r="AC95">
        <v>7.7105591732457404</v>
      </c>
      <c r="AD95">
        <f t="shared" si="3"/>
        <v>0.17913027894446368</v>
      </c>
      <c r="AE95">
        <f t="shared" si="4"/>
        <v>17.913027894446369</v>
      </c>
      <c r="AF95">
        <f t="shared" si="5"/>
        <v>42.323785150251354</v>
      </c>
    </row>
    <row r="96" spans="1:32" ht="15.6" x14ac:dyDescent="0.3">
      <c r="A96" s="1">
        <v>2</v>
      </c>
      <c r="B96" s="1">
        <v>2</v>
      </c>
      <c r="C96" s="1">
        <v>7</v>
      </c>
      <c r="D96" s="1">
        <v>31</v>
      </c>
      <c r="E96" s="113">
        <v>5</v>
      </c>
      <c r="F96" s="127">
        <v>4.6289926289926289</v>
      </c>
      <c r="G96" s="132">
        <f>AVERAGE(E95:E97)</f>
        <v>11.666666666666666</v>
      </c>
      <c r="H96" s="31">
        <f>AVERAGE(F95:F97)</f>
        <v>16.766037294339178</v>
      </c>
      <c r="K96" s="136">
        <v>3099</v>
      </c>
      <c r="L96">
        <v>235</v>
      </c>
      <c r="M96" s="132">
        <v>7.666666666666667</v>
      </c>
      <c r="N96" s="31">
        <v>7.6352223190932875</v>
      </c>
      <c r="AB96">
        <v>263</v>
      </c>
      <c r="AC96">
        <v>7.7149707847382265</v>
      </c>
      <c r="AD96">
        <f t="shared" si="3"/>
        <v>0.17918291356845251</v>
      </c>
      <c r="AE96">
        <f t="shared" si="4"/>
        <v>17.918291356845252</v>
      </c>
      <c r="AF96">
        <f t="shared" si="5"/>
        <v>42.330002783894606</v>
      </c>
    </row>
    <row r="97" spans="1:32" ht="15.6" x14ac:dyDescent="0.3">
      <c r="A97" s="1">
        <v>3</v>
      </c>
      <c r="B97" s="1">
        <v>3</v>
      </c>
      <c r="C97" s="1">
        <v>2</v>
      </c>
      <c r="D97" s="1">
        <v>31</v>
      </c>
      <c r="E97" s="113">
        <v>5</v>
      </c>
      <c r="F97" s="127">
        <v>6.3640999490056078</v>
      </c>
      <c r="G97" s="133">
        <f>_xlfn.STDEV.P(E95:E97)/SQRT(3)</f>
        <v>5.4433105395181745</v>
      </c>
      <c r="H97" s="133">
        <f>_xlfn.STDEV.P(F95:F97)/SQRT(3)</f>
        <v>9.2105848760037716</v>
      </c>
      <c r="K97" s="136" t="s">
        <v>24</v>
      </c>
      <c r="L97">
        <v>7</v>
      </c>
      <c r="M97" s="132">
        <v>7.333333333333333</v>
      </c>
      <c r="N97" s="31">
        <v>7.7060399766282117</v>
      </c>
      <c r="AB97">
        <v>232</v>
      </c>
      <c r="AC97">
        <v>7.721594729057415</v>
      </c>
      <c r="AD97">
        <f t="shared" si="3"/>
        <v>0.17926191748721504</v>
      </c>
      <c r="AE97">
        <f t="shared" si="4"/>
        <v>17.926191748721504</v>
      </c>
      <c r="AF97">
        <f t="shared" si="5"/>
        <v>42.339333661173157</v>
      </c>
    </row>
    <row r="98" spans="1:32" ht="15.6" x14ac:dyDescent="0.3">
      <c r="A98" s="1">
        <v>1</v>
      </c>
      <c r="B98" s="1">
        <v>6</v>
      </c>
      <c r="C98" s="1">
        <v>7</v>
      </c>
      <c r="D98" s="1">
        <v>32</v>
      </c>
      <c r="E98" s="113">
        <v>10</v>
      </c>
      <c r="F98" s="127">
        <v>12.228228228228229</v>
      </c>
      <c r="K98" s="136">
        <v>1118</v>
      </c>
      <c r="L98">
        <v>56</v>
      </c>
      <c r="M98" s="132">
        <v>10</v>
      </c>
      <c r="N98" s="31">
        <v>7.7105591732457404</v>
      </c>
      <c r="AB98">
        <v>164</v>
      </c>
      <c r="AC98">
        <v>7.7359645359645368</v>
      </c>
      <c r="AD98">
        <f t="shared" si="3"/>
        <v>0.1794331997965361</v>
      </c>
      <c r="AE98">
        <f t="shared" si="4"/>
        <v>17.943319979653609</v>
      </c>
      <c r="AF98">
        <f t="shared" si="5"/>
        <v>42.359556158738975</v>
      </c>
    </row>
    <row r="99" spans="1:32" ht="15.6" x14ac:dyDescent="0.3">
      <c r="A99" s="1">
        <v>2</v>
      </c>
      <c r="B99" s="1">
        <v>8</v>
      </c>
      <c r="C99" s="1">
        <v>6</v>
      </c>
      <c r="D99" s="1">
        <v>32</v>
      </c>
      <c r="E99" s="113">
        <v>15</v>
      </c>
      <c r="F99" s="127">
        <v>14.411014788373279</v>
      </c>
      <c r="G99" s="132">
        <f>AVERAGE(E98:E100)</f>
        <v>11</v>
      </c>
      <c r="H99" s="31">
        <f>AVERAGE(F98:F100)</f>
        <v>12.627495419948252</v>
      </c>
      <c r="K99" s="136" t="s">
        <v>388</v>
      </c>
      <c r="L99">
        <v>263</v>
      </c>
      <c r="M99" s="132">
        <v>6.666666666666667</v>
      </c>
      <c r="N99" s="31">
        <v>7.7149707847382265</v>
      </c>
      <c r="AB99">
        <v>281</v>
      </c>
      <c r="AC99">
        <v>7.7905181777522188</v>
      </c>
      <c r="AD99">
        <f t="shared" si="3"/>
        <v>0.18008213442819593</v>
      </c>
      <c r="AE99">
        <f t="shared" si="4"/>
        <v>18.008213442819592</v>
      </c>
      <c r="AF99">
        <f t="shared" si="5"/>
        <v>42.436085402425604</v>
      </c>
    </row>
    <row r="100" spans="1:32" ht="15.6" x14ac:dyDescent="0.3">
      <c r="A100" s="1">
        <v>3</v>
      </c>
      <c r="B100" s="1">
        <v>17</v>
      </c>
      <c r="C100" s="1">
        <v>4</v>
      </c>
      <c r="D100" s="1">
        <v>32</v>
      </c>
      <c r="E100" s="113">
        <v>8</v>
      </c>
      <c r="F100" s="127">
        <v>11.243243243243242</v>
      </c>
      <c r="G100" s="133">
        <f>_xlfn.STDEV.P(E98:E100)/SQRT(3)</f>
        <v>1.699673171197595</v>
      </c>
      <c r="H100" s="133">
        <f>_xlfn.STDEV.P(F98:F100)/SQRT(3)</f>
        <v>0.76423598134518578</v>
      </c>
      <c r="K100" s="136">
        <v>3096</v>
      </c>
      <c r="L100">
        <v>232</v>
      </c>
      <c r="M100" s="132">
        <v>9</v>
      </c>
      <c r="N100" s="31">
        <v>7.721594729057415</v>
      </c>
      <c r="AB100">
        <v>28</v>
      </c>
      <c r="AC100">
        <v>7.8043347116517845</v>
      </c>
      <c r="AD100">
        <f t="shared" si="3"/>
        <v>0.18024615643070976</v>
      </c>
      <c r="AE100">
        <f t="shared" si="4"/>
        <v>18.024615643070977</v>
      </c>
      <c r="AF100">
        <f t="shared" si="5"/>
        <v>42.455406773544141</v>
      </c>
    </row>
    <row r="101" spans="1:32" ht="15.6" x14ac:dyDescent="0.3">
      <c r="A101" s="1">
        <v>1</v>
      </c>
      <c r="B101" s="1">
        <v>6</v>
      </c>
      <c r="C101" s="1">
        <v>3</v>
      </c>
      <c r="D101" s="1">
        <v>33</v>
      </c>
      <c r="E101" s="113">
        <v>10</v>
      </c>
      <c r="F101" s="127">
        <v>15.722007722007721</v>
      </c>
      <c r="K101" s="136">
        <v>2360</v>
      </c>
      <c r="L101">
        <v>164</v>
      </c>
      <c r="M101" s="132">
        <v>6.666666666666667</v>
      </c>
      <c r="N101" s="31">
        <v>7.7359645359645368</v>
      </c>
      <c r="AB101">
        <v>194</v>
      </c>
      <c r="AC101">
        <v>7.8107274738853683</v>
      </c>
      <c r="AD101">
        <f t="shared" si="3"/>
        <v>0.18032200267909676</v>
      </c>
      <c r="AE101">
        <f t="shared" si="4"/>
        <v>18.032200267909676</v>
      </c>
      <c r="AF101">
        <f t="shared" si="5"/>
        <v>42.464338294514469</v>
      </c>
    </row>
    <row r="102" spans="1:32" ht="15.6" x14ac:dyDescent="0.3">
      <c r="A102" s="1">
        <v>2</v>
      </c>
      <c r="B102" s="1">
        <v>18</v>
      </c>
      <c r="C102" s="1">
        <v>11</v>
      </c>
      <c r="D102" s="1">
        <v>33</v>
      </c>
      <c r="E102" s="113">
        <v>10</v>
      </c>
      <c r="F102" s="127">
        <v>8.486486486486486</v>
      </c>
      <c r="G102" s="132">
        <f>AVERAGE(E101:E103)</f>
        <v>9.3333333333333339</v>
      </c>
      <c r="H102" s="31">
        <f>AVERAGE(F101:F103)</f>
        <v>10.375804375804377</v>
      </c>
      <c r="K102" s="136" t="s">
        <v>426</v>
      </c>
      <c r="L102">
        <v>281</v>
      </c>
      <c r="M102" s="132">
        <v>9.3333333333333339</v>
      </c>
      <c r="N102" s="31">
        <v>7.7905181777522188</v>
      </c>
      <c r="AB102">
        <v>186</v>
      </c>
      <c r="AC102">
        <v>7.8262779138874263</v>
      </c>
      <c r="AD102">
        <f t="shared" si="3"/>
        <v>0.18050638071579364</v>
      </c>
      <c r="AE102">
        <f t="shared" si="4"/>
        <v>18.050638071579364</v>
      </c>
      <c r="AF102">
        <f t="shared" si="5"/>
        <v>42.486042498189171</v>
      </c>
    </row>
    <row r="103" spans="1:32" ht="15.6" x14ac:dyDescent="0.3">
      <c r="A103" s="1">
        <v>3</v>
      </c>
      <c r="B103" s="1">
        <v>7</v>
      </c>
      <c r="C103" s="1">
        <v>12</v>
      </c>
      <c r="D103" s="1">
        <v>33</v>
      </c>
      <c r="E103" s="113">
        <v>8</v>
      </c>
      <c r="F103" s="127">
        <v>6.9189189189189184</v>
      </c>
      <c r="G103" s="133">
        <f>_xlfn.STDEV.P(E101:E103)/SQRT(3)</f>
        <v>0.54433105395181736</v>
      </c>
      <c r="H103" s="133">
        <f>_xlfn.STDEV.P(F101:F103)/SQRT(3)</f>
        <v>2.2136312391854287</v>
      </c>
      <c r="K103" s="136">
        <v>702</v>
      </c>
      <c r="L103">
        <v>28</v>
      </c>
      <c r="M103" s="132">
        <v>6</v>
      </c>
      <c r="N103" s="31">
        <v>7.8043347116517845</v>
      </c>
      <c r="AB103">
        <v>111</v>
      </c>
      <c r="AC103">
        <v>7.8657057057057047</v>
      </c>
      <c r="AD103">
        <f t="shared" si="3"/>
        <v>0.18097311732623747</v>
      </c>
      <c r="AE103">
        <f t="shared" si="4"/>
        <v>18.097311732623748</v>
      </c>
      <c r="AF103">
        <f t="shared" si="5"/>
        <v>42.540935265487228</v>
      </c>
    </row>
    <row r="104" spans="1:32" ht="15.6" x14ac:dyDescent="0.3">
      <c r="A104" s="1">
        <v>1</v>
      </c>
      <c r="B104" s="1">
        <v>6</v>
      </c>
      <c r="C104" s="1">
        <v>13</v>
      </c>
      <c r="D104" s="1">
        <v>34</v>
      </c>
      <c r="E104" s="113">
        <v>8</v>
      </c>
      <c r="F104" s="127">
        <v>12.577606177606176</v>
      </c>
      <c r="K104" s="136">
        <v>2888</v>
      </c>
      <c r="L104">
        <v>194</v>
      </c>
      <c r="M104" s="132">
        <v>8</v>
      </c>
      <c r="N104" s="31">
        <v>7.8107274738853683</v>
      </c>
      <c r="AB104">
        <v>143</v>
      </c>
      <c r="AC104">
        <v>7.8845557543231957</v>
      </c>
      <c r="AD104">
        <f t="shared" si="3"/>
        <v>0.18119588150064159</v>
      </c>
      <c r="AE104">
        <f t="shared" si="4"/>
        <v>18.11958815006416</v>
      </c>
      <c r="AF104">
        <f t="shared" si="5"/>
        <v>42.567109544887067</v>
      </c>
    </row>
    <row r="105" spans="1:32" ht="15.6" x14ac:dyDescent="0.3">
      <c r="A105" s="1">
        <v>2</v>
      </c>
      <c r="B105" s="1">
        <v>5</v>
      </c>
      <c r="C105" s="1">
        <v>1</v>
      </c>
      <c r="D105" s="1">
        <v>34</v>
      </c>
      <c r="E105" s="113">
        <v>2</v>
      </c>
      <c r="F105" s="127">
        <v>2.5459459459459461</v>
      </c>
      <c r="G105" s="132">
        <f>AVERAGE(E104:E106)</f>
        <v>7.333333333333333</v>
      </c>
      <c r="H105" s="31">
        <f>AVERAGE(F104:F106)</f>
        <v>9.9473265473265471</v>
      </c>
      <c r="K105" s="136">
        <v>2646</v>
      </c>
      <c r="L105">
        <v>186</v>
      </c>
      <c r="M105" s="132">
        <v>6.666666666666667</v>
      </c>
      <c r="N105" s="31">
        <v>7.8262779138874263</v>
      </c>
      <c r="AB105">
        <v>275</v>
      </c>
      <c r="AC105">
        <v>7.9340170940170935</v>
      </c>
      <c r="AD105">
        <f t="shared" si="3"/>
        <v>0.18177924591891678</v>
      </c>
      <c r="AE105">
        <f t="shared" si="4"/>
        <v>18.177924591891678</v>
      </c>
      <c r="AF105">
        <f t="shared" si="5"/>
        <v>42.635577387777545</v>
      </c>
    </row>
    <row r="106" spans="1:32" ht="15.6" x14ac:dyDescent="0.3">
      <c r="A106" s="1">
        <v>3</v>
      </c>
      <c r="B106" s="1">
        <v>8</v>
      </c>
      <c r="C106" s="1">
        <v>7</v>
      </c>
      <c r="D106" s="1">
        <v>34</v>
      </c>
      <c r="E106" s="113">
        <v>12</v>
      </c>
      <c r="F106" s="127">
        <v>14.718427518427518</v>
      </c>
      <c r="G106" s="133">
        <f>_xlfn.STDEV.P(E104:E106)/SQRT(3)</f>
        <v>2.3726840560069582</v>
      </c>
      <c r="H106" s="133">
        <f>_xlfn.STDEV.P(F104:F106)/SQRT(3)</f>
        <v>3.0634441441038511</v>
      </c>
      <c r="K106" s="136">
        <v>1983</v>
      </c>
      <c r="L106">
        <v>111</v>
      </c>
      <c r="M106" s="132">
        <v>8.6666666666666661</v>
      </c>
      <c r="N106" s="31">
        <v>7.8657057057057047</v>
      </c>
      <c r="AB106">
        <v>243</v>
      </c>
      <c r="AC106">
        <v>7.9470270270270262</v>
      </c>
      <c r="AD106">
        <f t="shared" si="3"/>
        <v>0.18193241335408947</v>
      </c>
      <c r="AE106">
        <f t="shared" si="4"/>
        <v>18.193241335408946</v>
      </c>
      <c r="AF106">
        <f t="shared" si="5"/>
        <v>42.653536002785216</v>
      </c>
    </row>
    <row r="107" spans="1:32" ht="15.6" x14ac:dyDescent="0.3">
      <c r="A107" s="1">
        <v>1</v>
      </c>
      <c r="B107" s="1">
        <v>6</v>
      </c>
      <c r="C107" s="1">
        <v>10</v>
      </c>
      <c r="D107" s="1">
        <v>35</v>
      </c>
      <c r="E107" s="113">
        <v>2</v>
      </c>
      <c r="F107" s="127">
        <v>3.1444015444015441</v>
      </c>
      <c r="K107" s="136">
        <v>2208</v>
      </c>
      <c r="L107">
        <v>143</v>
      </c>
      <c r="M107" s="132">
        <v>8</v>
      </c>
      <c r="N107" s="31">
        <v>7.8845557543231957</v>
      </c>
      <c r="AB107">
        <v>49</v>
      </c>
      <c r="AC107">
        <v>7.9771915998331089</v>
      </c>
      <c r="AD107">
        <f t="shared" si="3"/>
        <v>0.18228710429394057</v>
      </c>
      <c r="AE107">
        <f t="shared" si="4"/>
        <v>18.228710429394056</v>
      </c>
      <c r="AF107">
        <f t="shared" si="5"/>
        <v>42.6950938977701</v>
      </c>
    </row>
    <row r="108" spans="1:32" ht="15.6" x14ac:dyDescent="0.3">
      <c r="A108" s="1">
        <v>2</v>
      </c>
      <c r="B108" s="1">
        <v>13</v>
      </c>
      <c r="C108" s="1">
        <v>10</v>
      </c>
      <c r="D108" s="1">
        <v>35</v>
      </c>
      <c r="E108" s="113">
        <v>8</v>
      </c>
      <c r="F108" s="127">
        <v>8.1470270270270273</v>
      </c>
      <c r="G108" s="132">
        <f>AVERAGE(E107:E109)</f>
        <v>5</v>
      </c>
      <c r="H108" s="31">
        <f>AVERAGE(F107:F109)</f>
        <v>5.3699871299871305</v>
      </c>
      <c r="K108" s="136" t="s">
        <v>412</v>
      </c>
      <c r="L108">
        <v>275</v>
      </c>
      <c r="M108" s="132">
        <v>7.666666666666667</v>
      </c>
      <c r="N108" s="31">
        <v>7.9340170940170935</v>
      </c>
      <c r="AB108">
        <v>118</v>
      </c>
      <c r="AC108">
        <v>7.9814792944204704</v>
      </c>
      <c r="AD108">
        <f t="shared" si="3"/>
        <v>0.18233747150803295</v>
      </c>
      <c r="AE108">
        <f t="shared" si="4"/>
        <v>18.233747150803296</v>
      </c>
      <c r="AF108">
        <f t="shared" si="5"/>
        <v>42.700991968341086</v>
      </c>
    </row>
    <row r="109" spans="1:32" ht="15.6" x14ac:dyDescent="0.3">
      <c r="A109" s="1">
        <v>3</v>
      </c>
      <c r="B109" s="1">
        <v>13</v>
      </c>
      <c r="C109" s="1">
        <v>19</v>
      </c>
      <c r="D109" s="1">
        <v>35</v>
      </c>
      <c r="E109" s="113">
        <v>5</v>
      </c>
      <c r="F109" s="127">
        <v>4.8185328185328178</v>
      </c>
      <c r="G109" s="133">
        <f>_xlfn.STDEV.P(E107:E109)/SQRT(3)</f>
        <v>1.4142135623730949</v>
      </c>
      <c r="H109" s="133">
        <f>_xlfn.STDEV.P(F107:F109)/SQRT(3)</f>
        <v>1.2004297214904716</v>
      </c>
      <c r="K109" s="136" t="s">
        <v>348</v>
      </c>
      <c r="L109">
        <v>243</v>
      </c>
      <c r="M109" s="132">
        <v>7</v>
      </c>
      <c r="N109" s="31">
        <v>7.9470270270270262</v>
      </c>
      <c r="AB109">
        <v>256</v>
      </c>
      <c r="AC109">
        <v>7.9859131859131862</v>
      </c>
      <c r="AD109">
        <f t="shared" si="3"/>
        <v>0.18238954309307759</v>
      </c>
      <c r="AE109">
        <f t="shared" si="4"/>
        <v>18.238954309307758</v>
      </c>
      <c r="AF109">
        <f t="shared" si="5"/>
        <v>42.707088766746622</v>
      </c>
    </row>
    <row r="110" spans="1:32" ht="15.6" x14ac:dyDescent="0.3">
      <c r="A110" s="1">
        <v>1</v>
      </c>
      <c r="B110" s="1">
        <v>19</v>
      </c>
      <c r="C110" s="1">
        <v>14</v>
      </c>
      <c r="D110" s="1">
        <v>36</v>
      </c>
      <c r="E110" s="113">
        <v>5</v>
      </c>
      <c r="F110" s="127">
        <v>4.5855855855855854</v>
      </c>
      <c r="K110" s="136" t="s">
        <v>67</v>
      </c>
      <c r="L110">
        <v>49</v>
      </c>
      <c r="M110" s="132">
        <v>7</v>
      </c>
      <c r="N110" s="31">
        <v>7.9771915998331089</v>
      </c>
      <c r="AB110">
        <v>318</v>
      </c>
      <c r="AC110">
        <v>7.9938444104481832</v>
      </c>
      <c r="AD110">
        <f t="shared" si="3"/>
        <v>0.18248265441403527</v>
      </c>
      <c r="AE110">
        <f t="shared" si="4"/>
        <v>18.248265441403529</v>
      </c>
      <c r="AF110">
        <f t="shared" si="5"/>
        <v>42.71798853106678</v>
      </c>
    </row>
    <row r="111" spans="1:32" ht="15.6" x14ac:dyDescent="0.3">
      <c r="A111" s="1">
        <v>2</v>
      </c>
      <c r="B111" s="1">
        <v>16</v>
      </c>
      <c r="C111" s="1">
        <v>2</v>
      </c>
      <c r="D111" s="1">
        <v>36</v>
      </c>
      <c r="E111" s="113">
        <v>5</v>
      </c>
      <c r="F111" s="127">
        <v>6.3648648648648649</v>
      </c>
      <c r="G111" s="132">
        <f>AVERAGE(E110:E112)</f>
        <v>5</v>
      </c>
      <c r="H111" s="31">
        <f>AVERAGE(F110:F112)</f>
        <v>5.5240240240240235</v>
      </c>
      <c r="K111" s="136">
        <v>1996</v>
      </c>
      <c r="L111">
        <v>118</v>
      </c>
      <c r="M111" s="132">
        <v>7</v>
      </c>
      <c r="N111" s="31">
        <v>7.9814792944204704</v>
      </c>
      <c r="AB111">
        <v>103</v>
      </c>
      <c r="AC111">
        <v>8.0097858216559228</v>
      </c>
      <c r="AD111">
        <f t="shared" si="3"/>
        <v>0.18266967656916033</v>
      </c>
      <c r="AE111">
        <f t="shared" si="4"/>
        <v>18.266967656916034</v>
      </c>
      <c r="AF111">
        <f t="shared" si="5"/>
        <v>42.739873253106438</v>
      </c>
    </row>
    <row r="112" spans="1:32" ht="15.6" x14ac:dyDescent="0.3">
      <c r="A112" s="1">
        <v>3</v>
      </c>
      <c r="B112" s="1">
        <v>14</v>
      </c>
      <c r="C112" s="1">
        <v>17</v>
      </c>
      <c r="D112" s="1">
        <v>36</v>
      </c>
      <c r="E112" s="113">
        <v>5</v>
      </c>
      <c r="F112" s="127">
        <v>5.621621621621621</v>
      </c>
      <c r="G112" s="133">
        <f>_xlfn.STDEV.P(E110:E112)/SQRT(3)</f>
        <v>0</v>
      </c>
      <c r="H112" s="133">
        <f>_xlfn.STDEV.P(F110:F112)/SQRT(3)</f>
        <v>0.42126862813035892</v>
      </c>
      <c r="K112" s="136" t="s">
        <v>374</v>
      </c>
      <c r="L112">
        <v>256</v>
      </c>
      <c r="M112" s="132">
        <v>7.333333333333333</v>
      </c>
      <c r="N112" s="31">
        <v>7.9859131859131862</v>
      </c>
      <c r="AB112">
        <v>324</v>
      </c>
      <c r="AC112">
        <v>8.0213813813813797</v>
      </c>
      <c r="AD112">
        <f t="shared" si="3"/>
        <v>0.18280560714877028</v>
      </c>
      <c r="AE112">
        <f t="shared" si="4"/>
        <v>18.28056071487703</v>
      </c>
      <c r="AF112">
        <f t="shared" si="5"/>
        <v>42.755772376226616</v>
      </c>
    </row>
    <row r="113" spans="1:32" ht="15.6" x14ac:dyDescent="0.3">
      <c r="A113" s="1">
        <v>1</v>
      </c>
      <c r="B113" s="1">
        <v>8</v>
      </c>
      <c r="C113" s="1">
        <v>7</v>
      </c>
      <c r="D113" s="1">
        <v>37</v>
      </c>
      <c r="E113" s="113">
        <v>2</v>
      </c>
      <c r="F113" s="127">
        <v>1.693139293139293</v>
      </c>
      <c r="K113" s="136" t="s">
        <v>509</v>
      </c>
      <c r="L113">
        <v>318</v>
      </c>
      <c r="M113" s="132">
        <v>6.666666666666667</v>
      </c>
      <c r="N113" s="31">
        <v>7.9938444104481832</v>
      </c>
      <c r="AB113">
        <v>191</v>
      </c>
      <c r="AC113">
        <v>8.0352312610377137</v>
      </c>
      <c r="AD113">
        <f t="shared" si="3"/>
        <v>0.18296784683808018</v>
      </c>
      <c r="AE113">
        <f t="shared" si="4"/>
        <v>18.296784683808017</v>
      </c>
      <c r="AF113">
        <f t="shared" si="5"/>
        <v>42.774741008927244</v>
      </c>
    </row>
    <row r="114" spans="1:32" ht="15.6" x14ac:dyDescent="0.3">
      <c r="A114" s="1">
        <v>2</v>
      </c>
      <c r="B114" s="1">
        <v>10</v>
      </c>
      <c r="C114" s="1">
        <v>6</v>
      </c>
      <c r="D114" s="1">
        <v>37</v>
      </c>
      <c r="E114" s="113">
        <v>10</v>
      </c>
      <c r="F114" s="127">
        <v>8.486486486486486</v>
      </c>
      <c r="G114" s="132">
        <f>AVERAGE(E113:E115)</f>
        <v>14</v>
      </c>
      <c r="H114" s="31">
        <f>AVERAGE(F113:F115)</f>
        <v>10.494204325783272</v>
      </c>
      <c r="K114" s="136">
        <v>1975</v>
      </c>
      <c r="L114">
        <v>103</v>
      </c>
      <c r="M114" s="132">
        <v>6.666666666666667</v>
      </c>
      <c r="N114" s="31">
        <v>8.0097858216559228</v>
      </c>
      <c r="AB114">
        <v>155</v>
      </c>
      <c r="AC114">
        <v>8.0678678678678679</v>
      </c>
      <c r="AD114">
        <f t="shared" si="3"/>
        <v>0.18334965340682227</v>
      </c>
      <c r="AE114">
        <f t="shared" si="4"/>
        <v>18.334965340682228</v>
      </c>
      <c r="AF114">
        <f t="shared" si="5"/>
        <v>42.819347660470292</v>
      </c>
    </row>
    <row r="115" spans="1:32" ht="15.6" x14ac:dyDescent="0.3">
      <c r="A115" s="1">
        <v>3</v>
      </c>
      <c r="B115" s="1">
        <v>17</v>
      </c>
      <c r="C115" s="1">
        <v>1</v>
      </c>
      <c r="D115" s="1">
        <v>37</v>
      </c>
      <c r="E115" s="113">
        <v>30</v>
      </c>
      <c r="F115" s="127">
        <v>21.30298719772404</v>
      </c>
      <c r="G115" s="133">
        <f>_xlfn.STDEV.P(E113:E115)/SQRT(3)</f>
        <v>6.7986926847903799</v>
      </c>
      <c r="H115" s="133">
        <f>_xlfn.STDEV.P(F113:F115)/SQRT(3)</f>
        <v>4.6941981187634321</v>
      </c>
      <c r="K115" s="136" t="s">
        <v>517</v>
      </c>
      <c r="L115">
        <v>324</v>
      </c>
      <c r="M115" s="132">
        <v>9.3333333333333339</v>
      </c>
      <c r="N115" s="31">
        <v>8.0213813813813797</v>
      </c>
      <c r="AB115">
        <v>38</v>
      </c>
      <c r="AC115">
        <v>8.1073593073593067</v>
      </c>
      <c r="AD115">
        <f t="shared" si="3"/>
        <v>0.18381071206397614</v>
      </c>
      <c r="AE115">
        <f t="shared" si="4"/>
        <v>18.381071206397614</v>
      </c>
      <c r="AF115">
        <f t="shared" si="5"/>
        <v>42.873151512802991</v>
      </c>
    </row>
    <row r="116" spans="1:32" ht="15.6" x14ac:dyDescent="0.3">
      <c r="A116" s="1">
        <v>1</v>
      </c>
      <c r="B116" s="1">
        <v>8</v>
      </c>
      <c r="C116" s="1">
        <v>1</v>
      </c>
      <c r="D116" s="1">
        <v>38</v>
      </c>
      <c r="E116" s="113">
        <v>2</v>
      </c>
      <c r="F116" s="127">
        <v>1.572200772200772</v>
      </c>
      <c r="K116" s="136">
        <v>2776</v>
      </c>
      <c r="L116">
        <v>191</v>
      </c>
      <c r="M116" s="132">
        <v>9</v>
      </c>
      <c r="N116" s="31">
        <v>8.0352312610377137</v>
      </c>
      <c r="AB116">
        <v>133</v>
      </c>
      <c r="AC116">
        <v>8.1106008263903</v>
      </c>
      <c r="AD116">
        <f t="shared" si="3"/>
        <v>0.18384851095450672</v>
      </c>
      <c r="AE116">
        <f t="shared" si="4"/>
        <v>18.384851095450671</v>
      </c>
      <c r="AF116">
        <f t="shared" si="5"/>
        <v>42.877559510133814</v>
      </c>
    </row>
    <row r="117" spans="1:32" ht="15.6" x14ac:dyDescent="0.3">
      <c r="A117" s="1">
        <v>2</v>
      </c>
      <c r="B117" s="1">
        <v>7</v>
      </c>
      <c r="C117" s="1">
        <v>16</v>
      </c>
      <c r="D117" s="1">
        <v>38</v>
      </c>
      <c r="E117" s="113">
        <v>10</v>
      </c>
      <c r="F117" s="127">
        <v>9.2579852579852577</v>
      </c>
      <c r="G117" s="132">
        <f>AVERAGE(E116:E118)</f>
        <v>9</v>
      </c>
      <c r="H117" s="31">
        <f>AVERAGE(F116:F118)</f>
        <v>8.1073593073593067</v>
      </c>
      <c r="K117" s="136">
        <v>2310</v>
      </c>
      <c r="L117">
        <v>155</v>
      </c>
      <c r="M117" s="132">
        <v>7.666666666666667</v>
      </c>
      <c r="N117" s="31">
        <v>8.0678678678678679</v>
      </c>
      <c r="AB117">
        <v>267</v>
      </c>
      <c r="AC117">
        <v>8.1570397984191079</v>
      </c>
      <c r="AD117">
        <f t="shared" si="3"/>
        <v>0.18438927527538351</v>
      </c>
      <c r="AE117">
        <f t="shared" si="4"/>
        <v>18.43892752753835</v>
      </c>
      <c r="AF117">
        <f t="shared" si="5"/>
        <v>42.940572338452071</v>
      </c>
    </row>
    <row r="118" spans="1:32" ht="15.6" x14ac:dyDescent="0.3">
      <c r="A118" s="1">
        <v>3</v>
      </c>
      <c r="B118" s="1">
        <v>12</v>
      </c>
      <c r="C118" s="1">
        <v>3</v>
      </c>
      <c r="D118" s="1">
        <v>38</v>
      </c>
      <c r="E118" s="113">
        <v>15</v>
      </c>
      <c r="F118" s="127">
        <v>13.491891891891891</v>
      </c>
      <c r="G118" s="133">
        <f>_xlfn.STDEV.P(E116:E118)/SQRT(3)</f>
        <v>3.0912061651652345</v>
      </c>
      <c r="H118" s="133">
        <f>_xlfn.STDEV.P(F116:F118)/SQRT(3)</f>
        <v>2.8484972317152013</v>
      </c>
      <c r="K118" s="136">
        <v>801</v>
      </c>
      <c r="L118">
        <v>38</v>
      </c>
      <c r="M118" s="132">
        <v>9</v>
      </c>
      <c r="N118" s="31">
        <v>8.1073593073593067</v>
      </c>
      <c r="AB118">
        <v>149</v>
      </c>
      <c r="AC118">
        <v>8.1654288054288049</v>
      </c>
      <c r="AD118">
        <f t="shared" si="3"/>
        <v>0.18448681235675871</v>
      </c>
      <c r="AE118">
        <f t="shared" si="4"/>
        <v>18.44868123567587</v>
      </c>
      <c r="AF118">
        <f t="shared" si="5"/>
        <v>42.951928054134981</v>
      </c>
    </row>
    <row r="119" spans="1:32" ht="15.6" x14ac:dyDescent="0.3">
      <c r="A119" s="1">
        <v>1</v>
      </c>
      <c r="B119" s="1">
        <v>8</v>
      </c>
      <c r="C119" s="1">
        <v>3</v>
      </c>
      <c r="D119" s="1">
        <v>39</v>
      </c>
      <c r="E119" s="113">
        <v>10</v>
      </c>
      <c r="F119" s="127">
        <v>10.004914004914005</v>
      </c>
      <c r="K119" s="136">
        <v>2083</v>
      </c>
      <c r="L119">
        <v>133</v>
      </c>
      <c r="M119" s="132">
        <v>11</v>
      </c>
      <c r="N119" s="31">
        <v>8.1106008263903</v>
      </c>
      <c r="AB119">
        <v>246</v>
      </c>
      <c r="AC119">
        <v>8.1727729949705523</v>
      </c>
      <c r="AD119">
        <f t="shared" si="3"/>
        <v>0.18457216411385258</v>
      </c>
      <c r="AE119">
        <f t="shared" si="4"/>
        <v>18.457216411385257</v>
      </c>
      <c r="AF119">
        <f t="shared" si="5"/>
        <v>42.961862635813702</v>
      </c>
    </row>
    <row r="120" spans="1:32" ht="15.6" x14ac:dyDescent="0.3">
      <c r="A120" s="1">
        <v>2</v>
      </c>
      <c r="B120" s="1">
        <v>11</v>
      </c>
      <c r="C120" s="1">
        <v>17</v>
      </c>
      <c r="D120" s="1">
        <v>39</v>
      </c>
      <c r="E120" s="113">
        <v>10</v>
      </c>
      <c r="F120" s="127">
        <v>11.315315315315315</v>
      </c>
      <c r="G120" s="132">
        <f>AVERAGE(E119:E121)</f>
        <v>10</v>
      </c>
      <c r="H120" s="31">
        <f>AVERAGE(F119:F121)</f>
        <v>10.733595765853829</v>
      </c>
      <c r="K120" s="136" t="s">
        <v>396</v>
      </c>
      <c r="L120">
        <v>267</v>
      </c>
      <c r="M120" s="132">
        <v>7</v>
      </c>
      <c r="N120" s="31">
        <v>8.1570397984191079</v>
      </c>
      <c r="AB120">
        <v>120</v>
      </c>
      <c r="AC120">
        <v>8.2052683481254913</v>
      </c>
      <c r="AD120">
        <f t="shared" si="3"/>
        <v>0.18494939591525364</v>
      </c>
      <c r="AE120">
        <f t="shared" si="4"/>
        <v>18.494939591525362</v>
      </c>
      <c r="AF120">
        <f t="shared" si="5"/>
        <v>43.005743327520065</v>
      </c>
    </row>
    <row r="121" spans="1:32" ht="15.6" x14ac:dyDescent="0.3">
      <c r="A121" s="1">
        <v>3</v>
      </c>
      <c r="B121" s="1">
        <v>6</v>
      </c>
      <c r="C121" s="1">
        <v>11</v>
      </c>
      <c r="D121" s="1">
        <v>39</v>
      </c>
      <c r="E121" s="113">
        <v>10</v>
      </c>
      <c r="F121" s="127">
        <v>10.88055797733217</v>
      </c>
      <c r="G121" s="133">
        <f>_xlfn.STDEV.P(E119:E121)/SQRT(3)</f>
        <v>0</v>
      </c>
      <c r="H121" s="133">
        <f>_xlfn.STDEV.P(F119:F121)/SQRT(3)</f>
        <v>0.31463782257535455</v>
      </c>
      <c r="K121" s="136">
        <v>2238</v>
      </c>
      <c r="L121">
        <v>149</v>
      </c>
      <c r="M121" s="132">
        <v>8.3333333333333339</v>
      </c>
      <c r="N121" s="31">
        <v>8.1654288054288049</v>
      </c>
      <c r="AB121">
        <v>70</v>
      </c>
      <c r="AC121">
        <v>8.2740454740454723</v>
      </c>
      <c r="AD121">
        <f t="shared" si="3"/>
        <v>0.18574557904056629</v>
      </c>
      <c r="AE121">
        <f t="shared" si="4"/>
        <v>18.574557904056629</v>
      </c>
      <c r="AF121">
        <f t="shared" si="5"/>
        <v>43.098210988458241</v>
      </c>
    </row>
    <row r="122" spans="1:32" ht="15.6" x14ac:dyDescent="0.3">
      <c r="A122" s="1">
        <v>1</v>
      </c>
      <c r="B122" s="1">
        <v>8</v>
      </c>
      <c r="C122" s="1">
        <v>18</v>
      </c>
      <c r="D122" s="1">
        <v>40</v>
      </c>
      <c r="E122" s="113">
        <v>10</v>
      </c>
      <c r="F122" s="127">
        <v>8.2129891085114952</v>
      </c>
      <c r="K122" s="136" t="s">
        <v>354</v>
      </c>
      <c r="L122">
        <v>246</v>
      </c>
      <c r="M122" s="132">
        <v>8</v>
      </c>
      <c r="N122" s="31">
        <v>8.1727729949705523</v>
      </c>
      <c r="AB122">
        <v>268</v>
      </c>
      <c r="AC122">
        <v>8.3760624147720915</v>
      </c>
      <c r="AD122">
        <f t="shared" si="3"/>
        <v>0.18692103265266843</v>
      </c>
      <c r="AE122">
        <f t="shared" si="4"/>
        <v>18.692103265266844</v>
      </c>
      <c r="AF122">
        <f t="shared" si="5"/>
        <v>43.234365110715856</v>
      </c>
    </row>
    <row r="123" spans="1:32" ht="15.6" x14ac:dyDescent="0.3">
      <c r="A123" s="1">
        <v>2</v>
      </c>
      <c r="B123" s="1">
        <v>17</v>
      </c>
      <c r="C123" s="1">
        <v>15</v>
      </c>
      <c r="D123" s="1">
        <v>40</v>
      </c>
      <c r="E123" s="113">
        <v>5</v>
      </c>
      <c r="F123" s="127">
        <v>3.9168399168399173</v>
      </c>
      <c r="G123" s="132">
        <f>AVERAGE(E122:E124)</f>
        <v>5.666666666666667</v>
      </c>
      <c r="H123" s="31">
        <f>AVERAGE(F122:F124)</f>
        <v>4.6857473842548467</v>
      </c>
      <c r="K123" s="136">
        <v>2009</v>
      </c>
      <c r="L123">
        <v>120</v>
      </c>
      <c r="M123" s="132">
        <v>8.3333333333333339</v>
      </c>
      <c r="N123" s="31">
        <v>8.2052683481254913</v>
      </c>
      <c r="AB123">
        <v>93</v>
      </c>
      <c r="AC123">
        <v>8.4254365802752886</v>
      </c>
      <c r="AD123">
        <f t="shared" si="3"/>
        <v>0.1874875919391682</v>
      </c>
      <c r="AE123">
        <f t="shared" si="4"/>
        <v>18.748759193916818</v>
      </c>
      <c r="AF123">
        <f t="shared" si="5"/>
        <v>43.299837406065187</v>
      </c>
    </row>
    <row r="124" spans="1:32" ht="15.6" x14ac:dyDescent="0.3">
      <c r="A124" s="1">
        <v>3</v>
      </c>
      <c r="B124" s="1">
        <v>10</v>
      </c>
      <c r="C124" s="1">
        <v>9</v>
      </c>
      <c r="D124" s="1">
        <v>40</v>
      </c>
      <c r="E124" s="113">
        <v>2</v>
      </c>
      <c r="F124" s="127">
        <v>1.9274131274131272</v>
      </c>
      <c r="G124" s="133">
        <f>_xlfn.STDEV.P(E122:E124)/SQRT(3)</f>
        <v>1.9051586888313607</v>
      </c>
      <c r="H124" s="133">
        <f>_xlfn.STDEV.P(F122:F124)/SQRT(3)</f>
        <v>1.5144144723750137</v>
      </c>
      <c r="K124" s="136">
        <v>1143</v>
      </c>
      <c r="L124">
        <v>70</v>
      </c>
      <c r="M124" s="132">
        <v>11.666666666666666</v>
      </c>
      <c r="N124" s="31">
        <v>8.2740454740454723</v>
      </c>
      <c r="AB124">
        <v>79</v>
      </c>
      <c r="AC124">
        <v>8.4799656799656802</v>
      </c>
      <c r="AD124">
        <f t="shared" si="3"/>
        <v>0.18811155440439289</v>
      </c>
      <c r="AE124">
        <f t="shared" si="4"/>
        <v>18.81115544043929</v>
      </c>
      <c r="AF124">
        <f t="shared" si="5"/>
        <v>43.371828922054107</v>
      </c>
    </row>
    <row r="125" spans="1:32" ht="15.6" x14ac:dyDescent="0.3">
      <c r="A125" s="1">
        <v>1</v>
      </c>
      <c r="B125" s="1">
        <v>8</v>
      </c>
      <c r="C125" s="1">
        <v>19</v>
      </c>
      <c r="D125" s="1">
        <v>41</v>
      </c>
      <c r="E125" s="113">
        <v>20</v>
      </c>
      <c r="F125" s="127">
        <v>20.009828009828009</v>
      </c>
      <c r="G125" s="133"/>
      <c r="H125" s="133"/>
      <c r="K125" s="136" t="s">
        <v>398</v>
      </c>
      <c r="L125">
        <v>268</v>
      </c>
      <c r="M125" s="132">
        <v>7.333333333333333</v>
      </c>
      <c r="N125" s="31">
        <v>8.3760624147720915</v>
      </c>
      <c r="AB125">
        <v>129</v>
      </c>
      <c r="AC125">
        <v>8.4915823550482212</v>
      </c>
      <c r="AD125">
        <f t="shared" si="3"/>
        <v>0.18824424555417446</v>
      </c>
      <c r="AE125">
        <f t="shared" si="4"/>
        <v>18.824424555417448</v>
      </c>
      <c r="AF125">
        <f t="shared" si="5"/>
        <v>43.387123153554953</v>
      </c>
    </row>
    <row r="126" spans="1:32" ht="15.6" x14ac:dyDescent="0.3">
      <c r="A126" s="1">
        <v>2</v>
      </c>
      <c r="B126" s="1">
        <v>4</v>
      </c>
      <c r="C126" s="1">
        <v>17</v>
      </c>
      <c r="D126" s="1">
        <v>41</v>
      </c>
      <c r="E126" s="113">
        <v>20</v>
      </c>
      <c r="F126" s="127">
        <v>23.683218101822753</v>
      </c>
      <c r="G126" s="132">
        <f>AVERAGE(E125:E127)</f>
        <v>16.666666666666668</v>
      </c>
      <c r="H126" s="31">
        <f>AVERAGE(F125:F127)</f>
        <v>17.562546902081785</v>
      </c>
      <c r="K126" s="136">
        <v>1580</v>
      </c>
      <c r="L126">
        <v>93</v>
      </c>
      <c r="M126" s="132">
        <v>8.6666666666666661</v>
      </c>
      <c r="N126" s="31">
        <v>8.4254365802752886</v>
      </c>
      <c r="AB126">
        <v>224</v>
      </c>
      <c r="AC126">
        <v>8.5210068063799422</v>
      </c>
      <c r="AD126">
        <f t="shared" si="3"/>
        <v>0.1885799776309218</v>
      </c>
      <c r="AE126">
        <f t="shared" si="4"/>
        <v>18.857997763092179</v>
      </c>
      <c r="AF126">
        <f t="shared" si="5"/>
        <v>43.425796208120559</v>
      </c>
    </row>
    <row r="127" spans="1:32" ht="15.6" x14ac:dyDescent="0.3">
      <c r="A127" s="1">
        <v>3</v>
      </c>
      <c r="B127" s="1">
        <v>9</v>
      </c>
      <c r="C127" s="1">
        <v>6</v>
      </c>
      <c r="D127" s="1">
        <v>41</v>
      </c>
      <c r="E127" s="113">
        <v>10</v>
      </c>
      <c r="F127" s="127">
        <v>8.9945945945945933</v>
      </c>
      <c r="G127" s="133">
        <f>_xlfn.STDEV.P(E125:E127)/SQRT(3)</f>
        <v>2.7216552697590872</v>
      </c>
      <c r="H127" s="133">
        <f>_xlfn.STDEV.P(F125:F127)/SQRT(3)</f>
        <v>3.6034182459783213</v>
      </c>
      <c r="K127" s="136">
        <v>1171</v>
      </c>
      <c r="L127">
        <v>79</v>
      </c>
      <c r="M127" s="132">
        <v>7.666666666666667</v>
      </c>
      <c r="N127" s="31">
        <v>8.4799656799656802</v>
      </c>
      <c r="AB127">
        <v>83</v>
      </c>
      <c r="AC127">
        <v>8.5415233415233391</v>
      </c>
      <c r="AD127">
        <f t="shared" si="3"/>
        <v>0.18881375968263298</v>
      </c>
      <c r="AE127">
        <f t="shared" si="4"/>
        <v>18.881375968263299</v>
      </c>
      <c r="AF127">
        <f t="shared" si="5"/>
        <v>43.452705287776155</v>
      </c>
    </row>
    <row r="128" spans="1:32" ht="15.6" x14ac:dyDescent="0.3">
      <c r="A128" s="1">
        <v>1</v>
      </c>
      <c r="B128" s="1">
        <v>8</v>
      </c>
      <c r="C128" s="1">
        <v>6</v>
      </c>
      <c r="D128" s="1">
        <v>42</v>
      </c>
      <c r="E128" s="113">
        <v>20</v>
      </c>
      <c r="F128" s="127">
        <v>22.01081081081081</v>
      </c>
      <c r="K128" s="136">
        <v>2065</v>
      </c>
      <c r="L128">
        <v>129</v>
      </c>
      <c r="M128" s="132">
        <v>7.666666666666667</v>
      </c>
      <c r="N128" s="31">
        <v>8.4915823550482212</v>
      </c>
      <c r="AB128">
        <v>147</v>
      </c>
      <c r="AC128">
        <v>8.5426699426699439</v>
      </c>
      <c r="AD128">
        <f t="shared" si="3"/>
        <v>0.18882681747138791</v>
      </c>
      <c r="AE128">
        <f t="shared" si="4"/>
        <v>18.88268174713879</v>
      </c>
      <c r="AF128">
        <f t="shared" si="5"/>
        <v>43.454207790660256</v>
      </c>
    </row>
    <row r="129" spans="1:32" ht="15.6" x14ac:dyDescent="0.3">
      <c r="A129" s="1">
        <v>2</v>
      </c>
      <c r="B129" s="1">
        <v>9</v>
      </c>
      <c r="C129" s="1">
        <v>8</v>
      </c>
      <c r="D129" s="1">
        <v>42</v>
      </c>
      <c r="E129" s="113">
        <v>5</v>
      </c>
      <c r="F129" s="127">
        <v>4.9920508744038159</v>
      </c>
      <c r="G129" s="132">
        <f>AVERAGE(E128:E130)</f>
        <v>10</v>
      </c>
      <c r="H129" s="31">
        <f>AVERAGE(F128:F130)</f>
        <v>10.785595679713326</v>
      </c>
      <c r="K129" s="136">
        <v>3086</v>
      </c>
      <c r="L129">
        <v>224</v>
      </c>
      <c r="M129" s="132">
        <v>8</v>
      </c>
      <c r="N129" s="31">
        <v>8.5210068063799422</v>
      </c>
      <c r="AB129">
        <v>148</v>
      </c>
      <c r="AC129">
        <v>8.5621621621621617</v>
      </c>
      <c r="AD129">
        <f t="shared" si="3"/>
        <v>0.18904867846783333</v>
      </c>
      <c r="AE129">
        <f t="shared" si="4"/>
        <v>18.904867846783333</v>
      </c>
      <c r="AF129">
        <f t="shared" si="5"/>
        <v>43.479728433815374</v>
      </c>
    </row>
    <row r="130" spans="1:32" ht="15.6" x14ac:dyDescent="0.3">
      <c r="A130" s="1">
        <v>3</v>
      </c>
      <c r="B130" s="1">
        <v>1</v>
      </c>
      <c r="C130" s="1">
        <v>5</v>
      </c>
      <c r="D130" s="1">
        <v>42</v>
      </c>
      <c r="E130" s="113">
        <v>5</v>
      </c>
      <c r="F130" s="127">
        <v>5.3539253539253533</v>
      </c>
      <c r="G130" s="133">
        <f>_xlfn.STDEV.P(E128:E130)/SQRT(3)</f>
        <v>4.0824829046386304</v>
      </c>
      <c r="H130" s="133">
        <f>_xlfn.STDEV.P(F128:F130)/SQRT(3)</f>
        <v>4.583468588047876</v>
      </c>
      <c r="K130" s="136">
        <v>1176</v>
      </c>
      <c r="L130">
        <v>83</v>
      </c>
      <c r="M130" s="132">
        <v>7.666666666666667</v>
      </c>
      <c r="N130" s="31">
        <v>8.5415233415233391</v>
      </c>
      <c r="AB130">
        <v>165</v>
      </c>
      <c r="AC130">
        <v>8.5997047214438513</v>
      </c>
      <c r="AD130">
        <f t="shared" si="3"/>
        <v>0.18947534501212143</v>
      </c>
      <c r="AE130">
        <f t="shared" si="4"/>
        <v>18.947534501212143</v>
      </c>
      <c r="AF130">
        <f t="shared" si="5"/>
        <v>43.528765777600611</v>
      </c>
    </row>
    <row r="131" spans="1:32" ht="15.6" x14ac:dyDescent="0.3">
      <c r="A131" s="1">
        <v>1</v>
      </c>
      <c r="B131" s="1">
        <v>8</v>
      </c>
      <c r="C131" s="1">
        <v>16</v>
      </c>
      <c r="D131" s="1">
        <v>43</v>
      </c>
      <c r="E131" s="113">
        <v>22</v>
      </c>
      <c r="F131" s="127">
        <v>17.294208494208494</v>
      </c>
      <c r="K131" s="136">
        <v>2229</v>
      </c>
      <c r="L131">
        <v>147</v>
      </c>
      <c r="M131" s="132">
        <v>6.333333333333333</v>
      </c>
      <c r="N131" s="31">
        <v>8.5426699426699439</v>
      </c>
      <c r="AB131">
        <v>48</v>
      </c>
      <c r="AC131">
        <v>8.6199441500646312</v>
      </c>
      <c r="AD131">
        <f t="shared" ref="AD131:AD194" si="6">(2/PI())*ASIN((SQRT(AC131/100)))</f>
        <v>0.1897050135694284</v>
      </c>
      <c r="AE131">
        <f t="shared" ref="AE131:AE194" si="7">AD131*100</f>
        <v>18.97050135694284</v>
      </c>
      <c r="AF131">
        <f t="shared" ref="AF131:AF194" si="8">SQRT(AE131)*10</f>
        <v>43.555139027378658</v>
      </c>
    </row>
    <row r="132" spans="1:32" ht="15.6" x14ac:dyDescent="0.3">
      <c r="A132" s="1">
        <v>2</v>
      </c>
      <c r="B132" s="1">
        <v>14</v>
      </c>
      <c r="C132" s="1">
        <v>15</v>
      </c>
      <c r="D132" s="1">
        <v>43</v>
      </c>
      <c r="E132" s="113">
        <v>20</v>
      </c>
      <c r="F132" s="127">
        <v>12.72972972972973</v>
      </c>
      <c r="G132" s="132">
        <f>AVERAGE(E131:E133)</f>
        <v>27.333333333333332</v>
      </c>
      <c r="H132" s="31">
        <f>AVERAGE(F131:F133)</f>
        <v>26.361787761787763</v>
      </c>
      <c r="K132" s="136">
        <v>2237</v>
      </c>
      <c r="L132">
        <v>148</v>
      </c>
      <c r="M132" s="132">
        <v>8.3333333333333339</v>
      </c>
      <c r="N132" s="31">
        <v>8.5621621621621617</v>
      </c>
      <c r="AB132">
        <v>209</v>
      </c>
      <c r="AC132">
        <v>8.6391588405381512</v>
      </c>
      <c r="AD132">
        <f t="shared" si="6"/>
        <v>0.18992282797192916</v>
      </c>
      <c r="AE132">
        <f t="shared" si="7"/>
        <v>18.992282797192917</v>
      </c>
      <c r="AF132">
        <f t="shared" si="8"/>
        <v>43.580136297621777</v>
      </c>
    </row>
    <row r="133" spans="1:32" ht="15.6" x14ac:dyDescent="0.3">
      <c r="A133" s="1">
        <v>3</v>
      </c>
      <c r="B133" s="1">
        <v>18</v>
      </c>
      <c r="C133" s="1">
        <v>17</v>
      </c>
      <c r="D133" s="1">
        <v>43</v>
      </c>
      <c r="E133" s="113">
        <v>40</v>
      </c>
      <c r="F133" s="127">
        <v>49.061425061425055</v>
      </c>
      <c r="G133" s="133">
        <f>_xlfn.STDEV.P(E131:E133)/SQRT(3)</f>
        <v>5.19258730913241</v>
      </c>
      <c r="H133" s="133">
        <f>_xlfn.STDEV.P(F131:F133)/SQRT(3)</f>
        <v>9.3293296978359539</v>
      </c>
      <c r="K133" s="136">
        <v>2367</v>
      </c>
      <c r="L133">
        <v>165</v>
      </c>
      <c r="M133" s="132">
        <v>9.3333333333333339</v>
      </c>
      <c r="N133" s="31">
        <v>8.5997047214438513</v>
      </c>
      <c r="AB133">
        <v>303</v>
      </c>
      <c r="AC133">
        <v>8.6555579838598717</v>
      </c>
      <c r="AD133">
        <f t="shared" si="6"/>
        <v>0.1901085524086924</v>
      </c>
      <c r="AE133">
        <f t="shared" si="7"/>
        <v>19.01085524086924</v>
      </c>
      <c r="AF133">
        <f t="shared" si="8"/>
        <v>43.601439472647279</v>
      </c>
    </row>
    <row r="134" spans="1:32" ht="15.6" x14ac:dyDescent="0.3">
      <c r="A134" s="1">
        <v>1</v>
      </c>
      <c r="B134" s="1">
        <v>8</v>
      </c>
      <c r="C134" s="1">
        <v>5</v>
      </c>
      <c r="D134" s="1">
        <v>44</v>
      </c>
      <c r="E134" s="113">
        <v>20</v>
      </c>
      <c r="F134" s="127">
        <v>20.009828009828009</v>
      </c>
      <c r="K134" s="136">
        <v>1059</v>
      </c>
      <c r="L134">
        <v>48</v>
      </c>
      <c r="M134" s="132">
        <v>8.3333333333333339</v>
      </c>
      <c r="N134" s="31">
        <v>8.6199441500646312</v>
      </c>
      <c r="AB134">
        <v>274</v>
      </c>
      <c r="AC134">
        <v>8.6589446589446588</v>
      </c>
      <c r="AD134">
        <f t="shared" si="6"/>
        <v>0.19014688750964076</v>
      </c>
      <c r="AE134">
        <f t="shared" si="7"/>
        <v>19.014688750964076</v>
      </c>
      <c r="AF134">
        <f t="shared" si="8"/>
        <v>43.605835333088251</v>
      </c>
    </row>
    <row r="135" spans="1:32" ht="15.6" x14ac:dyDescent="0.3">
      <c r="A135" s="1">
        <v>2</v>
      </c>
      <c r="B135" s="1">
        <v>13</v>
      </c>
      <c r="C135" s="1">
        <v>8</v>
      </c>
      <c r="D135" s="1">
        <v>44</v>
      </c>
      <c r="E135" s="113">
        <v>15</v>
      </c>
      <c r="F135" s="127">
        <v>21.216216216216218</v>
      </c>
      <c r="G135" s="132">
        <f>AVERAGE(E134:E136)</f>
        <v>14.333333333333334</v>
      </c>
      <c r="H135" s="31">
        <f>AVERAGE(F134:F136)</f>
        <v>15.935818301671958</v>
      </c>
      <c r="K135" s="136">
        <v>3024</v>
      </c>
      <c r="L135">
        <v>209</v>
      </c>
      <c r="M135" s="132">
        <v>8.6666666666666661</v>
      </c>
      <c r="N135" s="31">
        <v>8.6391588405381512</v>
      </c>
      <c r="AB135">
        <v>265</v>
      </c>
      <c r="AC135">
        <v>8.6622032805030855</v>
      </c>
      <c r="AD135">
        <f t="shared" si="6"/>
        <v>0.19018376671704282</v>
      </c>
      <c r="AE135">
        <f t="shared" si="7"/>
        <v>19.018376671704281</v>
      </c>
      <c r="AF135">
        <f t="shared" si="8"/>
        <v>43.610063829011168</v>
      </c>
    </row>
    <row r="136" spans="1:32" ht="15.6" x14ac:dyDescent="0.3">
      <c r="A136" s="1">
        <v>3</v>
      </c>
      <c r="B136" s="1">
        <v>11</v>
      </c>
      <c r="C136" s="1">
        <v>12</v>
      </c>
      <c r="D136" s="1">
        <v>44</v>
      </c>
      <c r="E136" s="113">
        <v>8</v>
      </c>
      <c r="F136" s="127">
        <v>6.581410678971654</v>
      </c>
      <c r="G136" s="133">
        <f>_xlfn.STDEV.P(E134:E136)/SQRT(3)</f>
        <v>2.8414915227876492</v>
      </c>
      <c r="H136" s="133">
        <f>_xlfn.STDEV.P(F134:F136)/SQRT(3)</f>
        <v>3.829492267037601</v>
      </c>
      <c r="K136" s="136" t="s">
        <v>471</v>
      </c>
      <c r="L136">
        <v>303</v>
      </c>
      <c r="M136" s="132">
        <v>9</v>
      </c>
      <c r="N136" s="31">
        <v>8.6555579838598717</v>
      </c>
      <c r="AB136">
        <v>87</v>
      </c>
      <c r="AC136">
        <v>8.6644070157113635</v>
      </c>
      <c r="AD136">
        <f t="shared" si="6"/>
        <v>0.19020870376764185</v>
      </c>
      <c r="AE136">
        <f t="shared" si="7"/>
        <v>19.020870376764183</v>
      </c>
      <c r="AF136">
        <f t="shared" si="8"/>
        <v>43.612922828863674</v>
      </c>
    </row>
    <row r="137" spans="1:32" ht="15.6" x14ac:dyDescent="0.3">
      <c r="A137" s="1">
        <v>1</v>
      </c>
      <c r="B137" s="1">
        <v>19</v>
      </c>
      <c r="C137" s="1">
        <v>12</v>
      </c>
      <c r="D137" s="1">
        <v>45</v>
      </c>
      <c r="E137" s="113">
        <v>15</v>
      </c>
      <c r="F137" s="127">
        <v>13.756756756756756</v>
      </c>
      <c r="K137" s="136" t="s">
        <v>410</v>
      </c>
      <c r="L137">
        <v>274</v>
      </c>
      <c r="M137" s="132">
        <v>9</v>
      </c>
      <c r="N137" s="31">
        <v>8.6589446589446588</v>
      </c>
      <c r="AB137">
        <v>21</v>
      </c>
      <c r="AC137">
        <v>8.6807207207207195</v>
      </c>
      <c r="AD137">
        <f t="shared" si="6"/>
        <v>0.19039321737148951</v>
      </c>
      <c r="AE137">
        <f t="shared" si="7"/>
        <v>19.039321737148953</v>
      </c>
      <c r="AF137">
        <f t="shared" si="8"/>
        <v>43.634071248450965</v>
      </c>
    </row>
    <row r="138" spans="1:32" ht="15.6" x14ac:dyDescent="0.3">
      <c r="A138" s="1">
        <v>2</v>
      </c>
      <c r="B138" s="1">
        <v>6</v>
      </c>
      <c r="C138" s="1">
        <v>12</v>
      </c>
      <c r="D138" s="1">
        <v>45</v>
      </c>
      <c r="E138" s="113">
        <v>8</v>
      </c>
      <c r="F138" s="127">
        <v>7.4063882063882067</v>
      </c>
      <c r="G138" s="132">
        <f>AVERAGE(E137:E139)</f>
        <v>10.333333333333334</v>
      </c>
      <c r="H138" s="31">
        <f>AVERAGE(F137:F139)</f>
        <v>10.448568293851311</v>
      </c>
      <c r="K138" s="136" t="s">
        <v>392</v>
      </c>
      <c r="L138">
        <v>265</v>
      </c>
      <c r="M138" s="132">
        <v>8</v>
      </c>
      <c r="N138" s="31">
        <v>8.6622032805030855</v>
      </c>
      <c r="AB138">
        <v>323</v>
      </c>
      <c r="AC138">
        <v>8.7003276003275989</v>
      </c>
      <c r="AD138">
        <f t="shared" si="6"/>
        <v>0.1906147704373769</v>
      </c>
      <c r="AE138">
        <f t="shared" si="7"/>
        <v>19.061477043737689</v>
      </c>
      <c r="AF138">
        <f t="shared" si="8"/>
        <v>43.659451489611826</v>
      </c>
    </row>
    <row r="139" spans="1:32" ht="15.6" x14ac:dyDescent="0.3">
      <c r="A139" s="1">
        <v>3</v>
      </c>
      <c r="B139" s="1">
        <v>15</v>
      </c>
      <c r="C139" s="1">
        <v>17</v>
      </c>
      <c r="D139" s="1">
        <v>45</v>
      </c>
      <c r="E139" s="113">
        <v>8</v>
      </c>
      <c r="F139" s="127">
        <v>10.182559918408973</v>
      </c>
      <c r="G139" s="133">
        <f>_xlfn.STDEV.P(E137:E139)/SQRT(3)</f>
        <v>1.9051586888313607</v>
      </c>
      <c r="H139" s="133">
        <f>_xlfn.STDEV.P(F137:F139)/SQRT(3)</f>
        <v>1.5007306015724173</v>
      </c>
      <c r="K139" s="136">
        <v>1190</v>
      </c>
      <c r="L139">
        <v>87</v>
      </c>
      <c r="M139" s="132">
        <v>7</v>
      </c>
      <c r="N139" s="31">
        <v>8.6644070157113635</v>
      </c>
      <c r="AB139">
        <v>300</v>
      </c>
      <c r="AC139">
        <v>8.7209501278466792</v>
      </c>
      <c r="AD139">
        <f t="shared" si="6"/>
        <v>0.19084755651509952</v>
      </c>
      <c r="AE139">
        <f t="shared" si="7"/>
        <v>19.084755651509951</v>
      </c>
      <c r="AF139">
        <f t="shared" si="8"/>
        <v>43.686102654631426</v>
      </c>
    </row>
    <row r="140" spans="1:32" ht="15.6" x14ac:dyDescent="0.3">
      <c r="A140" s="1">
        <v>1</v>
      </c>
      <c r="B140" s="1">
        <v>8</v>
      </c>
      <c r="C140" s="1">
        <v>14</v>
      </c>
      <c r="D140" s="1">
        <v>46</v>
      </c>
      <c r="E140" s="113">
        <v>2</v>
      </c>
      <c r="F140" s="127">
        <v>1.693139293139293</v>
      </c>
      <c r="K140" s="136">
        <v>265</v>
      </c>
      <c r="L140">
        <v>21</v>
      </c>
      <c r="M140" s="132">
        <v>7.666666666666667</v>
      </c>
      <c r="N140" s="31">
        <v>8.6807207207207195</v>
      </c>
      <c r="AB140">
        <v>78</v>
      </c>
      <c r="AC140">
        <v>8.7294936315625975</v>
      </c>
      <c r="AD140">
        <f t="shared" si="6"/>
        <v>0.19094392222374915</v>
      </c>
      <c r="AE140">
        <f t="shared" si="7"/>
        <v>19.094392222374914</v>
      </c>
      <c r="AF140">
        <f t="shared" si="8"/>
        <v>43.697130595011515</v>
      </c>
    </row>
    <row r="141" spans="1:32" ht="15.6" x14ac:dyDescent="0.3">
      <c r="A141" s="1">
        <v>2</v>
      </c>
      <c r="B141" s="1">
        <v>1</v>
      </c>
      <c r="C141" s="1">
        <v>18</v>
      </c>
      <c r="D141" s="1">
        <v>46</v>
      </c>
      <c r="E141" s="113">
        <v>20</v>
      </c>
      <c r="F141" s="127">
        <v>15.667359667359669</v>
      </c>
      <c r="G141" s="132">
        <f>AVERAGE(E140:E142)</f>
        <v>12.333333333333334</v>
      </c>
      <c r="H141" s="31">
        <f>AVERAGE(F140:F142)</f>
        <v>11.40845460845461</v>
      </c>
      <c r="K141" s="136" t="s">
        <v>516</v>
      </c>
      <c r="L141">
        <v>323</v>
      </c>
      <c r="M141" s="132">
        <v>8</v>
      </c>
      <c r="N141" s="31">
        <v>8.7003276003275989</v>
      </c>
      <c r="AB141">
        <v>269</v>
      </c>
      <c r="AC141">
        <v>8.7598097130012018</v>
      </c>
      <c r="AD141">
        <f t="shared" si="6"/>
        <v>0.19128552620656755</v>
      </c>
      <c r="AE141">
        <f t="shared" si="7"/>
        <v>19.128552620656755</v>
      </c>
      <c r="AF141">
        <f t="shared" si="8"/>
        <v>43.736200818837425</v>
      </c>
    </row>
    <row r="142" spans="1:32" ht="15.6" x14ac:dyDescent="0.3">
      <c r="A142" s="1">
        <v>3</v>
      </c>
      <c r="B142" s="1">
        <v>2</v>
      </c>
      <c r="C142" s="1">
        <v>11</v>
      </c>
      <c r="D142" s="1">
        <v>46</v>
      </c>
      <c r="E142" s="113">
        <v>15</v>
      </c>
      <c r="F142" s="127">
        <v>16.864864864864863</v>
      </c>
      <c r="G142" s="133">
        <f>_xlfn.STDEV.P(E140:E142)/SQRT(3)</f>
        <v>4.3800896320948945</v>
      </c>
      <c r="H142" s="133">
        <f>_xlfn.STDEV.P(F140:F142)/SQRT(3)</f>
        <v>3.9762913606501114</v>
      </c>
      <c r="K142" s="136" t="s">
        <v>465</v>
      </c>
      <c r="L142">
        <v>300</v>
      </c>
      <c r="M142" s="132">
        <v>8.3333333333333339</v>
      </c>
      <c r="N142" s="31">
        <v>8.7209501278466792</v>
      </c>
      <c r="AB142">
        <v>8</v>
      </c>
      <c r="AC142">
        <v>8.8035906720117243</v>
      </c>
      <c r="AD142">
        <f t="shared" si="6"/>
        <v>0.19177791190120147</v>
      </c>
      <c r="AE142">
        <f t="shared" si="7"/>
        <v>19.177791190120146</v>
      </c>
      <c r="AF142">
        <f t="shared" si="8"/>
        <v>43.792455046640335</v>
      </c>
    </row>
    <row r="143" spans="1:32" ht="15.6" x14ac:dyDescent="0.3">
      <c r="A143" s="1">
        <v>1</v>
      </c>
      <c r="B143" s="1">
        <v>8</v>
      </c>
      <c r="C143" s="1">
        <v>4</v>
      </c>
      <c r="D143" s="1">
        <v>47</v>
      </c>
      <c r="E143" s="113">
        <v>8</v>
      </c>
      <c r="F143" s="127">
        <v>8.8043243243243232</v>
      </c>
      <c r="K143" s="136">
        <v>1168</v>
      </c>
      <c r="L143">
        <v>78</v>
      </c>
      <c r="M143" s="132">
        <v>9</v>
      </c>
      <c r="N143" s="31">
        <v>8.7294936315625975</v>
      </c>
      <c r="AB143">
        <v>316</v>
      </c>
      <c r="AC143">
        <v>8.8623568623568616</v>
      </c>
      <c r="AD143">
        <f t="shared" si="6"/>
        <v>0.19243709470239553</v>
      </c>
      <c r="AE143">
        <f t="shared" si="7"/>
        <v>19.243709470239555</v>
      </c>
      <c r="AF143">
        <f t="shared" si="8"/>
        <v>43.867652627237248</v>
      </c>
    </row>
    <row r="144" spans="1:32" ht="15.6" x14ac:dyDescent="0.3">
      <c r="A144" s="1">
        <v>2</v>
      </c>
      <c r="B144" s="1">
        <v>15</v>
      </c>
      <c r="C144" s="1">
        <v>2</v>
      </c>
      <c r="D144" s="1">
        <v>47</v>
      </c>
      <c r="E144" s="113">
        <v>2</v>
      </c>
      <c r="F144" s="127">
        <v>2.0367567567567568</v>
      </c>
      <c r="G144" s="132">
        <f>AVERAGE(E143:E145)</f>
        <v>5</v>
      </c>
      <c r="H144" s="31">
        <f>AVERAGE(F143:F145)</f>
        <v>5.1127927927927921</v>
      </c>
      <c r="K144" s="136" t="s">
        <v>400</v>
      </c>
      <c r="L144">
        <v>269</v>
      </c>
      <c r="M144" s="132">
        <v>8</v>
      </c>
      <c r="N144" s="31">
        <v>8.7598097130012018</v>
      </c>
      <c r="AB144">
        <v>136</v>
      </c>
      <c r="AC144">
        <v>8.9129060193622589</v>
      </c>
      <c r="AD144">
        <f t="shared" si="6"/>
        <v>0.19300252981328223</v>
      </c>
      <c r="AE144">
        <f t="shared" si="7"/>
        <v>19.300252981328221</v>
      </c>
      <c r="AF144">
        <f t="shared" si="8"/>
        <v>43.932053197327605</v>
      </c>
    </row>
    <row r="145" spans="1:32" ht="15.6" x14ac:dyDescent="0.3">
      <c r="A145" s="1">
        <v>3</v>
      </c>
      <c r="B145" s="1">
        <v>5</v>
      </c>
      <c r="C145" s="1">
        <v>9</v>
      </c>
      <c r="D145" s="1">
        <v>47</v>
      </c>
      <c r="E145" s="113">
        <v>5</v>
      </c>
      <c r="F145" s="127">
        <v>4.4972972972972967</v>
      </c>
      <c r="G145" s="133">
        <f>_xlfn.STDEV.P(E143:E145)/SQRT(3)</f>
        <v>1.4142135623730949</v>
      </c>
      <c r="H145" s="133">
        <f>_xlfn.STDEV.P(F143:F145)/SQRT(3)</f>
        <v>1.6148008975398334</v>
      </c>
      <c r="K145" s="136">
        <v>25</v>
      </c>
      <c r="L145">
        <v>8</v>
      </c>
      <c r="M145" s="132">
        <v>6.666666666666667</v>
      </c>
      <c r="N145" s="31">
        <v>8.8035906720117243</v>
      </c>
      <c r="AB145">
        <v>298</v>
      </c>
      <c r="AC145">
        <v>8.932222633592497</v>
      </c>
      <c r="AD145">
        <f t="shared" si="6"/>
        <v>0.193218220281409</v>
      </c>
      <c r="AE145">
        <f t="shared" si="7"/>
        <v>19.3218220281409</v>
      </c>
      <c r="AF145">
        <f t="shared" si="8"/>
        <v>43.956594531584102</v>
      </c>
    </row>
    <row r="146" spans="1:32" ht="15.6" x14ac:dyDescent="0.3">
      <c r="A146" s="1">
        <v>1</v>
      </c>
      <c r="B146" s="1">
        <v>8</v>
      </c>
      <c r="C146" s="1">
        <v>10</v>
      </c>
      <c r="D146" s="1">
        <v>48</v>
      </c>
      <c r="E146" s="113">
        <v>5</v>
      </c>
      <c r="F146" s="127">
        <v>5.0024570024570023</v>
      </c>
      <c r="K146" s="136" t="s">
        <v>505</v>
      </c>
      <c r="L146">
        <v>316</v>
      </c>
      <c r="M146" s="132">
        <v>9.3333333333333339</v>
      </c>
      <c r="N146" s="31">
        <v>8.8623568623568616</v>
      </c>
      <c r="AB146">
        <v>117</v>
      </c>
      <c r="AC146">
        <v>9.0284220514399536</v>
      </c>
      <c r="AD146">
        <f t="shared" si="6"/>
        <v>0.19428927197418419</v>
      </c>
      <c r="AE146">
        <f t="shared" si="7"/>
        <v>19.428927197418417</v>
      </c>
      <c r="AF146">
        <f t="shared" si="8"/>
        <v>44.078256768409545</v>
      </c>
    </row>
    <row r="147" spans="1:32" ht="15.6" x14ac:dyDescent="0.3">
      <c r="A147" s="1">
        <v>2</v>
      </c>
      <c r="B147" s="1">
        <v>3</v>
      </c>
      <c r="C147" s="1">
        <v>9</v>
      </c>
      <c r="D147" s="1">
        <v>48</v>
      </c>
      <c r="E147" s="113">
        <v>10</v>
      </c>
      <c r="F147" s="127">
        <v>12.72972972972973</v>
      </c>
      <c r="G147" s="132">
        <f>AVERAGE(E146:E148)</f>
        <v>8.3333333333333339</v>
      </c>
      <c r="H147" s="31">
        <f>AVERAGE(F146:F148)</f>
        <v>8.6199441500646312</v>
      </c>
      <c r="K147" s="136" t="s">
        <v>189</v>
      </c>
      <c r="L147">
        <v>136</v>
      </c>
      <c r="M147" s="132">
        <v>9</v>
      </c>
      <c r="N147" s="31">
        <v>8.9129060193622589</v>
      </c>
      <c r="AB147">
        <v>297</v>
      </c>
      <c r="AC147">
        <v>9.0492293563981381</v>
      </c>
      <c r="AD147">
        <f t="shared" si="6"/>
        <v>0.19452025602445439</v>
      </c>
      <c r="AE147">
        <f t="shared" si="7"/>
        <v>19.452025602445438</v>
      </c>
      <c r="AF147">
        <f t="shared" si="8"/>
        <v>44.104450571847551</v>
      </c>
    </row>
    <row r="148" spans="1:32" ht="15.6" x14ac:dyDescent="0.3">
      <c r="A148" s="1">
        <v>3</v>
      </c>
      <c r="B148" s="1">
        <v>4</v>
      </c>
      <c r="C148" s="1">
        <v>12</v>
      </c>
      <c r="D148" s="1">
        <v>48</v>
      </c>
      <c r="E148" s="113">
        <v>10</v>
      </c>
      <c r="F148" s="127">
        <v>8.1276457180071624</v>
      </c>
      <c r="G148" s="133">
        <f>_xlfn.STDEV.P(E146:E148)/SQRT(3)</f>
        <v>1.3608276348795436</v>
      </c>
      <c r="H148" s="133">
        <f>_xlfn.STDEV.P(F146:F148)/SQRT(3)</f>
        <v>1.8323909250586532</v>
      </c>
      <c r="K148" s="136" t="s">
        <v>461</v>
      </c>
      <c r="L148">
        <v>298</v>
      </c>
      <c r="M148" s="132">
        <v>8.3333333333333339</v>
      </c>
      <c r="N148" s="31">
        <v>8.932222633592497</v>
      </c>
      <c r="AB148">
        <v>304</v>
      </c>
      <c r="AC148">
        <v>9.1697880136258281</v>
      </c>
      <c r="AD148">
        <f t="shared" si="6"/>
        <v>0.19585391277946096</v>
      </c>
      <c r="AE148">
        <f t="shared" si="7"/>
        <v>19.585391277946094</v>
      </c>
      <c r="AF148">
        <f t="shared" si="8"/>
        <v>44.25538529709813</v>
      </c>
    </row>
    <row r="149" spans="1:32" ht="15.6" x14ac:dyDescent="0.3">
      <c r="A149" s="1">
        <v>1</v>
      </c>
      <c r="B149" s="1">
        <v>8</v>
      </c>
      <c r="C149" s="1">
        <v>13</v>
      </c>
      <c r="D149" s="1">
        <v>49</v>
      </c>
      <c r="E149" s="113">
        <v>5</v>
      </c>
      <c r="F149" s="127">
        <v>5.0024570024570023</v>
      </c>
      <c r="K149" s="136">
        <v>1994</v>
      </c>
      <c r="L149">
        <v>117</v>
      </c>
      <c r="M149" s="132">
        <v>7.666666666666667</v>
      </c>
      <c r="N149" s="31">
        <v>9.0284220514399536</v>
      </c>
      <c r="AB149">
        <v>238</v>
      </c>
      <c r="AC149">
        <v>9.2353052353052352</v>
      </c>
      <c r="AD149">
        <f t="shared" si="6"/>
        <v>0.19657537800175937</v>
      </c>
      <c r="AE149">
        <f t="shared" si="7"/>
        <v>19.657537800175938</v>
      </c>
      <c r="AF149">
        <f t="shared" si="8"/>
        <v>44.336821943138801</v>
      </c>
    </row>
    <row r="150" spans="1:32" ht="15.6" x14ac:dyDescent="0.3">
      <c r="A150" s="1">
        <v>2</v>
      </c>
      <c r="B150" s="1">
        <v>8</v>
      </c>
      <c r="C150" s="1">
        <v>14</v>
      </c>
      <c r="D150" s="1">
        <v>49</v>
      </c>
      <c r="E150" s="113">
        <v>8</v>
      </c>
      <c r="F150" s="127">
        <v>7.6858745537990822</v>
      </c>
      <c r="G150" s="132">
        <f>AVERAGE(E149:E151)</f>
        <v>7</v>
      </c>
      <c r="H150" s="31">
        <f>AVERAGE(F149:F151)</f>
        <v>7.9771915998331089</v>
      </c>
      <c r="K150" s="136" t="s">
        <v>459</v>
      </c>
      <c r="L150">
        <v>297</v>
      </c>
      <c r="M150" s="132">
        <v>6.666666666666667</v>
      </c>
      <c r="N150" s="31">
        <v>9.0492293563981381</v>
      </c>
      <c r="AB150">
        <v>252</v>
      </c>
      <c r="AC150">
        <v>9.2579403200092845</v>
      </c>
      <c r="AD150">
        <f t="shared" si="6"/>
        <v>0.1968240972291215</v>
      </c>
      <c r="AE150">
        <f t="shared" si="7"/>
        <v>19.682409722912151</v>
      </c>
      <c r="AF150">
        <f t="shared" si="8"/>
        <v>44.36486190997573</v>
      </c>
    </row>
    <row r="151" spans="1:32" ht="15.6" x14ac:dyDescent="0.3">
      <c r="A151" s="1">
        <v>3</v>
      </c>
      <c r="B151" s="1">
        <v>3</v>
      </c>
      <c r="C151" s="1">
        <v>5</v>
      </c>
      <c r="D151" s="1">
        <v>49</v>
      </c>
      <c r="E151" s="113">
        <v>8</v>
      </c>
      <c r="F151" s="127">
        <v>11.243243243243242</v>
      </c>
      <c r="G151" s="133">
        <f>_xlfn.STDEV.P(E149:E151)/SQRT(3)</f>
        <v>0.81649658092772615</v>
      </c>
      <c r="H151" s="133">
        <f>_xlfn.STDEV.P(F149:F151)/SQRT(3)</f>
        <v>1.4757674042702291</v>
      </c>
      <c r="K151" s="136" t="s">
        <v>473</v>
      </c>
      <c r="L151">
        <v>304</v>
      </c>
      <c r="M151" s="132">
        <v>7.666666666666667</v>
      </c>
      <c r="N151" s="31">
        <v>9.1697880136258281</v>
      </c>
      <c r="AB151">
        <v>150</v>
      </c>
      <c r="AC151">
        <v>9.2969440028263559</v>
      </c>
      <c r="AD151">
        <f t="shared" si="6"/>
        <v>0.19725203852603065</v>
      </c>
      <c r="AE151">
        <f t="shared" si="7"/>
        <v>19.725203852603066</v>
      </c>
      <c r="AF151">
        <f t="shared" si="8"/>
        <v>44.41306547920675</v>
      </c>
    </row>
    <row r="152" spans="1:32" ht="15.6" x14ac:dyDescent="0.3">
      <c r="A152" s="1">
        <v>1</v>
      </c>
      <c r="B152" s="1">
        <v>8</v>
      </c>
      <c r="C152" s="1">
        <v>9</v>
      </c>
      <c r="D152" s="1">
        <v>50</v>
      </c>
      <c r="E152" s="113">
        <v>5</v>
      </c>
      <c r="F152" s="127">
        <v>4.2328482328482329</v>
      </c>
      <c r="K152" s="136">
        <v>3105</v>
      </c>
      <c r="L152">
        <v>238</v>
      </c>
      <c r="M152" s="132">
        <v>10</v>
      </c>
      <c r="N152" s="31">
        <v>9.2353052353052352</v>
      </c>
      <c r="AB152">
        <v>286</v>
      </c>
      <c r="AC152">
        <v>9.3050055402996588</v>
      </c>
      <c r="AD152">
        <f t="shared" si="6"/>
        <v>0.19734038769545517</v>
      </c>
      <c r="AE152">
        <f t="shared" si="7"/>
        <v>19.734038769545517</v>
      </c>
      <c r="AF152">
        <f t="shared" si="8"/>
        <v>44.423010669635524</v>
      </c>
    </row>
    <row r="153" spans="1:32" ht="15.6" x14ac:dyDescent="0.3">
      <c r="A153" s="1">
        <v>2</v>
      </c>
      <c r="B153" s="1">
        <v>19</v>
      </c>
      <c r="C153" s="1">
        <v>2</v>
      </c>
      <c r="D153" s="1">
        <v>50</v>
      </c>
      <c r="E153" s="113">
        <v>5</v>
      </c>
      <c r="F153" s="127">
        <v>6.8809349890430971</v>
      </c>
      <c r="G153" s="132">
        <f>AVERAGE(E152:E154)</f>
        <v>8.3333333333333339</v>
      </c>
      <c r="H153" s="31">
        <f>AVERAGE(F152:F154)</f>
        <v>9.326216028918731</v>
      </c>
      <c r="K153" s="136" t="s">
        <v>366</v>
      </c>
      <c r="L153">
        <v>252</v>
      </c>
      <c r="M153" s="132">
        <v>8</v>
      </c>
      <c r="N153" s="31">
        <v>9.2579403200092845</v>
      </c>
      <c r="AB153">
        <v>50</v>
      </c>
      <c r="AC153">
        <v>9.326216028918731</v>
      </c>
      <c r="AD153">
        <f t="shared" si="6"/>
        <v>0.19757267684999971</v>
      </c>
      <c r="AE153">
        <f t="shared" si="7"/>
        <v>19.75726768499997</v>
      </c>
      <c r="AF153">
        <f t="shared" si="8"/>
        <v>44.449148118945956</v>
      </c>
    </row>
    <row r="154" spans="1:32" ht="15.6" x14ac:dyDescent="0.3">
      <c r="A154" s="1">
        <v>3</v>
      </c>
      <c r="B154" s="1">
        <v>16</v>
      </c>
      <c r="C154" s="1">
        <v>14</v>
      </c>
      <c r="D154" s="1">
        <v>50</v>
      </c>
      <c r="E154" s="113">
        <v>15</v>
      </c>
      <c r="F154" s="127">
        <v>16.864864864864863</v>
      </c>
      <c r="G154" s="133">
        <f>_xlfn.STDEV.P(E152:E154)/SQRT(3)</f>
        <v>2.7216552697590872</v>
      </c>
      <c r="H154" s="133">
        <f>_xlfn.STDEV.P(F152:F154)/SQRT(3)</f>
        <v>3.140294061632785</v>
      </c>
      <c r="K154" s="136">
        <v>2240</v>
      </c>
      <c r="L154">
        <v>150</v>
      </c>
      <c r="M154" s="132">
        <v>10.666666666666666</v>
      </c>
      <c r="N154" s="31">
        <v>9.2969440028263559</v>
      </c>
      <c r="AB154">
        <v>19</v>
      </c>
      <c r="AC154">
        <v>9.3336441562856649</v>
      </c>
      <c r="AD154">
        <f t="shared" si="6"/>
        <v>0.19765397081516836</v>
      </c>
      <c r="AE154">
        <f t="shared" si="7"/>
        <v>19.765397081516838</v>
      </c>
      <c r="AF154">
        <f t="shared" si="8"/>
        <v>44.458291781755221</v>
      </c>
    </row>
    <row r="155" spans="1:32" ht="15.6" x14ac:dyDescent="0.3">
      <c r="A155" s="1">
        <v>1</v>
      </c>
      <c r="B155" s="1">
        <v>8</v>
      </c>
      <c r="C155" s="1">
        <v>11</v>
      </c>
      <c r="D155" s="1">
        <v>51</v>
      </c>
      <c r="E155" s="113">
        <v>10</v>
      </c>
      <c r="F155" s="127">
        <v>7.3369369369369366</v>
      </c>
      <c r="K155" s="136" t="s">
        <v>437</v>
      </c>
      <c r="L155">
        <v>286</v>
      </c>
      <c r="M155" s="132">
        <v>7.666666666666667</v>
      </c>
      <c r="N155" s="31">
        <v>9.3050055402996588</v>
      </c>
      <c r="AB155">
        <v>262</v>
      </c>
      <c r="AC155">
        <v>9.3439196957151918</v>
      </c>
      <c r="AD155">
        <f t="shared" si="6"/>
        <v>0.19776637924487001</v>
      </c>
      <c r="AE155">
        <f t="shared" si="7"/>
        <v>19.776637924487002</v>
      </c>
      <c r="AF155">
        <f t="shared" si="8"/>
        <v>44.470931994379214</v>
      </c>
    </row>
    <row r="156" spans="1:32" ht="15.6" x14ac:dyDescent="0.3">
      <c r="A156" s="1">
        <v>2</v>
      </c>
      <c r="B156" s="1">
        <v>2</v>
      </c>
      <c r="C156" s="1">
        <v>6</v>
      </c>
      <c r="D156" s="1">
        <v>51</v>
      </c>
      <c r="E156" s="113">
        <v>10</v>
      </c>
      <c r="F156" s="127">
        <v>9.2579852579852577</v>
      </c>
      <c r="G156" s="132">
        <f>AVERAGE(E155:E157)</f>
        <v>10.666666666666666</v>
      </c>
      <c r="H156" s="31">
        <f>AVERAGE(F155:F157)</f>
        <v>9.4998442292559933</v>
      </c>
      <c r="K156" s="136" t="s">
        <v>69</v>
      </c>
      <c r="L156">
        <v>50</v>
      </c>
      <c r="M156" s="132">
        <v>8.3333333333333339</v>
      </c>
      <c r="N156" s="31">
        <v>9.326216028918731</v>
      </c>
      <c r="AB156">
        <v>124</v>
      </c>
      <c r="AC156">
        <v>9.3642695326905852</v>
      </c>
      <c r="AD156">
        <f t="shared" si="6"/>
        <v>0.19798883115919588</v>
      </c>
      <c r="AE156">
        <f t="shared" si="7"/>
        <v>19.798883115919587</v>
      </c>
      <c r="AF156">
        <f t="shared" si="8"/>
        <v>44.49593589971964</v>
      </c>
    </row>
    <row r="157" spans="1:32" ht="15.6" x14ac:dyDescent="0.3">
      <c r="A157" s="1">
        <v>3</v>
      </c>
      <c r="B157" s="1">
        <v>7</v>
      </c>
      <c r="C157" s="1">
        <v>9</v>
      </c>
      <c r="D157" s="1">
        <v>51</v>
      </c>
      <c r="E157" s="113">
        <v>12</v>
      </c>
      <c r="F157" s="127">
        <v>11.904610492845785</v>
      </c>
      <c r="G157" s="133">
        <f>_xlfn.STDEV.P(E155:E157)/SQRT(3)</f>
        <v>0.54433105395181736</v>
      </c>
      <c r="H157" s="133">
        <f>_xlfn.STDEV.P(F155:F157)/SQRT(3)</f>
        <v>1.0811292706985518</v>
      </c>
      <c r="K157" s="136">
        <v>223</v>
      </c>
      <c r="L157">
        <v>19</v>
      </c>
      <c r="M157" s="132">
        <v>8.3333333333333339</v>
      </c>
      <c r="N157" s="31">
        <v>9.3336441562856649</v>
      </c>
      <c r="AB157">
        <v>99</v>
      </c>
      <c r="AC157">
        <v>9.4771774771774755</v>
      </c>
      <c r="AD157">
        <f t="shared" si="6"/>
        <v>0.19921915633589279</v>
      </c>
      <c r="AE157">
        <f t="shared" si="7"/>
        <v>19.921915633589279</v>
      </c>
      <c r="AF157">
        <f t="shared" si="8"/>
        <v>44.633973197094249</v>
      </c>
    </row>
    <row r="158" spans="1:32" ht="15.6" x14ac:dyDescent="0.3">
      <c r="A158" s="1">
        <v>1</v>
      </c>
      <c r="B158" s="1">
        <v>8</v>
      </c>
      <c r="C158" s="1">
        <v>15</v>
      </c>
      <c r="D158" s="1">
        <v>52</v>
      </c>
      <c r="E158" s="113">
        <v>2</v>
      </c>
      <c r="F158" s="127">
        <v>1.572200772200772</v>
      </c>
      <c r="G158" s="133"/>
      <c r="H158" s="133"/>
      <c r="K158" s="136" t="s">
        <v>386</v>
      </c>
      <c r="L158">
        <v>262</v>
      </c>
      <c r="M158" s="132">
        <v>8.3333333333333339</v>
      </c>
      <c r="N158" s="31">
        <v>9.3439196957151918</v>
      </c>
      <c r="AB158">
        <v>51</v>
      </c>
      <c r="AC158">
        <v>9.4998442292559933</v>
      </c>
      <c r="AD158">
        <f t="shared" si="6"/>
        <v>0.19946535665427637</v>
      </c>
      <c r="AE158">
        <f t="shared" si="7"/>
        <v>19.946535665427636</v>
      </c>
      <c r="AF158">
        <f t="shared" si="8"/>
        <v>44.661544605429441</v>
      </c>
    </row>
    <row r="159" spans="1:32" ht="15.6" x14ac:dyDescent="0.3">
      <c r="A159" s="1">
        <v>2</v>
      </c>
      <c r="B159" s="1">
        <v>13</v>
      </c>
      <c r="C159" s="1">
        <v>19</v>
      </c>
      <c r="D159" s="1">
        <v>52</v>
      </c>
      <c r="E159" s="113">
        <v>8</v>
      </c>
      <c r="F159" s="127">
        <v>7.8336798336798337</v>
      </c>
      <c r="G159" s="132">
        <f>AVERAGE(E158:E160)</f>
        <v>10</v>
      </c>
      <c r="H159" s="31">
        <f>AVERAGE(F158:F160)</f>
        <v>10.054212454212454</v>
      </c>
      <c r="K159" s="136">
        <v>2027</v>
      </c>
      <c r="L159">
        <v>124</v>
      </c>
      <c r="M159" s="132">
        <v>9.3333333333333339</v>
      </c>
      <c r="N159" s="31">
        <v>9.3642695326905852</v>
      </c>
      <c r="AB159">
        <v>11</v>
      </c>
      <c r="AC159">
        <v>9.6558558558558545</v>
      </c>
      <c r="AD159">
        <f t="shared" si="6"/>
        <v>0.2011528382627718</v>
      </c>
      <c r="AE159">
        <f t="shared" si="7"/>
        <v>20.115283826277182</v>
      </c>
      <c r="AF159">
        <f t="shared" si="8"/>
        <v>44.850065581086028</v>
      </c>
    </row>
    <row r="160" spans="1:32" ht="15.6" x14ac:dyDescent="0.3">
      <c r="A160" s="1">
        <v>3</v>
      </c>
      <c r="B160" s="1">
        <v>8</v>
      </c>
      <c r="C160" s="1">
        <v>3</v>
      </c>
      <c r="D160" s="1">
        <v>52</v>
      </c>
      <c r="E160" s="113">
        <v>20</v>
      </c>
      <c r="F160" s="127">
        <v>20.756756756756754</v>
      </c>
      <c r="G160" s="133">
        <f>_xlfn.STDEV.P(E158:E160)/SQRT(3)</f>
        <v>4.3204937989385739</v>
      </c>
      <c r="H160" s="133">
        <f>_xlfn.STDEV.P(F158:F160)/SQRT(3)</f>
        <v>4.6118174513423851</v>
      </c>
      <c r="K160" s="136">
        <v>1958</v>
      </c>
      <c r="L160">
        <v>99</v>
      </c>
      <c r="M160" s="132">
        <v>10</v>
      </c>
      <c r="N160" s="31">
        <v>9.4771774771774755</v>
      </c>
      <c r="AB160">
        <v>176</v>
      </c>
      <c r="AC160">
        <v>9.6686284944349463</v>
      </c>
      <c r="AD160">
        <f t="shared" si="6"/>
        <v>0.20129045053316127</v>
      </c>
      <c r="AE160">
        <f t="shared" si="7"/>
        <v>20.129045053316126</v>
      </c>
      <c r="AF160">
        <f t="shared" si="8"/>
        <v>44.86540432595713</v>
      </c>
    </row>
    <row r="161" spans="1:32" ht="15.6" x14ac:dyDescent="0.3">
      <c r="A161" s="1">
        <v>1</v>
      </c>
      <c r="B161" s="1">
        <v>8</v>
      </c>
      <c r="C161" s="1">
        <v>2</v>
      </c>
      <c r="D161" s="1">
        <v>53</v>
      </c>
      <c r="E161" s="113">
        <v>5</v>
      </c>
      <c r="F161" s="127">
        <v>3.9305019305019302</v>
      </c>
      <c r="K161" s="136">
        <v>1063</v>
      </c>
      <c r="L161">
        <v>51</v>
      </c>
      <c r="M161" s="132">
        <v>10.666666666666666</v>
      </c>
      <c r="N161" s="31">
        <v>9.4998442292559933</v>
      </c>
      <c r="AB161">
        <v>234</v>
      </c>
      <c r="AC161">
        <v>9.6833976833976845</v>
      </c>
      <c r="AD161">
        <f t="shared" si="6"/>
        <v>0.2014494724671454</v>
      </c>
      <c r="AE161">
        <f t="shared" si="7"/>
        <v>20.144947246714541</v>
      </c>
      <c r="AF161">
        <f t="shared" si="8"/>
        <v>44.883122938042696</v>
      </c>
    </row>
    <row r="162" spans="1:32" ht="15.6" x14ac:dyDescent="0.3">
      <c r="A162" s="1">
        <v>2</v>
      </c>
      <c r="B162" s="1">
        <v>16</v>
      </c>
      <c r="C162" s="1">
        <v>19</v>
      </c>
      <c r="D162" s="1">
        <v>53</v>
      </c>
      <c r="E162" s="113">
        <v>5</v>
      </c>
      <c r="F162" s="127">
        <v>4.8960498960498962</v>
      </c>
      <c r="G162" s="132">
        <f>AVERAGE(E161:E163)</f>
        <v>8.3333333333333339</v>
      </c>
      <c r="H162" s="31">
        <f>AVERAGE(F161:F163)</f>
        <v>7.4394812394812391</v>
      </c>
      <c r="K162" s="136">
        <v>28</v>
      </c>
      <c r="L162">
        <v>11</v>
      </c>
      <c r="M162" s="132">
        <v>10</v>
      </c>
      <c r="N162" s="31">
        <v>9.6558558558558545</v>
      </c>
      <c r="AB162">
        <v>211</v>
      </c>
      <c r="AC162">
        <v>9.687087087087086</v>
      </c>
      <c r="AD162">
        <f t="shared" si="6"/>
        <v>0.20148917988988505</v>
      </c>
      <c r="AE162">
        <f t="shared" si="7"/>
        <v>20.148917988988504</v>
      </c>
      <c r="AF162">
        <f t="shared" si="8"/>
        <v>44.887546144769942</v>
      </c>
    </row>
    <row r="163" spans="1:32" ht="15.6" x14ac:dyDescent="0.3">
      <c r="A163" s="1">
        <v>3</v>
      </c>
      <c r="B163" s="1">
        <v>14</v>
      </c>
      <c r="C163" s="1">
        <v>9</v>
      </c>
      <c r="D163" s="1">
        <v>53</v>
      </c>
      <c r="E163" s="113">
        <v>15</v>
      </c>
      <c r="F163" s="127">
        <v>13.491891891891891</v>
      </c>
      <c r="G163" s="133">
        <f>_xlfn.STDEV.P(E161:E163)/SQRT(3)</f>
        <v>2.7216552697590872</v>
      </c>
      <c r="H163" s="133">
        <f>_xlfn.STDEV.P(F161:F163)/SQRT(3)</f>
        <v>2.4813449197071389</v>
      </c>
      <c r="K163" s="136">
        <v>2478</v>
      </c>
      <c r="L163">
        <v>176</v>
      </c>
      <c r="M163" s="132">
        <v>9.6666666666666661</v>
      </c>
      <c r="N163" s="31">
        <v>9.6686284944349463</v>
      </c>
      <c r="AB163">
        <v>121</v>
      </c>
      <c r="AC163">
        <v>9.8219492219492199</v>
      </c>
      <c r="AD163">
        <f t="shared" si="6"/>
        <v>0.20293604135637114</v>
      </c>
      <c r="AE163">
        <f t="shared" si="7"/>
        <v>20.293604135637114</v>
      </c>
      <c r="AF163">
        <f t="shared" si="8"/>
        <v>45.048422986423304</v>
      </c>
    </row>
    <row r="164" spans="1:32" ht="15.6" x14ac:dyDescent="0.3">
      <c r="A164" s="1">
        <v>1</v>
      </c>
      <c r="B164" s="1">
        <v>8</v>
      </c>
      <c r="C164" s="1">
        <v>17</v>
      </c>
      <c r="D164" s="1">
        <v>54</v>
      </c>
      <c r="E164" s="113">
        <v>15</v>
      </c>
      <c r="F164" s="127">
        <v>12.319483662767244</v>
      </c>
      <c r="K164" s="136">
        <v>3098</v>
      </c>
      <c r="L164">
        <v>234</v>
      </c>
      <c r="M164" s="132">
        <v>10</v>
      </c>
      <c r="N164" s="31">
        <v>9.6833976833976845</v>
      </c>
      <c r="AB164">
        <v>137</v>
      </c>
      <c r="AC164">
        <v>9.8336204336204318</v>
      </c>
      <c r="AD164">
        <f t="shared" si="6"/>
        <v>0.20306083771165784</v>
      </c>
      <c r="AE164">
        <f t="shared" si="7"/>
        <v>20.306083771165785</v>
      </c>
      <c r="AF164">
        <f t="shared" si="8"/>
        <v>45.062272214310042</v>
      </c>
    </row>
    <row r="165" spans="1:32" ht="15.6" x14ac:dyDescent="0.3">
      <c r="A165" s="1">
        <v>2</v>
      </c>
      <c r="B165" s="1">
        <v>5</v>
      </c>
      <c r="C165" s="1">
        <v>12</v>
      </c>
      <c r="D165" s="1">
        <v>54</v>
      </c>
      <c r="E165" s="113">
        <v>5</v>
      </c>
      <c r="F165" s="127">
        <v>4.243243243243243</v>
      </c>
      <c r="G165" s="132">
        <f>AVERAGE(E164:E166)</f>
        <v>11.666666666666666</v>
      </c>
      <c r="H165" s="31">
        <f>AVERAGE(F164:F166)</f>
        <v>11.336379611727011</v>
      </c>
      <c r="K165" s="136">
        <v>3027</v>
      </c>
      <c r="L165">
        <v>211</v>
      </c>
      <c r="M165" s="132">
        <v>11</v>
      </c>
      <c r="N165" s="31">
        <v>9.687087087087086</v>
      </c>
      <c r="AB165">
        <v>161</v>
      </c>
      <c r="AC165">
        <v>9.8444444444444432</v>
      </c>
      <c r="AD165">
        <f t="shared" si="6"/>
        <v>0.20317651627400063</v>
      </c>
      <c r="AE165">
        <f t="shared" si="7"/>
        <v>20.317651627400064</v>
      </c>
      <c r="AF165">
        <f t="shared" si="8"/>
        <v>45.075105798433867</v>
      </c>
    </row>
    <row r="166" spans="1:32" ht="15.6" x14ac:dyDescent="0.3">
      <c r="A166" s="1">
        <v>3</v>
      </c>
      <c r="B166" s="1">
        <v>15</v>
      </c>
      <c r="C166" s="1">
        <v>6</v>
      </c>
      <c r="D166" s="1">
        <v>54</v>
      </c>
      <c r="E166" s="113">
        <v>15</v>
      </c>
      <c r="F166" s="127">
        <v>17.446411929170548</v>
      </c>
      <c r="G166" s="133">
        <f>_xlfn.STDEV.P(E164:E166)/SQRT(3)</f>
        <v>2.7216552697590872</v>
      </c>
      <c r="H166" s="133">
        <f>_xlfn.STDEV.P(F164:F166)/SQRT(3)</f>
        <v>3.1377906600608028</v>
      </c>
      <c r="K166" s="136">
        <v>2017</v>
      </c>
      <c r="L166">
        <v>121</v>
      </c>
      <c r="M166" s="132">
        <v>8.6666666666666661</v>
      </c>
      <c r="N166" s="31">
        <v>9.8219492219492199</v>
      </c>
      <c r="AB166">
        <v>34</v>
      </c>
      <c r="AC166">
        <v>9.9473265473265471</v>
      </c>
      <c r="AD166">
        <f t="shared" si="6"/>
        <v>0.20427322599962558</v>
      </c>
      <c r="AE166">
        <f t="shared" si="7"/>
        <v>20.427322599962558</v>
      </c>
      <c r="AF166">
        <f t="shared" si="8"/>
        <v>45.196595668216602</v>
      </c>
    </row>
    <row r="167" spans="1:32" ht="15.6" x14ac:dyDescent="0.3">
      <c r="A167" s="1">
        <v>1</v>
      </c>
      <c r="B167" s="1">
        <v>5</v>
      </c>
      <c r="C167" s="1">
        <v>17</v>
      </c>
      <c r="D167" s="1">
        <v>55</v>
      </c>
      <c r="E167" s="113">
        <v>12</v>
      </c>
      <c r="F167" s="127">
        <v>9.8555869302137946</v>
      </c>
      <c r="K167" s="136" t="s">
        <v>191</v>
      </c>
      <c r="L167">
        <v>137</v>
      </c>
      <c r="M167" s="132">
        <v>11</v>
      </c>
      <c r="N167" s="31">
        <v>9.8336204336204318</v>
      </c>
      <c r="AB167">
        <v>138</v>
      </c>
      <c r="AC167">
        <v>9.983562134708885</v>
      </c>
      <c r="AD167">
        <f t="shared" si="6"/>
        <v>0.20465828976620121</v>
      </c>
      <c r="AE167">
        <f t="shared" si="7"/>
        <v>20.46582897662012</v>
      </c>
      <c r="AF167">
        <f t="shared" si="8"/>
        <v>45.239174369809312</v>
      </c>
    </row>
    <row r="168" spans="1:32" ht="15.6" x14ac:dyDescent="0.3">
      <c r="A168" s="1">
        <v>2</v>
      </c>
      <c r="B168" s="1">
        <v>4</v>
      </c>
      <c r="C168" s="1">
        <v>15</v>
      </c>
      <c r="D168" s="1">
        <v>55</v>
      </c>
      <c r="E168" s="113">
        <v>10</v>
      </c>
      <c r="F168" s="127">
        <v>8.7791239515377448</v>
      </c>
      <c r="G168" s="132">
        <f>AVERAGE(E167:E169)</f>
        <v>10.666666666666666</v>
      </c>
      <c r="H168" s="31">
        <f>AVERAGE(F167:F169)</f>
        <v>10.300022382369267</v>
      </c>
      <c r="K168" s="136">
        <v>2343</v>
      </c>
      <c r="L168">
        <v>161</v>
      </c>
      <c r="M168" s="132">
        <v>10</v>
      </c>
      <c r="N168" s="31">
        <v>9.8444444444444432</v>
      </c>
      <c r="AB168">
        <v>52</v>
      </c>
      <c r="AC168">
        <v>10.054212454212454</v>
      </c>
      <c r="AD168">
        <f t="shared" si="6"/>
        <v>0.20540728570940617</v>
      </c>
      <c r="AE168">
        <f t="shared" si="7"/>
        <v>20.540728570940615</v>
      </c>
      <c r="AF168">
        <f t="shared" si="8"/>
        <v>45.321880555577806</v>
      </c>
    </row>
    <row r="169" spans="1:32" ht="15.6" x14ac:dyDescent="0.3">
      <c r="A169" s="1">
        <v>3</v>
      </c>
      <c r="B169" s="1">
        <v>18</v>
      </c>
      <c r="C169" s="1">
        <v>7</v>
      </c>
      <c r="D169" s="1">
        <v>55</v>
      </c>
      <c r="E169" s="113">
        <v>10</v>
      </c>
      <c r="F169" s="127">
        <v>12.265356265356264</v>
      </c>
      <c r="G169" s="133">
        <f>_xlfn.STDEV.P(E167:E169)/SQRT(3)</f>
        <v>0.54433105395181736</v>
      </c>
      <c r="H169" s="133">
        <f>_xlfn.STDEV.P(F167:F169)/SQRT(3)</f>
        <v>0.84150606914396819</v>
      </c>
      <c r="K169" s="136">
        <v>760</v>
      </c>
      <c r="L169">
        <v>34</v>
      </c>
      <c r="M169" s="132">
        <v>7.333333333333333</v>
      </c>
      <c r="N169" s="31">
        <v>9.9473265473265471</v>
      </c>
      <c r="AB169">
        <v>107</v>
      </c>
      <c r="AC169">
        <v>10.058248164130516</v>
      </c>
      <c r="AD169">
        <f t="shared" si="6"/>
        <v>0.20544999938285957</v>
      </c>
      <c r="AE169">
        <f t="shared" si="7"/>
        <v>20.544999938285958</v>
      </c>
      <c r="AF169">
        <f t="shared" si="8"/>
        <v>45.326592568034449</v>
      </c>
    </row>
    <row r="170" spans="1:32" ht="15.6" x14ac:dyDescent="0.3">
      <c r="A170" s="1">
        <v>1</v>
      </c>
      <c r="B170" s="1">
        <v>5</v>
      </c>
      <c r="C170" s="1">
        <v>18</v>
      </c>
      <c r="D170" s="1">
        <v>56</v>
      </c>
      <c r="E170" s="113">
        <v>15</v>
      </c>
      <c r="F170" s="127">
        <v>12.319483662767244</v>
      </c>
      <c r="K170" s="136">
        <v>2114</v>
      </c>
      <c r="L170">
        <v>138</v>
      </c>
      <c r="M170" s="132">
        <v>8.6666666666666661</v>
      </c>
      <c r="N170" s="31">
        <v>9.983562134708885</v>
      </c>
      <c r="AB170">
        <v>158</v>
      </c>
      <c r="AC170">
        <v>10.087305487305487</v>
      </c>
      <c r="AD170">
        <f t="shared" si="6"/>
        <v>0.2057573157137203</v>
      </c>
      <c r="AE170">
        <f t="shared" si="7"/>
        <v>20.575731571372032</v>
      </c>
      <c r="AF170">
        <f t="shared" si="8"/>
        <v>45.360480124632758</v>
      </c>
    </row>
    <row r="171" spans="1:32" ht="15.6" x14ac:dyDescent="0.3">
      <c r="A171" s="1">
        <v>2</v>
      </c>
      <c r="B171" s="1">
        <v>9</v>
      </c>
      <c r="C171" s="1">
        <v>19</v>
      </c>
      <c r="D171" s="1">
        <v>56</v>
      </c>
      <c r="E171" s="113">
        <v>10</v>
      </c>
      <c r="F171" s="127">
        <v>7.5998386446147634</v>
      </c>
      <c r="G171" s="132">
        <f>AVERAGE(E170:E172)</f>
        <v>10</v>
      </c>
      <c r="H171" s="31">
        <f>AVERAGE(F170:F172)</f>
        <v>7.7105591732457404</v>
      </c>
      <c r="K171" s="136">
        <v>1066</v>
      </c>
      <c r="L171">
        <v>52</v>
      </c>
      <c r="M171" s="132">
        <v>10</v>
      </c>
      <c r="N171" s="31">
        <v>10.054212454212454</v>
      </c>
      <c r="AB171">
        <v>167</v>
      </c>
      <c r="AC171">
        <v>10.136094867487472</v>
      </c>
      <c r="AD171">
        <f t="shared" si="6"/>
        <v>0.20627244002808942</v>
      </c>
      <c r="AE171">
        <f t="shared" si="7"/>
        <v>20.627244002808943</v>
      </c>
      <c r="AF171">
        <f t="shared" si="8"/>
        <v>45.417225810048045</v>
      </c>
    </row>
    <row r="172" spans="1:32" ht="15.6" x14ac:dyDescent="0.3">
      <c r="A172" s="1">
        <v>3</v>
      </c>
      <c r="B172" s="1">
        <v>12</v>
      </c>
      <c r="C172" s="1">
        <v>1</v>
      </c>
      <c r="D172" s="1">
        <v>56</v>
      </c>
      <c r="E172" s="113">
        <v>5</v>
      </c>
      <c r="F172" s="127">
        <v>3.2123552123552117</v>
      </c>
      <c r="G172" s="133">
        <f>_xlfn.STDEV.P(E170:E172)/SQRT(3)</f>
        <v>2.3570226039551585</v>
      </c>
      <c r="H172" s="133">
        <f>_xlfn.STDEV.P(F170:F172)/SQRT(3)</f>
        <v>2.147046624224453</v>
      </c>
      <c r="K172" s="136" t="s">
        <v>134</v>
      </c>
      <c r="L172">
        <v>107</v>
      </c>
      <c r="M172" s="132">
        <v>12.333333333333334</v>
      </c>
      <c r="N172" s="31">
        <v>10.058248164130516</v>
      </c>
      <c r="AB172">
        <v>277</v>
      </c>
      <c r="AC172">
        <v>10.143218271576481</v>
      </c>
      <c r="AD172">
        <f t="shared" si="6"/>
        <v>0.20634755768882596</v>
      </c>
      <c r="AE172">
        <f t="shared" si="7"/>
        <v>20.634755768882595</v>
      </c>
      <c r="AF172">
        <f t="shared" si="8"/>
        <v>45.425494789691172</v>
      </c>
    </row>
    <row r="173" spans="1:32" ht="15.6" x14ac:dyDescent="0.3">
      <c r="A173" s="1">
        <v>1</v>
      </c>
      <c r="B173" s="1">
        <v>5</v>
      </c>
      <c r="C173" s="1">
        <v>10</v>
      </c>
      <c r="D173" s="1">
        <v>57</v>
      </c>
      <c r="E173" s="113">
        <v>20</v>
      </c>
      <c r="F173" s="127">
        <v>20.009828009828009</v>
      </c>
      <c r="K173" s="136">
        <v>2328</v>
      </c>
      <c r="L173">
        <v>158</v>
      </c>
      <c r="M173" s="132">
        <v>10</v>
      </c>
      <c r="N173" s="31">
        <v>10.087305487305487</v>
      </c>
      <c r="AB173">
        <v>23</v>
      </c>
      <c r="AC173">
        <v>10.160360360360359</v>
      </c>
      <c r="AD173">
        <f t="shared" si="6"/>
        <v>0.20652822845627081</v>
      </c>
      <c r="AE173">
        <f t="shared" si="7"/>
        <v>20.652822845627082</v>
      </c>
      <c r="AF173">
        <f t="shared" si="8"/>
        <v>45.445376932782807</v>
      </c>
    </row>
    <row r="174" spans="1:32" ht="15.6" x14ac:dyDescent="0.3">
      <c r="A174" s="1">
        <v>2</v>
      </c>
      <c r="B174" s="1">
        <v>18</v>
      </c>
      <c r="C174" s="1">
        <v>5</v>
      </c>
      <c r="D174" s="1">
        <v>57</v>
      </c>
      <c r="E174" s="113">
        <v>5</v>
      </c>
      <c r="F174" s="127">
        <v>5.6576576576576576</v>
      </c>
      <c r="G174" s="132">
        <f>AVERAGE(E173:E175)</f>
        <v>11</v>
      </c>
      <c r="H174" s="31">
        <f>AVERAGE(F173:F175)</f>
        <v>11.826590226590227</v>
      </c>
      <c r="K174" s="136">
        <v>2372</v>
      </c>
      <c r="L174">
        <v>167</v>
      </c>
      <c r="M174" s="132">
        <v>10.333333333333334</v>
      </c>
      <c r="N174" s="31">
        <v>10.136094867487472</v>
      </c>
      <c r="AB174">
        <v>245</v>
      </c>
      <c r="AC174">
        <v>10.219761697181051</v>
      </c>
      <c r="AD174">
        <f t="shared" si="6"/>
        <v>0.20715325172417054</v>
      </c>
      <c r="AE174">
        <f t="shared" si="7"/>
        <v>20.715325172417053</v>
      </c>
      <c r="AF174">
        <f t="shared" si="8"/>
        <v>45.514091413997321</v>
      </c>
    </row>
    <row r="175" spans="1:32" ht="15.6" x14ac:dyDescent="0.3">
      <c r="A175" s="1">
        <v>3</v>
      </c>
      <c r="B175" s="1">
        <v>6</v>
      </c>
      <c r="C175" s="1">
        <v>10</v>
      </c>
      <c r="D175" s="1">
        <v>57</v>
      </c>
      <c r="E175" s="113">
        <v>8</v>
      </c>
      <c r="F175" s="127">
        <v>9.8122850122850114</v>
      </c>
      <c r="G175" s="133">
        <f>_xlfn.STDEV.P(E173:E175)/SQRT(3)</f>
        <v>3.7416573867739418</v>
      </c>
      <c r="H175" s="133">
        <f>_xlfn.STDEV.P(F173:F175)/SQRT(3)</f>
        <v>3.4813556611282035</v>
      </c>
      <c r="K175" s="136" t="s">
        <v>417</v>
      </c>
      <c r="L175">
        <v>277</v>
      </c>
      <c r="M175" s="132">
        <v>7.666666666666667</v>
      </c>
      <c r="N175" s="31">
        <v>10.143218271576481</v>
      </c>
      <c r="AB175">
        <v>227</v>
      </c>
      <c r="AC175">
        <v>10.241889396109459</v>
      </c>
      <c r="AD175">
        <f t="shared" si="6"/>
        <v>0.20738566850699783</v>
      </c>
      <c r="AE175">
        <f t="shared" si="7"/>
        <v>20.738566850699783</v>
      </c>
      <c r="AF175">
        <f t="shared" si="8"/>
        <v>45.53961665484217</v>
      </c>
    </row>
    <row r="176" spans="1:32" ht="15.6" x14ac:dyDescent="0.3">
      <c r="A176" s="1">
        <v>1</v>
      </c>
      <c r="B176" s="1">
        <v>5</v>
      </c>
      <c r="C176" s="1">
        <v>14</v>
      </c>
      <c r="D176" s="1">
        <v>58</v>
      </c>
      <c r="E176" s="113">
        <v>5</v>
      </c>
      <c r="F176" s="127">
        <v>4.2328482328482329</v>
      </c>
      <c r="K176" s="136">
        <v>494</v>
      </c>
      <c r="L176">
        <v>23</v>
      </c>
      <c r="M176" s="132">
        <v>11</v>
      </c>
      <c r="N176" s="31">
        <v>10.160360360360359</v>
      </c>
      <c r="AB176">
        <v>55</v>
      </c>
      <c r="AC176">
        <v>10.300022382369267</v>
      </c>
      <c r="AD176">
        <f t="shared" si="6"/>
        <v>0.20799520710945324</v>
      </c>
      <c r="AE176">
        <f t="shared" si="7"/>
        <v>20.799520710945323</v>
      </c>
      <c r="AF176">
        <f t="shared" si="8"/>
        <v>45.606491545552288</v>
      </c>
    </row>
    <row r="177" spans="1:32" ht="15.6" x14ac:dyDescent="0.3">
      <c r="A177" s="1">
        <v>2</v>
      </c>
      <c r="B177" s="1">
        <v>12</v>
      </c>
      <c r="C177" s="1">
        <v>11</v>
      </c>
      <c r="D177" s="1">
        <v>58</v>
      </c>
      <c r="E177" s="113">
        <v>25</v>
      </c>
      <c r="F177" s="127">
        <v>21.947809878844364</v>
      </c>
      <c r="G177" s="132">
        <f>AVERAGE(E176:E178)</f>
        <v>15</v>
      </c>
      <c r="H177" s="31">
        <f>AVERAGE(F176:F178)</f>
        <v>13.687140409249944</v>
      </c>
      <c r="K177" s="136" t="s">
        <v>352</v>
      </c>
      <c r="L177">
        <v>245</v>
      </c>
      <c r="M177" s="132">
        <v>10.666666666666666</v>
      </c>
      <c r="N177" s="31">
        <v>10.219761697181051</v>
      </c>
      <c r="AB177">
        <v>86</v>
      </c>
      <c r="AC177">
        <v>10.330780376063394</v>
      </c>
      <c r="AD177">
        <f t="shared" si="6"/>
        <v>0.20831709618959449</v>
      </c>
      <c r="AE177">
        <f t="shared" si="7"/>
        <v>20.831709618959447</v>
      </c>
      <c r="AF177">
        <f t="shared" si="8"/>
        <v>45.641767734126432</v>
      </c>
    </row>
    <row r="178" spans="1:32" ht="15.6" x14ac:dyDescent="0.3">
      <c r="A178" s="1">
        <v>3</v>
      </c>
      <c r="B178" s="1">
        <v>10</v>
      </c>
      <c r="C178" s="1">
        <v>13</v>
      </c>
      <c r="D178" s="1">
        <v>58</v>
      </c>
      <c r="E178" s="113">
        <v>15</v>
      </c>
      <c r="F178" s="127">
        <v>14.880763116057231</v>
      </c>
      <c r="G178" s="133">
        <f>_xlfn.STDEV.P(E176:E178)/SQRT(3)</f>
        <v>4.714045207910317</v>
      </c>
      <c r="H178" s="133">
        <f>_xlfn.STDEV.P(F176:F178)/SQRT(3)</f>
        <v>4.2037950553817156</v>
      </c>
      <c r="K178" s="136">
        <v>3091</v>
      </c>
      <c r="L178">
        <v>227</v>
      </c>
      <c r="M178" s="132">
        <v>11.666666666666666</v>
      </c>
      <c r="N178" s="31">
        <v>10.241889396109459</v>
      </c>
      <c r="AB178">
        <v>183</v>
      </c>
      <c r="AC178">
        <v>10.375593175593176</v>
      </c>
      <c r="AD178">
        <f t="shared" si="6"/>
        <v>0.2087853140638089</v>
      </c>
      <c r="AE178">
        <f t="shared" si="7"/>
        <v>20.87853140638089</v>
      </c>
      <c r="AF178">
        <f t="shared" si="8"/>
        <v>45.693031642013963</v>
      </c>
    </row>
    <row r="179" spans="1:32" ht="15.6" x14ac:dyDescent="0.3">
      <c r="A179" s="1">
        <v>1</v>
      </c>
      <c r="B179" s="1">
        <v>5</v>
      </c>
      <c r="C179" s="1">
        <v>6</v>
      </c>
      <c r="D179" s="1">
        <v>59</v>
      </c>
      <c r="E179" s="113">
        <v>20</v>
      </c>
      <c r="F179" s="127">
        <v>22.01081081081081</v>
      </c>
      <c r="K179" s="136">
        <v>1086</v>
      </c>
      <c r="L179">
        <v>55</v>
      </c>
      <c r="M179" s="132">
        <v>10.666666666666666</v>
      </c>
      <c r="N179" s="31">
        <v>10.300022382369267</v>
      </c>
      <c r="AB179">
        <v>33</v>
      </c>
      <c r="AC179">
        <v>10.375804375804377</v>
      </c>
      <c r="AD179">
        <f t="shared" si="6"/>
        <v>0.20878751862880116</v>
      </c>
      <c r="AE179">
        <f t="shared" si="7"/>
        <v>20.878751862880115</v>
      </c>
      <c r="AF179">
        <f t="shared" si="8"/>
        <v>45.69327287783193</v>
      </c>
    </row>
    <row r="180" spans="1:32" ht="15.6" x14ac:dyDescent="0.3">
      <c r="A180" s="1">
        <v>2</v>
      </c>
      <c r="B180" s="1">
        <v>6</v>
      </c>
      <c r="C180" s="1">
        <v>3</v>
      </c>
      <c r="D180" s="1">
        <v>59</v>
      </c>
      <c r="E180" s="113">
        <v>5</v>
      </c>
      <c r="F180" s="127">
        <v>7.2741312741312747</v>
      </c>
      <c r="G180" s="132">
        <f>AVERAGE(E179:E181)</f>
        <v>15</v>
      </c>
      <c r="H180" s="31">
        <f>AVERAGE(F179:F181)</f>
        <v>14.650013989144425</v>
      </c>
      <c r="K180" s="136">
        <v>1189</v>
      </c>
      <c r="L180">
        <v>86</v>
      </c>
      <c r="M180" s="132">
        <v>8.6666666666666661</v>
      </c>
      <c r="N180" s="31">
        <v>10.330780376063394</v>
      </c>
      <c r="AB180">
        <v>45</v>
      </c>
      <c r="AC180">
        <v>10.448568293851311</v>
      </c>
      <c r="AD180">
        <f t="shared" si="6"/>
        <v>0.20954587159353322</v>
      </c>
      <c r="AE180">
        <f t="shared" si="7"/>
        <v>20.954587159353323</v>
      </c>
      <c r="AF180">
        <f t="shared" si="8"/>
        <v>45.776180661292969</v>
      </c>
    </row>
    <row r="181" spans="1:32" ht="15.6" x14ac:dyDescent="0.3">
      <c r="A181" s="1">
        <v>3</v>
      </c>
      <c r="B181" s="1">
        <v>19</v>
      </c>
      <c r="C181" s="1">
        <v>11</v>
      </c>
      <c r="D181" s="1">
        <v>59</v>
      </c>
      <c r="E181" s="113">
        <v>20</v>
      </c>
      <c r="F181" s="127">
        <v>14.665099882491186</v>
      </c>
      <c r="G181" s="133">
        <f>_xlfn.STDEV.P(E179:E181)/SQRT(3)</f>
        <v>4.0824829046386304</v>
      </c>
      <c r="H181" s="133">
        <f>_xlfn.STDEV.P(F179:F181)/SQRT(3)</f>
        <v>3.4734741375756437</v>
      </c>
      <c r="K181" s="136">
        <v>2617</v>
      </c>
      <c r="L181">
        <v>183</v>
      </c>
      <c r="M181" s="132">
        <v>9.3333333333333339</v>
      </c>
      <c r="N181" s="31">
        <v>10.375593175593176</v>
      </c>
      <c r="AB181">
        <v>306</v>
      </c>
      <c r="AC181">
        <v>10.465900315900315</v>
      </c>
      <c r="AD181">
        <f t="shared" si="6"/>
        <v>0.20972616328924606</v>
      </c>
      <c r="AE181">
        <f t="shared" si="7"/>
        <v>20.972616328924605</v>
      </c>
      <c r="AF181">
        <f t="shared" si="8"/>
        <v>45.795869168435495</v>
      </c>
    </row>
    <row r="182" spans="1:32" ht="15.6" x14ac:dyDescent="0.3">
      <c r="A182" s="1">
        <v>1</v>
      </c>
      <c r="B182" s="1">
        <v>5</v>
      </c>
      <c r="C182" s="1">
        <v>3</v>
      </c>
      <c r="D182" s="1">
        <v>60</v>
      </c>
      <c r="E182" s="113">
        <v>2</v>
      </c>
      <c r="F182" s="127">
        <v>2.000982800982801</v>
      </c>
      <c r="K182" s="136">
        <v>743</v>
      </c>
      <c r="L182">
        <v>33</v>
      </c>
      <c r="M182" s="132">
        <v>9.3333333333333339</v>
      </c>
      <c r="N182" s="31">
        <v>10.375804375804377</v>
      </c>
      <c r="AB182">
        <v>37</v>
      </c>
      <c r="AC182">
        <v>10.494204325783272</v>
      </c>
      <c r="AD182">
        <f t="shared" si="6"/>
        <v>0.21002030495793284</v>
      </c>
      <c r="AE182">
        <f t="shared" si="7"/>
        <v>21.002030495793285</v>
      </c>
      <c r="AF182">
        <f t="shared" si="8"/>
        <v>45.827972348548528</v>
      </c>
    </row>
    <row r="183" spans="1:32" ht="15.6" x14ac:dyDescent="0.3">
      <c r="A183" s="1">
        <v>2</v>
      </c>
      <c r="B183" s="1">
        <v>15</v>
      </c>
      <c r="C183" s="1">
        <v>7</v>
      </c>
      <c r="D183" s="1">
        <v>60</v>
      </c>
      <c r="E183" s="113">
        <v>5</v>
      </c>
      <c r="F183" s="127">
        <v>4.243243243243243</v>
      </c>
      <c r="G183" s="132">
        <f>AVERAGE(E182:E184)</f>
        <v>5</v>
      </c>
      <c r="H183" s="31">
        <f>AVERAGE(F182:F184)</f>
        <v>4.2752122410658995</v>
      </c>
      <c r="K183" s="136">
        <v>1043</v>
      </c>
      <c r="L183">
        <v>45</v>
      </c>
      <c r="M183" s="132">
        <v>10.333333333333334</v>
      </c>
      <c r="N183" s="31">
        <v>10.448568293851311</v>
      </c>
      <c r="AB183">
        <v>25</v>
      </c>
      <c r="AC183">
        <v>10.512296279419568</v>
      </c>
      <c r="AD183">
        <f t="shared" si="6"/>
        <v>0.21020813719974576</v>
      </c>
      <c r="AE183">
        <f t="shared" si="7"/>
        <v>21.020813719974576</v>
      </c>
      <c r="AF183">
        <f t="shared" si="8"/>
        <v>45.848460955603052</v>
      </c>
    </row>
    <row r="184" spans="1:32" ht="15.6" x14ac:dyDescent="0.3">
      <c r="A184" s="1">
        <v>3</v>
      </c>
      <c r="B184" s="1">
        <v>1</v>
      </c>
      <c r="C184" s="1">
        <v>11</v>
      </c>
      <c r="D184" s="1">
        <v>60</v>
      </c>
      <c r="E184" s="113">
        <v>8</v>
      </c>
      <c r="F184" s="127">
        <v>6.581410678971654</v>
      </c>
      <c r="G184" s="133">
        <f>_xlfn.STDEV.P(E182:E184)/SQRT(3)</f>
        <v>1.4142135623730949</v>
      </c>
      <c r="H184" s="133">
        <f>_xlfn.STDEV.P(F182:F184)/SQRT(3)</f>
        <v>1.0796960888221898</v>
      </c>
      <c r="K184" s="136" t="s">
        <v>478</v>
      </c>
      <c r="L184">
        <v>306</v>
      </c>
      <c r="M184" s="132">
        <v>10.666666666666666</v>
      </c>
      <c r="N184" s="31">
        <v>10.465900315900315</v>
      </c>
      <c r="AB184">
        <v>255</v>
      </c>
      <c r="AC184">
        <v>10.567245251116217</v>
      </c>
      <c r="AD184">
        <f t="shared" si="6"/>
        <v>0.21077774962718648</v>
      </c>
      <c r="AE184">
        <f t="shared" si="7"/>
        <v>21.077774962718649</v>
      </c>
      <c r="AF184">
        <f t="shared" si="8"/>
        <v>45.9105379653938</v>
      </c>
    </row>
    <row r="185" spans="1:32" ht="15.6" x14ac:dyDescent="0.3">
      <c r="A185" s="1">
        <v>1</v>
      </c>
      <c r="B185" s="1">
        <v>5</v>
      </c>
      <c r="C185" s="1">
        <v>8</v>
      </c>
      <c r="D185" s="1">
        <v>61</v>
      </c>
      <c r="E185" s="113">
        <v>8</v>
      </c>
      <c r="F185" s="127">
        <v>7.3369369369369366</v>
      </c>
      <c r="K185" s="136">
        <v>798</v>
      </c>
      <c r="L185">
        <v>37</v>
      </c>
      <c r="M185" s="132">
        <v>14</v>
      </c>
      <c r="N185" s="31">
        <v>10.494204325783272</v>
      </c>
      <c r="AB185">
        <v>312</v>
      </c>
      <c r="AC185">
        <v>10.572573332345629</v>
      </c>
      <c r="AD185">
        <f t="shared" si="6"/>
        <v>0.21083291207149626</v>
      </c>
      <c r="AE185">
        <f t="shared" si="7"/>
        <v>21.083291207149628</v>
      </c>
      <c r="AF185">
        <f t="shared" si="8"/>
        <v>45.916545173988894</v>
      </c>
    </row>
    <row r="186" spans="1:32" ht="15.6" x14ac:dyDescent="0.3">
      <c r="A186" s="1">
        <v>2</v>
      </c>
      <c r="B186" s="1">
        <v>7</v>
      </c>
      <c r="C186" s="1">
        <v>14</v>
      </c>
      <c r="D186" s="1">
        <v>61</v>
      </c>
      <c r="E186" s="113">
        <v>10</v>
      </c>
      <c r="F186" s="127">
        <v>7.8336798336798346</v>
      </c>
      <c r="G186" s="132">
        <f>AVERAGE(E185:E187)</f>
        <v>19.333333333333332</v>
      </c>
      <c r="H186" s="31">
        <f>AVERAGE(F185:F187)</f>
        <v>14.524866566971829</v>
      </c>
      <c r="K186" s="136">
        <v>496</v>
      </c>
      <c r="L186">
        <v>25</v>
      </c>
      <c r="M186" s="132">
        <v>10</v>
      </c>
      <c r="N186" s="31">
        <v>10.512296279419568</v>
      </c>
      <c r="AB186">
        <v>301</v>
      </c>
      <c r="AC186">
        <v>10.574237395290027</v>
      </c>
      <c r="AD186">
        <f t="shared" si="6"/>
        <v>0.2108501378591616</v>
      </c>
      <c r="AE186">
        <f t="shared" si="7"/>
        <v>21.085013785916161</v>
      </c>
      <c r="AF186">
        <f t="shared" si="8"/>
        <v>45.918420906991308</v>
      </c>
    </row>
    <row r="187" spans="1:32" ht="15.6" x14ac:dyDescent="0.3">
      <c r="A187" s="1">
        <v>3</v>
      </c>
      <c r="B187" s="1">
        <v>18</v>
      </c>
      <c r="C187" s="1">
        <v>1</v>
      </c>
      <c r="D187" s="1">
        <v>61</v>
      </c>
      <c r="E187" s="113">
        <v>40</v>
      </c>
      <c r="F187" s="127">
        <v>28.403982930298717</v>
      </c>
      <c r="G187" s="133">
        <f>_xlfn.STDEV.P(E185:E187)/SQRT(3)</f>
        <v>8.4502903741473538</v>
      </c>
      <c r="H187" s="133">
        <f>_xlfn.STDEV.P(F185:F187)/SQRT(3)</f>
        <v>5.6673350908996669</v>
      </c>
      <c r="K187" s="136" t="s">
        <v>372</v>
      </c>
      <c r="L187">
        <v>255</v>
      </c>
      <c r="M187" s="132">
        <v>10</v>
      </c>
      <c r="N187" s="31">
        <v>10.567245251116217</v>
      </c>
      <c r="AB187">
        <v>140</v>
      </c>
      <c r="AC187">
        <v>10.578635778635777</v>
      </c>
      <c r="AD187">
        <f t="shared" si="6"/>
        <v>0.21089566260571657</v>
      </c>
      <c r="AE187">
        <f t="shared" si="7"/>
        <v>21.089566260571658</v>
      </c>
      <c r="AF187">
        <f t="shared" si="8"/>
        <v>45.923377772733204</v>
      </c>
    </row>
    <row r="188" spans="1:32" ht="15.6" x14ac:dyDescent="0.3">
      <c r="A188" s="1">
        <v>1</v>
      </c>
      <c r="B188" s="1">
        <v>19</v>
      </c>
      <c r="C188" s="1">
        <v>15</v>
      </c>
      <c r="D188" s="1">
        <v>62</v>
      </c>
      <c r="E188" s="113">
        <v>8</v>
      </c>
      <c r="F188" s="127">
        <v>6.772557172557172</v>
      </c>
      <c r="K188" s="136" t="s">
        <v>496</v>
      </c>
      <c r="L188">
        <v>312</v>
      </c>
      <c r="M188" s="132">
        <v>8.6666666666666661</v>
      </c>
      <c r="N188" s="31">
        <v>10.572573332345629</v>
      </c>
      <c r="AB188">
        <v>214</v>
      </c>
      <c r="AC188">
        <v>10.597230997230996</v>
      </c>
      <c r="AD188">
        <f t="shared" si="6"/>
        <v>0.21108803723141123</v>
      </c>
      <c r="AE188">
        <f t="shared" si="7"/>
        <v>21.108803723141122</v>
      </c>
      <c r="AF188">
        <f t="shared" si="8"/>
        <v>45.94431817226274</v>
      </c>
    </row>
    <row r="189" spans="1:32" ht="15.6" x14ac:dyDescent="0.3">
      <c r="A189" s="1">
        <v>2</v>
      </c>
      <c r="B189" s="1">
        <v>11</v>
      </c>
      <c r="C189" s="1">
        <v>5</v>
      </c>
      <c r="D189" s="1">
        <v>62</v>
      </c>
      <c r="E189" s="113">
        <v>10</v>
      </c>
      <c r="F189" s="127">
        <v>14.548262548262549</v>
      </c>
      <c r="G189" s="132">
        <f>AVERAGE(E188:E190)</f>
        <v>10</v>
      </c>
      <c r="H189" s="31">
        <f>AVERAGE(F188:F190)</f>
        <v>11.134370322430025</v>
      </c>
      <c r="K189" s="136" t="s">
        <v>467</v>
      </c>
      <c r="L189">
        <v>301</v>
      </c>
      <c r="M189" s="132">
        <v>12</v>
      </c>
      <c r="N189" s="31">
        <v>10.574237395290027</v>
      </c>
      <c r="AB189">
        <v>151</v>
      </c>
      <c r="AC189">
        <v>10.60036036036036</v>
      </c>
      <c r="AD189">
        <f t="shared" si="6"/>
        <v>0.21112039705498317</v>
      </c>
      <c r="AE189">
        <f t="shared" si="7"/>
        <v>21.112039705498319</v>
      </c>
      <c r="AF189">
        <f t="shared" si="8"/>
        <v>45.947839672283088</v>
      </c>
    </row>
    <row r="190" spans="1:32" ht="15.6" x14ac:dyDescent="0.3">
      <c r="A190" s="1">
        <v>3</v>
      </c>
      <c r="B190" s="1">
        <v>11</v>
      </c>
      <c r="C190" s="1">
        <v>3</v>
      </c>
      <c r="D190" s="1">
        <v>62</v>
      </c>
      <c r="E190" s="113">
        <v>12</v>
      </c>
      <c r="F190" s="127">
        <v>12.082291246470351</v>
      </c>
      <c r="G190" s="133">
        <f>_xlfn.STDEV.P(E188:E190)/SQRT(3)</f>
        <v>0.94280904158206347</v>
      </c>
      <c r="H190" s="133">
        <f>_xlfn.STDEV.P(F188:F190)/SQRT(3)</f>
        <v>1.8731621559466662</v>
      </c>
      <c r="K190" s="136" t="s">
        <v>195</v>
      </c>
      <c r="L190">
        <v>140</v>
      </c>
      <c r="M190" s="132">
        <v>8.3333333333333339</v>
      </c>
      <c r="N190" s="31">
        <v>10.578635778635777</v>
      </c>
      <c r="AB190">
        <v>203</v>
      </c>
      <c r="AC190">
        <v>10.680733745793987</v>
      </c>
      <c r="AD190">
        <f t="shared" si="6"/>
        <v>0.21195007755687548</v>
      </c>
      <c r="AE190">
        <f t="shared" si="7"/>
        <v>21.195007755687548</v>
      </c>
      <c r="AF190">
        <f t="shared" si="8"/>
        <v>46.038036182799488</v>
      </c>
    </row>
    <row r="191" spans="1:32" ht="15.6" x14ac:dyDescent="0.3">
      <c r="A191" s="1">
        <v>1</v>
      </c>
      <c r="B191" s="1">
        <v>5</v>
      </c>
      <c r="C191" s="1">
        <v>12</v>
      </c>
      <c r="D191" s="1">
        <v>63</v>
      </c>
      <c r="E191" s="113">
        <v>15</v>
      </c>
      <c r="F191" s="127">
        <v>12.698544698544698</v>
      </c>
      <c r="G191" s="133"/>
      <c r="H191" s="133"/>
      <c r="K191" s="136">
        <v>3033</v>
      </c>
      <c r="L191">
        <v>214</v>
      </c>
      <c r="M191" s="132">
        <v>11</v>
      </c>
      <c r="N191" s="31">
        <v>10.597230997230996</v>
      </c>
      <c r="AB191">
        <v>125</v>
      </c>
      <c r="AC191">
        <v>10.690164225047946</v>
      </c>
      <c r="AD191">
        <f t="shared" si="6"/>
        <v>0.21204724625943855</v>
      </c>
      <c r="AE191">
        <f t="shared" si="7"/>
        <v>21.204724625943854</v>
      </c>
      <c r="AF191">
        <f t="shared" si="8"/>
        <v>46.048588062983924</v>
      </c>
    </row>
    <row r="192" spans="1:32" ht="15.6" x14ac:dyDescent="0.3">
      <c r="A192" s="1">
        <v>2</v>
      </c>
      <c r="B192" s="1">
        <v>10</v>
      </c>
      <c r="C192" s="1">
        <v>11</v>
      </c>
      <c r="D192" s="1">
        <v>63</v>
      </c>
      <c r="E192" s="113">
        <v>10</v>
      </c>
      <c r="F192" s="127">
        <v>8.486486486486486</v>
      </c>
      <c r="G192" s="132">
        <f>AVERAGE(E191:E193)</f>
        <v>12.333333333333334</v>
      </c>
      <c r="H192" s="31">
        <f>AVERAGE(F191:F193)</f>
        <v>11.558974358974359</v>
      </c>
      <c r="K192" s="136">
        <v>2294</v>
      </c>
      <c r="L192">
        <v>151</v>
      </c>
      <c r="M192" s="132">
        <v>11</v>
      </c>
      <c r="N192" s="31">
        <v>10.60036036036036</v>
      </c>
      <c r="AB192">
        <v>221</v>
      </c>
      <c r="AC192">
        <v>10.691548691548689</v>
      </c>
      <c r="AD192">
        <f t="shared" si="6"/>
        <v>0.21206150819164712</v>
      </c>
      <c r="AE192">
        <f t="shared" si="7"/>
        <v>21.206150819164712</v>
      </c>
      <c r="AF192">
        <f t="shared" si="8"/>
        <v>46.050136611268286</v>
      </c>
    </row>
    <row r="193" spans="1:32" ht="15.6" x14ac:dyDescent="0.3">
      <c r="A193" s="1">
        <v>3</v>
      </c>
      <c r="B193" s="1">
        <v>16</v>
      </c>
      <c r="C193" s="1">
        <v>6</v>
      </c>
      <c r="D193" s="1">
        <v>63</v>
      </c>
      <c r="E193" s="113">
        <v>12</v>
      </c>
      <c r="F193" s="127">
        <v>13.491891891891889</v>
      </c>
      <c r="G193" s="133">
        <f>_xlfn.STDEV.P(E191:E193)/SQRT(3)</f>
        <v>1.1863420280034791</v>
      </c>
      <c r="H193" s="133">
        <f>_xlfn.STDEV.P(F191:F193)/SQRT(3)</f>
        <v>1.2681996195163809</v>
      </c>
      <c r="K193" s="136" t="s">
        <v>305</v>
      </c>
      <c r="L193">
        <v>203</v>
      </c>
      <c r="M193" s="132">
        <v>13.333333333333334</v>
      </c>
      <c r="N193" s="31">
        <v>10.680733745793987</v>
      </c>
      <c r="AB193">
        <v>249</v>
      </c>
      <c r="AC193">
        <v>10.717100860680233</v>
      </c>
      <c r="AD193">
        <f t="shared" si="6"/>
        <v>0.21232458533748935</v>
      </c>
      <c r="AE193">
        <f t="shared" si="7"/>
        <v>21.232458533748936</v>
      </c>
      <c r="AF193">
        <f t="shared" si="8"/>
        <v>46.078691966839656</v>
      </c>
    </row>
    <row r="194" spans="1:32" ht="15.6" x14ac:dyDescent="0.3">
      <c r="A194" s="1">
        <v>1</v>
      </c>
      <c r="B194" s="1">
        <v>5</v>
      </c>
      <c r="C194" s="1">
        <v>9</v>
      </c>
      <c r="D194" s="1">
        <v>64</v>
      </c>
      <c r="E194" s="113">
        <v>20</v>
      </c>
      <c r="F194" s="127">
        <v>16.931392931392931</v>
      </c>
      <c r="K194" s="136">
        <v>2029</v>
      </c>
      <c r="L194">
        <v>125</v>
      </c>
      <c r="M194" s="132">
        <v>10</v>
      </c>
      <c r="N194" s="31">
        <v>10.690164225047946</v>
      </c>
      <c r="AB194">
        <v>39</v>
      </c>
      <c r="AC194">
        <v>10.733595765853829</v>
      </c>
      <c r="AD194">
        <f t="shared" si="6"/>
        <v>0.21249426515785474</v>
      </c>
      <c r="AE194">
        <f t="shared" si="7"/>
        <v>21.249426515785473</v>
      </c>
      <c r="AF194">
        <f t="shared" si="8"/>
        <v>46.097100251301569</v>
      </c>
    </row>
    <row r="195" spans="1:32" ht="15.6" x14ac:dyDescent="0.3">
      <c r="A195" s="1">
        <v>2</v>
      </c>
      <c r="B195" s="1">
        <v>19</v>
      </c>
      <c r="C195" s="1">
        <v>3</v>
      </c>
      <c r="D195" s="1">
        <v>64</v>
      </c>
      <c r="E195" s="113">
        <v>10</v>
      </c>
      <c r="F195" s="127">
        <v>15.912162162162161</v>
      </c>
      <c r="G195" s="132">
        <f>AVERAGE(E194:E196)</f>
        <v>15</v>
      </c>
      <c r="H195" s="31">
        <f>AVERAGE(F194:F196)</f>
        <v>16.763322340908548</v>
      </c>
      <c r="K195" s="136">
        <v>3083</v>
      </c>
      <c r="L195">
        <v>221</v>
      </c>
      <c r="M195" s="132">
        <v>13.333333333333334</v>
      </c>
      <c r="N195" s="31">
        <v>10.691548691548689</v>
      </c>
      <c r="AB195">
        <v>100</v>
      </c>
      <c r="AC195">
        <v>10.764396987805299</v>
      </c>
      <c r="AD195">
        <f t="shared" ref="AD195:AD258" si="9">(2/PI())*ASIN((SQRT(AC195/100)))</f>
        <v>0.21281080447795536</v>
      </c>
      <c r="AE195">
        <f t="shared" ref="AE195:AE258" si="10">AD195*100</f>
        <v>21.281080447795535</v>
      </c>
      <c r="AF195">
        <f t="shared" ref="AF195:AF258" si="11">SQRT(AE195)*10</f>
        <v>46.13142144763755</v>
      </c>
    </row>
    <row r="196" spans="1:32" ht="15.6" x14ac:dyDescent="0.3">
      <c r="A196" s="1">
        <v>3</v>
      </c>
      <c r="B196" s="1">
        <v>2</v>
      </c>
      <c r="C196" s="1">
        <v>3</v>
      </c>
      <c r="D196" s="1">
        <v>64</v>
      </c>
      <c r="E196" s="113">
        <v>15</v>
      </c>
      <c r="F196" s="127">
        <v>17.446411929170548</v>
      </c>
      <c r="G196" s="133">
        <f>_xlfn.STDEV.P(E194:E196)/SQRT(3)</f>
        <v>2.3570226039551585</v>
      </c>
      <c r="H196" s="133">
        <f>_xlfn.STDEV.P(F194:F196)/SQRT(3)</f>
        <v>0.36807800484578729</v>
      </c>
      <c r="K196" s="136" t="s">
        <v>360</v>
      </c>
      <c r="L196">
        <v>249</v>
      </c>
      <c r="M196" s="132">
        <v>8.3333333333333339</v>
      </c>
      <c r="N196" s="31">
        <v>10.717100860680233</v>
      </c>
      <c r="AB196">
        <v>42</v>
      </c>
      <c r="AC196">
        <v>10.785595679713326</v>
      </c>
      <c r="AD196">
        <f t="shared" si="9"/>
        <v>0.21302842877769368</v>
      </c>
      <c r="AE196">
        <f t="shared" si="10"/>
        <v>21.302842877769368</v>
      </c>
      <c r="AF196">
        <f t="shared" si="11"/>
        <v>46.15500284667889</v>
      </c>
    </row>
    <row r="197" spans="1:32" ht="15.6" x14ac:dyDescent="0.3">
      <c r="A197" s="1">
        <v>1</v>
      </c>
      <c r="B197" s="1">
        <v>5</v>
      </c>
      <c r="C197" s="1">
        <v>19</v>
      </c>
      <c r="D197" s="1">
        <v>65</v>
      </c>
      <c r="E197" s="113">
        <v>15</v>
      </c>
      <c r="F197" s="127">
        <v>15.007371007371008</v>
      </c>
      <c r="K197" s="136">
        <v>904</v>
      </c>
      <c r="L197">
        <v>39</v>
      </c>
      <c r="M197" s="132">
        <v>10</v>
      </c>
      <c r="N197" s="31">
        <v>10.733595765853829</v>
      </c>
      <c r="AB197">
        <v>142</v>
      </c>
      <c r="AC197">
        <v>10.8003003003003</v>
      </c>
      <c r="AD197">
        <f t="shared" si="9"/>
        <v>0.21317927496513261</v>
      </c>
      <c r="AE197">
        <f t="shared" si="10"/>
        <v>21.31792749651326</v>
      </c>
      <c r="AF197">
        <f t="shared" si="11"/>
        <v>46.171341215642911</v>
      </c>
    </row>
    <row r="198" spans="1:32" ht="15.6" x14ac:dyDescent="0.3">
      <c r="A198" s="1">
        <v>2</v>
      </c>
      <c r="B198" s="1">
        <v>2</v>
      </c>
      <c r="C198" s="1">
        <v>3</v>
      </c>
      <c r="D198" s="1">
        <v>65</v>
      </c>
      <c r="E198" s="113">
        <v>8</v>
      </c>
      <c r="F198" s="127">
        <v>10.183783783783785</v>
      </c>
      <c r="G198" s="132">
        <f>AVERAGE(E197:E199)</f>
        <v>10.333333333333334</v>
      </c>
      <c r="H198" s="31">
        <f>AVERAGE(F197:F199)</f>
        <v>11.164619164619166</v>
      </c>
      <c r="K198" s="136">
        <v>1966</v>
      </c>
      <c r="L198">
        <v>100</v>
      </c>
      <c r="M198" s="132">
        <v>9</v>
      </c>
      <c r="N198" s="31">
        <v>10.764396987805299</v>
      </c>
      <c r="AB198">
        <v>196</v>
      </c>
      <c r="AC198">
        <v>10.831104384600065</v>
      </c>
      <c r="AD198">
        <f t="shared" si="9"/>
        <v>0.21349498397179675</v>
      </c>
      <c r="AE198">
        <f t="shared" si="10"/>
        <v>21.349498397179676</v>
      </c>
      <c r="AF198">
        <f t="shared" si="11"/>
        <v>46.20551741640783</v>
      </c>
    </row>
    <row r="199" spans="1:32" ht="15.6" x14ac:dyDescent="0.3">
      <c r="A199" s="1">
        <v>3</v>
      </c>
      <c r="B199" s="1">
        <v>5</v>
      </c>
      <c r="C199" s="1">
        <v>6</v>
      </c>
      <c r="D199" s="1">
        <v>65</v>
      </c>
      <c r="E199" s="113">
        <v>8</v>
      </c>
      <c r="F199" s="127">
        <v>8.3027027027027014</v>
      </c>
      <c r="G199" s="133">
        <f>_xlfn.STDEV.P(E197:E199)/SQRT(3)</f>
        <v>1.9051586888313607</v>
      </c>
      <c r="H199" s="133">
        <f>_xlfn.STDEV.P(F197:F199)/SQRT(3)</f>
        <v>1.6302469344059338</v>
      </c>
      <c r="K199" s="136">
        <v>944</v>
      </c>
      <c r="L199">
        <v>42</v>
      </c>
      <c r="M199" s="132">
        <v>10</v>
      </c>
      <c r="N199" s="31">
        <v>10.785595679713326</v>
      </c>
      <c r="AB199">
        <v>188</v>
      </c>
      <c r="AC199">
        <v>10.9904326746432</v>
      </c>
      <c r="AD199">
        <f t="shared" si="9"/>
        <v>0.21512167640429106</v>
      </c>
      <c r="AE199">
        <f t="shared" si="10"/>
        <v>21.512167640429105</v>
      </c>
      <c r="AF199">
        <f t="shared" si="11"/>
        <v>46.381211325739542</v>
      </c>
    </row>
    <row r="200" spans="1:32" ht="15.6" x14ac:dyDescent="0.3">
      <c r="A200" s="1">
        <v>1</v>
      </c>
      <c r="B200" s="1">
        <v>5</v>
      </c>
      <c r="C200" s="1">
        <v>2</v>
      </c>
      <c r="D200" s="1">
        <v>66</v>
      </c>
      <c r="E200" s="113">
        <v>5</v>
      </c>
      <c r="F200" s="127">
        <v>3.9305019305019302</v>
      </c>
      <c r="K200" s="136">
        <v>2206</v>
      </c>
      <c r="L200">
        <v>142</v>
      </c>
      <c r="M200" s="132">
        <v>10</v>
      </c>
      <c r="N200" s="31">
        <v>10.8003003003003</v>
      </c>
      <c r="AB200">
        <v>76</v>
      </c>
      <c r="AC200">
        <v>11.014240046498111</v>
      </c>
      <c r="AD200">
        <f t="shared" si="9"/>
        <v>0.21536385172309877</v>
      </c>
      <c r="AE200">
        <f t="shared" si="10"/>
        <v>21.536385172309878</v>
      </c>
      <c r="AF200">
        <f t="shared" si="11"/>
        <v>46.407311032109888</v>
      </c>
    </row>
    <row r="201" spans="1:32" ht="15.6" x14ac:dyDescent="0.3">
      <c r="A201" s="1">
        <v>2</v>
      </c>
      <c r="B201" s="1">
        <v>8</v>
      </c>
      <c r="C201" s="1">
        <v>19</v>
      </c>
      <c r="D201" s="1">
        <v>66</v>
      </c>
      <c r="E201" s="113">
        <v>8</v>
      </c>
      <c r="F201" s="127">
        <v>7.4063882063882067</v>
      </c>
      <c r="G201" s="132">
        <f>AVERAGE(E200:E202)</f>
        <v>7.666666666666667</v>
      </c>
      <c r="H201" s="31">
        <f>AVERAGE(F200:F202)</f>
        <v>7.3482469482469481</v>
      </c>
      <c r="K201" s="136">
        <v>2905</v>
      </c>
      <c r="L201">
        <v>196</v>
      </c>
      <c r="M201" s="132">
        <v>10.666666666666666</v>
      </c>
      <c r="N201" s="31">
        <v>10.831104384600065</v>
      </c>
      <c r="AB201">
        <v>69</v>
      </c>
      <c r="AC201">
        <v>11.014497446755511</v>
      </c>
      <c r="AD201">
        <f t="shared" si="9"/>
        <v>0.21536646881730118</v>
      </c>
      <c r="AE201">
        <f t="shared" si="10"/>
        <v>21.536646881730118</v>
      </c>
      <c r="AF201">
        <f t="shared" si="11"/>
        <v>46.407593001286031</v>
      </c>
    </row>
    <row r="202" spans="1:32" ht="15.6" x14ac:dyDescent="0.3">
      <c r="A202" s="1">
        <v>3</v>
      </c>
      <c r="B202" s="1">
        <v>4</v>
      </c>
      <c r="C202" s="1">
        <v>6</v>
      </c>
      <c r="D202" s="1">
        <v>66</v>
      </c>
      <c r="E202" s="113">
        <v>10</v>
      </c>
      <c r="F202" s="127">
        <v>10.707850707850707</v>
      </c>
      <c r="G202" s="133">
        <f>_xlfn.STDEV.P(E200:E202)/SQRT(3)</f>
        <v>1.1863420280034791</v>
      </c>
      <c r="H202" s="133">
        <f>_xlfn.STDEV.P(F200:F202)/SQRT(3)</f>
        <v>1.5976127619309877</v>
      </c>
      <c r="K202" s="136">
        <v>2665</v>
      </c>
      <c r="L202">
        <v>188</v>
      </c>
      <c r="M202" s="132">
        <v>10.666666666666666</v>
      </c>
      <c r="N202" s="31">
        <v>10.9904326746432</v>
      </c>
      <c r="AB202">
        <v>116</v>
      </c>
      <c r="AC202">
        <v>11.048976248976247</v>
      </c>
      <c r="AD202">
        <f t="shared" si="9"/>
        <v>0.2157167871927527</v>
      </c>
      <c r="AE202">
        <f t="shared" si="10"/>
        <v>21.571678719275269</v>
      </c>
      <c r="AF202">
        <f t="shared" si="11"/>
        <v>46.445321313642857</v>
      </c>
    </row>
    <row r="203" spans="1:32" ht="15.6" x14ac:dyDescent="0.3">
      <c r="A203" s="1">
        <v>1</v>
      </c>
      <c r="B203" s="1">
        <v>5</v>
      </c>
      <c r="C203" s="1">
        <v>4</v>
      </c>
      <c r="D203" s="1">
        <v>67</v>
      </c>
      <c r="E203" s="113">
        <v>8</v>
      </c>
      <c r="F203" s="127">
        <v>8.8043243243243232</v>
      </c>
      <c r="K203" s="136">
        <v>1160</v>
      </c>
      <c r="L203">
        <v>76</v>
      </c>
      <c r="M203" s="132">
        <v>11.666666666666666</v>
      </c>
      <c r="N203" s="31">
        <v>11.014240046498111</v>
      </c>
      <c r="AB203">
        <v>72</v>
      </c>
      <c r="AC203">
        <v>11.068897468897468</v>
      </c>
      <c r="AD203">
        <f t="shared" si="9"/>
        <v>0.21591897653100345</v>
      </c>
      <c r="AE203">
        <f t="shared" si="10"/>
        <v>21.591897653100347</v>
      </c>
      <c r="AF203">
        <f t="shared" si="11"/>
        <v>46.467082599513759</v>
      </c>
    </row>
    <row r="204" spans="1:32" ht="15.6" x14ac:dyDescent="0.3">
      <c r="A204" s="1">
        <v>2</v>
      </c>
      <c r="B204" s="1">
        <v>17</v>
      </c>
      <c r="C204" s="1">
        <v>5</v>
      </c>
      <c r="D204" s="1">
        <v>67</v>
      </c>
      <c r="E204" s="113">
        <v>8</v>
      </c>
      <c r="F204" s="127">
        <v>10.183783783783785</v>
      </c>
      <c r="G204" s="132">
        <f>AVERAGE(E203:E205)</f>
        <v>11.333333333333334</v>
      </c>
      <c r="H204" s="31">
        <f>AVERAGE(F203:F205)</f>
        <v>11.726126126126125</v>
      </c>
      <c r="K204" s="136">
        <v>1140</v>
      </c>
      <c r="L204">
        <v>69</v>
      </c>
      <c r="M204" s="132">
        <v>12.333333333333334</v>
      </c>
      <c r="N204" s="31">
        <v>11.014497446755511</v>
      </c>
      <c r="AB204">
        <v>321</v>
      </c>
      <c r="AC204">
        <v>11.086891362753432</v>
      </c>
      <c r="AD204">
        <f t="shared" si="9"/>
        <v>0.21610146769249486</v>
      </c>
      <c r="AE204">
        <f t="shared" si="10"/>
        <v>21.610146769249486</v>
      </c>
      <c r="AF204">
        <f t="shared" si="11"/>
        <v>46.486715058443835</v>
      </c>
    </row>
    <row r="205" spans="1:32" ht="15.6" x14ac:dyDescent="0.3">
      <c r="A205" s="1">
        <v>3</v>
      </c>
      <c r="B205" s="1">
        <v>3</v>
      </c>
      <c r="C205" s="1">
        <v>15</v>
      </c>
      <c r="D205" s="1">
        <v>67</v>
      </c>
      <c r="E205" s="113">
        <v>18</v>
      </c>
      <c r="F205" s="127">
        <v>16.190270270270268</v>
      </c>
      <c r="G205" s="133">
        <f>_xlfn.STDEV.P(E203:E205)/SQRT(3)</f>
        <v>2.7216552697590872</v>
      </c>
      <c r="H205" s="133">
        <f>_xlfn.STDEV.P(F203:F205)/SQRT(3)</f>
        <v>1.8512556882556692</v>
      </c>
      <c r="K205" s="136">
        <v>1992</v>
      </c>
      <c r="L205">
        <v>116</v>
      </c>
      <c r="M205" s="132">
        <v>9.3333333333333339</v>
      </c>
      <c r="N205" s="31">
        <v>11.048976248976247</v>
      </c>
      <c r="AB205">
        <v>62</v>
      </c>
      <c r="AC205">
        <v>11.134370322430025</v>
      </c>
      <c r="AD205">
        <f t="shared" si="9"/>
        <v>0.21658237046592815</v>
      </c>
      <c r="AE205">
        <f t="shared" si="10"/>
        <v>21.658237046592816</v>
      </c>
      <c r="AF205">
        <f t="shared" si="11"/>
        <v>46.538411067195682</v>
      </c>
    </row>
    <row r="206" spans="1:32" ht="15.6" x14ac:dyDescent="0.3">
      <c r="A206" s="1">
        <v>1</v>
      </c>
      <c r="B206" s="1">
        <v>5</v>
      </c>
      <c r="C206" s="1">
        <v>13</v>
      </c>
      <c r="D206" s="1">
        <v>68</v>
      </c>
      <c r="E206" s="113">
        <v>40</v>
      </c>
      <c r="F206" s="127">
        <v>40.019656019656018</v>
      </c>
      <c r="K206" s="136">
        <v>1148</v>
      </c>
      <c r="L206">
        <v>72</v>
      </c>
      <c r="M206" s="132">
        <v>12.666666666666666</v>
      </c>
      <c r="N206" s="31">
        <v>11.068897468897468</v>
      </c>
      <c r="AB206">
        <v>193</v>
      </c>
      <c r="AC206">
        <v>11.154677754677754</v>
      </c>
      <c r="AD206">
        <f t="shared" si="9"/>
        <v>0.21678778554490286</v>
      </c>
      <c r="AE206">
        <f t="shared" si="10"/>
        <v>21.678778554490286</v>
      </c>
      <c r="AF206">
        <f t="shared" si="11"/>
        <v>46.560475249389683</v>
      </c>
    </row>
    <row r="207" spans="1:32" ht="15.6" x14ac:dyDescent="0.3">
      <c r="A207" s="1">
        <v>2</v>
      </c>
      <c r="B207" s="1">
        <v>5</v>
      </c>
      <c r="C207" s="1">
        <v>6</v>
      </c>
      <c r="D207" s="1">
        <v>68</v>
      </c>
      <c r="E207" s="113">
        <v>2</v>
      </c>
      <c r="F207" s="127">
        <v>1.8515970515970517</v>
      </c>
      <c r="G207" s="132">
        <f>AVERAGE(E206:E208)</f>
        <v>17.333333333333332</v>
      </c>
      <c r="H207" s="31">
        <f>AVERAGE(F206:F208)</f>
        <v>17.169439569439572</v>
      </c>
      <c r="K207" s="136" t="s">
        <v>515</v>
      </c>
      <c r="L207">
        <v>321</v>
      </c>
      <c r="M207" s="132">
        <v>10</v>
      </c>
      <c r="N207" s="31">
        <v>11.086891362753432</v>
      </c>
      <c r="AB207">
        <v>65</v>
      </c>
      <c r="AC207">
        <v>11.164619164619166</v>
      </c>
      <c r="AD207">
        <f t="shared" si="9"/>
        <v>0.21688828593065726</v>
      </c>
      <c r="AE207">
        <f t="shared" si="10"/>
        <v>21.688828593065725</v>
      </c>
      <c r="AF207">
        <f t="shared" si="11"/>
        <v>46.571266455901458</v>
      </c>
    </row>
    <row r="208" spans="1:32" ht="15.6" x14ac:dyDescent="0.3">
      <c r="A208" s="1">
        <v>3</v>
      </c>
      <c r="B208" s="1">
        <v>17</v>
      </c>
      <c r="C208" s="1">
        <v>9</v>
      </c>
      <c r="D208" s="1">
        <v>68</v>
      </c>
      <c r="E208" s="113">
        <v>10</v>
      </c>
      <c r="F208" s="127">
        <v>9.6370656370656356</v>
      </c>
      <c r="G208" s="133">
        <f>_xlfn.STDEV.P(E206:E208)/SQRT(3)</f>
        <v>9.4437908270559028</v>
      </c>
      <c r="H208" s="133">
        <f>_xlfn.STDEV.P(F206:F208)/SQRT(3)</f>
        <v>9.5073383837040613</v>
      </c>
      <c r="K208" s="136">
        <v>1130</v>
      </c>
      <c r="L208">
        <v>62</v>
      </c>
      <c r="M208" s="132">
        <v>10</v>
      </c>
      <c r="N208" s="31">
        <v>11.134370322430025</v>
      </c>
      <c r="AB208">
        <v>229</v>
      </c>
      <c r="AC208">
        <v>11.217215886983327</v>
      </c>
      <c r="AD208">
        <f t="shared" si="9"/>
        <v>0.21741935077024307</v>
      </c>
      <c r="AE208">
        <f t="shared" si="10"/>
        <v>21.741935077024308</v>
      </c>
      <c r="AF208">
        <f t="shared" si="11"/>
        <v>46.628247958747401</v>
      </c>
    </row>
    <row r="209" spans="1:32" ht="15.6" x14ac:dyDescent="0.3">
      <c r="A209" s="1">
        <v>1</v>
      </c>
      <c r="B209" s="1">
        <v>5</v>
      </c>
      <c r="C209" s="1">
        <v>1</v>
      </c>
      <c r="D209" s="1">
        <v>69</v>
      </c>
      <c r="E209" s="113">
        <v>12</v>
      </c>
      <c r="F209" s="127">
        <v>9.4332046332046318</v>
      </c>
      <c r="K209" s="136">
        <v>2887</v>
      </c>
      <c r="L209">
        <v>193</v>
      </c>
      <c r="M209" s="132">
        <v>13.333333333333334</v>
      </c>
      <c r="N209" s="31">
        <v>11.154677754677754</v>
      </c>
      <c r="AB209">
        <v>54</v>
      </c>
      <c r="AC209">
        <v>11.336379611727011</v>
      </c>
      <c r="AD209">
        <f t="shared" si="9"/>
        <v>0.21861853003025727</v>
      </c>
      <c r="AE209">
        <f t="shared" si="10"/>
        <v>21.861853003025729</v>
      </c>
      <c r="AF209">
        <f t="shared" si="11"/>
        <v>46.756660491341478</v>
      </c>
    </row>
    <row r="210" spans="1:32" ht="15.6" x14ac:dyDescent="0.3">
      <c r="A210" s="1">
        <v>2</v>
      </c>
      <c r="B210" s="1">
        <v>13</v>
      </c>
      <c r="C210" s="1">
        <v>16</v>
      </c>
      <c r="D210" s="1">
        <v>69</v>
      </c>
      <c r="E210" s="113">
        <v>10</v>
      </c>
      <c r="F210" s="127">
        <v>12.72972972972973</v>
      </c>
      <c r="G210" s="132">
        <f>AVERAGE(E209:E211)</f>
        <v>12.333333333333334</v>
      </c>
      <c r="H210" s="31">
        <f>AVERAGE(F209:F211)</f>
        <v>11.014497446755511</v>
      </c>
      <c r="K210" s="136">
        <v>1135</v>
      </c>
      <c r="L210">
        <v>65</v>
      </c>
      <c r="M210" s="132">
        <v>10.333333333333334</v>
      </c>
      <c r="N210" s="31">
        <v>11.164619164619166</v>
      </c>
      <c r="AB210">
        <v>46</v>
      </c>
      <c r="AC210">
        <v>11.40845460845461</v>
      </c>
      <c r="AD210">
        <f t="shared" si="9"/>
        <v>0.21934117406749676</v>
      </c>
      <c r="AE210">
        <f t="shared" si="10"/>
        <v>21.934117406749674</v>
      </c>
      <c r="AF210">
        <f t="shared" si="11"/>
        <v>46.833873859365589</v>
      </c>
    </row>
    <row r="211" spans="1:32" ht="15.6" x14ac:dyDescent="0.3">
      <c r="A211" s="1">
        <v>3</v>
      </c>
      <c r="B211" s="1">
        <v>19</v>
      </c>
      <c r="C211" s="1">
        <v>13</v>
      </c>
      <c r="D211" s="1">
        <v>69</v>
      </c>
      <c r="E211" s="113">
        <v>15</v>
      </c>
      <c r="F211" s="127">
        <v>10.880557977332169</v>
      </c>
      <c r="G211" s="133">
        <f>_xlfn.STDEV.P(E209:E211)/SQRT(3)</f>
        <v>1.1863420280034791</v>
      </c>
      <c r="H211" s="133">
        <f>_xlfn.STDEV.P(F209:F211)/SQRT(3)</f>
        <v>0.77892008777209731</v>
      </c>
      <c r="K211" s="136">
        <v>3093</v>
      </c>
      <c r="L211">
        <v>229</v>
      </c>
      <c r="M211" s="132">
        <v>9</v>
      </c>
      <c r="N211" s="31">
        <v>11.217215886983327</v>
      </c>
      <c r="AB211">
        <v>302</v>
      </c>
      <c r="AC211">
        <v>11.465864779297613</v>
      </c>
      <c r="AD211">
        <f t="shared" si="9"/>
        <v>0.21991536248019444</v>
      </c>
      <c r="AE211">
        <f t="shared" si="10"/>
        <v>21.991536248019443</v>
      </c>
      <c r="AF211">
        <f t="shared" si="11"/>
        <v>46.895134340376345</v>
      </c>
    </row>
    <row r="212" spans="1:32" ht="15.6" x14ac:dyDescent="0.3">
      <c r="A212" s="1">
        <v>1</v>
      </c>
      <c r="B212" s="1">
        <v>5</v>
      </c>
      <c r="C212" s="1">
        <v>11</v>
      </c>
      <c r="D212" s="1">
        <v>70</v>
      </c>
      <c r="E212" s="113">
        <v>5</v>
      </c>
      <c r="F212" s="127">
        <v>3.6684684684684683</v>
      </c>
      <c r="K212" s="136">
        <v>1073</v>
      </c>
      <c r="L212">
        <v>54</v>
      </c>
      <c r="M212" s="132">
        <v>11.666666666666666</v>
      </c>
      <c r="N212" s="31">
        <v>11.336379611727011</v>
      </c>
      <c r="AB212">
        <v>114</v>
      </c>
      <c r="AC212">
        <v>11.512380952380951</v>
      </c>
      <c r="AD212">
        <f t="shared" si="9"/>
        <v>0.22037967730787392</v>
      </c>
      <c r="AE212">
        <f t="shared" si="10"/>
        <v>22.037967730787393</v>
      </c>
      <c r="AF212">
        <f t="shared" si="11"/>
        <v>46.944613887843829</v>
      </c>
    </row>
    <row r="213" spans="1:32" ht="15.6" x14ac:dyDescent="0.3">
      <c r="A213" s="1">
        <v>2</v>
      </c>
      <c r="B213" s="1">
        <v>16</v>
      </c>
      <c r="C213" s="1">
        <v>6</v>
      </c>
      <c r="D213" s="1">
        <v>70</v>
      </c>
      <c r="E213" s="113">
        <v>5</v>
      </c>
      <c r="F213" s="127">
        <v>5.0918918918918923</v>
      </c>
      <c r="G213" s="132">
        <f>AVERAGE(E212:E214)</f>
        <v>11.666666666666666</v>
      </c>
      <c r="H213" s="31">
        <f>AVERAGE(F212:F214)</f>
        <v>8.2740454740454723</v>
      </c>
      <c r="K213" s="136">
        <v>1046</v>
      </c>
      <c r="L213">
        <v>46</v>
      </c>
      <c r="M213" s="132">
        <v>12.333333333333334</v>
      </c>
      <c r="N213" s="31">
        <v>11.40845460845461</v>
      </c>
      <c r="AB213">
        <v>276</v>
      </c>
      <c r="AC213">
        <v>11.540579540579541</v>
      </c>
      <c r="AD213">
        <f t="shared" si="9"/>
        <v>0.22066075252860398</v>
      </c>
      <c r="AE213">
        <f t="shared" si="10"/>
        <v>22.066075252860397</v>
      </c>
      <c r="AF213">
        <f t="shared" si="11"/>
        <v>46.974541246147787</v>
      </c>
    </row>
    <row r="214" spans="1:32" ht="15.6" x14ac:dyDescent="0.3">
      <c r="A214" s="1">
        <v>3</v>
      </c>
      <c r="B214" s="1">
        <v>19</v>
      </c>
      <c r="C214" s="1">
        <v>12</v>
      </c>
      <c r="D214" s="1">
        <v>70</v>
      </c>
      <c r="E214" s="113">
        <v>25</v>
      </c>
      <c r="F214" s="127">
        <v>16.061776061776058</v>
      </c>
      <c r="G214" s="133">
        <f>_xlfn.STDEV.P(E212:E214)/SQRT(3)</f>
        <v>5.4433105395181745</v>
      </c>
      <c r="H214" s="133">
        <f>_xlfn.STDEV.P(F212:F214)/SQRT(3)</f>
        <v>3.196981018290487</v>
      </c>
      <c r="K214" s="136" t="s">
        <v>469</v>
      </c>
      <c r="L214">
        <v>302</v>
      </c>
      <c r="M214" s="132">
        <v>11.666666666666666</v>
      </c>
      <c r="N214" s="31">
        <v>11.465864779297613</v>
      </c>
      <c r="AB214">
        <v>63</v>
      </c>
      <c r="AC214">
        <v>11.558974358974359</v>
      </c>
      <c r="AD214">
        <f t="shared" si="9"/>
        <v>0.22084394574975563</v>
      </c>
      <c r="AE214">
        <f t="shared" si="10"/>
        <v>22.084394574975562</v>
      </c>
      <c r="AF214">
        <f t="shared" si="11"/>
        <v>46.994036403543333</v>
      </c>
    </row>
    <row r="215" spans="1:32" ht="15.6" x14ac:dyDescent="0.3">
      <c r="A215" s="1">
        <v>1</v>
      </c>
      <c r="B215" s="1">
        <v>5</v>
      </c>
      <c r="C215" s="1">
        <v>7</v>
      </c>
      <c r="D215" s="1">
        <v>71</v>
      </c>
      <c r="E215" s="113">
        <v>2</v>
      </c>
      <c r="F215" s="127">
        <v>1.693139293139293</v>
      </c>
      <c r="K215" s="136">
        <v>1990</v>
      </c>
      <c r="L215">
        <v>114</v>
      </c>
      <c r="M215" s="132">
        <v>10.666666666666666</v>
      </c>
      <c r="N215" s="31">
        <v>11.512380952380951</v>
      </c>
      <c r="AB215">
        <v>168</v>
      </c>
      <c r="AC215">
        <v>11.562184826335768</v>
      </c>
      <c r="AD215">
        <f t="shared" si="9"/>
        <v>0.22087590566651166</v>
      </c>
      <c r="AE215">
        <f t="shared" si="10"/>
        <v>22.087590566651166</v>
      </c>
      <c r="AF215">
        <f t="shared" si="11"/>
        <v>46.997436703134312</v>
      </c>
    </row>
    <row r="216" spans="1:32" ht="15.6" x14ac:dyDescent="0.3">
      <c r="A216" s="1">
        <v>2</v>
      </c>
      <c r="B216" s="1">
        <v>3</v>
      </c>
      <c r="C216" s="1">
        <v>5</v>
      </c>
      <c r="D216" s="1">
        <v>71</v>
      </c>
      <c r="E216" s="113">
        <v>5</v>
      </c>
      <c r="F216" s="127">
        <v>8.486486486486486</v>
      </c>
      <c r="G216" s="132">
        <f>AVERAGE(E215:E217)</f>
        <v>9</v>
      </c>
      <c r="H216" s="31">
        <f>AVERAGE(F215:F217)</f>
        <v>11.878675191882737</v>
      </c>
      <c r="K216" s="136" t="s">
        <v>414</v>
      </c>
      <c r="L216">
        <v>276</v>
      </c>
      <c r="M216" s="132">
        <v>11.666666666666666</v>
      </c>
      <c r="N216" s="31">
        <v>11.540579540579541</v>
      </c>
      <c r="AB216">
        <v>74</v>
      </c>
      <c r="AC216">
        <v>11.573651573651574</v>
      </c>
      <c r="AD216">
        <f t="shared" si="9"/>
        <v>0.22099002463912304</v>
      </c>
      <c r="AE216">
        <f t="shared" si="10"/>
        <v>22.099002463912303</v>
      </c>
      <c r="AF216">
        <f t="shared" si="11"/>
        <v>47.00957611371571</v>
      </c>
    </row>
    <row r="217" spans="1:32" ht="15.6" x14ac:dyDescent="0.3">
      <c r="A217" s="1">
        <v>3</v>
      </c>
      <c r="B217" s="1">
        <v>13</v>
      </c>
      <c r="C217" s="1">
        <v>4</v>
      </c>
      <c r="D217" s="1">
        <v>71</v>
      </c>
      <c r="E217" s="113">
        <v>20</v>
      </c>
      <c r="F217" s="127">
        <v>25.456399796022431</v>
      </c>
      <c r="G217" s="133">
        <f>_xlfn.STDEV.P(E215:E217)/SQRT(3)</f>
        <v>4.5460605656619526</v>
      </c>
      <c r="H217" s="133">
        <f>_xlfn.STDEV.P(F215:F217)/SQRT(3)</f>
        <v>5.7697168347951759</v>
      </c>
      <c r="K217" s="136">
        <v>1132</v>
      </c>
      <c r="L217">
        <v>63</v>
      </c>
      <c r="M217" s="132">
        <v>12.333333333333334</v>
      </c>
      <c r="N217" s="31">
        <v>11.558974358974359</v>
      </c>
      <c r="AB217">
        <v>2</v>
      </c>
      <c r="AC217">
        <v>11.667181467181466</v>
      </c>
      <c r="AD217">
        <f t="shared" si="9"/>
        <v>0.22191902217452308</v>
      </c>
      <c r="AE217">
        <f t="shared" si="10"/>
        <v>22.191902217452309</v>
      </c>
      <c r="AF217">
        <f t="shared" si="11"/>
        <v>47.108281880633591</v>
      </c>
    </row>
    <row r="218" spans="1:32" ht="15.6" x14ac:dyDescent="0.3">
      <c r="A218" s="1">
        <v>1</v>
      </c>
      <c r="B218" s="1">
        <v>5</v>
      </c>
      <c r="C218" s="1">
        <v>16</v>
      </c>
      <c r="D218" s="1">
        <v>72</v>
      </c>
      <c r="E218" s="113">
        <v>20</v>
      </c>
      <c r="F218" s="127">
        <v>15.722007722007721</v>
      </c>
      <c r="K218" s="136">
        <v>2378</v>
      </c>
      <c r="L218">
        <v>168</v>
      </c>
      <c r="M218" s="132">
        <v>13.333333333333334</v>
      </c>
      <c r="N218" s="31">
        <v>11.562184826335768</v>
      </c>
      <c r="AB218">
        <v>67</v>
      </c>
      <c r="AC218">
        <v>11.726126126126125</v>
      </c>
      <c r="AD218">
        <f t="shared" si="9"/>
        <v>0.22250283752296771</v>
      </c>
      <c r="AE218">
        <f t="shared" si="10"/>
        <v>22.25028375229677</v>
      </c>
      <c r="AF218">
        <f t="shared" si="11"/>
        <v>47.170206436157109</v>
      </c>
    </row>
    <row r="219" spans="1:32" ht="15.6" x14ac:dyDescent="0.3">
      <c r="A219" s="1">
        <v>2</v>
      </c>
      <c r="B219" s="1">
        <v>1</v>
      </c>
      <c r="C219" s="1">
        <v>5</v>
      </c>
      <c r="D219" s="1">
        <v>72</v>
      </c>
      <c r="E219" s="113">
        <v>8</v>
      </c>
      <c r="F219" s="127">
        <v>9.0522522522522522</v>
      </c>
      <c r="G219" s="132">
        <f>AVERAGE(E218:E220)</f>
        <v>12.666666666666666</v>
      </c>
      <c r="H219" s="31">
        <f>AVERAGE(F218:F220)</f>
        <v>11.068897468897468</v>
      </c>
      <c r="K219" s="136">
        <v>1157</v>
      </c>
      <c r="L219">
        <v>74</v>
      </c>
      <c r="M219" s="132">
        <v>13.333333333333334</v>
      </c>
      <c r="N219" s="31">
        <v>11.573651573651574</v>
      </c>
      <c r="AB219">
        <v>144</v>
      </c>
      <c r="AC219">
        <v>11.790822864030408</v>
      </c>
      <c r="AD219">
        <f t="shared" si="9"/>
        <v>0.22314216136100512</v>
      </c>
      <c r="AE219">
        <f t="shared" si="10"/>
        <v>22.314216136100512</v>
      </c>
      <c r="AF219">
        <f t="shared" si="11"/>
        <v>47.237925585381618</v>
      </c>
    </row>
    <row r="220" spans="1:32" ht="15.6" x14ac:dyDescent="0.3">
      <c r="A220" s="1">
        <v>3</v>
      </c>
      <c r="B220" s="1">
        <v>14</v>
      </c>
      <c r="C220" s="1">
        <v>15</v>
      </c>
      <c r="D220" s="1">
        <v>72</v>
      </c>
      <c r="E220" s="113">
        <v>10</v>
      </c>
      <c r="F220" s="127">
        <v>8.4324324324324316</v>
      </c>
      <c r="G220" s="133">
        <f>_xlfn.STDEV.P(E218:E220)/SQRT(3)</f>
        <v>3.0307070437746346</v>
      </c>
      <c r="H220" s="133">
        <f>_xlfn.STDEV.P(F218:F220)/SQRT(3)</f>
        <v>1.9052337519440252</v>
      </c>
      <c r="K220" s="136">
        <v>3</v>
      </c>
      <c r="L220">
        <v>2</v>
      </c>
      <c r="M220" s="132">
        <v>11</v>
      </c>
      <c r="N220" s="31">
        <v>11.667181467181466</v>
      </c>
      <c r="AB220">
        <v>57</v>
      </c>
      <c r="AC220">
        <v>11.826590226590227</v>
      </c>
      <c r="AD220">
        <f t="shared" si="9"/>
        <v>0.22349495694367533</v>
      </c>
      <c r="AE220">
        <f t="shared" si="10"/>
        <v>22.349495694367533</v>
      </c>
      <c r="AF220">
        <f t="shared" si="11"/>
        <v>47.275253245612056</v>
      </c>
    </row>
    <row r="221" spans="1:32" ht="15.6" x14ac:dyDescent="0.3">
      <c r="A221" s="1">
        <v>1</v>
      </c>
      <c r="B221" s="1">
        <v>16</v>
      </c>
      <c r="C221" s="1">
        <v>15</v>
      </c>
      <c r="D221" s="1">
        <v>73</v>
      </c>
      <c r="E221" s="113">
        <v>8</v>
      </c>
      <c r="F221" s="127">
        <v>6.772557172557172</v>
      </c>
      <c r="K221" s="136">
        <v>1137</v>
      </c>
      <c r="L221">
        <v>67</v>
      </c>
      <c r="M221" s="132">
        <v>11.333333333333334</v>
      </c>
      <c r="N221" s="31">
        <v>11.726126126126125</v>
      </c>
      <c r="AB221">
        <v>71</v>
      </c>
      <c r="AC221">
        <v>11.878675191882737</v>
      </c>
      <c r="AD221">
        <f t="shared" si="9"/>
        <v>0.22400787816010712</v>
      </c>
      <c r="AE221">
        <f t="shared" si="10"/>
        <v>22.400787816010713</v>
      </c>
      <c r="AF221">
        <f t="shared" si="11"/>
        <v>47.329470540045889</v>
      </c>
    </row>
    <row r="222" spans="1:32" ht="15.6" x14ac:dyDescent="0.3">
      <c r="A222" s="1">
        <v>2</v>
      </c>
      <c r="B222" s="1">
        <v>9</v>
      </c>
      <c r="C222" s="1">
        <v>1</v>
      </c>
      <c r="D222" s="1">
        <v>73</v>
      </c>
      <c r="E222" s="113">
        <v>5</v>
      </c>
      <c r="F222" s="127">
        <v>5.0918918918918923</v>
      </c>
      <c r="G222" s="132">
        <f>AVERAGE(E221:E223)</f>
        <v>7</v>
      </c>
      <c r="H222" s="31">
        <f>AVERAGE(F221:F223)</f>
        <v>7.3490029942860131</v>
      </c>
      <c r="K222" s="136">
        <v>2212</v>
      </c>
      <c r="L222">
        <v>144</v>
      </c>
      <c r="M222" s="132">
        <v>9</v>
      </c>
      <c r="N222" s="31">
        <v>11.790822864030408</v>
      </c>
      <c r="AB222">
        <v>228</v>
      </c>
      <c r="AC222">
        <v>11.927498927498926</v>
      </c>
      <c r="AD222">
        <f t="shared" si="9"/>
        <v>0.22448780075187158</v>
      </c>
      <c r="AE222">
        <f t="shared" si="10"/>
        <v>22.448780075187159</v>
      </c>
      <c r="AF222">
        <f t="shared" si="11"/>
        <v>47.38014359959999</v>
      </c>
    </row>
    <row r="223" spans="1:32" ht="15.6" x14ac:dyDescent="0.3">
      <c r="A223" s="1">
        <v>3</v>
      </c>
      <c r="B223" s="1">
        <v>17</v>
      </c>
      <c r="C223" s="1">
        <v>2</v>
      </c>
      <c r="D223" s="1">
        <v>73</v>
      </c>
      <c r="E223" s="113">
        <v>8</v>
      </c>
      <c r="F223" s="127">
        <v>10.182559918408973</v>
      </c>
      <c r="G223" s="133">
        <f>_xlfn.STDEV.P(E221:E223)/SQRT(3)</f>
        <v>0.81649658092772615</v>
      </c>
      <c r="H223" s="133">
        <f>_xlfn.STDEV.P(F221:F223)/SQRT(3)</f>
        <v>1.2227421439891484</v>
      </c>
      <c r="K223" s="136">
        <v>1119</v>
      </c>
      <c r="L223">
        <v>57</v>
      </c>
      <c r="M223" s="132">
        <v>11</v>
      </c>
      <c r="N223" s="31">
        <v>11.826590226590227</v>
      </c>
      <c r="AB223">
        <v>9</v>
      </c>
      <c r="AC223">
        <v>11.935550935550935</v>
      </c>
      <c r="AD223">
        <f t="shared" si="9"/>
        <v>0.22456686790805927</v>
      </c>
      <c r="AE223">
        <f t="shared" si="10"/>
        <v>22.456686790805929</v>
      </c>
      <c r="AF223">
        <f t="shared" si="11"/>
        <v>47.38848677770364</v>
      </c>
    </row>
    <row r="224" spans="1:32" ht="15.6" x14ac:dyDescent="0.3">
      <c r="A224" s="1">
        <v>1</v>
      </c>
      <c r="B224" s="1">
        <v>16</v>
      </c>
      <c r="C224" s="1">
        <v>11</v>
      </c>
      <c r="D224" s="1">
        <v>74</v>
      </c>
      <c r="E224" s="113">
        <v>10</v>
      </c>
      <c r="F224" s="127">
        <v>7.8610038610038604</v>
      </c>
      <c r="G224" s="133"/>
      <c r="H224" s="133"/>
      <c r="K224" s="136">
        <v>1144</v>
      </c>
      <c r="L224">
        <v>71</v>
      </c>
      <c r="M224" s="132">
        <v>9</v>
      </c>
      <c r="N224" s="31">
        <v>11.878675191882737</v>
      </c>
      <c r="AB224">
        <v>139</v>
      </c>
      <c r="AC224">
        <v>12.050252850252852</v>
      </c>
      <c r="AD224">
        <f t="shared" si="9"/>
        <v>0.22569069877346071</v>
      </c>
      <c r="AE224">
        <f t="shared" si="10"/>
        <v>22.56906987734607</v>
      </c>
      <c r="AF224">
        <f t="shared" si="11"/>
        <v>47.506915157002219</v>
      </c>
    </row>
    <row r="225" spans="1:32" ht="15.6" x14ac:dyDescent="0.3">
      <c r="A225" s="1">
        <v>2</v>
      </c>
      <c r="B225" s="1">
        <v>17</v>
      </c>
      <c r="C225" s="1">
        <v>11</v>
      </c>
      <c r="D225" s="1">
        <v>74</v>
      </c>
      <c r="E225" s="113">
        <v>15</v>
      </c>
      <c r="F225" s="127">
        <v>13.886977886977888</v>
      </c>
      <c r="G225" s="132">
        <f>AVERAGE(E224:E226)</f>
        <v>13.333333333333334</v>
      </c>
      <c r="H225" s="31">
        <f>AVERAGE(F224:F226)</f>
        <v>11.573651573651574</v>
      </c>
      <c r="K225" s="136">
        <v>3092</v>
      </c>
      <c r="L225">
        <v>228</v>
      </c>
      <c r="M225" s="132">
        <v>11</v>
      </c>
      <c r="N225" s="31">
        <v>11.927498927498926</v>
      </c>
      <c r="AB225">
        <v>181</v>
      </c>
      <c r="AC225">
        <v>12.088011088011086</v>
      </c>
      <c r="AD225">
        <f t="shared" si="9"/>
        <v>0.22605963667145595</v>
      </c>
      <c r="AE225">
        <f t="shared" si="10"/>
        <v>22.605963667145595</v>
      </c>
      <c r="AF225">
        <f t="shared" si="11"/>
        <v>47.545729216350864</v>
      </c>
    </row>
    <row r="226" spans="1:32" ht="15.6" x14ac:dyDescent="0.3">
      <c r="A226" s="1">
        <v>3</v>
      </c>
      <c r="B226" s="1">
        <v>12</v>
      </c>
      <c r="C226" s="1">
        <v>13</v>
      </c>
      <c r="D226" s="1">
        <v>74</v>
      </c>
      <c r="E226" s="113">
        <v>15</v>
      </c>
      <c r="F226" s="127">
        <v>12.972972972972972</v>
      </c>
      <c r="G226" s="133">
        <f>_xlfn.STDEV.P(E224:E226)/SQRT(3)</f>
        <v>1.3608276348795436</v>
      </c>
      <c r="H226" s="133">
        <f>_xlfn.STDEV.P(F224:F226)/SQRT(3)</f>
        <v>1.5309159222415734</v>
      </c>
      <c r="K226" s="136">
        <v>26</v>
      </c>
      <c r="L226">
        <v>9</v>
      </c>
      <c r="M226" s="132">
        <v>12.333333333333334</v>
      </c>
      <c r="N226" s="31">
        <v>11.935550935550935</v>
      </c>
      <c r="AB226">
        <v>315</v>
      </c>
      <c r="AC226">
        <v>12.160681229174379</v>
      </c>
      <c r="AD226">
        <f t="shared" si="9"/>
        <v>0.22676830518088401</v>
      </c>
      <c r="AE226">
        <f t="shared" si="10"/>
        <v>22.676830518088401</v>
      </c>
      <c r="AF226">
        <f t="shared" si="11"/>
        <v>47.620195839673315</v>
      </c>
    </row>
    <row r="227" spans="1:32" ht="15.6" x14ac:dyDescent="0.3">
      <c r="A227" s="1">
        <v>1</v>
      </c>
      <c r="B227" s="1">
        <v>16</v>
      </c>
      <c r="C227" s="1">
        <v>10</v>
      </c>
      <c r="D227" s="1">
        <v>75</v>
      </c>
      <c r="E227" s="113">
        <v>40</v>
      </c>
      <c r="F227" s="127">
        <v>44.02162162162162</v>
      </c>
      <c r="K227" s="136" t="s">
        <v>193</v>
      </c>
      <c r="L227">
        <v>139</v>
      </c>
      <c r="M227" s="132">
        <v>9.3333333333333339</v>
      </c>
      <c r="N227" s="31">
        <v>12.050252850252852</v>
      </c>
      <c r="AB227">
        <v>88</v>
      </c>
      <c r="AC227">
        <v>12.267867867867869</v>
      </c>
      <c r="AD227">
        <f t="shared" si="9"/>
        <v>0.22781025297031324</v>
      </c>
      <c r="AE227">
        <f t="shared" si="10"/>
        <v>22.781025297031324</v>
      </c>
      <c r="AF227">
        <f t="shared" si="11"/>
        <v>47.729472338410908</v>
      </c>
    </row>
    <row r="228" spans="1:32" ht="15.6" x14ac:dyDescent="0.3">
      <c r="A228" s="1">
        <v>2</v>
      </c>
      <c r="B228" s="1">
        <v>4</v>
      </c>
      <c r="C228" s="1">
        <v>12</v>
      </c>
      <c r="D228" s="1">
        <v>75</v>
      </c>
      <c r="E228" s="113">
        <v>5</v>
      </c>
      <c r="F228" s="127">
        <v>4.8036715961244267</v>
      </c>
      <c r="G228" s="132">
        <f>AVERAGE(E227:E229)</f>
        <v>18.333333333333332</v>
      </c>
      <c r="H228" s="31">
        <f>AVERAGE(F227:F229)</f>
        <v>19.844381308532249</v>
      </c>
      <c r="K228" s="136">
        <v>2576</v>
      </c>
      <c r="L228">
        <v>181</v>
      </c>
      <c r="M228" s="132">
        <v>10</v>
      </c>
      <c r="N228" s="31">
        <v>12.088011088011086</v>
      </c>
      <c r="AB228">
        <v>279</v>
      </c>
      <c r="AC228">
        <v>12.356361239288068</v>
      </c>
      <c r="AD228">
        <f t="shared" si="9"/>
        <v>0.22866753830668674</v>
      </c>
      <c r="AE228">
        <f t="shared" si="10"/>
        <v>22.866753830668674</v>
      </c>
      <c r="AF228">
        <f t="shared" si="11"/>
        <v>47.819194713701179</v>
      </c>
    </row>
    <row r="229" spans="1:32" ht="15.6" x14ac:dyDescent="0.3">
      <c r="A229" s="1">
        <v>3</v>
      </c>
      <c r="B229" s="1">
        <v>6</v>
      </c>
      <c r="C229" s="1">
        <v>13</v>
      </c>
      <c r="D229" s="1">
        <v>75</v>
      </c>
      <c r="E229" s="113">
        <v>10</v>
      </c>
      <c r="F229" s="127">
        <v>10.707850707850707</v>
      </c>
      <c r="G229" s="133">
        <f>_xlfn.STDEV.P(E227:E229)/SQRT(3)</f>
        <v>8.9235435578938951</v>
      </c>
      <c r="H229" s="133">
        <f>_xlfn.STDEV.P(F227:F229)/SQRT(3)</f>
        <v>9.9679379859571267</v>
      </c>
      <c r="K229" s="136" t="s">
        <v>503</v>
      </c>
      <c r="L229">
        <v>315</v>
      </c>
      <c r="M229" s="132">
        <v>11.666666666666666</v>
      </c>
      <c r="N229" s="31">
        <v>12.160681229174379</v>
      </c>
      <c r="AB229">
        <v>18</v>
      </c>
      <c r="AC229">
        <v>12.391580259504787</v>
      </c>
      <c r="AD229">
        <f t="shared" si="9"/>
        <v>0.22900799069904063</v>
      </c>
      <c r="AE229">
        <f t="shared" si="10"/>
        <v>22.900799069904064</v>
      </c>
      <c r="AF229">
        <f t="shared" si="11"/>
        <v>47.854779353690546</v>
      </c>
    </row>
    <row r="230" spans="1:32" ht="15.6" x14ac:dyDescent="0.3">
      <c r="A230" s="1">
        <v>1</v>
      </c>
      <c r="B230" s="1">
        <v>16</v>
      </c>
      <c r="C230" s="1">
        <v>18</v>
      </c>
      <c r="D230" s="1">
        <v>76</v>
      </c>
      <c r="E230" s="113">
        <v>15</v>
      </c>
      <c r="F230" s="127">
        <v>13.312990409764604</v>
      </c>
      <c r="K230" s="136">
        <v>1199</v>
      </c>
      <c r="L230">
        <v>88</v>
      </c>
      <c r="M230" s="132">
        <v>11</v>
      </c>
      <c r="N230" s="31">
        <v>12.267867867867869</v>
      </c>
      <c r="AB230">
        <v>153</v>
      </c>
      <c r="AC230">
        <v>12.444756444756445</v>
      </c>
      <c r="AD230">
        <f t="shared" si="9"/>
        <v>0.22952124400208898</v>
      </c>
      <c r="AE230">
        <f t="shared" si="10"/>
        <v>22.952124400208898</v>
      </c>
      <c r="AF230">
        <f t="shared" si="11"/>
        <v>47.908375468396862</v>
      </c>
    </row>
    <row r="231" spans="1:32" ht="15.6" x14ac:dyDescent="0.3">
      <c r="A231" s="1">
        <v>2</v>
      </c>
      <c r="B231" s="1">
        <v>6</v>
      </c>
      <c r="C231" s="1">
        <v>15</v>
      </c>
      <c r="D231" s="1">
        <v>76</v>
      </c>
      <c r="E231" s="113">
        <v>10</v>
      </c>
      <c r="F231" s="127">
        <v>8.486486486486486</v>
      </c>
      <c r="G231" s="132">
        <f>AVERAGE(E230:E232)</f>
        <v>11.666666666666666</v>
      </c>
      <c r="H231" s="31">
        <f>AVERAGE(F230:F232)</f>
        <v>11.014240046498111</v>
      </c>
      <c r="K231" s="136" t="s">
        <v>421</v>
      </c>
      <c r="L231">
        <v>279</v>
      </c>
      <c r="M231" s="132">
        <v>9</v>
      </c>
      <c r="N231" s="31">
        <v>12.356361239288068</v>
      </c>
      <c r="AB231">
        <v>4</v>
      </c>
      <c r="AC231">
        <v>12.508108108108106</v>
      </c>
      <c r="AD231">
        <f t="shared" si="9"/>
        <v>0.23013148412691969</v>
      </c>
      <c r="AE231">
        <f t="shared" si="10"/>
        <v>23.013148412691969</v>
      </c>
      <c r="AF231">
        <f t="shared" si="11"/>
        <v>47.972021442390734</v>
      </c>
    </row>
    <row r="232" spans="1:32" ht="15.6" x14ac:dyDescent="0.3">
      <c r="A232" s="1">
        <v>3</v>
      </c>
      <c r="B232" s="1">
        <v>10</v>
      </c>
      <c r="C232" s="1">
        <v>6</v>
      </c>
      <c r="D232" s="1">
        <v>76</v>
      </c>
      <c r="E232" s="113">
        <v>10</v>
      </c>
      <c r="F232" s="127">
        <v>11.243243243243242</v>
      </c>
      <c r="G232" s="133">
        <f>_xlfn.STDEV.P(E230:E232)/SQRT(3)</f>
        <v>1.3608276348795436</v>
      </c>
      <c r="H232" s="133">
        <f>_xlfn.STDEV.P(F230:F232)/SQRT(3)</f>
        <v>1.1414529608689596</v>
      </c>
      <c r="K232" s="136">
        <v>64</v>
      </c>
      <c r="L232">
        <v>18</v>
      </c>
      <c r="M232" s="132">
        <v>12.333333333333334</v>
      </c>
      <c r="N232" s="31">
        <v>12.391580259504787</v>
      </c>
      <c r="AB232">
        <v>295</v>
      </c>
      <c r="AC232">
        <v>12.577537537537538</v>
      </c>
      <c r="AD232">
        <f t="shared" si="9"/>
        <v>0.23079874972787434</v>
      </c>
      <c r="AE232">
        <f t="shared" si="10"/>
        <v>23.079874972787433</v>
      </c>
      <c r="AF232">
        <f t="shared" si="11"/>
        <v>48.041518473906955</v>
      </c>
    </row>
    <row r="233" spans="1:32" ht="15.6" x14ac:dyDescent="0.3">
      <c r="A233" s="1">
        <v>1</v>
      </c>
      <c r="B233" s="1">
        <v>17</v>
      </c>
      <c r="C233" s="1">
        <v>8</v>
      </c>
      <c r="D233" s="1">
        <v>77</v>
      </c>
      <c r="E233" s="113">
        <v>5</v>
      </c>
      <c r="F233" s="127">
        <v>5.0024570024570023</v>
      </c>
      <c r="K233" s="136">
        <v>2301</v>
      </c>
      <c r="L233">
        <v>153</v>
      </c>
      <c r="M233" s="132">
        <v>13.333333333333334</v>
      </c>
      <c r="N233" s="31">
        <v>12.444756444756445</v>
      </c>
      <c r="AB233">
        <v>271</v>
      </c>
      <c r="AC233">
        <v>12.583456183456184</v>
      </c>
      <c r="AD233">
        <f t="shared" si="9"/>
        <v>0.23085555902624952</v>
      </c>
      <c r="AE233">
        <f t="shared" si="10"/>
        <v>23.08555590262495</v>
      </c>
      <c r="AF233">
        <f t="shared" si="11"/>
        <v>48.047430631226213</v>
      </c>
    </row>
    <row r="234" spans="1:32" ht="15.6" x14ac:dyDescent="0.3">
      <c r="A234" s="1">
        <v>2</v>
      </c>
      <c r="B234" s="1">
        <v>14</v>
      </c>
      <c r="C234" s="1">
        <v>11</v>
      </c>
      <c r="D234" s="1">
        <v>77</v>
      </c>
      <c r="E234" s="113">
        <v>8</v>
      </c>
      <c r="F234" s="127">
        <v>5.8193050193050198</v>
      </c>
      <c r="G234" s="132">
        <f>AVERAGE(E233:E235)</f>
        <v>7.666666666666667</v>
      </c>
      <c r="H234" s="31">
        <f>AVERAGE(F233:F235)</f>
        <v>5.9742525847788999</v>
      </c>
      <c r="K234" s="136">
        <v>22</v>
      </c>
      <c r="L234">
        <v>4</v>
      </c>
      <c r="M234" s="132">
        <v>11</v>
      </c>
      <c r="N234" s="31">
        <v>12.508108108108106</v>
      </c>
      <c r="AB234">
        <v>32</v>
      </c>
      <c r="AC234">
        <v>12.627495419948252</v>
      </c>
      <c r="AD234">
        <f t="shared" si="9"/>
        <v>0.23127790497124837</v>
      </c>
      <c r="AE234">
        <f t="shared" si="10"/>
        <v>23.127790497124838</v>
      </c>
      <c r="AF234">
        <f t="shared" si="11"/>
        <v>48.091361487407326</v>
      </c>
    </row>
    <row r="235" spans="1:32" ht="15.6" x14ac:dyDescent="0.3">
      <c r="A235" s="1">
        <v>3</v>
      </c>
      <c r="B235" s="1">
        <v>9</v>
      </c>
      <c r="C235" s="1">
        <v>12</v>
      </c>
      <c r="D235" s="1">
        <v>77</v>
      </c>
      <c r="E235" s="113">
        <v>10</v>
      </c>
      <c r="F235" s="127">
        <v>7.1009957325746793</v>
      </c>
      <c r="G235" s="133">
        <f>_xlfn.STDEV.P(E233:E235)/SQRT(3)</f>
        <v>1.1863420280034791</v>
      </c>
      <c r="H235" s="133">
        <f>_xlfn.STDEV.P(F233:F235)/SQRT(3)</f>
        <v>0.49865881488597635</v>
      </c>
      <c r="K235" s="136" t="s">
        <v>455</v>
      </c>
      <c r="L235">
        <v>295</v>
      </c>
      <c r="M235" s="132">
        <v>12.666666666666666</v>
      </c>
      <c r="N235" s="31">
        <v>12.577537537537538</v>
      </c>
      <c r="AB235">
        <v>205</v>
      </c>
      <c r="AC235">
        <v>12.79148239148239</v>
      </c>
      <c r="AD235">
        <f t="shared" si="9"/>
        <v>0.23284506735741406</v>
      </c>
      <c r="AE235">
        <f t="shared" si="10"/>
        <v>23.284506735741406</v>
      </c>
      <c r="AF235">
        <f t="shared" si="11"/>
        <v>48.254022356422688</v>
      </c>
    </row>
    <row r="236" spans="1:32" ht="15.6" x14ac:dyDescent="0.3">
      <c r="A236" s="1">
        <v>1</v>
      </c>
      <c r="B236" s="1">
        <v>16</v>
      </c>
      <c r="C236" s="1">
        <v>13</v>
      </c>
      <c r="D236" s="1">
        <v>78</v>
      </c>
      <c r="E236" s="113">
        <v>10</v>
      </c>
      <c r="F236" s="127">
        <v>11.005405405405405</v>
      </c>
      <c r="K236" s="136" t="s">
        <v>404</v>
      </c>
      <c r="L236">
        <v>271</v>
      </c>
      <c r="M236" s="132">
        <v>13.333333333333334</v>
      </c>
      <c r="N236" s="31">
        <v>12.583456183456184</v>
      </c>
      <c r="AB236">
        <v>202</v>
      </c>
      <c r="AC236">
        <v>13.067940120571699</v>
      </c>
      <c r="AD236">
        <f t="shared" si="9"/>
        <v>0.235467807029132</v>
      </c>
      <c r="AE236">
        <f t="shared" si="10"/>
        <v>23.5467807029132</v>
      </c>
      <c r="AF236">
        <f t="shared" si="11"/>
        <v>48.525025196194591</v>
      </c>
    </row>
    <row r="237" spans="1:32" ht="15.6" x14ac:dyDescent="0.3">
      <c r="A237" s="1">
        <v>2</v>
      </c>
      <c r="B237" s="1">
        <v>12</v>
      </c>
      <c r="C237" s="1">
        <v>7</v>
      </c>
      <c r="D237" s="1">
        <v>78</v>
      </c>
      <c r="E237" s="113">
        <v>5</v>
      </c>
      <c r="F237" s="127">
        <v>4.3895619757688724</v>
      </c>
      <c r="G237" s="132">
        <f>AVERAGE(E236:E238)</f>
        <v>9</v>
      </c>
      <c r="H237" s="31">
        <f>AVERAGE(F236:F238)</f>
        <v>8.7294936315625975</v>
      </c>
      <c r="K237" s="136">
        <v>742</v>
      </c>
      <c r="L237">
        <v>32</v>
      </c>
      <c r="M237" s="132">
        <v>11</v>
      </c>
      <c r="N237" s="31">
        <v>12.627495419948252</v>
      </c>
      <c r="AB237">
        <v>247</v>
      </c>
      <c r="AC237">
        <v>13.13857857857858</v>
      </c>
      <c r="AD237">
        <f t="shared" si="9"/>
        <v>0.23613415378747313</v>
      </c>
      <c r="AE237">
        <f t="shared" si="10"/>
        <v>23.613415378747312</v>
      </c>
      <c r="AF237">
        <f t="shared" si="11"/>
        <v>48.593636804367002</v>
      </c>
    </row>
    <row r="238" spans="1:32" ht="15.6" x14ac:dyDescent="0.3">
      <c r="A238" s="1">
        <v>3</v>
      </c>
      <c r="B238" s="1">
        <v>1</v>
      </c>
      <c r="C238" s="1">
        <v>6</v>
      </c>
      <c r="D238" s="1">
        <v>78</v>
      </c>
      <c r="E238" s="113">
        <v>12</v>
      </c>
      <c r="F238" s="127">
        <v>10.793513513513513</v>
      </c>
      <c r="G238" s="133">
        <f>_xlfn.STDEV.P(E236:E238)/SQRT(3)</f>
        <v>1.699673171197595</v>
      </c>
      <c r="H238" s="133">
        <f>_xlfn.STDEV.P(F236:F238)/SQRT(3)</f>
        <v>1.7724734523122534</v>
      </c>
      <c r="K238" s="136">
        <v>2995</v>
      </c>
      <c r="L238">
        <v>205</v>
      </c>
      <c r="M238" s="132">
        <v>14</v>
      </c>
      <c r="N238" s="31">
        <v>12.79148239148239</v>
      </c>
      <c r="AB238">
        <v>84</v>
      </c>
      <c r="AC238">
        <v>13.19901638611316</v>
      </c>
      <c r="AD238">
        <f t="shared" si="9"/>
        <v>0.23670306975740407</v>
      </c>
      <c r="AE238">
        <f t="shared" si="10"/>
        <v>23.670306975740406</v>
      </c>
      <c r="AF238">
        <f t="shared" si="11"/>
        <v>48.652139701908695</v>
      </c>
    </row>
    <row r="239" spans="1:32" ht="15.6" x14ac:dyDescent="0.3">
      <c r="A239" s="1">
        <v>1</v>
      </c>
      <c r="B239" s="1">
        <v>16</v>
      </c>
      <c r="C239" s="1">
        <v>12</v>
      </c>
      <c r="D239" s="1">
        <v>79</v>
      </c>
      <c r="E239" s="113">
        <v>10</v>
      </c>
      <c r="F239" s="127">
        <v>9.1711711711711708</v>
      </c>
      <c r="K239" s="136">
        <v>2964</v>
      </c>
      <c r="L239">
        <v>202</v>
      </c>
      <c r="M239" s="132">
        <v>11</v>
      </c>
      <c r="N239" s="31">
        <v>13.067940120571699</v>
      </c>
      <c r="AB239">
        <v>283</v>
      </c>
      <c r="AC239">
        <v>13.23166023166023</v>
      </c>
      <c r="AD239">
        <f t="shared" si="9"/>
        <v>0.23700989485981935</v>
      </c>
      <c r="AE239">
        <f t="shared" si="10"/>
        <v>23.700989485981935</v>
      </c>
      <c r="AF239">
        <f t="shared" si="11"/>
        <v>48.68366202945495</v>
      </c>
    </row>
    <row r="240" spans="1:32" ht="15.6" x14ac:dyDescent="0.3">
      <c r="A240" s="1">
        <v>2</v>
      </c>
      <c r="B240" s="1">
        <v>11</v>
      </c>
      <c r="C240" s="1">
        <v>3</v>
      </c>
      <c r="D240" s="1">
        <v>79</v>
      </c>
      <c r="E240" s="113">
        <v>5</v>
      </c>
      <c r="F240" s="127">
        <v>7.2741312741312747</v>
      </c>
      <c r="G240" s="132">
        <f>AVERAGE(E239:E241)</f>
        <v>7.666666666666667</v>
      </c>
      <c r="H240" s="31">
        <f>AVERAGE(F239:F241)</f>
        <v>8.4799656799656802</v>
      </c>
      <c r="K240" s="136" t="s">
        <v>356</v>
      </c>
      <c r="L240">
        <v>247</v>
      </c>
      <c r="M240" s="132">
        <v>10.666666666666666</v>
      </c>
      <c r="N240" s="31">
        <v>13.13857857857858</v>
      </c>
      <c r="AB240">
        <v>131</v>
      </c>
      <c r="AC240">
        <v>13.237874824971598</v>
      </c>
      <c r="AD240">
        <f t="shared" si="9"/>
        <v>0.23706827052164692</v>
      </c>
      <c r="AE240">
        <f t="shared" si="10"/>
        <v>23.706827052164691</v>
      </c>
      <c r="AF240">
        <f t="shared" si="11"/>
        <v>48.689657066121022</v>
      </c>
    </row>
    <row r="241" spans="1:32" ht="15.6" x14ac:dyDescent="0.3">
      <c r="A241" s="1">
        <v>3</v>
      </c>
      <c r="B241" s="1">
        <v>18</v>
      </c>
      <c r="C241" s="1">
        <v>14</v>
      </c>
      <c r="D241" s="1">
        <v>79</v>
      </c>
      <c r="E241" s="113">
        <v>8</v>
      </c>
      <c r="F241" s="127">
        <v>8.9945945945945933</v>
      </c>
      <c r="G241" s="133">
        <f>_xlfn.STDEV.P(E239:E241)/SQRT(3)</f>
        <v>1.1863420280034791</v>
      </c>
      <c r="H241" s="133">
        <f>_xlfn.STDEV.P(F239:F241)/SQRT(3)</f>
        <v>0.49403604964490677</v>
      </c>
      <c r="K241" s="136">
        <v>1184</v>
      </c>
      <c r="L241">
        <v>84</v>
      </c>
      <c r="M241" s="132">
        <v>16.666666666666668</v>
      </c>
      <c r="N241" s="31">
        <v>13.19901638611316</v>
      </c>
      <c r="AB241">
        <v>217</v>
      </c>
      <c r="AC241">
        <v>13.290128838515935</v>
      </c>
      <c r="AD241">
        <f t="shared" si="9"/>
        <v>0.23755865080237351</v>
      </c>
      <c r="AE241">
        <f t="shared" si="10"/>
        <v>23.755865080237353</v>
      </c>
      <c r="AF241">
        <f t="shared" si="11"/>
        <v>48.739988797944292</v>
      </c>
    </row>
    <row r="242" spans="1:32" ht="15.6" x14ac:dyDescent="0.3">
      <c r="A242" s="1">
        <v>1</v>
      </c>
      <c r="B242" s="1">
        <v>16</v>
      </c>
      <c r="C242" s="1">
        <v>3</v>
      </c>
      <c r="D242" s="1">
        <v>80</v>
      </c>
      <c r="E242" s="113">
        <v>2</v>
      </c>
      <c r="F242" s="127">
        <v>2.2010810810810808</v>
      </c>
      <c r="K242" s="136" t="s">
        <v>430</v>
      </c>
      <c r="L242">
        <v>283</v>
      </c>
      <c r="M242" s="132">
        <v>11.666666666666666</v>
      </c>
      <c r="N242" s="31">
        <v>13.23166023166023</v>
      </c>
      <c r="AB242">
        <v>257</v>
      </c>
      <c r="AC242">
        <v>13.469430524749674</v>
      </c>
      <c r="AD242">
        <f t="shared" si="9"/>
        <v>0.23923514719228453</v>
      </c>
      <c r="AE242">
        <f t="shared" si="10"/>
        <v>23.923514719228454</v>
      </c>
      <c r="AF242">
        <f t="shared" si="11"/>
        <v>48.911670099505351</v>
      </c>
    </row>
    <row r="243" spans="1:32" ht="15.6" x14ac:dyDescent="0.3">
      <c r="A243" s="1">
        <v>2</v>
      </c>
      <c r="B243" s="1">
        <v>10</v>
      </c>
      <c r="C243" s="1">
        <v>14</v>
      </c>
      <c r="D243" s="1">
        <v>80</v>
      </c>
      <c r="E243" s="113">
        <v>5</v>
      </c>
      <c r="F243" s="127">
        <v>4.243243243243243</v>
      </c>
      <c r="G243" s="132">
        <f>AVERAGE(E242:E244)</f>
        <v>5</v>
      </c>
      <c r="H243" s="31">
        <f>AVERAGE(F242:F244)</f>
        <v>4.4843664443664437</v>
      </c>
      <c r="K243" s="136">
        <v>2078</v>
      </c>
      <c r="L243">
        <v>131</v>
      </c>
      <c r="M243" s="132">
        <v>15</v>
      </c>
      <c r="N243" s="31">
        <v>13.237874824971598</v>
      </c>
      <c r="AB243">
        <v>58</v>
      </c>
      <c r="AC243">
        <v>13.687140409249944</v>
      </c>
      <c r="AD243">
        <f t="shared" si="9"/>
        <v>0.24125815508859741</v>
      </c>
      <c r="AE243">
        <f t="shared" si="10"/>
        <v>24.125815508859741</v>
      </c>
      <c r="AF243">
        <f t="shared" si="11"/>
        <v>49.118036920116978</v>
      </c>
    </row>
    <row r="244" spans="1:32" ht="15.6" x14ac:dyDescent="0.3">
      <c r="A244" s="1">
        <v>3</v>
      </c>
      <c r="B244" s="1">
        <v>11</v>
      </c>
      <c r="C244" s="1">
        <v>16</v>
      </c>
      <c r="D244" s="1">
        <v>80</v>
      </c>
      <c r="E244" s="113">
        <v>8</v>
      </c>
      <c r="F244" s="127">
        <v>7.0087750087750083</v>
      </c>
      <c r="G244" s="133">
        <f>_xlfn.STDEV.P(E242:E244)/SQRT(3)</f>
        <v>1.4142135623730949</v>
      </c>
      <c r="H244" s="133">
        <f>_xlfn.STDEV.P(F242:F244)/SQRT(3)</f>
        <v>1.1374518816866446</v>
      </c>
      <c r="K244" s="136">
        <v>3060</v>
      </c>
      <c r="L244">
        <v>217</v>
      </c>
      <c r="M244" s="132">
        <v>13.333333333333334</v>
      </c>
      <c r="N244" s="31">
        <v>13.290128838515935</v>
      </c>
      <c r="AB244">
        <v>199</v>
      </c>
      <c r="AC244">
        <v>13.712112112112111</v>
      </c>
      <c r="AD244">
        <f t="shared" si="9"/>
        <v>0.24148932836563758</v>
      </c>
      <c r="AE244">
        <f t="shared" si="10"/>
        <v>24.148932836563759</v>
      </c>
      <c r="AF244">
        <f t="shared" si="11"/>
        <v>49.141563707887599</v>
      </c>
    </row>
    <row r="245" spans="1:32" ht="15.6" x14ac:dyDescent="0.3">
      <c r="A245" s="1">
        <v>1</v>
      </c>
      <c r="B245" s="1">
        <v>17</v>
      </c>
      <c r="C245" s="1">
        <v>9</v>
      </c>
      <c r="D245" s="1">
        <v>81</v>
      </c>
      <c r="E245" s="113">
        <v>15</v>
      </c>
      <c r="F245" s="127">
        <v>13.756756756756756</v>
      </c>
      <c r="K245" s="136" t="s">
        <v>376</v>
      </c>
      <c r="L245">
        <v>257</v>
      </c>
      <c r="M245" s="132">
        <v>11</v>
      </c>
      <c r="N245" s="31">
        <v>13.469430524749674</v>
      </c>
      <c r="AB245">
        <v>284</v>
      </c>
      <c r="AC245">
        <v>13.833268675373938</v>
      </c>
      <c r="AD245">
        <f t="shared" si="9"/>
        <v>0.24260842149090828</v>
      </c>
      <c r="AE245">
        <f t="shared" si="10"/>
        <v>24.260842149090827</v>
      </c>
      <c r="AF245">
        <f t="shared" si="11"/>
        <v>49.255296313280688</v>
      </c>
    </row>
    <row r="246" spans="1:32" ht="15.6" x14ac:dyDescent="0.3">
      <c r="A246" s="1">
        <v>2</v>
      </c>
      <c r="B246" s="1">
        <v>7</v>
      </c>
      <c r="C246" s="1">
        <v>8</v>
      </c>
      <c r="D246" s="1">
        <v>81</v>
      </c>
      <c r="E246" s="113">
        <v>15</v>
      </c>
      <c r="F246" s="127">
        <v>14.976152623211446</v>
      </c>
      <c r="G246" s="132">
        <f>AVERAGE(E245:E247)</f>
        <v>21.666666666666668</v>
      </c>
      <c r="H246" s="31">
        <f>AVERAGE(F245:F247)</f>
        <v>18.040292664581088</v>
      </c>
      <c r="K246" s="136">
        <v>1121</v>
      </c>
      <c r="L246">
        <v>58</v>
      </c>
      <c r="M246" s="132">
        <v>15</v>
      </c>
      <c r="N246" s="31">
        <v>13.687140409249944</v>
      </c>
      <c r="AB246">
        <v>280</v>
      </c>
      <c r="AC246">
        <v>13.835453100158981</v>
      </c>
      <c r="AD246">
        <f t="shared" si="9"/>
        <v>0.24262856061676549</v>
      </c>
      <c r="AE246">
        <f t="shared" si="10"/>
        <v>24.262856061676548</v>
      </c>
      <c r="AF246">
        <f t="shared" si="11"/>
        <v>49.257340632312406</v>
      </c>
    </row>
    <row r="247" spans="1:32" ht="15.6" x14ac:dyDescent="0.3">
      <c r="A247" s="1">
        <v>3</v>
      </c>
      <c r="B247" s="1">
        <v>15</v>
      </c>
      <c r="C247" s="1">
        <v>1</v>
      </c>
      <c r="D247" s="1">
        <v>81</v>
      </c>
      <c r="E247" s="113">
        <v>35</v>
      </c>
      <c r="F247" s="127">
        <v>25.387968613775062</v>
      </c>
      <c r="G247" s="133">
        <f>_xlfn.STDEV.P(E245:E247)/SQRT(3)</f>
        <v>5.4433105395181745</v>
      </c>
      <c r="H247" s="133">
        <f>_xlfn.STDEV.P(F245:F247)/SQRT(3)</f>
        <v>3.0134140092649586</v>
      </c>
      <c r="K247" s="136">
        <v>2938</v>
      </c>
      <c r="L247">
        <v>199</v>
      </c>
      <c r="M247" s="132">
        <v>16.666666666666668</v>
      </c>
      <c r="N247" s="31">
        <v>13.712112112112111</v>
      </c>
      <c r="AB247">
        <v>307</v>
      </c>
      <c r="AC247">
        <v>13.898069498069498</v>
      </c>
      <c r="AD247">
        <f t="shared" si="9"/>
        <v>0.24320528133525604</v>
      </c>
      <c r="AE247">
        <f t="shared" si="10"/>
        <v>24.320528133525602</v>
      </c>
      <c r="AF247">
        <f t="shared" si="11"/>
        <v>49.315847486913988</v>
      </c>
    </row>
    <row r="248" spans="1:32" ht="15.6" x14ac:dyDescent="0.3">
      <c r="A248" s="1">
        <v>1</v>
      </c>
      <c r="B248" s="1">
        <v>16</v>
      </c>
      <c r="C248" s="1">
        <v>14</v>
      </c>
      <c r="D248" s="1">
        <v>82</v>
      </c>
      <c r="E248" s="113">
        <v>5</v>
      </c>
      <c r="F248" s="127">
        <v>4.5855855855855854</v>
      </c>
      <c r="K248" s="136" t="s">
        <v>433</v>
      </c>
      <c r="L248">
        <v>284</v>
      </c>
      <c r="M248" s="132">
        <v>17.666666666666668</v>
      </c>
      <c r="N248" s="31">
        <v>13.833268675373938</v>
      </c>
      <c r="AB248">
        <v>175</v>
      </c>
      <c r="AC248">
        <v>14.008096408096407</v>
      </c>
      <c r="AD248">
        <f t="shared" si="9"/>
        <v>0.24421603906952258</v>
      </c>
      <c r="AE248">
        <f t="shared" si="10"/>
        <v>24.421603906952257</v>
      </c>
      <c r="AF248">
        <f t="shared" si="11"/>
        <v>49.418219218171203</v>
      </c>
    </row>
    <row r="249" spans="1:32" ht="15.6" x14ac:dyDescent="0.3">
      <c r="A249" s="1">
        <v>2</v>
      </c>
      <c r="B249" s="1">
        <v>2</v>
      </c>
      <c r="C249" s="1">
        <v>16</v>
      </c>
      <c r="D249" s="1">
        <v>82</v>
      </c>
      <c r="E249" s="113">
        <v>5</v>
      </c>
      <c r="F249" s="127">
        <v>5.6576576576576576</v>
      </c>
      <c r="G249" s="132">
        <f>AVERAGE(E248:E250)</f>
        <v>6</v>
      </c>
      <c r="H249" s="31">
        <f>AVERAGE(F248:F250)</f>
        <v>7.5979467839932946</v>
      </c>
      <c r="K249" s="136" t="s">
        <v>424</v>
      </c>
      <c r="L249">
        <v>280</v>
      </c>
      <c r="M249" s="132">
        <v>12.666666666666666</v>
      </c>
      <c r="N249" s="31">
        <v>13.835453100158981</v>
      </c>
      <c r="AB249">
        <v>162</v>
      </c>
      <c r="AC249">
        <v>14.065557865557865</v>
      </c>
      <c r="AD249">
        <f t="shared" si="9"/>
        <v>0.2447425850225465</v>
      </c>
      <c r="AE249">
        <f t="shared" si="10"/>
        <v>24.474258502254649</v>
      </c>
      <c r="AF249">
        <f t="shared" si="11"/>
        <v>49.471465009897024</v>
      </c>
    </row>
    <row r="250" spans="1:32" ht="15.6" x14ac:dyDescent="0.3">
      <c r="A250" s="1">
        <v>3</v>
      </c>
      <c r="B250" s="1">
        <v>2</v>
      </c>
      <c r="C250" s="1">
        <v>8</v>
      </c>
      <c r="D250" s="1">
        <v>82</v>
      </c>
      <c r="E250" s="113">
        <v>8</v>
      </c>
      <c r="F250" s="127">
        <v>12.550597108736643</v>
      </c>
      <c r="G250" s="133">
        <f>_xlfn.STDEV.P(E248:E250)/SQRT(3)</f>
        <v>0.81649658092772615</v>
      </c>
      <c r="H250" s="133">
        <f>_xlfn.STDEV.P(F248:F250)/SQRT(3)</f>
        <v>2.0376398962914877</v>
      </c>
      <c r="K250" s="136" t="s">
        <v>481</v>
      </c>
      <c r="L250">
        <v>307</v>
      </c>
      <c r="M250" s="132">
        <v>11.666666666666666</v>
      </c>
      <c r="N250" s="31">
        <v>13.898069498069498</v>
      </c>
      <c r="AB250">
        <v>287</v>
      </c>
      <c r="AC250">
        <v>14.186975546975546</v>
      </c>
      <c r="AD250">
        <f t="shared" si="9"/>
        <v>0.24585224292350177</v>
      </c>
      <c r="AE250">
        <f t="shared" si="10"/>
        <v>24.585224292350176</v>
      </c>
      <c r="AF250">
        <f t="shared" si="11"/>
        <v>49.583489482236097</v>
      </c>
    </row>
    <row r="251" spans="1:32" ht="15.6" x14ac:dyDescent="0.3">
      <c r="A251" s="1">
        <v>1</v>
      </c>
      <c r="B251" s="1">
        <v>16</v>
      </c>
      <c r="C251" s="1">
        <v>19</v>
      </c>
      <c r="D251" s="1">
        <v>83</v>
      </c>
      <c r="E251" s="113">
        <v>10</v>
      </c>
      <c r="F251" s="127">
        <v>11.005405405405405</v>
      </c>
      <c r="K251" s="136">
        <v>2458</v>
      </c>
      <c r="L251">
        <v>175</v>
      </c>
      <c r="M251" s="132">
        <v>11.666666666666666</v>
      </c>
      <c r="N251" s="31">
        <v>14.008096408096407</v>
      </c>
      <c r="AB251">
        <v>134</v>
      </c>
      <c r="AC251">
        <v>14.298406098406097</v>
      </c>
      <c r="AD251">
        <f t="shared" si="9"/>
        <v>0.24686714367116291</v>
      </c>
      <c r="AE251">
        <f t="shared" si="10"/>
        <v>24.686714367116291</v>
      </c>
      <c r="AF251">
        <f t="shared" si="11"/>
        <v>49.685726689982403</v>
      </c>
    </row>
    <row r="252" spans="1:32" ht="15.6" x14ac:dyDescent="0.3">
      <c r="A252" s="1">
        <v>2</v>
      </c>
      <c r="B252" s="1">
        <v>8</v>
      </c>
      <c r="C252" s="1">
        <v>9</v>
      </c>
      <c r="D252" s="1">
        <v>83</v>
      </c>
      <c r="E252" s="113">
        <v>8</v>
      </c>
      <c r="F252" s="127">
        <v>8.486486486486486</v>
      </c>
      <c r="G252" s="132">
        <f>AVERAGE(E251:E253)</f>
        <v>7.666666666666667</v>
      </c>
      <c r="H252" s="31">
        <f>AVERAGE(F251:F253)</f>
        <v>8.5415233415233391</v>
      </c>
      <c r="K252" s="136">
        <v>2350</v>
      </c>
      <c r="L252">
        <v>162</v>
      </c>
      <c r="M252" s="132">
        <v>12.666666666666666</v>
      </c>
      <c r="N252" s="31">
        <v>14.065557865557865</v>
      </c>
      <c r="AB252">
        <v>13</v>
      </c>
      <c r="AC252">
        <v>14.510793897777626</v>
      </c>
      <c r="AD252">
        <f t="shared" si="9"/>
        <v>0.24879247989170503</v>
      </c>
      <c r="AE252">
        <f t="shared" si="10"/>
        <v>24.879247989170501</v>
      </c>
      <c r="AF252">
        <f t="shared" si="11"/>
        <v>49.879101825484483</v>
      </c>
    </row>
    <row r="253" spans="1:32" ht="15.6" x14ac:dyDescent="0.3">
      <c r="A253" s="1">
        <v>3</v>
      </c>
      <c r="B253" s="1">
        <v>5</v>
      </c>
      <c r="C253" s="1">
        <v>8</v>
      </c>
      <c r="D253" s="1">
        <v>83</v>
      </c>
      <c r="E253" s="113">
        <v>5</v>
      </c>
      <c r="F253" s="127">
        <v>6.1326781326781319</v>
      </c>
      <c r="G253" s="133">
        <f>_xlfn.STDEV.P(E251:E253)/SQRT(3)</f>
        <v>1.1863420280034791</v>
      </c>
      <c r="H253" s="133">
        <f>_xlfn.STDEV.P(F251:F253)/SQRT(3)</f>
        <v>1.1487325924353247</v>
      </c>
      <c r="K253" s="136" t="s">
        <v>439</v>
      </c>
      <c r="L253">
        <v>287</v>
      </c>
      <c r="M253" s="132">
        <v>14.333333333333334</v>
      </c>
      <c r="N253" s="31">
        <v>14.186975546975546</v>
      </c>
      <c r="AB253">
        <v>61</v>
      </c>
      <c r="AC253">
        <v>14.524866566971829</v>
      </c>
      <c r="AD253">
        <f t="shared" si="9"/>
        <v>0.2489196362239505</v>
      </c>
      <c r="AE253">
        <f t="shared" si="10"/>
        <v>24.89196362239505</v>
      </c>
      <c r="AF253">
        <f t="shared" si="11"/>
        <v>49.891846650925885</v>
      </c>
    </row>
    <row r="254" spans="1:32" ht="15.6" x14ac:dyDescent="0.3">
      <c r="A254" s="1">
        <v>1</v>
      </c>
      <c r="B254" s="1">
        <v>16</v>
      </c>
      <c r="C254" s="1">
        <v>17</v>
      </c>
      <c r="D254" s="1">
        <v>84</v>
      </c>
      <c r="E254" s="113">
        <v>25</v>
      </c>
      <c r="F254" s="127">
        <v>22.188317349607672</v>
      </c>
      <c r="K254" s="136">
        <v>2086</v>
      </c>
      <c r="L254">
        <v>134</v>
      </c>
      <c r="M254" s="132">
        <v>15.666666666666666</v>
      </c>
      <c r="N254" s="31">
        <v>14.298406098406097</v>
      </c>
      <c r="AB254">
        <v>210</v>
      </c>
      <c r="AC254">
        <v>14.532818532818533</v>
      </c>
      <c r="AD254">
        <f t="shared" si="9"/>
        <v>0.2489914651438408</v>
      </c>
      <c r="AE254">
        <f t="shared" si="10"/>
        <v>24.899146514384078</v>
      </c>
      <c r="AF254">
        <f t="shared" si="11"/>
        <v>49.899044594444966</v>
      </c>
    </row>
    <row r="255" spans="1:32" ht="15.6" x14ac:dyDescent="0.3">
      <c r="A255" s="1">
        <v>2</v>
      </c>
      <c r="B255" s="1">
        <v>18</v>
      </c>
      <c r="C255" s="1">
        <v>12</v>
      </c>
      <c r="D255" s="1">
        <v>84</v>
      </c>
      <c r="E255" s="113">
        <v>5</v>
      </c>
      <c r="F255" s="127">
        <v>3.9168399168399173</v>
      </c>
      <c r="G255" s="132">
        <f>AVERAGE(E254:E256)</f>
        <v>16.666666666666668</v>
      </c>
      <c r="H255" s="31">
        <f>AVERAGE(F254:F256)</f>
        <v>13.19901638611316</v>
      </c>
      <c r="K255" s="136">
        <v>32</v>
      </c>
      <c r="L255">
        <v>13</v>
      </c>
      <c r="M255" s="132">
        <v>12</v>
      </c>
      <c r="N255" s="31">
        <v>14.510793897777626</v>
      </c>
      <c r="AB255">
        <v>190</v>
      </c>
      <c r="AC255">
        <v>14.620362297781652</v>
      </c>
      <c r="AD255">
        <f t="shared" si="9"/>
        <v>0.24978116010936491</v>
      </c>
      <c r="AE255">
        <f t="shared" si="10"/>
        <v>24.978116010936489</v>
      </c>
      <c r="AF255">
        <f t="shared" si="11"/>
        <v>49.978111219749479</v>
      </c>
    </row>
    <row r="256" spans="1:32" ht="15.6" x14ac:dyDescent="0.3">
      <c r="A256" s="1">
        <v>3</v>
      </c>
      <c r="B256" s="1">
        <v>19</v>
      </c>
      <c r="C256" s="1">
        <v>16</v>
      </c>
      <c r="D256" s="1">
        <v>84</v>
      </c>
      <c r="E256" s="113">
        <v>20</v>
      </c>
      <c r="F256" s="127">
        <v>13.491891891891889</v>
      </c>
      <c r="G256" s="133">
        <f>_xlfn.STDEV.P(E254:E256)/SQRT(3)</f>
        <v>4.9065338146265827</v>
      </c>
      <c r="H256" s="133">
        <f>_xlfn.STDEV.P(F254:F256)/SQRT(3)</f>
        <v>4.3082879801726133</v>
      </c>
      <c r="K256" s="136">
        <v>1128</v>
      </c>
      <c r="L256">
        <v>61</v>
      </c>
      <c r="M256" s="132">
        <v>19.333333333333332</v>
      </c>
      <c r="N256" s="31">
        <v>14.524866566971829</v>
      </c>
      <c r="AB256">
        <v>206</v>
      </c>
      <c r="AC256">
        <v>14.644458812879863</v>
      </c>
      <c r="AD256">
        <f t="shared" si="9"/>
        <v>0.24999818020530035</v>
      </c>
      <c r="AE256">
        <f t="shared" si="10"/>
        <v>24.999818020530036</v>
      </c>
      <c r="AF256">
        <f t="shared" si="11"/>
        <v>49.999818020198873</v>
      </c>
    </row>
    <row r="257" spans="1:32" ht="15.6" x14ac:dyDescent="0.3">
      <c r="A257" s="1">
        <v>1</v>
      </c>
      <c r="B257" s="1">
        <v>17</v>
      </c>
      <c r="C257" s="1">
        <v>4</v>
      </c>
      <c r="D257" s="1">
        <v>85</v>
      </c>
      <c r="E257" s="113">
        <v>5</v>
      </c>
      <c r="F257" s="127">
        <v>6.1141141141141144</v>
      </c>
      <c r="G257" s="133"/>
      <c r="H257" s="133"/>
      <c r="K257" s="136">
        <v>3025</v>
      </c>
      <c r="L257">
        <v>210</v>
      </c>
      <c r="M257" s="132">
        <v>13.333333333333334</v>
      </c>
      <c r="N257" s="31">
        <v>14.532818532818533</v>
      </c>
      <c r="AB257">
        <v>59</v>
      </c>
      <c r="AC257">
        <v>14.650013989144425</v>
      </c>
      <c r="AD257">
        <f t="shared" si="9"/>
        <v>0.25004819072105555</v>
      </c>
      <c r="AE257">
        <f t="shared" si="10"/>
        <v>25.004819072105555</v>
      </c>
      <c r="AF257">
        <f t="shared" si="11"/>
        <v>50.004818839893375</v>
      </c>
    </row>
    <row r="258" spans="1:32" ht="15.6" x14ac:dyDescent="0.3">
      <c r="A258" s="1">
        <v>2</v>
      </c>
      <c r="B258" s="1">
        <v>5</v>
      </c>
      <c r="C258" s="1">
        <v>14</v>
      </c>
      <c r="D258" s="1">
        <v>85</v>
      </c>
      <c r="E258" s="113">
        <v>10</v>
      </c>
      <c r="F258" s="127">
        <v>9.2579852579852577</v>
      </c>
      <c r="G258" s="132">
        <f>AVERAGE(E257:E259)</f>
        <v>7.666666666666667</v>
      </c>
      <c r="H258" s="31">
        <f>AVERAGE(F257:F259)</f>
        <v>7.3726817726817728</v>
      </c>
      <c r="K258" s="136">
        <v>2767</v>
      </c>
      <c r="L258">
        <v>190</v>
      </c>
      <c r="M258" s="132">
        <v>11.666666666666666</v>
      </c>
      <c r="N258" s="31">
        <v>14.620362297781652</v>
      </c>
      <c r="AB258">
        <v>119</v>
      </c>
      <c r="AC258">
        <v>14.788298788298789</v>
      </c>
      <c r="AD258">
        <f t="shared" si="9"/>
        <v>0.25129058219574335</v>
      </c>
      <c r="AE258">
        <f t="shared" si="10"/>
        <v>25.129058219574336</v>
      </c>
      <c r="AF258">
        <f t="shared" si="11"/>
        <v>50.128892087871179</v>
      </c>
    </row>
    <row r="259" spans="1:32" ht="15.6" x14ac:dyDescent="0.3">
      <c r="A259" s="1">
        <v>3</v>
      </c>
      <c r="B259" s="1">
        <v>19</v>
      </c>
      <c r="C259" s="1">
        <v>17</v>
      </c>
      <c r="D259" s="1">
        <v>85</v>
      </c>
      <c r="E259" s="113">
        <v>8</v>
      </c>
      <c r="F259" s="127">
        <v>6.7459459459459454</v>
      </c>
      <c r="G259" s="133">
        <f>_xlfn.STDEV.P(E257:E259)/SQRT(3)</f>
        <v>1.1863420280034791</v>
      </c>
      <c r="H259" s="133">
        <f>_xlfn.STDEV.P(F257:F259)/SQRT(3)</f>
        <v>0.78394724733266596</v>
      </c>
      <c r="K259" s="136">
        <v>2996</v>
      </c>
      <c r="L259">
        <v>206</v>
      </c>
      <c r="M259" s="132">
        <v>15</v>
      </c>
      <c r="N259" s="31">
        <v>14.644458812879863</v>
      </c>
      <c r="AB259">
        <v>173</v>
      </c>
      <c r="AC259">
        <v>14.882882882882882</v>
      </c>
      <c r="AD259">
        <f t="shared" ref="AD259:AD322" si="12">(2/PI())*ASIN((SQRT(AC259/100)))</f>
        <v>0.25213758968441946</v>
      </c>
      <c r="AE259">
        <f t="shared" ref="AE259:AE322" si="13">AD259*100</f>
        <v>25.213758968441947</v>
      </c>
      <c r="AF259">
        <f t="shared" ref="AF259:AF322" si="14">SQRT(AE259)*10</f>
        <v>50.213303982552226</v>
      </c>
    </row>
    <row r="260" spans="1:32" ht="15.6" x14ac:dyDescent="0.3">
      <c r="A260" s="1">
        <v>1</v>
      </c>
      <c r="B260" s="1">
        <v>17</v>
      </c>
      <c r="C260" s="1">
        <v>7</v>
      </c>
      <c r="D260" s="1">
        <v>86</v>
      </c>
      <c r="E260" s="113">
        <v>10</v>
      </c>
      <c r="F260" s="127">
        <v>9.1711711711711708</v>
      </c>
      <c r="K260" s="136">
        <v>1123</v>
      </c>
      <c r="L260">
        <v>59</v>
      </c>
      <c r="M260" s="132">
        <v>15</v>
      </c>
      <c r="N260" s="31">
        <v>14.650013989144425</v>
      </c>
      <c r="AB260">
        <v>285</v>
      </c>
      <c r="AC260">
        <v>14.914775681898972</v>
      </c>
      <c r="AD260">
        <f t="shared" si="12"/>
        <v>0.25242269084218188</v>
      </c>
      <c r="AE260">
        <f t="shared" si="13"/>
        <v>25.24226908421819</v>
      </c>
      <c r="AF260">
        <f t="shared" si="14"/>
        <v>50.241684967980717</v>
      </c>
    </row>
    <row r="261" spans="1:32" ht="15.6" x14ac:dyDescent="0.3">
      <c r="A261" s="1">
        <v>2</v>
      </c>
      <c r="B261" s="1">
        <v>13</v>
      </c>
      <c r="C261" s="1">
        <v>5</v>
      </c>
      <c r="D261" s="1">
        <v>86</v>
      </c>
      <c r="E261" s="113">
        <v>8</v>
      </c>
      <c r="F261" s="127">
        <v>11.63861003861004</v>
      </c>
      <c r="G261" s="132">
        <f>AVERAGE(E260:E262)</f>
        <v>8.6666666666666661</v>
      </c>
      <c r="H261" s="31">
        <f>AVERAGE(F260:F262)</f>
        <v>10.330780376063394</v>
      </c>
      <c r="K261" s="136">
        <v>2005</v>
      </c>
      <c r="L261">
        <v>119</v>
      </c>
      <c r="M261" s="132">
        <v>15</v>
      </c>
      <c r="N261" s="31">
        <v>14.788298788298789</v>
      </c>
      <c r="AB261">
        <v>26</v>
      </c>
      <c r="AC261">
        <v>14.93912593444508</v>
      </c>
      <c r="AD261">
        <f t="shared" si="12"/>
        <v>0.25264019726193326</v>
      </c>
      <c r="AE261">
        <f t="shared" si="13"/>
        <v>25.264019726193325</v>
      </c>
      <c r="AF261">
        <f t="shared" si="14"/>
        <v>50.263326318692165</v>
      </c>
    </row>
    <row r="262" spans="1:32" ht="15.6" x14ac:dyDescent="0.3">
      <c r="A262" s="1">
        <v>3</v>
      </c>
      <c r="B262" s="1">
        <v>16</v>
      </c>
      <c r="C262" s="1">
        <v>2</v>
      </c>
      <c r="D262" s="1">
        <v>86</v>
      </c>
      <c r="E262" s="113">
        <v>8</v>
      </c>
      <c r="F262" s="127">
        <v>10.182559918408973</v>
      </c>
      <c r="G262" s="133">
        <f>_xlfn.STDEV.P(E260:E262)/SQRT(3)</f>
        <v>0.54433105395181736</v>
      </c>
      <c r="H262" s="133">
        <f>_xlfn.STDEV.P(F260:F262)/SQRT(3)</f>
        <v>0.58472037366162677</v>
      </c>
      <c r="K262" s="136">
        <v>2445</v>
      </c>
      <c r="L262">
        <v>173</v>
      </c>
      <c r="M262" s="132">
        <v>14</v>
      </c>
      <c r="N262" s="31">
        <v>14.882882882882882</v>
      </c>
      <c r="AB262">
        <v>154</v>
      </c>
      <c r="AC262">
        <v>15.076293076293075</v>
      </c>
      <c r="AD262">
        <f t="shared" si="12"/>
        <v>0.25386271249179104</v>
      </c>
      <c r="AE262">
        <f t="shared" si="13"/>
        <v>25.386271249179103</v>
      </c>
      <c r="AF262">
        <f t="shared" si="14"/>
        <v>50.38479061103569</v>
      </c>
    </row>
    <row r="263" spans="1:32" ht="15.6" x14ac:dyDescent="0.3">
      <c r="A263" s="1">
        <v>1</v>
      </c>
      <c r="B263" s="1">
        <v>17</v>
      </c>
      <c r="C263" s="1">
        <v>6</v>
      </c>
      <c r="D263" s="1">
        <v>87</v>
      </c>
      <c r="E263" s="113">
        <v>5</v>
      </c>
      <c r="F263" s="127">
        <v>6.1141141141141144</v>
      </c>
      <c r="K263" s="136" t="s">
        <v>435</v>
      </c>
      <c r="L263">
        <v>285</v>
      </c>
      <c r="M263" s="132">
        <v>15</v>
      </c>
      <c r="N263" s="31">
        <v>14.914775681898972</v>
      </c>
      <c r="AB263">
        <v>290</v>
      </c>
      <c r="AC263">
        <v>15.080310655483068</v>
      </c>
      <c r="AD263">
        <f t="shared" si="12"/>
        <v>0.25389845039121406</v>
      </c>
      <c r="AE263">
        <f t="shared" si="13"/>
        <v>25.389845039121404</v>
      </c>
      <c r="AF263">
        <f t="shared" si="14"/>
        <v>50.388336982997764</v>
      </c>
    </row>
    <row r="264" spans="1:32" ht="15.6" x14ac:dyDescent="0.3">
      <c r="A264" s="1">
        <v>2</v>
      </c>
      <c r="B264" s="1">
        <v>17</v>
      </c>
      <c r="C264" s="1">
        <v>9</v>
      </c>
      <c r="D264" s="1">
        <v>87</v>
      </c>
      <c r="E264" s="113">
        <v>8</v>
      </c>
      <c r="F264" s="127">
        <v>8.1470270270270273</v>
      </c>
      <c r="G264" s="132">
        <f>AVERAGE(E263:E265)</f>
        <v>7</v>
      </c>
      <c r="H264" s="31">
        <f>AVERAGE(F263:F265)</f>
        <v>8.6644070157113635</v>
      </c>
      <c r="K264" s="136">
        <v>505</v>
      </c>
      <c r="L264">
        <v>26</v>
      </c>
      <c r="M264" s="132">
        <v>14.333333333333334</v>
      </c>
      <c r="N264" s="31">
        <v>14.93912593444508</v>
      </c>
      <c r="AB264">
        <v>313</v>
      </c>
      <c r="AC264">
        <v>15.085812560618331</v>
      </c>
      <c r="AD264">
        <f t="shared" si="12"/>
        <v>0.25394738558478586</v>
      </c>
      <c r="AE264">
        <f t="shared" si="13"/>
        <v>25.394738558478586</v>
      </c>
      <c r="AF264">
        <f t="shared" si="14"/>
        <v>50.393192554628435</v>
      </c>
    </row>
    <row r="265" spans="1:32" ht="15.6" x14ac:dyDescent="0.3">
      <c r="A265" s="1">
        <v>3</v>
      </c>
      <c r="B265" s="1">
        <v>7</v>
      </c>
      <c r="C265" s="1">
        <v>5</v>
      </c>
      <c r="D265" s="1">
        <v>87</v>
      </c>
      <c r="E265" s="113">
        <v>8</v>
      </c>
      <c r="F265" s="127">
        <v>11.732079905992949</v>
      </c>
      <c r="G265" s="133">
        <f>_xlfn.STDEV.P(E263:E265)/SQRT(3)</f>
        <v>0.81649658092772615</v>
      </c>
      <c r="H265" s="133">
        <f>_xlfn.STDEV.P(F263:F265)/SQRT(3)</f>
        <v>1.340907358569682</v>
      </c>
      <c r="K265" s="136">
        <v>2309</v>
      </c>
      <c r="L265">
        <v>154</v>
      </c>
      <c r="M265" s="132">
        <v>14.333333333333334</v>
      </c>
      <c r="N265" s="31">
        <v>15.076293076293075</v>
      </c>
      <c r="AB265">
        <v>240</v>
      </c>
      <c r="AC265">
        <v>15.334597755650387</v>
      </c>
      <c r="AD265">
        <f t="shared" si="12"/>
        <v>0.25615253816624678</v>
      </c>
      <c r="AE265">
        <f t="shared" si="13"/>
        <v>25.615253816624676</v>
      </c>
      <c r="AF265">
        <f t="shared" si="14"/>
        <v>50.611514319001245</v>
      </c>
    </row>
    <row r="266" spans="1:32" ht="15.6" x14ac:dyDescent="0.3">
      <c r="A266" s="1">
        <v>1</v>
      </c>
      <c r="B266" s="1">
        <v>17</v>
      </c>
      <c r="C266" s="1">
        <v>5</v>
      </c>
      <c r="D266" s="1">
        <v>88</v>
      </c>
      <c r="E266" s="113">
        <v>15</v>
      </c>
      <c r="F266" s="127">
        <v>16.508108108108107</v>
      </c>
      <c r="K266" s="136" t="s">
        <v>445</v>
      </c>
      <c r="L266">
        <v>290</v>
      </c>
      <c r="M266" s="132">
        <v>13.333333333333334</v>
      </c>
      <c r="N266" s="31">
        <v>15.080310655483068</v>
      </c>
      <c r="AB266">
        <v>123</v>
      </c>
      <c r="AC266">
        <v>15.670270270270271</v>
      </c>
      <c r="AD266">
        <f t="shared" si="12"/>
        <v>0.25910476459202642</v>
      </c>
      <c r="AE266">
        <f t="shared" si="13"/>
        <v>25.910476459202641</v>
      </c>
      <c r="AF266">
        <f t="shared" si="14"/>
        <v>50.902334385765293</v>
      </c>
    </row>
    <row r="267" spans="1:32" ht="15.6" x14ac:dyDescent="0.3">
      <c r="A267" s="1">
        <v>2</v>
      </c>
      <c r="B267" s="1">
        <v>3</v>
      </c>
      <c r="C267" s="1">
        <v>6</v>
      </c>
      <c r="D267" s="1">
        <v>88</v>
      </c>
      <c r="E267" s="113">
        <v>8</v>
      </c>
      <c r="F267" s="127">
        <v>9.0522522522522522</v>
      </c>
      <c r="G267" s="132">
        <f>AVERAGE(E266:E268)</f>
        <v>11</v>
      </c>
      <c r="H267" s="31">
        <f>AVERAGE(F266:F268)</f>
        <v>12.267867867867869</v>
      </c>
      <c r="K267" s="136" t="s">
        <v>498</v>
      </c>
      <c r="L267">
        <v>313</v>
      </c>
      <c r="M267" s="132">
        <v>15</v>
      </c>
      <c r="N267" s="31">
        <v>15.085812560618331</v>
      </c>
      <c r="AB267">
        <v>12</v>
      </c>
      <c r="AC267">
        <v>15.786768088137949</v>
      </c>
      <c r="AD267">
        <f t="shared" si="12"/>
        <v>0.26012331931037402</v>
      </c>
      <c r="AE267">
        <f t="shared" si="13"/>
        <v>26.012331931037401</v>
      </c>
      <c r="AF267">
        <f t="shared" si="14"/>
        <v>51.002286155659142</v>
      </c>
    </row>
    <row r="268" spans="1:32" ht="15.6" x14ac:dyDescent="0.3">
      <c r="A268" s="1">
        <v>3</v>
      </c>
      <c r="B268" s="1">
        <v>8</v>
      </c>
      <c r="C268" s="1">
        <v>18</v>
      </c>
      <c r="D268" s="1">
        <v>88</v>
      </c>
      <c r="E268" s="113">
        <v>10</v>
      </c>
      <c r="F268" s="127">
        <v>11.243243243243242</v>
      </c>
      <c r="G268" s="133">
        <f>_xlfn.STDEV.P(E266:E268)/SQRT(3)</f>
        <v>1.699673171197595</v>
      </c>
      <c r="H268" s="133">
        <f>_xlfn.STDEV.P(F266:F268)/SQRT(3)</f>
        <v>1.8064599114083955</v>
      </c>
      <c r="K268" s="136">
        <v>3108</v>
      </c>
      <c r="L268">
        <v>240</v>
      </c>
      <c r="M268" s="132">
        <v>16.666666666666668</v>
      </c>
      <c r="N268" s="31">
        <v>15.334597755650387</v>
      </c>
      <c r="AB268">
        <v>97</v>
      </c>
      <c r="AC268">
        <v>15.829579579579578</v>
      </c>
      <c r="AD268">
        <f t="shared" si="12"/>
        <v>0.2604968572847427</v>
      </c>
      <c r="AE268">
        <f t="shared" si="13"/>
        <v>26.04968572847427</v>
      </c>
      <c r="AF268">
        <f t="shared" si="14"/>
        <v>51.038892747075018</v>
      </c>
    </row>
    <row r="269" spans="1:32" ht="15.6" x14ac:dyDescent="0.3">
      <c r="A269" s="1">
        <v>1</v>
      </c>
      <c r="B269" s="1">
        <v>16</v>
      </c>
      <c r="C269" s="1">
        <v>1</v>
      </c>
      <c r="D269" s="1">
        <v>89</v>
      </c>
      <c r="E269" s="113">
        <v>10</v>
      </c>
      <c r="F269" s="127">
        <v>8.4656964656964657</v>
      </c>
      <c r="K269" s="136">
        <v>2024</v>
      </c>
      <c r="L269">
        <v>123</v>
      </c>
      <c r="M269" s="132">
        <v>15</v>
      </c>
      <c r="N269" s="31">
        <v>15.670270270270271</v>
      </c>
      <c r="AB269">
        <v>16</v>
      </c>
      <c r="AC269">
        <v>15.840131040131039</v>
      </c>
      <c r="AD269">
        <f t="shared" si="12"/>
        <v>0.26058885764447781</v>
      </c>
      <c r="AE269">
        <f t="shared" si="13"/>
        <v>26.05888576444778</v>
      </c>
      <c r="AF269">
        <f t="shared" si="14"/>
        <v>51.047904721396534</v>
      </c>
    </row>
    <row r="270" spans="1:32" ht="15.6" x14ac:dyDescent="0.3">
      <c r="A270" s="1">
        <v>2</v>
      </c>
      <c r="B270" s="1">
        <v>1</v>
      </c>
      <c r="C270" s="1">
        <v>12</v>
      </c>
      <c r="D270" s="1">
        <v>89</v>
      </c>
      <c r="E270" s="113">
        <v>8</v>
      </c>
      <c r="F270" s="127">
        <v>6.2669438669438673</v>
      </c>
      <c r="G270" s="132">
        <f>AVERAGE(E269:E271)</f>
        <v>8.6666666666666661</v>
      </c>
      <c r="H270" s="31">
        <f>AVERAGE(F269:F271)</f>
        <v>7.1595287595287589</v>
      </c>
      <c r="K270" s="136">
        <v>30</v>
      </c>
      <c r="L270">
        <v>12</v>
      </c>
      <c r="M270" s="132">
        <v>16.666666666666668</v>
      </c>
      <c r="N270" s="31">
        <v>15.786768088137949</v>
      </c>
      <c r="AB270">
        <v>44</v>
      </c>
      <c r="AC270">
        <v>15.935818301671958</v>
      </c>
      <c r="AD270">
        <f t="shared" si="12"/>
        <v>0.26142204253633605</v>
      </c>
      <c r="AE270">
        <f t="shared" si="13"/>
        <v>26.142204253633604</v>
      </c>
      <c r="AF270">
        <f t="shared" si="14"/>
        <v>51.129447731843925</v>
      </c>
    </row>
    <row r="271" spans="1:32" ht="15.6" x14ac:dyDescent="0.3">
      <c r="A271" s="1">
        <v>3</v>
      </c>
      <c r="B271" s="1">
        <v>13</v>
      </c>
      <c r="C271" s="1">
        <v>15</v>
      </c>
      <c r="D271" s="1">
        <v>89</v>
      </c>
      <c r="E271" s="113">
        <v>8</v>
      </c>
      <c r="F271" s="127">
        <v>6.7459459459459454</v>
      </c>
      <c r="G271" s="133">
        <f>_xlfn.STDEV.P(E269:E271)/SQRT(3)</f>
        <v>0.54433105395181736</v>
      </c>
      <c r="H271" s="133">
        <f>_xlfn.STDEV.P(F269:F271)/SQRT(3)</f>
        <v>0.54506193438068029</v>
      </c>
      <c r="K271" s="136">
        <v>1951</v>
      </c>
      <c r="L271">
        <v>97</v>
      </c>
      <c r="M271" s="132">
        <v>16.666666666666668</v>
      </c>
      <c r="N271" s="31">
        <v>15.829579579579578</v>
      </c>
      <c r="AB271">
        <v>222</v>
      </c>
      <c r="AC271">
        <v>16.193307593307594</v>
      </c>
      <c r="AD271">
        <f t="shared" si="12"/>
        <v>0.26365409980892601</v>
      </c>
      <c r="AE271">
        <f t="shared" si="13"/>
        <v>26.365409980892601</v>
      </c>
      <c r="AF271">
        <f t="shared" si="14"/>
        <v>51.347258915050766</v>
      </c>
    </row>
    <row r="272" spans="1:32" ht="15.6" x14ac:dyDescent="0.3">
      <c r="A272" s="1">
        <v>1</v>
      </c>
      <c r="B272" s="1">
        <v>16</v>
      </c>
      <c r="C272" s="1">
        <v>2</v>
      </c>
      <c r="D272" s="1">
        <v>90</v>
      </c>
      <c r="E272" s="113">
        <v>25</v>
      </c>
      <c r="F272" s="127">
        <v>21.164241164241162</v>
      </c>
      <c r="K272" s="136">
        <v>34</v>
      </c>
      <c r="L272">
        <v>16</v>
      </c>
      <c r="M272" s="132">
        <v>16.666666666666668</v>
      </c>
      <c r="N272" s="31">
        <v>15.840131040131039</v>
      </c>
      <c r="AB272">
        <v>293</v>
      </c>
      <c r="AC272">
        <v>16.227344992050874</v>
      </c>
      <c r="AD272">
        <f t="shared" si="12"/>
        <v>0.2639480782049981</v>
      </c>
      <c r="AE272">
        <f t="shared" si="13"/>
        <v>26.39480782049981</v>
      </c>
      <c r="AF272">
        <f t="shared" si="14"/>
        <v>51.375877433382882</v>
      </c>
    </row>
    <row r="273" spans="1:32" ht="15.6" x14ac:dyDescent="0.3">
      <c r="A273" s="1">
        <v>2</v>
      </c>
      <c r="B273" s="1">
        <v>15</v>
      </c>
      <c r="C273" s="1">
        <v>12</v>
      </c>
      <c r="D273" s="1">
        <v>90</v>
      </c>
      <c r="E273" s="113">
        <v>15</v>
      </c>
      <c r="F273" s="127">
        <v>11.750519750519752</v>
      </c>
      <c r="G273" s="132">
        <f>AVERAGE(E272:E274)</f>
        <v>26.666666666666668</v>
      </c>
      <c r="H273" s="31">
        <f>AVERAGE(F272:F274)</f>
        <v>23.292949429935732</v>
      </c>
      <c r="K273" s="136">
        <v>961</v>
      </c>
      <c r="L273">
        <v>44</v>
      </c>
      <c r="M273" s="132">
        <v>14.333333333333334</v>
      </c>
      <c r="N273" s="31">
        <v>15.935818301671958</v>
      </c>
      <c r="AB273">
        <v>27</v>
      </c>
      <c r="AC273">
        <v>16.300170860515689</v>
      </c>
      <c r="AD273">
        <f t="shared" si="12"/>
        <v>0.26457623615810832</v>
      </c>
      <c r="AE273">
        <f t="shared" si="13"/>
        <v>26.457623615810832</v>
      </c>
      <c r="AF273">
        <f t="shared" si="14"/>
        <v>51.436974654241503</v>
      </c>
    </row>
    <row r="274" spans="1:32" ht="15.6" x14ac:dyDescent="0.3">
      <c r="A274" s="1">
        <v>3</v>
      </c>
      <c r="B274" s="1">
        <v>14</v>
      </c>
      <c r="C274" s="1">
        <v>13</v>
      </c>
      <c r="D274" s="1">
        <v>90</v>
      </c>
      <c r="E274" s="113">
        <v>40</v>
      </c>
      <c r="F274" s="127">
        <v>36.964087375046276</v>
      </c>
      <c r="G274" s="133">
        <f>_xlfn.STDEV.P(E272:E274)/SQRT(3)</f>
        <v>5.9317101400173957</v>
      </c>
      <c r="H274" s="133">
        <f>_xlfn.STDEV.P(F272:F274)/SQRT(3)</f>
        <v>6.0060996263885329</v>
      </c>
      <c r="K274" s="136">
        <v>3084</v>
      </c>
      <c r="L274">
        <v>222</v>
      </c>
      <c r="M274" s="132">
        <v>16.666666666666668</v>
      </c>
      <c r="N274" s="31">
        <v>16.193307593307594</v>
      </c>
      <c r="AB274">
        <v>64</v>
      </c>
      <c r="AC274">
        <v>16.763322340908548</v>
      </c>
      <c r="AD274">
        <f t="shared" si="12"/>
        <v>0.26854506906926673</v>
      </c>
      <c r="AE274">
        <f t="shared" si="13"/>
        <v>26.854506906926673</v>
      </c>
      <c r="AF274">
        <f t="shared" si="14"/>
        <v>51.821334319878986</v>
      </c>
    </row>
    <row r="275" spans="1:32" ht="15.6" x14ac:dyDescent="0.3">
      <c r="A275" s="1">
        <v>1</v>
      </c>
      <c r="B275" s="1">
        <v>17</v>
      </c>
      <c r="C275" s="1">
        <v>10</v>
      </c>
      <c r="D275" s="1">
        <v>91</v>
      </c>
      <c r="E275" s="113">
        <v>40</v>
      </c>
      <c r="F275" s="127">
        <v>44.02162162162162</v>
      </c>
      <c r="K275" s="136" t="s">
        <v>451</v>
      </c>
      <c r="L275">
        <v>293</v>
      </c>
      <c r="M275" s="132">
        <v>15.666666666666666</v>
      </c>
      <c r="N275" s="31">
        <v>16.227344992050874</v>
      </c>
      <c r="AB275">
        <v>31</v>
      </c>
      <c r="AC275">
        <v>16.766037294339178</v>
      </c>
      <c r="AD275">
        <f t="shared" si="12"/>
        <v>0.26856820361910594</v>
      </c>
      <c r="AE275">
        <f t="shared" si="13"/>
        <v>26.856820361910593</v>
      </c>
      <c r="AF275">
        <f t="shared" si="14"/>
        <v>51.82356641713362</v>
      </c>
    </row>
    <row r="276" spans="1:32" ht="15.6" x14ac:dyDescent="0.3">
      <c r="A276" s="1">
        <v>2</v>
      </c>
      <c r="B276" s="1">
        <v>18</v>
      </c>
      <c r="C276" s="1">
        <v>4</v>
      </c>
      <c r="D276" s="1">
        <v>91</v>
      </c>
      <c r="E276" s="113">
        <v>8</v>
      </c>
      <c r="F276" s="127">
        <v>8.486486486486486</v>
      </c>
      <c r="G276" s="132">
        <f>AVERAGE(E275:E277)</f>
        <v>18.666666666666668</v>
      </c>
      <c r="H276" s="31">
        <f>AVERAGE(F275:F277)</f>
        <v>21.250450450450447</v>
      </c>
      <c r="K276" s="136">
        <v>701</v>
      </c>
      <c r="L276">
        <v>27</v>
      </c>
      <c r="M276" s="132">
        <v>12.333333333333334</v>
      </c>
      <c r="N276" s="31">
        <v>16.300170860515689</v>
      </c>
      <c r="AB276">
        <v>278</v>
      </c>
      <c r="AC276">
        <v>16.86211874666883</v>
      </c>
      <c r="AD276">
        <f t="shared" si="12"/>
        <v>0.26938596884992683</v>
      </c>
      <c r="AE276">
        <f t="shared" si="13"/>
        <v>26.938596884992684</v>
      </c>
      <c r="AF276">
        <f t="shared" si="14"/>
        <v>51.902405421129259</v>
      </c>
    </row>
    <row r="277" spans="1:32" ht="15.6" x14ac:dyDescent="0.3">
      <c r="A277" s="1">
        <v>3</v>
      </c>
      <c r="B277" s="1">
        <v>18</v>
      </c>
      <c r="C277" s="1">
        <v>4</v>
      </c>
      <c r="D277" s="1">
        <v>91</v>
      </c>
      <c r="E277" s="113">
        <v>8</v>
      </c>
      <c r="F277" s="127">
        <v>11.243243243243242</v>
      </c>
      <c r="G277" s="133">
        <f>_xlfn.STDEV.P(E275:E277)/SQRT(3)</f>
        <v>8.7092968632290777</v>
      </c>
      <c r="H277" s="133">
        <f>_xlfn.STDEV.P(F275:F277)/SQRT(3)</f>
        <v>9.3189723364526493</v>
      </c>
      <c r="K277" s="136">
        <v>1134</v>
      </c>
      <c r="L277">
        <v>64</v>
      </c>
      <c r="M277" s="132">
        <v>15</v>
      </c>
      <c r="N277" s="31">
        <v>16.763322340908548</v>
      </c>
      <c r="AB277">
        <v>258</v>
      </c>
      <c r="AC277">
        <v>16.889296075736755</v>
      </c>
      <c r="AD277">
        <f t="shared" si="12"/>
        <v>0.26961694224464783</v>
      </c>
      <c r="AE277">
        <f t="shared" si="13"/>
        <v>26.961694224464782</v>
      </c>
      <c r="AF277">
        <f t="shared" si="14"/>
        <v>51.924651394559007</v>
      </c>
    </row>
    <row r="278" spans="1:32" ht="15.6" x14ac:dyDescent="0.3">
      <c r="A278" s="1">
        <v>1</v>
      </c>
      <c r="B278" s="1">
        <v>17</v>
      </c>
      <c r="C278" s="1">
        <v>16</v>
      </c>
      <c r="D278" s="1">
        <v>92</v>
      </c>
      <c r="E278" s="113">
        <v>40</v>
      </c>
      <c r="F278" s="127">
        <v>33.862785862785863</v>
      </c>
      <c r="K278" s="136">
        <v>738</v>
      </c>
      <c r="L278">
        <v>31</v>
      </c>
      <c r="M278" s="132">
        <v>11.666666666666666</v>
      </c>
      <c r="N278" s="31">
        <v>16.766037294339178</v>
      </c>
      <c r="AB278">
        <v>248</v>
      </c>
      <c r="AC278">
        <v>16.958188958188959</v>
      </c>
      <c r="AD278">
        <f t="shared" si="12"/>
        <v>0.27020178352658647</v>
      </c>
      <c r="AE278">
        <f t="shared" si="13"/>
        <v>27.020178352658647</v>
      </c>
      <c r="AF278">
        <f t="shared" si="14"/>
        <v>51.980937229583162</v>
      </c>
    </row>
    <row r="279" spans="1:32" ht="15.6" x14ac:dyDescent="0.3">
      <c r="A279" s="1">
        <v>2</v>
      </c>
      <c r="B279" s="1">
        <v>4</v>
      </c>
      <c r="C279" s="1">
        <v>1</v>
      </c>
      <c r="D279" s="1">
        <v>92</v>
      </c>
      <c r="E279" s="113">
        <v>2</v>
      </c>
      <c r="F279" s="127">
        <v>3.0859950859950862</v>
      </c>
      <c r="G279" s="132">
        <f>AVERAGE(E278:E280)</f>
        <v>27.333333333333332</v>
      </c>
      <c r="H279" s="31">
        <f>AVERAGE(F278:F280)</f>
        <v>23.997551997551994</v>
      </c>
      <c r="K279" s="136" t="s">
        <v>419</v>
      </c>
      <c r="L279">
        <v>278</v>
      </c>
      <c r="M279" s="132">
        <v>16.666666666666668</v>
      </c>
      <c r="N279" s="31">
        <v>16.86211874666883</v>
      </c>
      <c r="AB279">
        <v>310</v>
      </c>
      <c r="AC279">
        <v>17.099118267203373</v>
      </c>
      <c r="AD279">
        <f t="shared" si="12"/>
        <v>0.2713952165937909</v>
      </c>
      <c r="AE279">
        <f t="shared" si="13"/>
        <v>27.139521659379088</v>
      </c>
      <c r="AF279">
        <f t="shared" si="14"/>
        <v>52.095606013731228</v>
      </c>
    </row>
    <row r="280" spans="1:32" ht="15.6" x14ac:dyDescent="0.3">
      <c r="A280" s="1">
        <v>3</v>
      </c>
      <c r="B280" s="1">
        <v>12</v>
      </c>
      <c r="C280" s="1">
        <v>11</v>
      </c>
      <c r="D280" s="1">
        <v>92</v>
      </c>
      <c r="E280" s="113">
        <v>40</v>
      </c>
      <c r="F280" s="127">
        <v>35.04387504387504</v>
      </c>
      <c r="G280" s="133">
        <f>_xlfn.STDEV.P(E278:E280)/SQRT(3)</f>
        <v>10.342290025084532</v>
      </c>
      <c r="H280" s="133">
        <f>_xlfn.STDEV.P(F278:F280)/SQRT(3)</f>
        <v>8.5416450700524909</v>
      </c>
      <c r="K280" s="136" t="s">
        <v>378</v>
      </c>
      <c r="L280">
        <v>258</v>
      </c>
      <c r="M280" s="132">
        <v>18.333333333333332</v>
      </c>
      <c r="N280" s="31">
        <v>16.889296075736755</v>
      </c>
      <c r="AB280">
        <v>68</v>
      </c>
      <c r="AC280">
        <v>17.169439569439572</v>
      </c>
      <c r="AD280">
        <f t="shared" si="12"/>
        <v>0.27198925820273351</v>
      </c>
      <c r="AE280">
        <f t="shared" si="13"/>
        <v>27.198925820273352</v>
      </c>
      <c r="AF280">
        <f t="shared" si="14"/>
        <v>52.152589408650989</v>
      </c>
    </row>
    <row r="281" spans="1:32" ht="15.6" x14ac:dyDescent="0.3">
      <c r="A281" s="1">
        <v>1</v>
      </c>
      <c r="B281" s="1">
        <v>17</v>
      </c>
      <c r="C281" s="1">
        <v>18</v>
      </c>
      <c r="D281" s="1">
        <v>93</v>
      </c>
      <c r="E281" s="113">
        <v>10</v>
      </c>
      <c r="F281" s="127">
        <v>8.8753269398430685</v>
      </c>
      <c r="K281" s="136" t="s">
        <v>358</v>
      </c>
      <c r="L281">
        <v>248</v>
      </c>
      <c r="M281" s="132">
        <v>16.666666666666668</v>
      </c>
      <c r="N281" s="31">
        <v>16.958188958188959</v>
      </c>
      <c r="AB281">
        <v>128</v>
      </c>
      <c r="AC281">
        <v>17.255717255717254</v>
      </c>
      <c r="AD281">
        <f t="shared" si="12"/>
        <v>0.27271677626747198</v>
      </c>
      <c r="AE281">
        <f t="shared" si="13"/>
        <v>27.271677626747199</v>
      </c>
      <c r="AF281">
        <f t="shared" si="14"/>
        <v>52.22229181752482</v>
      </c>
    </row>
    <row r="282" spans="1:32" ht="15.6" x14ac:dyDescent="0.3">
      <c r="A282" s="1">
        <v>2</v>
      </c>
      <c r="B282" s="1">
        <v>9</v>
      </c>
      <c r="C282" s="1">
        <v>2</v>
      </c>
      <c r="D282" s="1">
        <v>93</v>
      </c>
      <c r="E282" s="113">
        <v>8</v>
      </c>
      <c r="F282" s="127">
        <v>7.4063882063882067</v>
      </c>
      <c r="G282" s="132">
        <f>AVERAGE(E281:E283)</f>
        <v>8.6666666666666661</v>
      </c>
      <c r="H282" s="31">
        <f>AVERAGE(F281:F283)</f>
        <v>8.4254365802752886</v>
      </c>
      <c r="K282" s="136" t="s">
        <v>490</v>
      </c>
      <c r="L282">
        <v>310</v>
      </c>
      <c r="M282" s="132">
        <v>15</v>
      </c>
      <c r="N282" s="31">
        <v>17.099118267203373</v>
      </c>
      <c r="AB282">
        <v>94</v>
      </c>
      <c r="AC282">
        <v>17.261588861588859</v>
      </c>
      <c r="AD282">
        <f t="shared" si="12"/>
        <v>0.27276623492025992</v>
      </c>
      <c r="AE282">
        <f t="shared" si="13"/>
        <v>27.27662349202599</v>
      </c>
      <c r="AF282">
        <f t="shared" si="14"/>
        <v>52.227026999462637</v>
      </c>
    </row>
    <row r="283" spans="1:32" ht="15.6" x14ac:dyDescent="0.3">
      <c r="A283" s="1">
        <v>3</v>
      </c>
      <c r="B283" s="1">
        <v>6</v>
      </c>
      <c r="C283" s="1">
        <v>19</v>
      </c>
      <c r="D283" s="1">
        <v>93</v>
      </c>
      <c r="E283" s="113">
        <v>8</v>
      </c>
      <c r="F283" s="127">
        <v>8.9945945945945933</v>
      </c>
      <c r="G283" s="133">
        <f>_xlfn.STDEV.P(E281:E283)/SQRT(3)</f>
        <v>0.54433105395181736</v>
      </c>
      <c r="H283" s="133">
        <f>_xlfn.STDEV.P(F281:F283)/SQRT(3)</f>
        <v>0.41697345628519944</v>
      </c>
      <c r="K283" s="136">
        <v>1138</v>
      </c>
      <c r="L283">
        <v>68</v>
      </c>
      <c r="M283" s="132">
        <v>17.333333333333332</v>
      </c>
      <c r="N283" s="31">
        <v>17.169439569439572</v>
      </c>
      <c r="AB283">
        <v>29</v>
      </c>
      <c r="AC283">
        <v>17.319712164995181</v>
      </c>
      <c r="AD283">
        <f t="shared" si="12"/>
        <v>0.27325546999606365</v>
      </c>
      <c r="AE283">
        <f t="shared" si="13"/>
        <v>27.325546999606367</v>
      </c>
      <c r="AF283">
        <f t="shared" si="14"/>
        <v>52.273843363202559</v>
      </c>
    </row>
    <row r="284" spans="1:32" ht="15.6" x14ac:dyDescent="0.3">
      <c r="A284" s="1">
        <v>1</v>
      </c>
      <c r="B284" s="1">
        <v>17</v>
      </c>
      <c r="C284" s="1">
        <v>19</v>
      </c>
      <c r="D284" s="1">
        <v>94</v>
      </c>
      <c r="E284" s="113">
        <v>25</v>
      </c>
      <c r="F284" s="127">
        <v>27.513513513513509</v>
      </c>
      <c r="K284" s="136">
        <v>2064</v>
      </c>
      <c r="L284">
        <v>128</v>
      </c>
      <c r="M284" s="132">
        <v>20</v>
      </c>
      <c r="N284" s="31">
        <v>17.255717255717254</v>
      </c>
      <c r="AB284">
        <v>296</v>
      </c>
      <c r="AC284">
        <v>17.405691405691403</v>
      </c>
      <c r="AD284">
        <f t="shared" si="12"/>
        <v>0.27397798575788074</v>
      </c>
      <c r="AE284">
        <f t="shared" si="13"/>
        <v>27.397798575788073</v>
      </c>
      <c r="AF284">
        <f t="shared" si="14"/>
        <v>52.342906468582804</v>
      </c>
    </row>
    <row r="285" spans="1:32" ht="15.6" x14ac:dyDescent="0.3">
      <c r="A285" s="1">
        <v>2</v>
      </c>
      <c r="B285" s="1">
        <v>14</v>
      </c>
      <c r="C285" s="1">
        <v>3</v>
      </c>
      <c r="D285" s="1">
        <v>94</v>
      </c>
      <c r="E285" s="113">
        <v>8</v>
      </c>
      <c r="F285" s="127">
        <v>7.4063882063882067</v>
      </c>
      <c r="G285" s="132">
        <f>AVERAGE(E284:E286)</f>
        <v>16</v>
      </c>
      <c r="H285" s="31">
        <f>AVERAGE(F284:F286)</f>
        <v>17.261588861588859</v>
      </c>
      <c r="K285" s="136">
        <v>1818</v>
      </c>
      <c r="L285">
        <v>94</v>
      </c>
      <c r="M285" s="132">
        <v>16</v>
      </c>
      <c r="N285" s="31">
        <v>17.261588861588859</v>
      </c>
      <c r="AB285">
        <v>41</v>
      </c>
      <c r="AC285">
        <v>17.562546902081785</v>
      </c>
      <c r="AD285">
        <f t="shared" si="12"/>
        <v>0.27529248459737798</v>
      </c>
      <c r="AE285">
        <f t="shared" si="13"/>
        <v>27.529248459737797</v>
      </c>
      <c r="AF285">
        <f t="shared" si="14"/>
        <v>52.468322309501943</v>
      </c>
    </row>
    <row r="286" spans="1:32" ht="15.6" x14ac:dyDescent="0.3">
      <c r="A286" s="1">
        <v>3</v>
      </c>
      <c r="B286" s="1">
        <v>10</v>
      </c>
      <c r="C286" s="1">
        <v>14</v>
      </c>
      <c r="D286" s="1">
        <v>94</v>
      </c>
      <c r="E286" s="113">
        <v>15</v>
      </c>
      <c r="F286" s="127">
        <v>16.864864864864863</v>
      </c>
      <c r="G286" s="133">
        <f>_xlfn.STDEV.P(E284:E286)/SQRT(3)</f>
        <v>4.0276819911981914</v>
      </c>
      <c r="H286" s="133">
        <f>_xlfn.STDEV.P(F284:F286)/SQRT(3)</f>
        <v>4.7420615412917471</v>
      </c>
      <c r="K286" s="136">
        <v>728</v>
      </c>
      <c r="L286">
        <v>29</v>
      </c>
      <c r="M286" s="132">
        <v>11</v>
      </c>
      <c r="N286" s="31">
        <v>17.319712164995181</v>
      </c>
      <c r="AB286">
        <v>22</v>
      </c>
      <c r="AC286">
        <v>17.787236292896669</v>
      </c>
      <c r="AD286">
        <f t="shared" si="12"/>
        <v>0.2771674365346502</v>
      </c>
      <c r="AE286">
        <f t="shared" si="13"/>
        <v>27.71674365346502</v>
      </c>
      <c r="AF286">
        <f t="shared" si="14"/>
        <v>52.646693774125097</v>
      </c>
    </row>
    <row r="287" spans="1:32" ht="15.6" x14ac:dyDescent="0.3">
      <c r="A287" s="1">
        <v>1</v>
      </c>
      <c r="B287" s="1">
        <v>17</v>
      </c>
      <c r="C287" s="1">
        <v>13</v>
      </c>
      <c r="D287" s="1">
        <v>95</v>
      </c>
      <c r="E287" s="113">
        <v>40</v>
      </c>
      <c r="F287" s="127">
        <v>44.02162162162162</v>
      </c>
      <c r="K287" s="136" t="s">
        <v>457</v>
      </c>
      <c r="L287">
        <v>296</v>
      </c>
      <c r="M287" s="132">
        <v>16</v>
      </c>
      <c r="N287" s="31">
        <v>17.405691405691403</v>
      </c>
      <c r="AB287">
        <v>141</v>
      </c>
      <c r="AC287">
        <v>17.830398140075555</v>
      </c>
      <c r="AD287">
        <f t="shared" si="12"/>
        <v>0.27752654039070074</v>
      </c>
      <c r="AE287">
        <f t="shared" si="13"/>
        <v>27.752654039070073</v>
      </c>
      <c r="AF287">
        <f t="shared" si="14"/>
        <v>52.680787806438573</v>
      </c>
    </row>
    <row r="288" spans="1:32" ht="15.6" x14ac:dyDescent="0.3">
      <c r="A288" s="1">
        <v>2</v>
      </c>
      <c r="B288" s="1">
        <v>12</v>
      </c>
      <c r="C288" s="1">
        <v>2</v>
      </c>
      <c r="D288" s="1">
        <v>95</v>
      </c>
      <c r="E288" s="113">
        <v>5</v>
      </c>
      <c r="F288" s="127">
        <v>5.3040540540540535</v>
      </c>
      <c r="G288" s="132">
        <f>AVERAGE(E287:E289)</f>
        <v>20</v>
      </c>
      <c r="H288" s="31">
        <f>AVERAGE(F287:F289)</f>
        <v>21.631081081081078</v>
      </c>
      <c r="K288" s="136">
        <v>942</v>
      </c>
      <c r="L288">
        <v>41</v>
      </c>
      <c r="M288" s="132">
        <v>16.666666666666668</v>
      </c>
      <c r="N288" s="31">
        <v>17.562546902081785</v>
      </c>
      <c r="AB288">
        <v>314</v>
      </c>
      <c r="AC288">
        <v>18.027003627003626</v>
      </c>
      <c r="AD288">
        <f t="shared" si="12"/>
        <v>0.27915800316520317</v>
      </c>
      <c r="AE288">
        <f t="shared" si="13"/>
        <v>27.915800316520318</v>
      </c>
      <c r="AF288">
        <f t="shared" si="14"/>
        <v>52.835405095939521</v>
      </c>
    </row>
    <row r="289" spans="1:32" ht="15.6" x14ac:dyDescent="0.3">
      <c r="A289" s="1">
        <v>3</v>
      </c>
      <c r="B289" s="1">
        <v>9</v>
      </c>
      <c r="C289" s="1">
        <v>8</v>
      </c>
      <c r="D289" s="1">
        <v>95</v>
      </c>
      <c r="E289" s="113">
        <v>15</v>
      </c>
      <c r="F289" s="127">
        <v>15.567567567567565</v>
      </c>
      <c r="G289" s="133">
        <f>_xlfn.STDEV.P(E287:E289)/SQRT(3)</f>
        <v>8.4983658559879753</v>
      </c>
      <c r="H289" s="133">
        <f>_xlfn.STDEV.P(F287:F289)/SQRT(3)</f>
        <v>9.4555939549467016</v>
      </c>
      <c r="K289" s="136">
        <v>266</v>
      </c>
      <c r="L289">
        <v>22</v>
      </c>
      <c r="M289" s="132">
        <v>14</v>
      </c>
      <c r="N289" s="31">
        <v>17.787236292896669</v>
      </c>
      <c r="AB289">
        <v>81</v>
      </c>
      <c r="AC289">
        <v>18.040292664581088</v>
      </c>
      <c r="AD289">
        <f t="shared" si="12"/>
        <v>0.27926802631259007</v>
      </c>
      <c r="AE289">
        <f t="shared" si="13"/>
        <v>27.926802631259008</v>
      </c>
      <c r="AF289">
        <f t="shared" si="14"/>
        <v>52.845815947205324</v>
      </c>
    </row>
    <row r="290" spans="1:32" ht="15.6" x14ac:dyDescent="0.3">
      <c r="A290" s="1">
        <v>1</v>
      </c>
      <c r="B290" s="1">
        <v>18</v>
      </c>
      <c r="C290" s="1">
        <v>8</v>
      </c>
      <c r="D290" s="1">
        <v>96</v>
      </c>
      <c r="E290" s="113">
        <v>60</v>
      </c>
      <c r="F290" s="127">
        <v>63.492723492723492</v>
      </c>
      <c r="G290" s="133"/>
      <c r="H290" s="133"/>
      <c r="K290" s="136">
        <v>2167</v>
      </c>
      <c r="L290">
        <v>141</v>
      </c>
      <c r="M290" s="132">
        <v>18.333333333333332</v>
      </c>
      <c r="N290" s="31">
        <v>17.830398140075555</v>
      </c>
      <c r="AB290">
        <v>130</v>
      </c>
      <c r="AC290">
        <v>18.14478899952584</v>
      </c>
      <c r="AD290">
        <f t="shared" si="12"/>
        <v>0.28013207872329271</v>
      </c>
      <c r="AE290">
        <f t="shared" si="13"/>
        <v>28.013207872329271</v>
      </c>
      <c r="AF290">
        <f t="shared" si="14"/>
        <v>52.927505016134347</v>
      </c>
    </row>
    <row r="291" spans="1:32" ht="15.6" x14ac:dyDescent="0.3">
      <c r="A291" s="1">
        <v>2</v>
      </c>
      <c r="B291" s="1">
        <v>6</v>
      </c>
      <c r="C291" s="1">
        <v>18</v>
      </c>
      <c r="D291" s="1">
        <v>96</v>
      </c>
      <c r="E291" s="113">
        <v>8</v>
      </c>
      <c r="F291" s="127">
        <v>7.4063882063882067</v>
      </c>
      <c r="G291" s="132">
        <f>AVERAGE(E290:E292)</f>
        <v>25.333333333333332</v>
      </c>
      <c r="H291" s="31">
        <f>AVERAGE(F290:F292)</f>
        <v>26.031595791595791</v>
      </c>
      <c r="K291" s="136" t="s">
        <v>500</v>
      </c>
      <c r="L291">
        <v>314</v>
      </c>
      <c r="M291" s="132">
        <v>20</v>
      </c>
      <c r="N291" s="31">
        <v>18.027003627003626</v>
      </c>
      <c r="AB291">
        <v>198</v>
      </c>
      <c r="AC291">
        <v>18.146378683583762</v>
      </c>
      <c r="AD291">
        <f t="shared" si="12"/>
        <v>0.28014520841157958</v>
      </c>
      <c r="AE291">
        <f t="shared" si="13"/>
        <v>28.014520841157957</v>
      </c>
      <c r="AF291">
        <f t="shared" si="14"/>
        <v>52.928745348022332</v>
      </c>
    </row>
    <row r="292" spans="1:32" ht="15.6" x14ac:dyDescent="0.3">
      <c r="A292" s="1">
        <v>3</v>
      </c>
      <c r="B292" s="1">
        <v>1</v>
      </c>
      <c r="C292" s="1">
        <v>14</v>
      </c>
      <c r="D292" s="1">
        <v>96</v>
      </c>
      <c r="E292" s="113">
        <v>8</v>
      </c>
      <c r="F292" s="127">
        <v>7.195675675675675</v>
      </c>
      <c r="G292" s="133">
        <f>_xlfn.STDEV.P(E290:E292)/SQRT(3)</f>
        <v>14.152607402747252</v>
      </c>
      <c r="H292" s="133">
        <f>_xlfn.STDEV.P(F290:F292)/SQRT(3)</f>
        <v>15.293521986796298</v>
      </c>
      <c r="K292" s="136">
        <v>1174</v>
      </c>
      <c r="L292">
        <v>81</v>
      </c>
      <c r="M292" s="132">
        <v>21.666666666666668</v>
      </c>
      <c r="N292" s="31">
        <v>18.040292664581088</v>
      </c>
      <c r="AB292">
        <v>309</v>
      </c>
      <c r="AC292">
        <v>18.438126438126435</v>
      </c>
      <c r="AD292">
        <f t="shared" si="12"/>
        <v>0.28254733309671698</v>
      </c>
      <c r="AE292">
        <f t="shared" si="13"/>
        <v>28.2547333096717</v>
      </c>
      <c r="AF292">
        <f t="shared" si="14"/>
        <v>53.155181600359242</v>
      </c>
    </row>
    <row r="293" spans="1:32" ht="15.6" x14ac:dyDescent="0.3">
      <c r="A293" s="1">
        <v>1</v>
      </c>
      <c r="B293" s="1">
        <v>17</v>
      </c>
      <c r="C293" s="1">
        <v>14</v>
      </c>
      <c r="D293" s="1">
        <v>97</v>
      </c>
      <c r="E293" s="113">
        <v>25</v>
      </c>
      <c r="F293" s="127">
        <v>22.927927927927925</v>
      </c>
      <c r="K293" s="136">
        <v>2076</v>
      </c>
      <c r="L293">
        <v>130</v>
      </c>
      <c r="M293" s="132">
        <v>16.666666666666668</v>
      </c>
      <c r="N293" s="31">
        <v>18.14478899952584</v>
      </c>
      <c r="AB293">
        <v>152</v>
      </c>
      <c r="AC293">
        <v>18.452749993395155</v>
      </c>
      <c r="AD293">
        <f t="shared" si="12"/>
        <v>0.28266734780888231</v>
      </c>
      <c r="AE293">
        <f t="shared" si="13"/>
        <v>28.266734780888232</v>
      </c>
      <c r="AF293">
        <f t="shared" si="14"/>
        <v>53.166469490542845</v>
      </c>
    </row>
    <row r="294" spans="1:32" ht="15.6" x14ac:dyDescent="0.3">
      <c r="A294" s="1">
        <v>2</v>
      </c>
      <c r="B294" s="1">
        <v>10</v>
      </c>
      <c r="C294" s="1">
        <v>4</v>
      </c>
      <c r="D294" s="1">
        <v>97</v>
      </c>
      <c r="E294" s="113">
        <v>15</v>
      </c>
      <c r="F294" s="127">
        <v>15.912162162162161</v>
      </c>
      <c r="G294" s="132">
        <f>AVERAGE(E293:E295)</f>
        <v>16.666666666666668</v>
      </c>
      <c r="H294" s="31">
        <f>AVERAGE(F293:F295)</f>
        <v>15.829579579579578</v>
      </c>
      <c r="K294" s="136">
        <v>2907</v>
      </c>
      <c r="L294">
        <v>198</v>
      </c>
      <c r="M294" s="132">
        <v>16</v>
      </c>
      <c r="N294" s="31">
        <v>18.146378683583762</v>
      </c>
      <c r="AB294">
        <v>254</v>
      </c>
      <c r="AC294">
        <v>18.523935700406287</v>
      </c>
      <c r="AD294">
        <f t="shared" si="12"/>
        <v>0.28325104050228112</v>
      </c>
      <c r="AE294">
        <f t="shared" si="13"/>
        <v>28.325104050228113</v>
      </c>
      <c r="AF294">
        <f t="shared" si="14"/>
        <v>53.221334115397852</v>
      </c>
    </row>
    <row r="295" spans="1:32" ht="15.6" x14ac:dyDescent="0.3">
      <c r="A295" s="1">
        <v>3</v>
      </c>
      <c r="B295" s="1">
        <v>19</v>
      </c>
      <c r="C295" s="1">
        <v>2</v>
      </c>
      <c r="D295" s="1">
        <v>97</v>
      </c>
      <c r="E295" s="113">
        <v>10</v>
      </c>
      <c r="F295" s="127">
        <v>8.6486486486486474</v>
      </c>
      <c r="G295" s="133">
        <f>_xlfn.STDEV.P(E293:E295)/SQRT(3)</f>
        <v>3.6004114991154781</v>
      </c>
      <c r="H295" s="133">
        <f>_xlfn.STDEV.P(F293:F295)/SQRT(3)</f>
        <v>3.365827258263832</v>
      </c>
      <c r="K295" s="136" t="s">
        <v>487</v>
      </c>
      <c r="L295">
        <v>309</v>
      </c>
      <c r="M295" s="132">
        <v>18.333333333333332</v>
      </c>
      <c r="N295" s="31">
        <v>18.438126438126435</v>
      </c>
      <c r="AB295">
        <v>223</v>
      </c>
      <c r="AC295">
        <v>18.94174174174174</v>
      </c>
      <c r="AD295">
        <f t="shared" si="12"/>
        <v>0.28665960544910285</v>
      </c>
      <c r="AE295">
        <f t="shared" si="13"/>
        <v>28.665960544910284</v>
      </c>
      <c r="AF295">
        <f t="shared" si="14"/>
        <v>53.54060192499734</v>
      </c>
    </row>
    <row r="296" spans="1:32" ht="15.6" x14ac:dyDescent="0.3">
      <c r="A296" s="1">
        <v>1</v>
      </c>
      <c r="B296" s="1">
        <v>18</v>
      </c>
      <c r="C296" s="1">
        <v>6</v>
      </c>
      <c r="D296" s="1">
        <v>98</v>
      </c>
      <c r="E296" s="113">
        <v>50</v>
      </c>
      <c r="F296" s="127">
        <v>65.5083655083655</v>
      </c>
      <c r="K296" s="136">
        <v>2299</v>
      </c>
      <c r="L296">
        <v>152</v>
      </c>
      <c r="M296" s="132">
        <v>17.666666666666668</v>
      </c>
      <c r="N296" s="31">
        <v>18.452749993395155</v>
      </c>
      <c r="AB296">
        <v>135</v>
      </c>
      <c r="AC296">
        <v>19.066126704523722</v>
      </c>
      <c r="AD296">
        <f t="shared" si="12"/>
        <v>0.2876687765581189</v>
      </c>
      <c r="AE296">
        <f t="shared" si="13"/>
        <v>28.766877655811889</v>
      </c>
      <c r="AF296">
        <f t="shared" si="14"/>
        <v>53.634762659875634</v>
      </c>
    </row>
    <row r="297" spans="1:32" ht="15.6" x14ac:dyDescent="0.3">
      <c r="A297" s="1">
        <v>2</v>
      </c>
      <c r="B297" s="1">
        <v>7</v>
      </c>
      <c r="C297" s="1">
        <v>6</v>
      </c>
      <c r="D297" s="1">
        <v>98</v>
      </c>
      <c r="E297" s="113">
        <v>10</v>
      </c>
      <c r="F297" s="127">
        <v>7.8336798336798346</v>
      </c>
      <c r="G297" s="132">
        <f>AVERAGE(E296:E298)</f>
        <v>22.666666666666668</v>
      </c>
      <c r="H297" s="31">
        <f>AVERAGE(F296:F298)</f>
        <v>27.348830574637024</v>
      </c>
      <c r="K297" s="136" t="s">
        <v>370</v>
      </c>
      <c r="L297">
        <v>254</v>
      </c>
      <c r="M297" s="132">
        <v>16.666666666666668</v>
      </c>
      <c r="N297" s="31">
        <v>18.523935700406287</v>
      </c>
      <c r="AB297">
        <v>250</v>
      </c>
      <c r="AC297">
        <v>19.154954954954956</v>
      </c>
      <c r="AD297">
        <f t="shared" si="12"/>
        <v>0.28838792582861822</v>
      </c>
      <c r="AE297">
        <f t="shared" si="13"/>
        <v>28.838792582861821</v>
      </c>
      <c r="AF297">
        <f t="shared" si="14"/>
        <v>53.701762152523287</v>
      </c>
    </row>
    <row r="298" spans="1:32" ht="15.6" x14ac:dyDescent="0.3">
      <c r="A298" s="1">
        <v>3</v>
      </c>
      <c r="B298" s="1">
        <v>11</v>
      </c>
      <c r="C298" s="1">
        <v>18</v>
      </c>
      <c r="D298" s="1">
        <v>98</v>
      </c>
      <c r="E298" s="113">
        <v>8</v>
      </c>
      <c r="F298" s="127">
        <v>8.7044463818657363</v>
      </c>
      <c r="G298" s="133">
        <f>_xlfn.STDEV.P(E296:E298)/SQRT(3)</f>
        <v>11.168739442781391</v>
      </c>
      <c r="H298" s="133">
        <f>_xlfn.STDEV.P(F296:F298)/SQRT(3)</f>
        <v>15.579916833069944</v>
      </c>
      <c r="K298" s="136">
        <v>3085</v>
      </c>
      <c r="L298">
        <v>223</v>
      </c>
      <c r="M298" s="132">
        <v>19.333333333333332</v>
      </c>
      <c r="N298" s="31">
        <v>18.94174174174174</v>
      </c>
      <c r="AB298">
        <v>75</v>
      </c>
      <c r="AC298">
        <v>19.844381308532249</v>
      </c>
      <c r="AD298">
        <f t="shared" si="12"/>
        <v>0.29392704597069563</v>
      </c>
      <c r="AE298">
        <f t="shared" si="13"/>
        <v>29.392704597069564</v>
      </c>
      <c r="AF298">
        <f t="shared" si="14"/>
        <v>54.215039054739755</v>
      </c>
    </row>
    <row r="299" spans="1:32" ht="15.6" x14ac:dyDescent="0.3">
      <c r="A299" s="1">
        <v>1</v>
      </c>
      <c r="B299" s="1">
        <v>17</v>
      </c>
      <c r="C299" s="1">
        <v>1</v>
      </c>
      <c r="D299" s="1">
        <v>99</v>
      </c>
      <c r="E299" s="113">
        <v>10</v>
      </c>
      <c r="F299" s="127">
        <v>8.4656964656964657</v>
      </c>
      <c r="K299" s="136">
        <v>2088</v>
      </c>
      <c r="L299">
        <v>135</v>
      </c>
      <c r="M299" s="132">
        <v>15</v>
      </c>
      <c r="N299" s="31">
        <v>19.066126704523722</v>
      </c>
      <c r="AB299">
        <v>146</v>
      </c>
      <c r="AC299">
        <v>19.986585857650326</v>
      </c>
      <c r="AD299">
        <f t="shared" si="12"/>
        <v>0.29506047551820919</v>
      </c>
      <c r="AE299">
        <f t="shared" si="13"/>
        <v>29.50604755182092</v>
      </c>
      <c r="AF299">
        <f t="shared" si="14"/>
        <v>54.319469393414472</v>
      </c>
    </row>
    <row r="300" spans="1:32" ht="15.6" x14ac:dyDescent="0.3">
      <c r="A300" s="1">
        <v>2</v>
      </c>
      <c r="B300" s="1">
        <v>11</v>
      </c>
      <c r="C300" s="1">
        <v>12</v>
      </c>
      <c r="D300" s="1">
        <v>99</v>
      </c>
      <c r="E300" s="113">
        <v>10</v>
      </c>
      <c r="F300" s="127">
        <v>9.2579852579852577</v>
      </c>
      <c r="G300" s="132">
        <f>AVERAGE(E299:E301)</f>
        <v>10</v>
      </c>
      <c r="H300" s="31">
        <f>AVERAGE(F299:F301)</f>
        <v>9.4771774771774755</v>
      </c>
      <c r="K300" s="136" t="s">
        <v>362</v>
      </c>
      <c r="L300">
        <v>250</v>
      </c>
      <c r="M300" s="132">
        <v>16.666666666666668</v>
      </c>
      <c r="N300" s="31">
        <v>19.154954954954956</v>
      </c>
      <c r="AB300">
        <v>244</v>
      </c>
      <c r="AC300">
        <v>20.631863693932658</v>
      </c>
      <c r="AD300">
        <f t="shared" si="12"/>
        <v>0.30016621252346448</v>
      </c>
      <c r="AE300">
        <f t="shared" si="13"/>
        <v>30.016621252346447</v>
      </c>
      <c r="AF300">
        <f t="shared" si="14"/>
        <v>54.787426707545272</v>
      </c>
    </row>
    <row r="301" spans="1:32" ht="15.6" x14ac:dyDescent="0.3">
      <c r="A301" s="1">
        <v>3</v>
      </c>
      <c r="B301" s="1">
        <v>15</v>
      </c>
      <c r="C301" s="1">
        <v>3</v>
      </c>
      <c r="D301" s="1">
        <v>99</v>
      </c>
      <c r="E301" s="113">
        <v>10</v>
      </c>
      <c r="F301" s="127">
        <v>10.707850707850707</v>
      </c>
      <c r="G301" s="133">
        <f>_xlfn.STDEV.P(E299:E301)/SQRT(3)</f>
        <v>0</v>
      </c>
      <c r="H301" s="133">
        <f>_xlfn.STDEV.P(F299:F301)/SQRT(3)</f>
        <v>0.53600328214550075</v>
      </c>
      <c r="K301" s="136">
        <v>1158</v>
      </c>
      <c r="L301">
        <v>75</v>
      </c>
      <c r="M301" s="132">
        <v>18.333333333333332</v>
      </c>
      <c r="N301" s="31">
        <v>19.844381308532249</v>
      </c>
      <c r="AB301">
        <v>239</v>
      </c>
      <c r="AC301">
        <v>20.967824967824967</v>
      </c>
      <c r="AD301">
        <f t="shared" si="12"/>
        <v>0.30280102342589715</v>
      </c>
      <c r="AE301">
        <f t="shared" si="13"/>
        <v>30.280102342589714</v>
      </c>
      <c r="AF301">
        <f t="shared" si="14"/>
        <v>55.027358961329149</v>
      </c>
    </row>
    <row r="302" spans="1:32" ht="15.6" x14ac:dyDescent="0.3">
      <c r="A302" s="1">
        <v>1</v>
      </c>
      <c r="B302" s="1">
        <v>18</v>
      </c>
      <c r="C302" s="1">
        <v>4</v>
      </c>
      <c r="D302" s="1">
        <v>100</v>
      </c>
      <c r="E302" s="113">
        <v>10</v>
      </c>
      <c r="F302" s="127">
        <v>13.101673101673102</v>
      </c>
      <c r="K302" s="136">
        <v>2224</v>
      </c>
      <c r="L302">
        <v>146</v>
      </c>
      <c r="M302" s="132">
        <v>15</v>
      </c>
      <c r="N302" s="31">
        <v>19.986585857650326</v>
      </c>
      <c r="AB302">
        <v>105</v>
      </c>
      <c r="AC302">
        <v>21.004269259588408</v>
      </c>
      <c r="AD302">
        <f t="shared" si="12"/>
        <v>0.30308590375501232</v>
      </c>
      <c r="AE302">
        <f t="shared" si="13"/>
        <v>30.308590375501232</v>
      </c>
      <c r="AF302">
        <f t="shared" si="14"/>
        <v>55.053238211299828</v>
      </c>
    </row>
    <row r="303" spans="1:32" ht="15.6" x14ac:dyDescent="0.3">
      <c r="A303" s="1">
        <v>2</v>
      </c>
      <c r="B303" s="1">
        <v>8</v>
      </c>
      <c r="C303" s="1">
        <v>16</v>
      </c>
      <c r="D303" s="1">
        <v>100</v>
      </c>
      <c r="E303" s="113">
        <v>5</v>
      </c>
      <c r="F303" s="127">
        <v>5.9208045254556882</v>
      </c>
      <c r="G303" s="132">
        <f>AVERAGE(E302:E304)</f>
        <v>9</v>
      </c>
      <c r="H303" s="31">
        <f>AVERAGE(F302:F304)</f>
        <v>10.764396987805299</v>
      </c>
      <c r="K303" s="136" t="s">
        <v>350</v>
      </c>
      <c r="L303">
        <v>244</v>
      </c>
      <c r="M303" s="132">
        <v>19</v>
      </c>
      <c r="N303" s="31">
        <v>20.631863693932658</v>
      </c>
      <c r="AB303">
        <v>91</v>
      </c>
      <c r="AC303">
        <v>21.250450450450447</v>
      </c>
      <c r="AD303">
        <f t="shared" si="12"/>
        <v>0.30500554838072907</v>
      </c>
      <c r="AE303">
        <f t="shared" si="13"/>
        <v>30.500554838072908</v>
      </c>
      <c r="AF303">
        <f t="shared" si="14"/>
        <v>55.227307410440446</v>
      </c>
    </row>
    <row r="304" spans="1:32" ht="15.6" x14ac:dyDescent="0.3">
      <c r="A304" s="1">
        <v>3</v>
      </c>
      <c r="B304" s="1">
        <v>2</v>
      </c>
      <c r="C304" s="1">
        <v>13</v>
      </c>
      <c r="D304" s="1">
        <v>100</v>
      </c>
      <c r="E304" s="113">
        <v>12</v>
      </c>
      <c r="F304" s="127">
        <v>13.270713336287105</v>
      </c>
      <c r="G304" s="133">
        <f>_xlfn.STDEV.P(E302:E304)/SQRT(3)</f>
        <v>1.699673171197595</v>
      </c>
      <c r="H304" s="133">
        <f>_xlfn.STDEV.P(F302:F304)/SQRT(3)</f>
        <v>1.977789709427451</v>
      </c>
      <c r="K304" s="136">
        <v>3106</v>
      </c>
      <c r="L304">
        <v>239</v>
      </c>
      <c r="M304" s="132">
        <v>21.666666666666668</v>
      </c>
      <c r="N304" s="31">
        <v>20.967824967824967</v>
      </c>
      <c r="AB304">
        <v>289</v>
      </c>
      <c r="AC304">
        <v>21.51113466407584</v>
      </c>
      <c r="AD304">
        <f t="shared" si="12"/>
        <v>0.3070294548091439</v>
      </c>
      <c r="AE304">
        <f t="shared" si="13"/>
        <v>30.702945480914391</v>
      </c>
      <c r="AF304">
        <f t="shared" si="14"/>
        <v>55.410238657593226</v>
      </c>
    </row>
    <row r="305" spans="1:32" ht="15.6" x14ac:dyDescent="0.3">
      <c r="A305" s="1">
        <v>1</v>
      </c>
      <c r="B305" s="1">
        <v>18</v>
      </c>
      <c r="C305" s="1">
        <v>9</v>
      </c>
      <c r="D305" s="1">
        <v>101</v>
      </c>
      <c r="E305" s="113">
        <v>10</v>
      </c>
      <c r="F305" s="127">
        <v>9.6538643907064952</v>
      </c>
      <c r="K305" s="136">
        <v>1978</v>
      </c>
      <c r="L305">
        <v>105</v>
      </c>
      <c r="M305" s="132">
        <v>18.333333333333332</v>
      </c>
      <c r="N305" s="31">
        <v>21.004269259588408</v>
      </c>
      <c r="AB305">
        <v>95</v>
      </c>
      <c r="AC305">
        <v>21.631081081081078</v>
      </c>
      <c r="AD305">
        <f t="shared" si="12"/>
        <v>0.30795770172659404</v>
      </c>
      <c r="AE305">
        <f t="shared" si="13"/>
        <v>30.795770172659402</v>
      </c>
      <c r="AF305">
        <f t="shared" si="14"/>
        <v>55.493936761288978</v>
      </c>
    </row>
    <row r="306" spans="1:32" ht="15.6" x14ac:dyDescent="0.3">
      <c r="A306" s="1">
        <v>2</v>
      </c>
      <c r="B306" s="1">
        <v>18</v>
      </c>
      <c r="C306" s="1">
        <v>13</v>
      </c>
      <c r="D306" s="1">
        <v>101</v>
      </c>
      <c r="E306" s="113">
        <v>5</v>
      </c>
      <c r="F306" s="127">
        <v>4.6289926289926289</v>
      </c>
      <c r="G306" s="132">
        <f>AVERAGE(E305:E307)</f>
        <v>7.666666666666667</v>
      </c>
      <c r="H306" s="31">
        <f>AVERAGE(F305:F307)</f>
        <v>7.0096009885483568</v>
      </c>
      <c r="K306" s="136">
        <v>1556</v>
      </c>
      <c r="L306">
        <v>91</v>
      </c>
      <c r="M306" s="132">
        <v>18.666666666666668</v>
      </c>
      <c r="N306" s="31">
        <v>21.250450450450447</v>
      </c>
      <c r="AB306">
        <v>180</v>
      </c>
      <c r="AC306">
        <v>22.114161606679499</v>
      </c>
      <c r="AD306">
        <f t="shared" si="12"/>
        <v>0.31167753536489362</v>
      </c>
      <c r="AE306">
        <f t="shared" si="13"/>
        <v>31.167753536489361</v>
      </c>
      <c r="AF306">
        <f t="shared" si="14"/>
        <v>55.828087497682887</v>
      </c>
    </row>
    <row r="307" spans="1:32" ht="15.6" x14ac:dyDescent="0.3">
      <c r="A307" s="1">
        <v>3</v>
      </c>
      <c r="B307" s="1">
        <v>5</v>
      </c>
      <c r="C307" s="1">
        <v>16</v>
      </c>
      <c r="D307" s="1">
        <v>101</v>
      </c>
      <c r="E307" s="113">
        <v>8</v>
      </c>
      <c r="F307" s="127">
        <v>6.7459459459459454</v>
      </c>
      <c r="G307" s="133">
        <f>_xlfn.STDEV.P(E305:E307)/SQRT(3)</f>
        <v>1.1863420280034791</v>
      </c>
      <c r="H307" s="133">
        <f>_xlfn.STDEV.P(F305:F307)/SQRT(3)</f>
        <v>1.1892546257153969</v>
      </c>
      <c r="K307" s="136" t="s">
        <v>443</v>
      </c>
      <c r="L307">
        <v>289</v>
      </c>
      <c r="M307" s="132">
        <v>20</v>
      </c>
      <c r="N307" s="31">
        <v>21.51113466407584</v>
      </c>
      <c r="AB307">
        <v>90</v>
      </c>
      <c r="AC307">
        <v>23.292949429935732</v>
      </c>
      <c r="AD307">
        <f t="shared" si="12"/>
        <v>0.32063513522370241</v>
      </c>
      <c r="AE307">
        <f t="shared" si="13"/>
        <v>32.063513522370243</v>
      </c>
      <c r="AF307">
        <f t="shared" si="14"/>
        <v>56.624653219574114</v>
      </c>
    </row>
    <row r="308" spans="1:32" ht="15.6" x14ac:dyDescent="0.3">
      <c r="A308" s="1">
        <v>1</v>
      </c>
      <c r="B308" s="1">
        <v>17</v>
      </c>
      <c r="C308" s="1">
        <v>12</v>
      </c>
      <c r="D308" s="1">
        <v>102</v>
      </c>
      <c r="E308" s="113">
        <v>2</v>
      </c>
      <c r="F308" s="127">
        <v>1.8342342342342342</v>
      </c>
      <c r="K308" s="136">
        <v>1943</v>
      </c>
      <c r="L308">
        <v>95</v>
      </c>
      <c r="M308" s="132">
        <v>20</v>
      </c>
      <c r="N308" s="31">
        <v>21.631081081081078</v>
      </c>
      <c r="AB308">
        <v>1</v>
      </c>
      <c r="AC308">
        <v>23.421879021879022</v>
      </c>
      <c r="AD308">
        <f t="shared" si="12"/>
        <v>0.32160509929494546</v>
      </c>
      <c r="AE308">
        <f t="shared" si="13"/>
        <v>32.160509929494545</v>
      </c>
      <c r="AF308">
        <f t="shared" si="14"/>
        <v>56.710237108915834</v>
      </c>
    </row>
    <row r="309" spans="1:32" ht="15.6" x14ac:dyDescent="0.3">
      <c r="A309" s="1">
        <v>2</v>
      </c>
      <c r="B309" s="1">
        <v>2</v>
      </c>
      <c r="C309" s="1">
        <v>13</v>
      </c>
      <c r="D309" s="1">
        <v>102</v>
      </c>
      <c r="E309" s="113">
        <v>8</v>
      </c>
      <c r="F309" s="127">
        <v>8.1470270270270273</v>
      </c>
      <c r="G309" s="132">
        <f>AVERAGE(E308:E310)</f>
        <v>6</v>
      </c>
      <c r="H309" s="31">
        <f>AVERAGE(F308:F310)</f>
        <v>6.5394422994422996</v>
      </c>
      <c r="K309" s="136">
        <v>2575</v>
      </c>
      <c r="L309">
        <v>180</v>
      </c>
      <c r="M309" s="132">
        <v>22.666666666666668</v>
      </c>
      <c r="N309" s="31">
        <v>22.114161606679499</v>
      </c>
      <c r="AB309">
        <v>185</v>
      </c>
      <c r="AC309">
        <v>23.759308180360808</v>
      </c>
      <c r="AD309">
        <f t="shared" si="12"/>
        <v>0.32413493523809045</v>
      </c>
      <c r="AE309">
        <f t="shared" si="13"/>
        <v>32.413493523809045</v>
      </c>
      <c r="AF309">
        <f t="shared" si="14"/>
        <v>56.932849501679648</v>
      </c>
    </row>
    <row r="310" spans="1:32" ht="15.6" x14ac:dyDescent="0.3">
      <c r="A310" s="1">
        <v>3</v>
      </c>
      <c r="B310" s="1">
        <v>4</v>
      </c>
      <c r="C310" s="1">
        <v>2</v>
      </c>
      <c r="D310" s="1">
        <v>102</v>
      </c>
      <c r="E310" s="113">
        <v>8</v>
      </c>
      <c r="F310" s="127">
        <v>9.6370656370656356</v>
      </c>
      <c r="G310" s="133">
        <f>_xlfn.STDEV.P(E308:E310)/SQRT(3)</f>
        <v>1.6329931618554523</v>
      </c>
      <c r="H310" s="133">
        <f>_xlfn.STDEV.P(F308:F310)/SQRT(3)</f>
        <v>1.9527354584175676</v>
      </c>
      <c r="K310" s="136">
        <v>1477</v>
      </c>
      <c r="L310">
        <v>90</v>
      </c>
      <c r="M310" s="132">
        <v>26.666666666666668</v>
      </c>
      <c r="N310" s="31">
        <v>23.292949429935732</v>
      </c>
      <c r="AB310">
        <v>92</v>
      </c>
      <c r="AC310">
        <v>23.997551997551994</v>
      </c>
      <c r="AD310">
        <f t="shared" si="12"/>
        <v>0.32591369056706537</v>
      </c>
      <c r="AE310">
        <f t="shared" si="13"/>
        <v>32.59136905670654</v>
      </c>
      <c r="AF310">
        <f t="shared" si="14"/>
        <v>57.088850975218044</v>
      </c>
    </row>
    <row r="311" spans="1:32" ht="15.6" x14ac:dyDescent="0.3">
      <c r="A311" s="1">
        <v>1</v>
      </c>
      <c r="B311" s="1">
        <v>18</v>
      </c>
      <c r="C311" s="1">
        <v>5</v>
      </c>
      <c r="D311" s="1">
        <v>103</v>
      </c>
      <c r="E311" s="113">
        <v>10</v>
      </c>
      <c r="F311" s="127">
        <v>11.707878090856813</v>
      </c>
      <c r="K311" s="136">
        <v>1</v>
      </c>
      <c r="L311">
        <v>1</v>
      </c>
      <c r="M311" s="132">
        <v>18.333333333333332</v>
      </c>
      <c r="N311" s="31">
        <v>23.421879021879022</v>
      </c>
      <c r="AB311">
        <v>14</v>
      </c>
      <c r="AC311">
        <v>24.086133686133682</v>
      </c>
      <c r="AD311">
        <f t="shared" si="12"/>
        <v>0.32657350704785504</v>
      </c>
      <c r="AE311">
        <f t="shared" si="13"/>
        <v>32.6573507047855</v>
      </c>
      <c r="AF311">
        <f t="shared" si="14"/>
        <v>57.146610314860752</v>
      </c>
    </row>
    <row r="312" spans="1:32" ht="15.6" x14ac:dyDescent="0.3">
      <c r="A312" s="1">
        <v>2</v>
      </c>
      <c r="B312" s="1">
        <v>13</v>
      </c>
      <c r="C312" s="1">
        <v>4</v>
      </c>
      <c r="D312" s="1">
        <v>103</v>
      </c>
      <c r="E312" s="113">
        <v>5</v>
      </c>
      <c r="F312" s="127">
        <v>6.699857752489331</v>
      </c>
      <c r="G312" s="132">
        <f>AVERAGE(E311:E313)</f>
        <v>6.666666666666667</v>
      </c>
      <c r="H312" s="31">
        <f>AVERAGE(F311:F313)</f>
        <v>8.0097858216559228</v>
      </c>
      <c r="K312" s="136" t="s">
        <v>270</v>
      </c>
      <c r="L312">
        <v>185</v>
      </c>
      <c r="M312" s="132">
        <v>22.666666666666668</v>
      </c>
      <c r="N312" s="31">
        <v>23.759308180360808</v>
      </c>
      <c r="AB312">
        <v>207</v>
      </c>
      <c r="AC312">
        <v>24.374829979481138</v>
      </c>
      <c r="AD312">
        <f t="shared" si="12"/>
        <v>0.32871819820032661</v>
      </c>
      <c r="AE312">
        <f t="shared" si="13"/>
        <v>32.871819820032663</v>
      </c>
      <c r="AF312">
        <f t="shared" si="14"/>
        <v>57.333951390107991</v>
      </c>
    </row>
    <row r="313" spans="1:32" ht="15.6" x14ac:dyDescent="0.3">
      <c r="A313" s="1">
        <v>3</v>
      </c>
      <c r="B313" s="1">
        <v>3</v>
      </c>
      <c r="C313" s="1">
        <v>18</v>
      </c>
      <c r="D313" s="1">
        <v>103</v>
      </c>
      <c r="E313" s="113">
        <v>5</v>
      </c>
      <c r="F313" s="127">
        <v>5.621621621621621</v>
      </c>
      <c r="G313" s="133">
        <f>_xlfn.STDEV.P(E311:E313)/SQRT(3)</f>
        <v>1.3608276348795436</v>
      </c>
      <c r="H313" s="133">
        <f>_xlfn.STDEV.P(F311:F313)/SQRT(3)</f>
        <v>1.5309810298643076</v>
      </c>
      <c r="K313" s="136">
        <v>1564</v>
      </c>
      <c r="L313">
        <v>92</v>
      </c>
      <c r="M313" s="132">
        <v>27.333333333333332</v>
      </c>
      <c r="N313" s="31">
        <v>23.997551997551994</v>
      </c>
      <c r="AB313">
        <v>145</v>
      </c>
      <c r="AC313">
        <v>24.861179361179364</v>
      </c>
      <c r="AD313">
        <f t="shared" si="12"/>
        <v>0.33231190767718566</v>
      </c>
      <c r="AE313">
        <f t="shared" si="13"/>
        <v>33.231190767718566</v>
      </c>
      <c r="AF313">
        <f t="shared" si="14"/>
        <v>57.646500993311435</v>
      </c>
    </row>
    <row r="314" spans="1:32" ht="15.6" x14ac:dyDescent="0.3">
      <c r="A314" s="1">
        <v>1</v>
      </c>
      <c r="B314" s="1">
        <v>17</v>
      </c>
      <c r="C314" s="1">
        <v>15</v>
      </c>
      <c r="D314" s="1">
        <v>104</v>
      </c>
      <c r="E314" s="113">
        <v>10</v>
      </c>
      <c r="F314" s="127">
        <v>8.4656964656964657</v>
      </c>
      <c r="K314" s="136" t="s">
        <v>31</v>
      </c>
      <c r="L314">
        <v>14</v>
      </c>
      <c r="M314" s="132">
        <v>21.666666666666668</v>
      </c>
      <c r="N314" s="31">
        <v>24.086133686133682</v>
      </c>
      <c r="AB314">
        <v>212</v>
      </c>
      <c r="AC314">
        <v>25.269919269919271</v>
      </c>
      <c r="AD314">
        <f t="shared" si="12"/>
        <v>0.33531397896982662</v>
      </c>
      <c r="AE314">
        <f t="shared" si="13"/>
        <v>33.531397896982661</v>
      </c>
      <c r="AF314">
        <f t="shared" si="14"/>
        <v>57.90630181334555</v>
      </c>
    </row>
    <row r="315" spans="1:32" ht="15.6" x14ac:dyDescent="0.3">
      <c r="A315" s="1">
        <v>2</v>
      </c>
      <c r="B315" s="1">
        <v>16</v>
      </c>
      <c r="C315" s="1">
        <v>15</v>
      </c>
      <c r="D315" s="1">
        <v>104</v>
      </c>
      <c r="E315" s="113">
        <v>5</v>
      </c>
      <c r="F315" s="127">
        <v>4.243243243243243</v>
      </c>
      <c r="G315" s="132">
        <f>AVERAGE(E314:E316)</f>
        <v>6.666666666666667</v>
      </c>
      <c r="H315" s="31">
        <f>AVERAGE(F314:F316)</f>
        <v>5.7354123354123354</v>
      </c>
      <c r="K315" s="136">
        <v>2997</v>
      </c>
      <c r="L315">
        <v>207</v>
      </c>
      <c r="M315" s="132">
        <v>25.666666666666668</v>
      </c>
      <c r="N315" s="31">
        <v>24.374829979481138</v>
      </c>
      <c r="AB315">
        <v>96</v>
      </c>
      <c r="AC315">
        <v>26.031595791595791</v>
      </c>
      <c r="AD315">
        <f t="shared" si="12"/>
        <v>0.34086589595937117</v>
      </c>
      <c r="AE315">
        <f t="shared" si="13"/>
        <v>34.08658959593712</v>
      </c>
      <c r="AF315">
        <f t="shared" si="14"/>
        <v>58.38372170043386</v>
      </c>
    </row>
    <row r="316" spans="1:32" ht="15.6" x14ac:dyDescent="0.3">
      <c r="A316" s="1">
        <v>3</v>
      </c>
      <c r="B316" s="1">
        <v>16</v>
      </c>
      <c r="C316" s="1">
        <v>15</v>
      </c>
      <c r="D316" s="1">
        <v>104</v>
      </c>
      <c r="E316" s="113">
        <v>5</v>
      </c>
      <c r="F316" s="127">
        <v>4.4972972972972967</v>
      </c>
      <c r="G316" s="133">
        <f>_xlfn.STDEV.P(E314:E316)/SQRT(3)</f>
        <v>1.3608276348795436</v>
      </c>
      <c r="H316" s="133">
        <f>_xlfn.STDEV.P(F314:F316)/SQRT(3)</f>
        <v>1.1162411567056787</v>
      </c>
      <c r="K316" s="136">
        <v>2223</v>
      </c>
      <c r="L316">
        <v>145</v>
      </c>
      <c r="M316" s="132">
        <v>20</v>
      </c>
      <c r="N316" s="31">
        <v>24.861179361179364</v>
      </c>
      <c r="AB316">
        <v>177</v>
      </c>
      <c r="AC316">
        <v>26.224970224970225</v>
      </c>
      <c r="AD316">
        <f t="shared" si="12"/>
        <v>0.34226695136508795</v>
      </c>
      <c r="AE316">
        <f t="shared" si="13"/>
        <v>34.226695136508795</v>
      </c>
      <c r="AF316">
        <f t="shared" si="14"/>
        <v>58.50358547688235</v>
      </c>
    </row>
    <row r="317" spans="1:32" ht="15.6" x14ac:dyDescent="0.3">
      <c r="A317" s="1">
        <v>1</v>
      </c>
      <c r="B317" s="1">
        <v>18</v>
      </c>
      <c r="C317" s="1">
        <v>3</v>
      </c>
      <c r="D317" s="1">
        <v>105</v>
      </c>
      <c r="E317" s="113">
        <v>20</v>
      </c>
      <c r="F317" s="127">
        <v>23.415756181713625</v>
      </c>
      <c r="K317" s="136">
        <v>3029</v>
      </c>
      <c r="L317">
        <v>212</v>
      </c>
      <c r="M317" s="132">
        <v>25</v>
      </c>
      <c r="N317" s="31">
        <v>25.269919269919271</v>
      </c>
      <c r="AB317">
        <v>43</v>
      </c>
      <c r="AC317">
        <v>26.361787761787763</v>
      </c>
      <c r="AD317">
        <f t="shared" si="12"/>
        <v>0.34325622348519197</v>
      </c>
      <c r="AE317">
        <f t="shared" si="13"/>
        <v>34.325622348519197</v>
      </c>
      <c r="AF317">
        <f t="shared" si="14"/>
        <v>58.58807246233588</v>
      </c>
    </row>
    <row r="318" spans="1:32" ht="15.6" x14ac:dyDescent="0.3">
      <c r="A318" s="1">
        <v>2</v>
      </c>
      <c r="B318" s="1">
        <v>5</v>
      </c>
      <c r="C318" s="1">
        <v>11</v>
      </c>
      <c r="D318" s="1">
        <v>105</v>
      </c>
      <c r="E318" s="113">
        <v>20</v>
      </c>
      <c r="F318" s="127">
        <v>18.515970515970515</v>
      </c>
      <c r="G318" s="132">
        <f>AVERAGE(E317:E319)</f>
        <v>18.333333333333332</v>
      </c>
      <c r="H318" s="31">
        <f>AVERAGE(F317:F319)</f>
        <v>21.004269259588408</v>
      </c>
      <c r="K318" s="136">
        <v>1945</v>
      </c>
      <c r="L318">
        <v>96</v>
      </c>
      <c r="M318" s="132">
        <v>25.333333333333332</v>
      </c>
      <c r="N318" s="31">
        <v>26.031595791595791</v>
      </c>
      <c r="AB318">
        <v>98</v>
      </c>
      <c r="AC318">
        <v>27.348830574637024</v>
      </c>
      <c r="AD318">
        <f t="shared" si="12"/>
        <v>0.35034540268804987</v>
      </c>
      <c r="AE318">
        <f t="shared" si="13"/>
        <v>35.034540268804989</v>
      </c>
      <c r="AF318">
        <f t="shared" si="14"/>
        <v>59.18998248758399</v>
      </c>
    </row>
    <row r="319" spans="1:32" ht="15.6" x14ac:dyDescent="0.3">
      <c r="A319" s="1">
        <v>3</v>
      </c>
      <c r="B319" s="1">
        <v>7</v>
      </c>
      <c r="C319" s="1">
        <v>8</v>
      </c>
      <c r="D319" s="1">
        <v>105</v>
      </c>
      <c r="E319" s="113">
        <v>15</v>
      </c>
      <c r="F319" s="127">
        <v>21.081081081081081</v>
      </c>
      <c r="G319" s="133">
        <f>_xlfn.STDEV.P(E317:E319)/SQRT(3)</f>
        <v>1.3608276348795436</v>
      </c>
      <c r="H319" s="133">
        <f>_xlfn.STDEV.P(F317:F319)/SQRT(3)</f>
        <v>1.1553162082300894</v>
      </c>
      <c r="K319" s="136">
        <v>2486</v>
      </c>
      <c r="L319">
        <v>177</v>
      </c>
      <c r="M319" s="132">
        <v>26.666666666666668</v>
      </c>
      <c r="N319" s="31">
        <v>26.224970224970225</v>
      </c>
      <c r="AB319">
        <v>219</v>
      </c>
      <c r="AC319">
        <v>27.366512952719848</v>
      </c>
      <c r="AD319">
        <f t="shared" si="12"/>
        <v>0.35047165994795965</v>
      </c>
      <c r="AE319">
        <f t="shared" si="13"/>
        <v>35.047165994795968</v>
      </c>
      <c r="AF319">
        <f t="shared" si="14"/>
        <v>59.200646951529137</v>
      </c>
    </row>
    <row r="320" spans="1:32" ht="15.6" x14ac:dyDescent="0.3">
      <c r="A320" s="1">
        <v>1</v>
      </c>
      <c r="B320" s="1">
        <v>17</v>
      </c>
      <c r="C320" s="1">
        <v>2</v>
      </c>
      <c r="D320" s="1">
        <v>106</v>
      </c>
      <c r="E320" s="113">
        <v>2</v>
      </c>
      <c r="F320" s="127">
        <v>1.693139293139293</v>
      </c>
      <c r="K320" s="136">
        <v>952</v>
      </c>
      <c r="L320">
        <v>43</v>
      </c>
      <c r="M320" s="132">
        <v>27.333333333333332</v>
      </c>
      <c r="N320" s="31">
        <v>26.361787761787763</v>
      </c>
      <c r="AB320">
        <v>308</v>
      </c>
      <c r="AC320">
        <v>31.466742266742269</v>
      </c>
      <c r="AD320">
        <f t="shared" si="12"/>
        <v>0.3791297503487045</v>
      </c>
      <c r="AE320">
        <f t="shared" si="13"/>
        <v>37.912975034870449</v>
      </c>
      <c r="AF320">
        <f t="shared" si="14"/>
        <v>61.57351300264623</v>
      </c>
    </row>
    <row r="321" spans="1:32" ht="15.6" x14ac:dyDescent="0.3">
      <c r="A321" s="1">
        <v>2</v>
      </c>
      <c r="B321" s="1">
        <v>1</v>
      </c>
      <c r="C321" s="1">
        <v>7</v>
      </c>
      <c r="D321" s="1">
        <v>106</v>
      </c>
      <c r="E321" s="113">
        <v>8</v>
      </c>
      <c r="F321" s="127">
        <v>6.7891891891891891</v>
      </c>
      <c r="G321" s="132">
        <f>AVERAGE(E320:E322)</f>
        <v>5</v>
      </c>
      <c r="H321" s="31">
        <f>AVERAGE(F320:F322)</f>
        <v>5.1697851697851691</v>
      </c>
      <c r="K321" s="136">
        <v>1956</v>
      </c>
      <c r="L321">
        <v>98</v>
      </c>
      <c r="M321" s="132">
        <v>22.666666666666668</v>
      </c>
      <c r="N321" s="31">
        <v>27.348830574637024</v>
      </c>
      <c r="AB321">
        <v>305</v>
      </c>
      <c r="AC321">
        <v>33.848358703531119</v>
      </c>
      <c r="AD321">
        <f t="shared" si="12"/>
        <v>0.39529757299165597</v>
      </c>
      <c r="AE321">
        <f t="shared" si="13"/>
        <v>39.529757299165595</v>
      </c>
      <c r="AF321">
        <f t="shared" si="14"/>
        <v>62.872694629040353</v>
      </c>
    </row>
    <row r="322" spans="1:32" ht="15.6" x14ac:dyDescent="0.3">
      <c r="A322" s="1">
        <v>3</v>
      </c>
      <c r="B322" s="1">
        <v>8</v>
      </c>
      <c r="C322" s="1">
        <v>4</v>
      </c>
      <c r="D322" s="1">
        <v>106</v>
      </c>
      <c r="E322" s="113">
        <v>5</v>
      </c>
      <c r="F322" s="127">
        <v>7.0270270270270263</v>
      </c>
      <c r="G322" s="133">
        <f>_xlfn.STDEV.P(E320:E322)/SQRT(3)</f>
        <v>1.4142135623730949</v>
      </c>
      <c r="H322" s="133">
        <f>_xlfn.STDEV.P(F320:F322)/SQRT(3)</f>
        <v>1.4204413729523124</v>
      </c>
      <c r="K322" s="136">
        <v>3068</v>
      </c>
      <c r="L322">
        <v>219</v>
      </c>
      <c r="M322" s="132">
        <v>28.333333333333332</v>
      </c>
      <c r="N322" s="31">
        <v>27.366512952719848</v>
      </c>
      <c r="AB322">
        <v>220</v>
      </c>
      <c r="AC322">
        <v>35.429027655442745</v>
      </c>
      <c r="AD322">
        <f t="shared" si="12"/>
        <v>0.40587247022611478</v>
      </c>
      <c r="AE322">
        <f t="shared" si="13"/>
        <v>40.587247022611479</v>
      </c>
      <c r="AF322">
        <f t="shared" si="14"/>
        <v>63.708121164111787</v>
      </c>
    </row>
    <row r="323" spans="1:32" ht="15.6" x14ac:dyDescent="0.3">
      <c r="A323" s="1">
        <v>1</v>
      </c>
      <c r="B323" s="1">
        <v>17</v>
      </c>
      <c r="C323" s="1">
        <v>11</v>
      </c>
      <c r="D323" s="1">
        <v>107</v>
      </c>
      <c r="E323" s="113">
        <v>2</v>
      </c>
      <c r="F323" s="127">
        <v>1.572200772200772</v>
      </c>
      <c r="G323" s="133"/>
      <c r="H323" s="133"/>
      <c r="K323" s="136" t="s">
        <v>484</v>
      </c>
      <c r="L323">
        <v>308</v>
      </c>
      <c r="M323" s="132">
        <v>28.333333333333332</v>
      </c>
      <c r="N323" s="31">
        <v>31.466742266742269</v>
      </c>
      <c r="AB323">
        <v>320</v>
      </c>
      <c r="AC323">
        <v>42.109771309771311</v>
      </c>
      <c r="AD323">
        <f t="shared" ref="AD323:AD325" si="15">(2/PI())*ASIN((SQRT(AC323/100)))</f>
        <v>0.44955839589574204</v>
      </c>
      <c r="AE323">
        <f t="shared" ref="AE323:AE325" si="16">AD323*100</f>
        <v>44.955839589574204</v>
      </c>
      <c r="AF323">
        <f t="shared" ref="AF323:AF325" si="17">SQRT(AE323)*10</f>
        <v>67.049116019209535</v>
      </c>
    </row>
    <row r="324" spans="1:32" ht="15.6" x14ac:dyDescent="0.3">
      <c r="A324" s="1">
        <v>2</v>
      </c>
      <c r="B324" s="1">
        <v>15</v>
      </c>
      <c r="C324" s="1">
        <v>10</v>
      </c>
      <c r="D324" s="1">
        <v>107</v>
      </c>
      <c r="E324" s="113">
        <v>15</v>
      </c>
      <c r="F324" s="127">
        <v>12.72972972972973</v>
      </c>
      <c r="G324" s="132">
        <f>AVERAGE(E323:E325)</f>
        <v>12.333333333333334</v>
      </c>
      <c r="H324" s="31">
        <f>AVERAGE(F323:F325)</f>
        <v>10.058248164130516</v>
      </c>
      <c r="K324" s="136" t="s">
        <v>475</v>
      </c>
      <c r="L324">
        <v>305</v>
      </c>
      <c r="M324" s="132">
        <v>30</v>
      </c>
      <c r="N324" s="31">
        <v>33.848358703531119</v>
      </c>
      <c r="AB324">
        <v>230</v>
      </c>
      <c r="AC324">
        <v>57.01162981162981</v>
      </c>
      <c r="AD324">
        <f t="shared" si="15"/>
        <v>0.54478503226473896</v>
      </c>
      <c r="AE324">
        <f t="shared" si="16"/>
        <v>54.478503226473897</v>
      </c>
      <c r="AF324">
        <f t="shared" si="17"/>
        <v>73.80955441301208</v>
      </c>
    </row>
    <row r="325" spans="1:32" ht="15.6" x14ac:dyDescent="0.3">
      <c r="A325" s="1">
        <v>3</v>
      </c>
      <c r="B325" s="1">
        <v>13</v>
      </c>
      <c r="C325" s="1">
        <v>12</v>
      </c>
      <c r="D325" s="1">
        <v>107</v>
      </c>
      <c r="E325" s="113">
        <v>20</v>
      </c>
      <c r="F325" s="127">
        <v>15.872813990461047</v>
      </c>
      <c r="G325" s="133">
        <f>_xlfn.STDEV.P(E323:E325)/SQRT(3)</f>
        <v>4.3800896320948945</v>
      </c>
      <c r="H325" s="133">
        <f>_xlfn.STDEV.P(F323:F325)/SQRT(3)</f>
        <v>3.5427388940408009</v>
      </c>
      <c r="K325" s="136">
        <v>3082</v>
      </c>
      <c r="L325">
        <v>220</v>
      </c>
      <c r="M325" s="132">
        <v>33.333333333333336</v>
      </c>
      <c r="N325" s="31">
        <v>35.429027655442745</v>
      </c>
      <c r="AB325">
        <v>208</v>
      </c>
      <c r="AC325" t="e">
        <v>#DIV/0!</v>
      </c>
      <c r="AD325" t="e">
        <f t="shared" si="15"/>
        <v>#DIV/0!</v>
      </c>
      <c r="AE325" t="e">
        <f t="shared" si="16"/>
        <v>#DIV/0!</v>
      </c>
      <c r="AF325" t="e">
        <f t="shared" si="17"/>
        <v>#DIV/0!</v>
      </c>
    </row>
    <row r="326" spans="1:32" ht="15.6" x14ac:dyDescent="0.3">
      <c r="A326" s="1">
        <v>1</v>
      </c>
      <c r="B326" s="1">
        <v>18</v>
      </c>
      <c r="C326" s="1">
        <v>7</v>
      </c>
      <c r="D326" s="1">
        <v>108</v>
      </c>
      <c r="E326" s="113">
        <v>5</v>
      </c>
      <c r="F326" s="127">
        <v>4.8269321953532476</v>
      </c>
      <c r="K326" s="136" t="s">
        <v>513</v>
      </c>
      <c r="L326">
        <v>320</v>
      </c>
      <c r="M326" s="132">
        <v>37.333333333333336</v>
      </c>
      <c r="N326" s="31">
        <v>42.109771309771311</v>
      </c>
    </row>
    <row r="327" spans="1:32" ht="15.6" x14ac:dyDescent="0.3">
      <c r="A327" s="1">
        <v>2</v>
      </c>
      <c r="B327" s="1">
        <v>3</v>
      </c>
      <c r="C327" s="1">
        <v>19</v>
      </c>
      <c r="D327" s="1">
        <v>108</v>
      </c>
      <c r="E327" s="113">
        <v>2</v>
      </c>
      <c r="F327" s="127">
        <v>2.166762507188039</v>
      </c>
      <c r="G327" s="132">
        <f>AVERAGE(E326:E328)</f>
        <v>5.666666666666667</v>
      </c>
      <c r="H327" s="31">
        <f>AVERAGE(F326:F328)</f>
        <v>5.6380678155264805</v>
      </c>
      <c r="K327" s="136">
        <v>3094</v>
      </c>
      <c r="L327">
        <v>230</v>
      </c>
      <c r="M327" s="132">
        <v>50</v>
      </c>
      <c r="N327" s="31">
        <v>57.01162981162981</v>
      </c>
    </row>
    <row r="328" spans="1:32" ht="16.2" thickBot="1" x14ac:dyDescent="0.35">
      <c r="A328" s="1">
        <v>3</v>
      </c>
      <c r="B328" s="1">
        <v>15</v>
      </c>
      <c r="C328" s="1">
        <v>9</v>
      </c>
      <c r="D328" s="1">
        <v>108</v>
      </c>
      <c r="E328" s="113">
        <v>10</v>
      </c>
      <c r="F328" s="127">
        <v>9.9205087440381554</v>
      </c>
      <c r="G328" s="133">
        <f>_xlfn.STDEV.P(E326:E328)/SQRT(3)</f>
        <v>1.9051586888313607</v>
      </c>
      <c r="H328" s="133">
        <f>_xlfn.STDEV.P(F326:F328)/SQRT(3)</f>
        <v>1.8573338670794994</v>
      </c>
      <c r="K328" s="137">
        <v>2998</v>
      </c>
      <c r="L328">
        <v>208</v>
      </c>
      <c r="M328" s="132" t="e">
        <v>#DIV/0!</v>
      </c>
      <c r="N328" s="132" t="e">
        <v>#DIV/0!</v>
      </c>
    </row>
    <row r="329" spans="1:32" ht="15.6" x14ac:dyDescent="0.3">
      <c r="A329" s="1">
        <v>1</v>
      </c>
      <c r="B329" s="1">
        <v>7</v>
      </c>
      <c r="C329" s="1">
        <v>16</v>
      </c>
      <c r="D329" s="1">
        <v>109</v>
      </c>
      <c r="E329" s="113">
        <v>5</v>
      </c>
      <c r="F329" s="127">
        <v>5.0024570024570023</v>
      </c>
      <c r="M329" s="132"/>
      <c r="N329" s="31"/>
    </row>
    <row r="330" spans="1:32" ht="15.6" x14ac:dyDescent="0.3">
      <c r="A330" s="1">
        <v>2</v>
      </c>
      <c r="B330" s="1">
        <v>12</v>
      </c>
      <c r="C330" s="1">
        <v>18</v>
      </c>
      <c r="D330" s="1">
        <v>109</v>
      </c>
      <c r="E330" s="113">
        <v>5</v>
      </c>
      <c r="F330" s="127">
        <v>4.0411840411840414</v>
      </c>
      <c r="G330" s="132">
        <f>AVERAGE(E329:E331)</f>
        <v>5</v>
      </c>
      <c r="H330" s="31">
        <f>AVERAGE(F329:F331)</f>
        <v>5.2631956631956625</v>
      </c>
    </row>
    <row r="331" spans="1:32" ht="15.6" x14ac:dyDescent="0.3">
      <c r="A331" s="1">
        <v>3</v>
      </c>
      <c r="B331" s="1">
        <v>18</v>
      </c>
      <c r="C331" s="1">
        <v>8</v>
      </c>
      <c r="D331" s="1">
        <v>109</v>
      </c>
      <c r="E331" s="113">
        <v>5</v>
      </c>
      <c r="F331" s="127">
        <v>6.7459459459459445</v>
      </c>
      <c r="G331" s="133">
        <f>_xlfn.STDEV.P(E329:E331)/SQRT(3)</f>
        <v>0</v>
      </c>
      <c r="H331" s="133">
        <f>_xlfn.STDEV.P(F329:F331)/SQRT(3)</f>
        <v>0.6463440307290178</v>
      </c>
    </row>
    <row r="332" spans="1:32" x14ac:dyDescent="0.3">
      <c r="A332" s="1">
        <v>1</v>
      </c>
      <c r="B332" s="1">
        <v>7</v>
      </c>
      <c r="C332" s="1">
        <v>2</v>
      </c>
      <c r="D332" s="1">
        <v>110</v>
      </c>
      <c r="E332" s="113">
        <v>2</v>
      </c>
      <c r="F332" s="127">
        <v>2.000982800982801</v>
      </c>
    </row>
    <row r="333" spans="1:32" ht="15.6" x14ac:dyDescent="0.3">
      <c r="A333" s="1">
        <v>2</v>
      </c>
      <c r="B333" s="1">
        <v>6</v>
      </c>
      <c r="C333" s="1">
        <v>13</v>
      </c>
      <c r="D333" s="1">
        <v>110</v>
      </c>
      <c r="E333" s="113">
        <v>8</v>
      </c>
      <c r="F333" s="127">
        <v>9.0522522522522522</v>
      </c>
      <c r="G333" s="132">
        <f>AVERAGE(E332:E334)</f>
        <v>6</v>
      </c>
      <c r="H333" s="31">
        <f>AVERAGE(F332:F334)</f>
        <v>5.8007868831398239</v>
      </c>
    </row>
    <row r="334" spans="1:32" ht="15.6" x14ac:dyDescent="0.3">
      <c r="A334" s="1">
        <v>3</v>
      </c>
      <c r="B334" s="1">
        <v>12</v>
      </c>
      <c r="C334" s="1">
        <v>16</v>
      </c>
      <c r="D334" s="1">
        <v>110</v>
      </c>
      <c r="E334" s="113">
        <v>8</v>
      </c>
      <c r="F334" s="127">
        <v>6.3491255961844191</v>
      </c>
      <c r="G334" s="133">
        <f>_xlfn.STDEV.P(E332:E334)/SQRT(3)</f>
        <v>1.6329931618554523</v>
      </c>
      <c r="H334" s="133">
        <f>_xlfn.STDEV.P(F332:F334)/SQRT(3)</f>
        <v>1.677008363244832</v>
      </c>
    </row>
    <row r="335" spans="1:32" x14ac:dyDescent="0.3">
      <c r="A335" s="1">
        <v>1</v>
      </c>
      <c r="B335" s="1">
        <v>7</v>
      </c>
      <c r="C335" s="1">
        <v>11</v>
      </c>
      <c r="D335" s="1">
        <v>111</v>
      </c>
      <c r="E335" s="113">
        <v>10</v>
      </c>
      <c r="F335" s="127">
        <v>9.1711711711711708</v>
      </c>
    </row>
    <row r="336" spans="1:32" ht="15.6" x14ac:dyDescent="0.3">
      <c r="A336" s="1">
        <v>2</v>
      </c>
      <c r="B336" s="1">
        <v>14</v>
      </c>
      <c r="C336" s="1">
        <v>18</v>
      </c>
      <c r="D336" s="1">
        <v>111</v>
      </c>
      <c r="E336" s="113">
        <v>8</v>
      </c>
      <c r="F336" s="127">
        <v>5.4313513513513518</v>
      </c>
      <c r="G336" s="132">
        <f>AVERAGE(E335:E337)</f>
        <v>8.6666666666666661</v>
      </c>
      <c r="H336" s="31">
        <f>AVERAGE(F335:F337)</f>
        <v>7.8657057057057047</v>
      </c>
    </row>
    <row r="337" spans="1:8" ht="15.6" x14ac:dyDescent="0.3">
      <c r="A337" s="1">
        <v>3</v>
      </c>
      <c r="B337" s="1">
        <v>6</v>
      </c>
      <c r="C337" s="1">
        <v>3</v>
      </c>
      <c r="D337" s="1">
        <v>111</v>
      </c>
      <c r="E337" s="113">
        <v>8</v>
      </c>
      <c r="F337" s="127">
        <v>8.9945945945945933</v>
      </c>
      <c r="G337" s="133">
        <f>_xlfn.STDEV.P(E335:E337)/SQRT(3)</f>
        <v>0.54433105395181736</v>
      </c>
      <c r="H337" s="133">
        <f>_xlfn.STDEV.P(F335:F337)/SQRT(3)</f>
        <v>0.99469209795146463</v>
      </c>
    </row>
    <row r="338" spans="1:8" x14ac:dyDescent="0.3">
      <c r="A338" s="1">
        <v>1</v>
      </c>
      <c r="B338" s="1">
        <v>7</v>
      </c>
      <c r="C338" s="1">
        <v>10</v>
      </c>
      <c r="D338" s="1">
        <v>112</v>
      </c>
      <c r="E338" s="113">
        <v>2</v>
      </c>
      <c r="F338" s="127">
        <v>2.7513513513513512</v>
      </c>
    </row>
    <row r="339" spans="1:8" ht="15.6" x14ac:dyDescent="0.3">
      <c r="A339" s="1">
        <v>2</v>
      </c>
      <c r="B339" s="1">
        <v>7</v>
      </c>
      <c r="C339" s="1">
        <v>18</v>
      </c>
      <c r="D339" s="1">
        <v>112</v>
      </c>
      <c r="E339" s="113">
        <v>8</v>
      </c>
      <c r="F339" s="127">
        <v>5.8193050193050198</v>
      </c>
      <c r="G339" s="132">
        <f>AVERAGE(E338:E340)</f>
        <v>6.666666666666667</v>
      </c>
      <c r="H339" s="31">
        <f>AVERAGE(F338:F340)</f>
        <v>6.2130774697938875</v>
      </c>
    </row>
    <row r="340" spans="1:8" ht="15.6" x14ac:dyDescent="0.3">
      <c r="A340" s="1">
        <v>3</v>
      </c>
      <c r="B340" s="1">
        <v>10</v>
      </c>
      <c r="C340" s="1">
        <v>11</v>
      </c>
      <c r="D340" s="1">
        <v>112</v>
      </c>
      <c r="E340" s="113">
        <v>10</v>
      </c>
      <c r="F340" s="127">
        <v>10.068576038725292</v>
      </c>
      <c r="G340" s="133">
        <f>_xlfn.STDEV.P(E338:E340)/SQRT(3)</f>
        <v>1.9626135258506328</v>
      </c>
      <c r="H340" s="133">
        <f>_xlfn.STDEV.P(F338:F340)/SQRT(3)</f>
        <v>1.7321622222241118</v>
      </c>
    </row>
    <row r="341" spans="1:8" x14ac:dyDescent="0.3">
      <c r="A341" s="1">
        <v>1</v>
      </c>
      <c r="B341" s="1">
        <v>19</v>
      </c>
      <c r="C341" s="1">
        <v>13</v>
      </c>
      <c r="D341" s="1">
        <v>113</v>
      </c>
      <c r="E341" s="113">
        <v>2</v>
      </c>
      <c r="F341" s="127">
        <v>2.2010810810810808</v>
      </c>
    </row>
    <row r="342" spans="1:8" ht="15.6" x14ac:dyDescent="0.3">
      <c r="A342" s="1">
        <v>2</v>
      </c>
      <c r="B342" s="1">
        <v>11</v>
      </c>
      <c r="C342" s="1">
        <v>18</v>
      </c>
      <c r="D342" s="1">
        <v>113</v>
      </c>
      <c r="E342" s="113">
        <v>5</v>
      </c>
      <c r="F342" s="127">
        <v>4.6289926289926289</v>
      </c>
      <c r="G342" s="132">
        <f>AVERAGE(E341:E343)</f>
        <v>3</v>
      </c>
      <c r="H342" s="31">
        <f>AVERAGE(F341:F343)</f>
        <v>2.776390936390936</v>
      </c>
    </row>
    <row r="343" spans="1:8" ht="15.6" x14ac:dyDescent="0.3">
      <c r="A343" s="1">
        <v>3</v>
      </c>
      <c r="B343" s="1">
        <v>9</v>
      </c>
      <c r="C343" s="1">
        <v>16</v>
      </c>
      <c r="D343" s="1">
        <v>113</v>
      </c>
      <c r="E343" s="113">
        <v>2</v>
      </c>
      <c r="F343" s="127">
        <v>1.4990990990990989</v>
      </c>
      <c r="G343" s="133">
        <f>_xlfn.STDEV.P(E341:E343)/SQRT(3)</f>
        <v>0.81649658092772615</v>
      </c>
      <c r="H343" s="133">
        <f>_xlfn.STDEV.P(F341:F343)/SQRT(3)</f>
        <v>0.77420847742564791</v>
      </c>
    </row>
    <row r="344" spans="1:8" x14ac:dyDescent="0.3">
      <c r="A344" s="1">
        <v>1</v>
      </c>
      <c r="B344" s="1">
        <v>7</v>
      </c>
      <c r="C344" s="1">
        <v>4</v>
      </c>
      <c r="D344" s="1">
        <v>114</v>
      </c>
      <c r="E344" s="113">
        <v>5</v>
      </c>
      <c r="F344" s="127">
        <v>7.8610038610038604</v>
      </c>
    </row>
    <row r="345" spans="1:8" ht="15.6" x14ac:dyDescent="0.3">
      <c r="A345" s="1">
        <v>2</v>
      </c>
      <c r="B345" s="1">
        <v>10</v>
      </c>
      <c r="C345" s="1">
        <v>16</v>
      </c>
      <c r="D345" s="1">
        <v>114</v>
      </c>
      <c r="E345" s="113">
        <v>12</v>
      </c>
      <c r="F345" s="127">
        <v>12.22054054054054</v>
      </c>
      <c r="G345" s="132">
        <f>AVERAGE(E344:E346)</f>
        <v>10.666666666666666</v>
      </c>
      <c r="H345" s="31">
        <f>AVERAGE(F344:F346)</f>
        <v>11.512380952380951</v>
      </c>
    </row>
    <row r="346" spans="1:8" ht="15.6" x14ac:dyDescent="0.3">
      <c r="A346" s="1">
        <v>3</v>
      </c>
      <c r="B346" s="1">
        <v>1</v>
      </c>
      <c r="C346" s="1">
        <v>7</v>
      </c>
      <c r="D346" s="1">
        <v>114</v>
      </c>
      <c r="E346" s="113">
        <v>15</v>
      </c>
      <c r="F346" s="127">
        <v>14.455598455598453</v>
      </c>
      <c r="G346" s="133">
        <f>_xlfn.STDEV.P(E344:E346)/SQRT(3)</f>
        <v>2.4190601174530273</v>
      </c>
      <c r="H346" s="133">
        <f>_xlfn.STDEV.P(F344:F346)/SQRT(3)</f>
        <v>1.5810184459174708</v>
      </c>
    </row>
    <row r="347" spans="1:8" x14ac:dyDescent="0.3">
      <c r="A347" s="1">
        <v>1</v>
      </c>
      <c r="B347" s="1">
        <v>7</v>
      </c>
      <c r="C347" s="1">
        <v>9</v>
      </c>
      <c r="D347" s="1">
        <v>115</v>
      </c>
      <c r="E347" s="113">
        <v>2</v>
      </c>
      <c r="F347" s="127">
        <v>2.2010810810810808</v>
      </c>
    </row>
    <row r="348" spans="1:8" ht="15.6" x14ac:dyDescent="0.3">
      <c r="A348" s="1">
        <v>2</v>
      </c>
      <c r="B348" s="1">
        <v>4</v>
      </c>
      <c r="C348" s="1">
        <v>9</v>
      </c>
      <c r="D348" s="1">
        <v>115</v>
      </c>
      <c r="E348" s="113">
        <v>8</v>
      </c>
      <c r="F348" s="127">
        <v>9.4732872407291016</v>
      </c>
      <c r="G348" s="132">
        <f>AVERAGE(E347:E349)</f>
        <v>6</v>
      </c>
      <c r="H348" s="31">
        <f>AVERAGE(F347:F349)</f>
        <v>6.2900146658286191</v>
      </c>
    </row>
    <row r="349" spans="1:8" ht="15.6" x14ac:dyDescent="0.3">
      <c r="A349" s="1">
        <v>3</v>
      </c>
      <c r="B349" s="1">
        <v>19</v>
      </c>
      <c r="C349" s="1">
        <v>8</v>
      </c>
      <c r="D349" s="1">
        <v>115</v>
      </c>
      <c r="E349" s="113">
        <v>8</v>
      </c>
      <c r="F349" s="127">
        <v>7.195675675675675</v>
      </c>
      <c r="G349" s="133">
        <f>_xlfn.STDEV.P(E347:E349)/SQRT(3)</f>
        <v>1.6329931618554523</v>
      </c>
      <c r="H349" s="133">
        <f>_xlfn.STDEV.P(F347:F349)/SQRT(3)</f>
        <v>1.7534988518624723</v>
      </c>
    </row>
    <row r="350" spans="1:8" x14ac:dyDescent="0.3">
      <c r="A350" s="1">
        <v>1</v>
      </c>
      <c r="B350" s="1">
        <v>7</v>
      </c>
      <c r="C350" s="1">
        <v>12</v>
      </c>
      <c r="D350" s="1">
        <v>116</v>
      </c>
      <c r="E350" s="113">
        <v>5</v>
      </c>
      <c r="F350" s="127">
        <v>5.5027027027027025</v>
      </c>
    </row>
    <row r="351" spans="1:8" ht="15.6" x14ac:dyDescent="0.3">
      <c r="A351" s="1">
        <v>2</v>
      </c>
      <c r="B351" s="1">
        <v>9</v>
      </c>
      <c r="C351" s="1">
        <v>16</v>
      </c>
      <c r="D351" s="1">
        <v>116</v>
      </c>
      <c r="E351" s="113">
        <v>8</v>
      </c>
      <c r="F351" s="127">
        <v>7.4063882063882067</v>
      </c>
      <c r="G351" s="132">
        <f>AVERAGE(E350:E352)</f>
        <v>9.3333333333333339</v>
      </c>
      <c r="H351" s="31">
        <f>AVERAGE(F350:F352)</f>
        <v>11.048976248976247</v>
      </c>
    </row>
    <row r="352" spans="1:8" ht="15.6" x14ac:dyDescent="0.3">
      <c r="A352" s="1">
        <v>3</v>
      </c>
      <c r="B352" s="1">
        <v>11</v>
      </c>
      <c r="C352" s="1">
        <v>4</v>
      </c>
      <c r="D352" s="1">
        <v>116</v>
      </c>
      <c r="E352" s="113">
        <v>15</v>
      </c>
      <c r="F352" s="127">
        <v>20.237837837837834</v>
      </c>
      <c r="G352" s="133">
        <f>_xlfn.STDEV.P(E350:E352)/SQRT(3)</f>
        <v>2.4190601174530273</v>
      </c>
      <c r="H352" s="133">
        <f>_xlfn.STDEV.P(F350:F352)/SQRT(3)</f>
        <v>3.7780767476081287</v>
      </c>
    </row>
    <row r="353" spans="1:8" x14ac:dyDescent="0.3">
      <c r="A353" s="1">
        <v>1</v>
      </c>
      <c r="B353" s="1">
        <v>7</v>
      </c>
      <c r="C353" s="1">
        <v>1</v>
      </c>
      <c r="D353" s="1">
        <v>117</v>
      </c>
      <c r="E353" s="113">
        <v>5</v>
      </c>
      <c r="F353" s="127">
        <v>5.0024570024570023</v>
      </c>
    </row>
    <row r="354" spans="1:8" ht="15.6" x14ac:dyDescent="0.3">
      <c r="A354" s="1">
        <v>2</v>
      </c>
      <c r="B354" s="1">
        <v>18</v>
      </c>
      <c r="C354" s="1">
        <v>8</v>
      </c>
      <c r="D354" s="1">
        <v>117</v>
      </c>
      <c r="E354" s="113">
        <v>8</v>
      </c>
      <c r="F354" s="127">
        <v>8.8554641598119854</v>
      </c>
      <c r="G354" s="132">
        <f>AVERAGE(E353:E355)</f>
        <v>7.666666666666667</v>
      </c>
      <c r="H354" s="31">
        <f>AVERAGE(F353:F355)</f>
        <v>9.0284220514399536</v>
      </c>
    </row>
    <row r="355" spans="1:8" ht="15.6" x14ac:dyDescent="0.3">
      <c r="A355" s="1">
        <v>3</v>
      </c>
      <c r="B355" s="1">
        <v>15</v>
      </c>
      <c r="C355" s="1">
        <v>2</v>
      </c>
      <c r="D355" s="1">
        <v>117</v>
      </c>
      <c r="E355" s="113">
        <v>10</v>
      </c>
      <c r="F355" s="127">
        <v>13.227344992050874</v>
      </c>
      <c r="G355" s="133">
        <f>_xlfn.STDEV.P(E353:E355)/SQRT(3)</f>
        <v>1.1863420280034791</v>
      </c>
      <c r="H355" s="133">
        <f>_xlfn.STDEV.P(F353:F355)/SQRT(3)</f>
        <v>1.9399101602650854</v>
      </c>
    </row>
    <row r="356" spans="1:8" ht="15.6" x14ac:dyDescent="0.3">
      <c r="A356" s="1">
        <v>1</v>
      </c>
      <c r="B356" s="1">
        <v>7</v>
      </c>
      <c r="C356" s="1">
        <v>6</v>
      </c>
      <c r="D356" s="1">
        <v>118</v>
      </c>
      <c r="E356" s="113">
        <v>5</v>
      </c>
      <c r="F356" s="127">
        <v>7.8610038610038604</v>
      </c>
      <c r="G356" s="133"/>
      <c r="H356" s="133"/>
    </row>
    <row r="357" spans="1:8" ht="15.6" x14ac:dyDescent="0.3">
      <c r="A357" s="1">
        <v>2</v>
      </c>
      <c r="B357" s="1">
        <v>16</v>
      </c>
      <c r="C357" s="1">
        <v>14</v>
      </c>
      <c r="D357" s="1">
        <v>118</v>
      </c>
      <c r="E357" s="113">
        <v>8</v>
      </c>
      <c r="F357" s="127">
        <v>8.1470270270270273</v>
      </c>
      <c r="G357" s="132">
        <f>AVERAGE(E356:E358)</f>
        <v>7</v>
      </c>
      <c r="H357" s="31">
        <f>AVERAGE(F356:F358)</f>
        <v>7.9814792944204704</v>
      </c>
    </row>
    <row r="358" spans="1:8" ht="15.6" x14ac:dyDescent="0.3">
      <c r="A358" s="1">
        <v>3</v>
      </c>
      <c r="B358" s="1">
        <v>2</v>
      </c>
      <c r="C358" s="1">
        <v>16</v>
      </c>
      <c r="D358" s="1">
        <v>118</v>
      </c>
      <c r="E358" s="113">
        <v>8</v>
      </c>
      <c r="F358" s="127">
        <v>7.9364069952305236</v>
      </c>
      <c r="G358" s="133">
        <f>_xlfn.STDEV.P(E356:E358)/SQRT(3)</f>
        <v>0.81649658092772615</v>
      </c>
      <c r="H358" s="133">
        <f>_xlfn.STDEV.P(F356:F358)/SQRT(3)</f>
        <v>6.9882356684772703E-2</v>
      </c>
    </row>
    <row r="359" spans="1:8" x14ac:dyDescent="0.3">
      <c r="A359" s="1">
        <v>1</v>
      </c>
      <c r="B359" s="1">
        <v>7</v>
      </c>
      <c r="C359" s="1">
        <v>18</v>
      </c>
      <c r="D359" s="1">
        <v>119</v>
      </c>
      <c r="E359" s="113">
        <v>20</v>
      </c>
      <c r="F359" s="127">
        <v>21.164241164241165</v>
      </c>
    </row>
    <row r="360" spans="1:8" ht="15.6" x14ac:dyDescent="0.3">
      <c r="A360" s="1">
        <v>2</v>
      </c>
      <c r="B360" s="1">
        <v>5</v>
      </c>
      <c r="C360" s="1">
        <v>10</v>
      </c>
      <c r="D360" s="1">
        <v>119</v>
      </c>
      <c r="E360" s="113">
        <v>20</v>
      </c>
      <c r="F360" s="127">
        <v>18.515970515970515</v>
      </c>
      <c r="G360" s="132">
        <f>AVERAGE(E359:E361)</f>
        <v>15</v>
      </c>
      <c r="H360" s="31">
        <f>AVERAGE(F359:F361)</f>
        <v>14.788298788298789</v>
      </c>
    </row>
    <row r="361" spans="1:8" ht="15.6" x14ac:dyDescent="0.3">
      <c r="A361" s="1">
        <v>3</v>
      </c>
      <c r="B361" s="1">
        <v>5</v>
      </c>
      <c r="C361" s="1">
        <v>11</v>
      </c>
      <c r="D361" s="1">
        <v>119</v>
      </c>
      <c r="E361" s="113">
        <v>5</v>
      </c>
      <c r="F361" s="127">
        <v>4.6846846846846839</v>
      </c>
      <c r="G361" s="133">
        <f>_xlfn.STDEV.P(E359:E361)/SQRT(3)</f>
        <v>4.0824829046386304</v>
      </c>
      <c r="H361" s="133">
        <f>_xlfn.STDEV.P(F359:F361)/SQRT(3)</f>
        <v>4.1717461790980224</v>
      </c>
    </row>
    <row r="362" spans="1:8" x14ac:dyDescent="0.3">
      <c r="A362" s="1">
        <v>1</v>
      </c>
      <c r="B362" s="1">
        <v>7</v>
      </c>
      <c r="C362" s="1">
        <v>15</v>
      </c>
      <c r="D362" s="1">
        <v>120</v>
      </c>
      <c r="E362" s="113">
        <v>5</v>
      </c>
      <c r="F362" s="127">
        <v>5.0024570024570023</v>
      </c>
    </row>
    <row r="363" spans="1:8" ht="15.6" x14ac:dyDescent="0.3">
      <c r="A363" s="1">
        <v>2</v>
      </c>
      <c r="B363" s="1">
        <v>13</v>
      </c>
      <c r="C363" s="1">
        <v>2</v>
      </c>
      <c r="D363" s="1">
        <v>120</v>
      </c>
      <c r="E363" s="113">
        <v>10</v>
      </c>
      <c r="F363" s="127">
        <v>12.72972972972973</v>
      </c>
      <c r="G363" s="132">
        <f>AVERAGE(E362:E364)</f>
        <v>8.3333333333333339</v>
      </c>
      <c r="H363" s="31">
        <f>AVERAGE(F362:F364)</f>
        <v>8.2052683481254913</v>
      </c>
    </row>
    <row r="364" spans="1:8" ht="15.6" x14ac:dyDescent="0.3">
      <c r="A364" s="1">
        <v>3</v>
      </c>
      <c r="B364" s="1">
        <v>4</v>
      </c>
      <c r="C364" s="1">
        <v>1</v>
      </c>
      <c r="D364" s="1">
        <v>120</v>
      </c>
      <c r="E364" s="113">
        <v>10</v>
      </c>
      <c r="F364" s="127">
        <v>6.8836183121897401</v>
      </c>
      <c r="G364" s="133">
        <f>_xlfn.STDEV.P(E362:E364)/SQRT(3)</f>
        <v>1.3608276348795436</v>
      </c>
      <c r="H364" s="133">
        <f>_xlfn.STDEV.P(F362:F364)/SQRT(3)</f>
        <v>1.8995762722559379</v>
      </c>
    </row>
    <row r="365" spans="1:8" x14ac:dyDescent="0.3">
      <c r="A365" s="1">
        <v>1</v>
      </c>
      <c r="B365" s="1">
        <v>7</v>
      </c>
      <c r="C365" s="1">
        <v>5</v>
      </c>
      <c r="D365" s="1">
        <v>121</v>
      </c>
      <c r="E365" s="113">
        <v>10</v>
      </c>
      <c r="F365" s="127">
        <v>13.756756756756756</v>
      </c>
    </row>
    <row r="366" spans="1:8" ht="15.6" x14ac:dyDescent="0.3">
      <c r="A366" s="1">
        <v>2</v>
      </c>
      <c r="B366" s="1">
        <v>15</v>
      </c>
      <c r="C366" s="1">
        <v>17</v>
      </c>
      <c r="D366" s="1">
        <v>121</v>
      </c>
      <c r="E366" s="113">
        <v>8</v>
      </c>
      <c r="F366" s="127">
        <v>7.4063882063882067</v>
      </c>
      <c r="G366" s="132">
        <f>AVERAGE(E365:E367)</f>
        <v>8.6666666666666661</v>
      </c>
      <c r="H366" s="31">
        <f>AVERAGE(F365:F367)</f>
        <v>9.8219492219492199</v>
      </c>
    </row>
    <row r="367" spans="1:8" ht="15.6" x14ac:dyDescent="0.3">
      <c r="A367" s="1">
        <v>3</v>
      </c>
      <c r="B367" s="1">
        <v>3</v>
      </c>
      <c r="C367" s="1">
        <v>19</v>
      </c>
      <c r="D367" s="1">
        <v>121</v>
      </c>
      <c r="E367" s="113">
        <v>8</v>
      </c>
      <c r="F367" s="127">
        <v>8.3027027027027014</v>
      </c>
      <c r="G367" s="133">
        <f>_xlfn.STDEV.P(E365:E367)/SQRT(3)</f>
        <v>0.54433105395181736</v>
      </c>
      <c r="H367" s="133">
        <f>_xlfn.STDEV.P(F365:F367)/SQRT(3)</f>
        <v>1.6202110747992422</v>
      </c>
    </row>
    <row r="368" spans="1:8" x14ac:dyDescent="0.3">
      <c r="A368" s="1">
        <v>1</v>
      </c>
      <c r="B368" s="1">
        <v>7</v>
      </c>
      <c r="C368" s="1">
        <v>3</v>
      </c>
      <c r="D368" s="1">
        <v>122</v>
      </c>
      <c r="E368" s="113">
        <v>2</v>
      </c>
      <c r="F368" s="127">
        <v>2.7513513513513512</v>
      </c>
    </row>
    <row r="369" spans="1:8" ht="15.6" x14ac:dyDescent="0.3">
      <c r="A369" s="1">
        <v>2</v>
      </c>
      <c r="B369" s="1">
        <v>3</v>
      </c>
      <c r="C369" s="1">
        <v>14</v>
      </c>
      <c r="D369" s="1">
        <v>122</v>
      </c>
      <c r="E369" s="113">
        <v>5</v>
      </c>
      <c r="F369" s="127">
        <v>5.6576576576576576</v>
      </c>
      <c r="G369" s="132">
        <f>AVERAGE(E368:E370)</f>
        <v>5</v>
      </c>
      <c r="H369" s="31">
        <f>AVERAGE(F368:F370)</f>
        <v>5.8012012012011995</v>
      </c>
    </row>
    <row r="370" spans="1:8" ht="15.6" x14ac:dyDescent="0.3">
      <c r="A370" s="1">
        <v>3</v>
      </c>
      <c r="B370" s="1">
        <v>16</v>
      </c>
      <c r="C370" s="1">
        <v>18</v>
      </c>
      <c r="D370" s="1">
        <v>122</v>
      </c>
      <c r="E370" s="113">
        <v>8</v>
      </c>
      <c r="F370" s="127">
        <v>8.9945945945945933</v>
      </c>
      <c r="G370" s="133">
        <f>_xlfn.STDEV.P(E368:E370)/SQRT(3)</f>
        <v>1.4142135623730949</v>
      </c>
      <c r="H370" s="133">
        <f>_xlfn.STDEV.P(F368:F370)/SQRT(3)</f>
        <v>1.4727129244466866</v>
      </c>
    </row>
    <row r="371" spans="1:8" x14ac:dyDescent="0.3">
      <c r="A371" s="1">
        <v>1</v>
      </c>
      <c r="B371" s="1">
        <v>7</v>
      </c>
      <c r="C371" s="1">
        <v>14</v>
      </c>
      <c r="D371" s="1">
        <v>123</v>
      </c>
      <c r="E371" s="113">
        <v>20</v>
      </c>
      <c r="F371" s="127">
        <v>22.01081081081081</v>
      </c>
    </row>
    <row r="372" spans="1:8" ht="15.6" x14ac:dyDescent="0.3">
      <c r="A372" s="1">
        <v>2</v>
      </c>
      <c r="B372" s="1">
        <v>1</v>
      </c>
      <c r="C372" s="1">
        <v>14</v>
      </c>
      <c r="D372" s="1">
        <v>123</v>
      </c>
      <c r="E372" s="113">
        <v>5</v>
      </c>
      <c r="F372" s="127">
        <v>4.243243243243243</v>
      </c>
      <c r="G372" s="132">
        <f>AVERAGE(E371:E373)</f>
        <v>15</v>
      </c>
      <c r="H372" s="31">
        <f>AVERAGE(F371:F373)</f>
        <v>15.670270270270271</v>
      </c>
    </row>
    <row r="373" spans="1:8" ht="15.6" x14ac:dyDescent="0.3">
      <c r="A373" s="1">
        <v>3</v>
      </c>
      <c r="B373" s="1">
        <v>7</v>
      </c>
      <c r="C373" s="1">
        <v>11</v>
      </c>
      <c r="D373" s="1">
        <v>123</v>
      </c>
      <c r="E373" s="113">
        <v>20</v>
      </c>
      <c r="F373" s="127">
        <v>20.756756756756754</v>
      </c>
      <c r="G373" s="133">
        <f>_xlfn.STDEV.P(E371:E373)/SQRT(3)</f>
        <v>4.0824829046386304</v>
      </c>
      <c r="H373" s="133">
        <f>_xlfn.STDEV.P(F371:F373)/SQRT(3)</f>
        <v>4.6744191059169626</v>
      </c>
    </row>
    <row r="374" spans="1:8" x14ac:dyDescent="0.3">
      <c r="A374" s="1">
        <v>1</v>
      </c>
      <c r="B374" s="1">
        <v>7</v>
      </c>
      <c r="C374" s="1">
        <v>8</v>
      </c>
      <c r="D374" s="1">
        <v>124</v>
      </c>
      <c r="E374" s="113">
        <v>10</v>
      </c>
      <c r="F374" s="127">
        <v>12.228228228228229</v>
      </c>
    </row>
    <row r="375" spans="1:8" ht="15.6" x14ac:dyDescent="0.3">
      <c r="A375" s="1">
        <v>2</v>
      </c>
      <c r="B375" s="1">
        <v>18</v>
      </c>
      <c r="C375" s="1">
        <v>16</v>
      </c>
      <c r="D375" s="1">
        <v>124</v>
      </c>
      <c r="E375" s="113">
        <v>10</v>
      </c>
      <c r="F375" s="127">
        <v>10.183783783783785</v>
      </c>
      <c r="G375" s="132">
        <f>AVERAGE(E374:E376)</f>
        <v>9.3333333333333339</v>
      </c>
      <c r="H375" s="31">
        <f>AVERAGE(F374:F376)</f>
        <v>9.3642695326905852</v>
      </c>
    </row>
    <row r="376" spans="1:8" ht="15.6" x14ac:dyDescent="0.3">
      <c r="A376" s="1">
        <v>3</v>
      </c>
      <c r="B376" s="1">
        <v>8</v>
      </c>
      <c r="C376" s="1">
        <v>1</v>
      </c>
      <c r="D376" s="1">
        <v>124</v>
      </c>
      <c r="E376" s="113">
        <v>8</v>
      </c>
      <c r="F376" s="127">
        <v>5.6807965860597438</v>
      </c>
      <c r="G376" s="133">
        <f>_xlfn.STDEV.P(E374:E376)/SQRT(3)</f>
        <v>0.54433105395181736</v>
      </c>
      <c r="H376" s="133">
        <f>_xlfn.STDEV.P(F374:F376)/SQRT(3)</f>
        <v>1.5790938317786307</v>
      </c>
    </row>
    <row r="377" spans="1:8" x14ac:dyDescent="0.3">
      <c r="A377" s="1">
        <v>1</v>
      </c>
      <c r="B377" s="1">
        <v>7</v>
      </c>
      <c r="C377" s="1">
        <v>17</v>
      </c>
      <c r="D377" s="1">
        <v>125</v>
      </c>
      <c r="E377" s="113">
        <v>10</v>
      </c>
      <c r="F377" s="127">
        <v>10.582120582120583</v>
      </c>
    </row>
    <row r="378" spans="1:8" ht="15.6" x14ac:dyDescent="0.3">
      <c r="A378" s="1">
        <v>2</v>
      </c>
      <c r="B378" s="1">
        <v>2</v>
      </c>
      <c r="C378" s="1">
        <v>4</v>
      </c>
      <c r="D378" s="1">
        <v>125</v>
      </c>
      <c r="E378" s="113">
        <v>5</v>
      </c>
      <c r="F378" s="127">
        <v>5.9208045254556882</v>
      </c>
      <c r="G378" s="132">
        <f>AVERAGE(E377:E379)</f>
        <v>10</v>
      </c>
      <c r="H378" s="31">
        <f>AVERAGE(F377:F379)</f>
        <v>10.690164225047946</v>
      </c>
    </row>
    <row r="379" spans="1:8" ht="15.6" x14ac:dyDescent="0.3">
      <c r="A379" s="1">
        <v>3</v>
      </c>
      <c r="B379" s="1">
        <v>13</v>
      </c>
      <c r="C379" s="1">
        <v>18</v>
      </c>
      <c r="D379" s="1">
        <v>125</v>
      </c>
      <c r="E379" s="113">
        <v>15</v>
      </c>
      <c r="F379" s="127">
        <v>15.567567567567565</v>
      </c>
      <c r="G379" s="133">
        <f>_xlfn.STDEV.P(E377:E379)/SQRT(3)</f>
        <v>2.3570226039551585</v>
      </c>
      <c r="H379" s="133">
        <f>_xlfn.STDEV.P(F377:F379)/SQRT(3)</f>
        <v>2.2741916448730435</v>
      </c>
    </row>
    <row r="380" spans="1:8" x14ac:dyDescent="0.3">
      <c r="A380" s="1">
        <v>1</v>
      </c>
      <c r="B380" s="1">
        <v>7</v>
      </c>
      <c r="C380" s="1">
        <v>19</v>
      </c>
      <c r="D380" s="1">
        <v>126</v>
      </c>
      <c r="E380" s="113">
        <v>2</v>
      </c>
      <c r="F380" s="127">
        <v>2.7513513513513512</v>
      </c>
    </row>
    <row r="381" spans="1:8" ht="15.6" x14ac:dyDescent="0.3">
      <c r="A381" s="1">
        <v>2</v>
      </c>
      <c r="B381" s="1">
        <v>8</v>
      </c>
      <c r="C381" s="1">
        <v>13</v>
      </c>
      <c r="D381" s="1">
        <v>126</v>
      </c>
      <c r="E381" s="113">
        <v>8</v>
      </c>
      <c r="F381" s="127">
        <v>8.486486486486486</v>
      </c>
      <c r="G381" s="132">
        <f>AVERAGE(E380:E382)</f>
        <v>5</v>
      </c>
      <c r="H381" s="31">
        <f>AVERAGE(F380:F382)</f>
        <v>5.3521235521235511</v>
      </c>
    </row>
    <row r="382" spans="1:8" ht="15.6" x14ac:dyDescent="0.3">
      <c r="A382" s="1">
        <v>3</v>
      </c>
      <c r="B382" s="1">
        <v>14</v>
      </c>
      <c r="C382" s="1">
        <v>19</v>
      </c>
      <c r="D382" s="1">
        <v>126</v>
      </c>
      <c r="E382" s="113">
        <v>5</v>
      </c>
      <c r="F382" s="127">
        <v>4.8185328185328178</v>
      </c>
      <c r="G382" s="133">
        <f>_xlfn.STDEV.P(E380:E382)/SQRT(3)</f>
        <v>1.4142135623730949</v>
      </c>
      <c r="H382" s="133">
        <f>_xlfn.STDEV.P(F380:F382)/SQRT(3)</f>
        <v>1.3692238724341297</v>
      </c>
    </row>
    <row r="383" spans="1:8" x14ac:dyDescent="0.3">
      <c r="A383" s="1">
        <v>1</v>
      </c>
      <c r="B383" s="1">
        <v>14</v>
      </c>
      <c r="C383" s="1">
        <v>19</v>
      </c>
      <c r="D383" s="1">
        <v>127</v>
      </c>
      <c r="E383" s="113">
        <v>5</v>
      </c>
      <c r="F383" s="127">
        <v>5.5027027027027025</v>
      </c>
    </row>
    <row r="384" spans="1:8" ht="15.6" x14ac:dyDescent="0.3">
      <c r="A384" s="1">
        <v>2</v>
      </c>
      <c r="B384" s="1">
        <v>6</v>
      </c>
      <c r="C384" s="1">
        <v>7</v>
      </c>
      <c r="D384" s="1">
        <v>127</v>
      </c>
      <c r="E384" s="113">
        <v>5</v>
      </c>
      <c r="F384" s="127">
        <v>5.0918918918918923</v>
      </c>
      <c r="G384" s="132">
        <f>AVERAGE(E383:E385)</f>
        <v>6.666666666666667</v>
      </c>
      <c r="H384" s="31">
        <f>AVERAGE(F383:F385)</f>
        <v>6.8877235444399618</v>
      </c>
    </row>
    <row r="385" spans="1:8" ht="15.6" x14ac:dyDescent="0.3">
      <c r="A385" s="1">
        <v>3</v>
      </c>
      <c r="B385" s="1">
        <v>17</v>
      </c>
      <c r="C385" s="1">
        <v>11</v>
      </c>
      <c r="D385" s="1">
        <v>127</v>
      </c>
      <c r="E385" s="113">
        <v>10</v>
      </c>
      <c r="F385" s="127">
        <v>10.068576038725292</v>
      </c>
      <c r="G385" s="133">
        <f>_xlfn.STDEV.P(E383:E385)/SQRT(3)</f>
        <v>1.3608276348795436</v>
      </c>
      <c r="H385" s="133">
        <f>_xlfn.STDEV.P(F383:F385)/SQRT(3)</f>
        <v>1.3021826398073744</v>
      </c>
    </row>
    <row r="386" spans="1:8" x14ac:dyDescent="0.3">
      <c r="A386" s="1">
        <v>1</v>
      </c>
      <c r="B386" s="1">
        <v>14</v>
      </c>
      <c r="C386" s="1">
        <v>15</v>
      </c>
      <c r="D386" s="1">
        <v>128</v>
      </c>
      <c r="E386" s="113">
        <v>15</v>
      </c>
      <c r="F386" s="127">
        <v>12.698544698544698</v>
      </c>
    </row>
    <row r="387" spans="1:8" ht="15.6" x14ac:dyDescent="0.3">
      <c r="A387" s="1">
        <v>2</v>
      </c>
      <c r="B387" s="1">
        <v>14</v>
      </c>
      <c r="C387" s="1">
        <v>13</v>
      </c>
      <c r="D387" s="1">
        <v>128</v>
      </c>
      <c r="E387" s="113">
        <v>30</v>
      </c>
      <c r="F387" s="127">
        <v>23.501039501039504</v>
      </c>
      <c r="G387" s="132">
        <f>AVERAGE(E386:E388)</f>
        <v>20</v>
      </c>
      <c r="H387" s="31">
        <f>AVERAGE(F386:F388)</f>
        <v>17.255717255717254</v>
      </c>
    </row>
    <row r="388" spans="1:8" ht="15.6" x14ac:dyDescent="0.3">
      <c r="A388" s="1">
        <v>3</v>
      </c>
      <c r="B388" s="1">
        <v>12</v>
      </c>
      <c r="C388" s="1">
        <v>17</v>
      </c>
      <c r="D388" s="1">
        <v>128</v>
      </c>
      <c r="E388" s="113">
        <v>15</v>
      </c>
      <c r="F388" s="127">
        <v>15.567567567567565</v>
      </c>
      <c r="G388" s="133">
        <f>_xlfn.STDEV.P(E386:E388)/SQRT(3)</f>
        <v>4.0824829046386304</v>
      </c>
      <c r="H388" s="133">
        <f>_xlfn.STDEV.P(F386:F388)/SQRT(3)</f>
        <v>2.637796239990319</v>
      </c>
    </row>
    <row r="389" spans="1:8" ht="15.6" x14ac:dyDescent="0.3">
      <c r="A389" s="1">
        <v>1</v>
      </c>
      <c r="B389" s="1">
        <v>14</v>
      </c>
      <c r="C389" s="1">
        <v>18</v>
      </c>
      <c r="D389" s="1">
        <v>129</v>
      </c>
      <c r="E389" s="113">
        <v>5</v>
      </c>
      <c r="F389" s="127">
        <v>4.4376634699215343</v>
      </c>
      <c r="G389" s="133"/>
      <c r="H389" s="133"/>
    </row>
    <row r="390" spans="1:8" ht="15.6" x14ac:dyDescent="0.3">
      <c r="A390" s="1">
        <v>2</v>
      </c>
      <c r="B390" s="1">
        <v>12</v>
      </c>
      <c r="C390" s="1">
        <v>19</v>
      </c>
      <c r="D390" s="1">
        <v>129</v>
      </c>
      <c r="E390" s="113">
        <v>10</v>
      </c>
      <c r="F390" s="127">
        <v>8.486486486486486</v>
      </c>
      <c r="G390" s="132">
        <f>AVERAGE(E389:E391)</f>
        <v>7.666666666666667</v>
      </c>
      <c r="H390" s="31">
        <f>AVERAGE(F389:F391)</f>
        <v>8.4915823550482212</v>
      </c>
    </row>
    <row r="391" spans="1:8" ht="15.6" x14ac:dyDescent="0.3">
      <c r="A391" s="1">
        <v>3</v>
      </c>
      <c r="B391" s="1">
        <v>6</v>
      </c>
      <c r="C391" s="1">
        <v>5</v>
      </c>
      <c r="D391" s="1">
        <v>129</v>
      </c>
      <c r="E391" s="113">
        <v>8</v>
      </c>
      <c r="F391" s="127">
        <v>12.550597108736643</v>
      </c>
      <c r="G391" s="133">
        <f>_xlfn.STDEV.P(E389:E391)/SQRT(3)</f>
        <v>1.1863420280034791</v>
      </c>
      <c r="H391" s="133">
        <f>_xlfn.STDEV.P(F389:F391)/SQRT(3)</f>
        <v>1.9122379287608273</v>
      </c>
    </row>
    <row r="392" spans="1:8" x14ac:dyDescent="0.3">
      <c r="A392" s="1">
        <v>1</v>
      </c>
      <c r="B392" s="1">
        <v>15</v>
      </c>
      <c r="C392" s="1">
        <v>9</v>
      </c>
      <c r="D392" s="1">
        <v>130</v>
      </c>
      <c r="E392" s="113">
        <v>2</v>
      </c>
      <c r="F392" s="127">
        <v>2.2010810810810808</v>
      </c>
    </row>
    <row r="393" spans="1:8" ht="15.6" x14ac:dyDescent="0.3">
      <c r="A393" s="1">
        <v>2</v>
      </c>
      <c r="B393" s="1">
        <v>11</v>
      </c>
      <c r="C393" s="1">
        <v>4</v>
      </c>
      <c r="D393" s="1">
        <v>130</v>
      </c>
      <c r="E393" s="113">
        <v>8</v>
      </c>
      <c r="F393" s="127">
        <v>10.71977240398293</v>
      </c>
      <c r="G393" s="132">
        <f>AVERAGE(E392:E394)</f>
        <v>16.666666666666668</v>
      </c>
      <c r="H393" s="31">
        <f>AVERAGE(F392:F394)</f>
        <v>18.14478899952584</v>
      </c>
    </row>
    <row r="394" spans="1:8" ht="15.6" x14ac:dyDescent="0.3">
      <c r="A394" s="1">
        <v>3</v>
      </c>
      <c r="B394" s="1">
        <v>10</v>
      </c>
      <c r="C394" s="1">
        <v>3</v>
      </c>
      <c r="D394" s="1">
        <v>130</v>
      </c>
      <c r="E394" s="113">
        <v>40</v>
      </c>
      <c r="F394" s="127">
        <v>41.513513513513509</v>
      </c>
      <c r="G394" s="133">
        <f>_xlfn.STDEV.P(E392:E394)/SQRT(3)</f>
        <v>9.6301994133424245</v>
      </c>
      <c r="H394" s="133">
        <f>_xlfn.STDEV.P(F392:F394)/SQRT(3)</f>
        <v>9.7492448655918071</v>
      </c>
    </row>
    <row r="395" spans="1:8" x14ac:dyDescent="0.3">
      <c r="A395" s="1">
        <v>1</v>
      </c>
      <c r="B395" s="1">
        <v>14</v>
      </c>
      <c r="C395" s="1">
        <v>17</v>
      </c>
      <c r="D395" s="1">
        <v>131</v>
      </c>
      <c r="E395" s="113">
        <v>25</v>
      </c>
      <c r="F395" s="127">
        <v>22.188317349607672</v>
      </c>
    </row>
    <row r="396" spans="1:8" ht="15.6" x14ac:dyDescent="0.3">
      <c r="A396" s="1">
        <v>2</v>
      </c>
      <c r="B396" s="1">
        <v>10</v>
      </c>
      <c r="C396" s="1">
        <v>17</v>
      </c>
      <c r="D396" s="1">
        <v>131</v>
      </c>
      <c r="E396" s="113">
        <v>8</v>
      </c>
      <c r="F396" s="127">
        <v>7.4063882063882067</v>
      </c>
      <c r="G396" s="132">
        <f>AVERAGE(E395:E397)</f>
        <v>15</v>
      </c>
      <c r="H396" s="31">
        <f>AVERAGE(F395:F397)</f>
        <v>13.237874824971598</v>
      </c>
    </row>
    <row r="397" spans="1:8" ht="15.6" x14ac:dyDescent="0.3">
      <c r="A397" s="1">
        <v>3</v>
      </c>
      <c r="B397" s="1">
        <v>9</v>
      </c>
      <c r="C397" s="1">
        <v>3</v>
      </c>
      <c r="D397" s="1">
        <v>131</v>
      </c>
      <c r="E397" s="113">
        <v>12</v>
      </c>
      <c r="F397" s="127">
        <v>10.118918918918919</v>
      </c>
      <c r="G397" s="133">
        <f>_xlfn.STDEV.P(E395:E397)/SQRT(3)</f>
        <v>4.1899350299921787</v>
      </c>
      <c r="H397" s="133">
        <f>_xlfn.STDEV.P(F395:F397)/SQRT(3)</f>
        <v>3.7095154447482459</v>
      </c>
    </row>
    <row r="398" spans="1:8" x14ac:dyDescent="0.3">
      <c r="A398" s="1">
        <v>1</v>
      </c>
      <c r="B398" s="1">
        <v>14</v>
      </c>
      <c r="C398" s="1">
        <v>13</v>
      </c>
      <c r="D398" s="1">
        <v>132</v>
      </c>
      <c r="E398" s="113">
        <v>5</v>
      </c>
      <c r="F398" s="127">
        <v>5.5027027027027025</v>
      </c>
    </row>
    <row r="399" spans="1:8" ht="15.6" x14ac:dyDescent="0.3">
      <c r="A399" s="1">
        <v>2</v>
      </c>
      <c r="B399" s="1">
        <v>7</v>
      </c>
      <c r="C399" s="1">
        <v>15</v>
      </c>
      <c r="D399" s="1">
        <v>132</v>
      </c>
      <c r="E399" s="113">
        <v>8</v>
      </c>
      <c r="F399" s="127">
        <v>5.4313513513513518</v>
      </c>
      <c r="G399" s="132">
        <f>AVERAGE(E398:E400)</f>
        <v>6</v>
      </c>
      <c r="H399" s="31">
        <f>AVERAGE(F398:F400)</f>
        <v>5.1437837837837845</v>
      </c>
    </row>
    <row r="400" spans="1:8" ht="15.6" x14ac:dyDescent="0.3">
      <c r="A400" s="1">
        <v>3</v>
      </c>
      <c r="B400" s="1">
        <v>1</v>
      </c>
      <c r="C400" s="1">
        <v>18</v>
      </c>
      <c r="D400" s="1">
        <v>132</v>
      </c>
      <c r="E400" s="113">
        <v>5</v>
      </c>
      <c r="F400" s="127">
        <v>4.4972972972972967</v>
      </c>
      <c r="G400" s="133">
        <f>_xlfn.STDEV.P(E398:E400)/SQRT(3)</f>
        <v>0.81649658092772615</v>
      </c>
      <c r="H400" s="133">
        <f>_xlfn.STDEV.P(F398:F400)/SQRT(3)</f>
        <v>0.26446227907550574</v>
      </c>
    </row>
    <row r="401" spans="1:8" x14ac:dyDescent="0.3">
      <c r="A401" s="1">
        <v>1</v>
      </c>
      <c r="B401" s="1">
        <v>14</v>
      </c>
      <c r="C401" s="1">
        <v>11</v>
      </c>
      <c r="D401" s="1">
        <v>133</v>
      </c>
      <c r="E401" s="113">
        <v>10</v>
      </c>
      <c r="F401" s="127">
        <v>7.8610038610038604</v>
      </c>
    </row>
    <row r="402" spans="1:8" ht="15.6" x14ac:dyDescent="0.3">
      <c r="A402" s="1">
        <v>2</v>
      </c>
      <c r="B402" s="1">
        <v>9</v>
      </c>
      <c r="C402" s="1">
        <v>18</v>
      </c>
      <c r="D402" s="1">
        <v>133</v>
      </c>
      <c r="E402" s="113">
        <v>8</v>
      </c>
      <c r="F402" s="127">
        <v>5.8193050193050198</v>
      </c>
      <c r="G402" s="132">
        <f>AVERAGE(E401:E403)</f>
        <v>11</v>
      </c>
      <c r="H402" s="31">
        <f>AVERAGE(F401:F403)</f>
        <v>8.1106008263903</v>
      </c>
    </row>
    <row r="403" spans="1:8" ht="15.6" x14ac:dyDescent="0.3">
      <c r="A403" s="1">
        <v>3</v>
      </c>
      <c r="B403" s="1">
        <v>19</v>
      </c>
      <c r="C403" s="1">
        <v>9</v>
      </c>
      <c r="D403" s="1">
        <v>133</v>
      </c>
      <c r="E403" s="113">
        <v>15</v>
      </c>
      <c r="F403" s="127">
        <v>10.65149359886202</v>
      </c>
      <c r="G403" s="133">
        <f>_xlfn.STDEV.P(E401:E403)/SQRT(3)</f>
        <v>1.699673171197595</v>
      </c>
      <c r="H403" s="133">
        <f>_xlfn.STDEV.P(F401:F403)/SQRT(3)</f>
        <v>1.1435068479557724</v>
      </c>
    </row>
    <row r="404" spans="1:8" x14ac:dyDescent="0.3">
      <c r="A404" s="1">
        <v>1</v>
      </c>
      <c r="B404" s="1">
        <v>14</v>
      </c>
      <c r="C404" s="1">
        <v>16</v>
      </c>
      <c r="D404" s="1">
        <v>134</v>
      </c>
      <c r="E404" s="113">
        <v>40</v>
      </c>
      <c r="F404" s="127">
        <v>33.862785862785863</v>
      </c>
    </row>
    <row r="405" spans="1:8" ht="15.6" x14ac:dyDescent="0.3">
      <c r="A405" s="1">
        <v>2</v>
      </c>
      <c r="B405" s="1">
        <v>17</v>
      </c>
      <c r="C405" s="1">
        <v>1</v>
      </c>
      <c r="D405" s="1">
        <v>134</v>
      </c>
      <c r="E405" s="113">
        <v>2</v>
      </c>
      <c r="F405" s="127">
        <v>2.5459459459459461</v>
      </c>
      <c r="G405" s="132">
        <f>AVERAGE(E404:E406)</f>
        <v>15.666666666666666</v>
      </c>
      <c r="H405" s="31">
        <f>AVERAGE(F404:F406)</f>
        <v>14.298406098406097</v>
      </c>
    </row>
    <row r="406" spans="1:8" ht="15.6" x14ac:dyDescent="0.3">
      <c r="A406" s="1">
        <v>3</v>
      </c>
      <c r="B406" s="1">
        <v>11</v>
      </c>
      <c r="C406" s="1">
        <v>8</v>
      </c>
      <c r="D406" s="1">
        <v>134</v>
      </c>
      <c r="E406" s="113">
        <v>5</v>
      </c>
      <c r="F406" s="127">
        <v>6.486486486486486</v>
      </c>
      <c r="G406" s="133">
        <f>_xlfn.STDEV.P(E404:E406)/SQRT(3)</f>
        <v>9.9591759290206934</v>
      </c>
      <c r="H406" s="133">
        <f>_xlfn.STDEV.P(F404:F406)/SQRT(3)</f>
        <v>8.0409463457918555</v>
      </c>
    </row>
    <row r="407" spans="1:8" x14ac:dyDescent="0.3">
      <c r="A407" s="1">
        <v>1</v>
      </c>
      <c r="B407" s="1">
        <v>15</v>
      </c>
      <c r="C407" s="1">
        <v>8</v>
      </c>
      <c r="D407" s="1">
        <v>135</v>
      </c>
      <c r="E407" s="113">
        <v>10</v>
      </c>
      <c r="F407" s="127">
        <v>12.228228228228229</v>
      </c>
    </row>
    <row r="408" spans="1:8" ht="15.6" x14ac:dyDescent="0.3">
      <c r="A408" s="1">
        <v>2</v>
      </c>
      <c r="B408" s="1">
        <v>19</v>
      </c>
      <c r="C408" s="1">
        <v>16</v>
      </c>
      <c r="D408" s="1">
        <v>135</v>
      </c>
      <c r="E408" s="113">
        <v>20</v>
      </c>
      <c r="F408" s="127">
        <v>27.523739956172388</v>
      </c>
      <c r="G408" s="132">
        <f>AVERAGE(E407:E409)</f>
        <v>15</v>
      </c>
      <c r="H408" s="31">
        <f>AVERAGE(F407:F409)</f>
        <v>19.066126704523722</v>
      </c>
    </row>
    <row r="409" spans="1:8" ht="15.6" x14ac:dyDescent="0.3">
      <c r="A409" s="1">
        <v>3</v>
      </c>
      <c r="B409" s="1">
        <v>15</v>
      </c>
      <c r="C409" s="1">
        <v>10</v>
      </c>
      <c r="D409" s="1">
        <v>135</v>
      </c>
      <c r="E409" s="113">
        <v>15</v>
      </c>
      <c r="F409" s="127">
        <v>17.446411929170548</v>
      </c>
      <c r="G409" s="133">
        <f>_xlfn.STDEV.P(E407:E409)/SQRT(3)</f>
        <v>2.3570226039551585</v>
      </c>
      <c r="H409" s="133">
        <f>_xlfn.STDEV.P(F407:F409)/SQRT(3)</f>
        <v>3.6653263222935966</v>
      </c>
    </row>
    <row r="410" spans="1:8" x14ac:dyDescent="0.3">
      <c r="A410" s="1">
        <v>1</v>
      </c>
      <c r="B410" s="1">
        <v>15</v>
      </c>
      <c r="C410" s="1">
        <v>7</v>
      </c>
      <c r="D410" s="1">
        <v>136</v>
      </c>
      <c r="E410" s="113">
        <v>10</v>
      </c>
      <c r="F410" s="127">
        <v>11.005405405405405</v>
      </c>
    </row>
    <row r="411" spans="1:8" ht="15.6" x14ac:dyDescent="0.3">
      <c r="A411" s="1">
        <v>2</v>
      </c>
      <c r="B411" s="1">
        <v>5</v>
      </c>
      <c r="C411" s="1">
        <v>8</v>
      </c>
      <c r="D411" s="1">
        <v>136</v>
      </c>
      <c r="E411" s="113">
        <v>5</v>
      </c>
      <c r="F411" s="127">
        <v>6.2096242584047463</v>
      </c>
      <c r="G411" s="132">
        <f>AVERAGE(E410:E412)</f>
        <v>9</v>
      </c>
      <c r="H411" s="31">
        <f>AVERAGE(F410:F412)</f>
        <v>8.9129060193622589</v>
      </c>
    </row>
    <row r="412" spans="1:8" ht="15.6" x14ac:dyDescent="0.3">
      <c r="A412" s="1">
        <v>3</v>
      </c>
      <c r="B412" s="1">
        <v>19</v>
      </c>
      <c r="C412" s="1">
        <v>18</v>
      </c>
      <c r="D412" s="1">
        <v>136</v>
      </c>
      <c r="E412" s="113">
        <v>12</v>
      </c>
      <c r="F412" s="127">
        <v>9.5236883942766291</v>
      </c>
      <c r="G412" s="133">
        <f>_xlfn.STDEV.P(E410:E412)/SQRT(3)</f>
        <v>1.699673171197595</v>
      </c>
      <c r="H412" s="133">
        <f>_xlfn.STDEV.P(F410:F412)/SQRT(3)</f>
        <v>1.1575520659863101</v>
      </c>
    </row>
    <row r="413" spans="1:8" x14ac:dyDescent="0.3">
      <c r="A413" s="1">
        <v>1</v>
      </c>
      <c r="B413" s="1">
        <v>14</v>
      </c>
      <c r="C413" s="1">
        <v>1</v>
      </c>
      <c r="D413" s="1">
        <v>137</v>
      </c>
      <c r="E413" s="113">
        <v>15</v>
      </c>
      <c r="F413" s="127">
        <v>12.698544698544698</v>
      </c>
    </row>
    <row r="414" spans="1:8" ht="15.6" x14ac:dyDescent="0.3">
      <c r="A414" s="1">
        <v>2</v>
      </c>
      <c r="B414" s="1">
        <v>14</v>
      </c>
      <c r="C414" s="1">
        <v>8</v>
      </c>
      <c r="D414" s="1">
        <v>137</v>
      </c>
      <c r="E414" s="113">
        <v>10</v>
      </c>
      <c r="F414" s="127">
        <v>9.0926640926640925</v>
      </c>
      <c r="G414" s="132">
        <f>AVERAGE(E413:E415)</f>
        <v>11</v>
      </c>
      <c r="H414" s="31">
        <f>AVERAGE(F413:F415)</f>
        <v>9.8336204336204318</v>
      </c>
    </row>
    <row r="415" spans="1:8" ht="15.6" x14ac:dyDescent="0.3">
      <c r="A415" s="1">
        <v>3</v>
      </c>
      <c r="B415" s="1">
        <v>5</v>
      </c>
      <c r="C415" s="1">
        <v>19</v>
      </c>
      <c r="D415" s="1">
        <v>137</v>
      </c>
      <c r="E415" s="113">
        <v>8</v>
      </c>
      <c r="F415" s="127">
        <v>7.7096525096525088</v>
      </c>
      <c r="G415" s="133">
        <f>_xlfn.STDEV.P(E413:E415)/SQRT(3)</f>
        <v>1.699673171197595</v>
      </c>
      <c r="H415" s="133">
        <f>_xlfn.STDEV.P(F413:F415)/SQRT(3)</f>
        <v>1.2141776862917866</v>
      </c>
    </row>
    <row r="416" spans="1:8" x14ac:dyDescent="0.3">
      <c r="A416" s="1">
        <v>1</v>
      </c>
      <c r="B416" s="1">
        <v>14</v>
      </c>
      <c r="C416" s="1">
        <v>3</v>
      </c>
      <c r="D416" s="1">
        <v>138</v>
      </c>
      <c r="E416" s="113">
        <v>8</v>
      </c>
      <c r="F416" s="127">
        <v>8.8043243243243232</v>
      </c>
    </row>
    <row r="417" spans="1:8" ht="15.6" x14ac:dyDescent="0.3">
      <c r="A417" s="1">
        <v>2</v>
      </c>
      <c r="B417" s="1">
        <v>17</v>
      </c>
      <c r="C417" s="1">
        <v>4</v>
      </c>
      <c r="D417" s="1">
        <v>138</v>
      </c>
      <c r="E417" s="113">
        <v>10</v>
      </c>
      <c r="F417" s="127">
        <v>11.841609050911376</v>
      </c>
      <c r="G417" s="132">
        <f>AVERAGE(E416:E418)</f>
        <v>8.6666666666666661</v>
      </c>
      <c r="H417" s="31">
        <f>AVERAGE(F416:F418)</f>
        <v>9.983562134708885</v>
      </c>
    </row>
    <row r="418" spans="1:8" ht="15.6" x14ac:dyDescent="0.3">
      <c r="A418" s="1">
        <v>3</v>
      </c>
      <c r="B418" s="1">
        <v>4</v>
      </c>
      <c r="C418" s="1">
        <v>7</v>
      </c>
      <c r="D418" s="1">
        <v>138</v>
      </c>
      <c r="E418" s="113">
        <v>8</v>
      </c>
      <c r="F418" s="127">
        <v>9.3047530288909588</v>
      </c>
      <c r="G418" s="133">
        <f>_xlfn.STDEV.P(E416:E418)/SQRT(3)</f>
        <v>0.54433105395181736</v>
      </c>
      <c r="H418" s="133">
        <f>_xlfn.STDEV.P(F416:F418)/SQRT(3)</f>
        <v>0.76766036749416733</v>
      </c>
    </row>
    <row r="419" spans="1:8" x14ac:dyDescent="0.3">
      <c r="A419" s="1">
        <v>1</v>
      </c>
      <c r="B419" s="1">
        <v>14</v>
      </c>
      <c r="C419" s="1">
        <v>4</v>
      </c>
      <c r="D419" s="1">
        <v>139</v>
      </c>
      <c r="E419" s="113">
        <v>5</v>
      </c>
      <c r="F419" s="127">
        <v>6.1141141141141144</v>
      </c>
    </row>
    <row r="420" spans="1:8" ht="15.6" x14ac:dyDescent="0.3">
      <c r="A420" s="1">
        <v>2</v>
      </c>
      <c r="B420" s="1">
        <v>3</v>
      </c>
      <c r="C420" s="1">
        <v>2</v>
      </c>
      <c r="D420" s="1">
        <v>139</v>
      </c>
      <c r="E420" s="113">
        <v>8</v>
      </c>
      <c r="F420" s="127">
        <v>11.63861003861004</v>
      </c>
      <c r="G420" s="132">
        <f>AVERAGE(E419:E421)</f>
        <v>9.3333333333333339</v>
      </c>
      <c r="H420" s="31">
        <f>AVERAGE(F419:F421)</f>
        <v>12.050252850252852</v>
      </c>
    </row>
    <row r="421" spans="1:8" ht="15.6" x14ac:dyDescent="0.3">
      <c r="A421" s="1">
        <v>3</v>
      </c>
      <c r="B421" s="1">
        <v>3</v>
      </c>
      <c r="C421" s="1">
        <v>7</v>
      </c>
      <c r="D421" s="1">
        <v>139</v>
      </c>
      <c r="E421" s="113">
        <v>15</v>
      </c>
      <c r="F421" s="127">
        <v>18.398034398034397</v>
      </c>
      <c r="G421" s="133">
        <f>_xlfn.STDEV.P(E419:E421)/SQRT(3)</f>
        <v>2.4190601174530273</v>
      </c>
      <c r="H421" s="133">
        <f>_xlfn.STDEV.P(F419:F421)/SQRT(3)</f>
        <v>2.9002207478707511</v>
      </c>
    </row>
    <row r="422" spans="1:8" ht="15.6" x14ac:dyDescent="0.3">
      <c r="A422" s="1">
        <v>1</v>
      </c>
      <c r="B422" s="1">
        <v>15</v>
      </c>
      <c r="C422" s="1">
        <v>6</v>
      </c>
      <c r="D422" s="1">
        <v>140</v>
      </c>
      <c r="E422" s="113">
        <v>5</v>
      </c>
      <c r="F422" s="127">
        <v>7.8610038610038604</v>
      </c>
      <c r="G422" s="133"/>
      <c r="H422" s="133"/>
    </row>
    <row r="423" spans="1:8" ht="15.6" x14ac:dyDescent="0.3">
      <c r="A423" s="1">
        <v>2</v>
      </c>
      <c r="B423" s="1">
        <v>1</v>
      </c>
      <c r="C423" s="1">
        <v>15</v>
      </c>
      <c r="D423" s="1">
        <v>140</v>
      </c>
      <c r="E423" s="113">
        <v>5</v>
      </c>
      <c r="F423" s="127">
        <v>3.6370656370656373</v>
      </c>
      <c r="G423" s="132">
        <f>AVERAGE(E422:E424)</f>
        <v>8.3333333333333339</v>
      </c>
      <c r="H423" s="31">
        <f>AVERAGE(F422:F424)</f>
        <v>10.578635778635777</v>
      </c>
    </row>
    <row r="424" spans="1:8" ht="15.6" x14ac:dyDescent="0.3">
      <c r="A424" s="1">
        <v>3</v>
      </c>
      <c r="B424" s="1">
        <v>17</v>
      </c>
      <c r="C424" s="1">
        <v>8</v>
      </c>
      <c r="D424" s="1">
        <v>140</v>
      </c>
      <c r="E424" s="113">
        <v>15</v>
      </c>
      <c r="F424" s="127">
        <v>20.237837837837834</v>
      </c>
      <c r="G424" s="133">
        <f>_xlfn.STDEV.P(E422:E424)/SQRT(3)</f>
        <v>2.7216552697590872</v>
      </c>
      <c r="H424" s="133">
        <f>_xlfn.STDEV.P(F422:F424)/SQRT(3)</f>
        <v>4.0670915582755081</v>
      </c>
    </row>
    <row r="425" spans="1:8" x14ac:dyDescent="0.3">
      <c r="A425" s="1">
        <v>1</v>
      </c>
      <c r="B425" s="1">
        <v>14</v>
      </c>
      <c r="C425" s="1">
        <v>5</v>
      </c>
      <c r="D425" s="1">
        <v>141</v>
      </c>
      <c r="E425" s="113">
        <v>20</v>
      </c>
      <c r="F425" s="127">
        <v>22.01081081081081</v>
      </c>
    </row>
    <row r="426" spans="1:8" ht="15.6" x14ac:dyDescent="0.3">
      <c r="A426" s="1">
        <v>2</v>
      </c>
      <c r="B426" s="1">
        <v>16</v>
      </c>
      <c r="C426" s="1">
        <v>9</v>
      </c>
      <c r="D426" s="1">
        <v>141</v>
      </c>
      <c r="E426" s="113">
        <v>15</v>
      </c>
      <c r="F426" s="127">
        <v>16.972972972972972</v>
      </c>
      <c r="G426" s="132">
        <f>AVERAGE(E425:E427)</f>
        <v>18.333333333333332</v>
      </c>
      <c r="H426" s="31">
        <f>AVERAGE(F425:F427)</f>
        <v>17.830398140075555</v>
      </c>
    </row>
    <row r="427" spans="1:8" ht="15.6" x14ac:dyDescent="0.3">
      <c r="A427" s="1">
        <v>3</v>
      </c>
      <c r="B427" s="1">
        <v>7</v>
      </c>
      <c r="C427" s="1">
        <v>1</v>
      </c>
      <c r="D427" s="1">
        <v>141</v>
      </c>
      <c r="E427" s="113">
        <v>20</v>
      </c>
      <c r="F427" s="127">
        <v>14.507410636442891</v>
      </c>
      <c r="G427" s="133">
        <f>_xlfn.STDEV.P(E425:E427)/SQRT(3)</f>
        <v>1.3608276348795436</v>
      </c>
      <c r="H427" s="133">
        <f>_xlfn.STDEV.P(F425:F427)/SQRT(3)</f>
        <v>1.8028765276056797</v>
      </c>
    </row>
    <row r="428" spans="1:8" x14ac:dyDescent="0.3">
      <c r="A428" s="1">
        <v>1</v>
      </c>
      <c r="B428" s="1">
        <v>14</v>
      </c>
      <c r="C428" s="1">
        <v>12</v>
      </c>
      <c r="D428" s="1">
        <v>142</v>
      </c>
      <c r="E428" s="113">
        <v>10</v>
      </c>
      <c r="F428" s="127">
        <v>9.1711711711711708</v>
      </c>
    </row>
    <row r="429" spans="1:8" ht="15.6" x14ac:dyDescent="0.3">
      <c r="A429" s="1">
        <v>2</v>
      </c>
      <c r="B429" s="1">
        <v>2</v>
      </c>
      <c r="C429" s="1">
        <v>1</v>
      </c>
      <c r="D429" s="1">
        <v>142</v>
      </c>
      <c r="E429" s="113">
        <v>5</v>
      </c>
      <c r="F429" s="127">
        <v>6.3648648648648649</v>
      </c>
      <c r="G429" s="132">
        <f>AVERAGE(E428:E430)</f>
        <v>10</v>
      </c>
      <c r="H429" s="31">
        <f>AVERAGE(F428:F430)</f>
        <v>10.8003003003003</v>
      </c>
    </row>
    <row r="430" spans="1:8" ht="15.6" x14ac:dyDescent="0.3">
      <c r="A430" s="1">
        <v>3</v>
      </c>
      <c r="B430" s="1">
        <v>8</v>
      </c>
      <c r="C430" s="1">
        <v>6</v>
      </c>
      <c r="D430" s="1">
        <v>142</v>
      </c>
      <c r="E430" s="113">
        <v>15</v>
      </c>
      <c r="F430" s="127">
        <v>16.864864864864863</v>
      </c>
      <c r="G430" s="133">
        <f>_xlfn.STDEV.P(E428:E430)/SQRT(3)</f>
        <v>2.3570226039551585</v>
      </c>
      <c r="H430" s="133">
        <f>_xlfn.STDEV.P(F428:F430)/SQRT(3)</f>
        <v>2.5626828949162177</v>
      </c>
    </row>
    <row r="431" spans="1:8" x14ac:dyDescent="0.3">
      <c r="A431" s="1">
        <v>1</v>
      </c>
      <c r="B431" s="1">
        <v>14</v>
      </c>
      <c r="C431" s="1">
        <v>2</v>
      </c>
      <c r="D431" s="1">
        <v>143</v>
      </c>
      <c r="E431" s="113">
        <v>2</v>
      </c>
      <c r="F431" s="127">
        <v>1.693139293139293</v>
      </c>
    </row>
    <row r="432" spans="1:8" ht="15.6" x14ac:dyDescent="0.3">
      <c r="A432" s="1">
        <v>2</v>
      </c>
      <c r="B432" s="1">
        <v>8</v>
      </c>
      <c r="C432" s="1">
        <v>2</v>
      </c>
      <c r="D432" s="1">
        <v>143</v>
      </c>
      <c r="E432" s="113">
        <v>10</v>
      </c>
      <c r="F432" s="127">
        <v>11.841609050911376</v>
      </c>
      <c r="G432" s="132">
        <f>AVERAGE(E431:E433)</f>
        <v>8</v>
      </c>
      <c r="H432" s="31">
        <f>AVERAGE(F431:F433)</f>
        <v>7.8845557543231957</v>
      </c>
    </row>
    <row r="433" spans="1:8" ht="15.6" x14ac:dyDescent="0.3">
      <c r="A433" s="1">
        <v>3</v>
      </c>
      <c r="B433" s="1">
        <v>13</v>
      </c>
      <c r="C433" s="1">
        <v>16</v>
      </c>
      <c r="D433" s="1">
        <v>143</v>
      </c>
      <c r="E433" s="113">
        <v>12</v>
      </c>
      <c r="F433" s="127">
        <v>10.118918918918919</v>
      </c>
      <c r="G433" s="133">
        <f>_xlfn.STDEV.P(E431:E433)/SQRT(3)</f>
        <v>2.4944382578492945</v>
      </c>
      <c r="H433" s="133">
        <f>_xlfn.STDEV.P(F431:F433)/SQRT(3)</f>
        <v>2.5600409575534488</v>
      </c>
    </row>
    <row r="434" spans="1:8" x14ac:dyDescent="0.3">
      <c r="A434" s="1">
        <v>1</v>
      </c>
      <c r="B434" s="1">
        <v>14</v>
      </c>
      <c r="C434" s="1">
        <v>10</v>
      </c>
      <c r="D434" s="1">
        <v>144</v>
      </c>
      <c r="E434" s="113">
        <v>2</v>
      </c>
      <c r="F434" s="127">
        <v>2.2010810810810808</v>
      </c>
    </row>
    <row r="435" spans="1:8" ht="15.6" x14ac:dyDescent="0.3">
      <c r="A435" s="1">
        <v>2</v>
      </c>
      <c r="B435" s="1">
        <v>19</v>
      </c>
      <c r="C435" s="1">
        <v>8</v>
      </c>
      <c r="D435" s="1">
        <v>144</v>
      </c>
      <c r="E435" s="113">
        <v>5</v>
      </c>
      <c r="F435" s="127">
        <v>7.714987714987716</v>
      </c>
      <c r="G435" s="132">
        <f>AVERAGE(E434:E436)</f>
        <v>9</v>
      </c>
      <c r="H435" s="31">
        <f>AVERAGE(F434:F436)</f>
        <v>11.790822864030408</v>
      </c>
    </row>
    <row r="436" spans="1:8" ht="15.6" x14ac:dyDescent="0.3">
      <c r="A436" s="1">
        <v>3</v>
      </c>
      <c r="B436" s="1">
        <v>14</v>
      </c>
      <c r="C436" s="1">
        <v>5</v>
      </c>
      <c r="D436" s="1">
        <v>144</v>
      </c>
      <c r="E436" s="113">
        <v>20</v>
      </c>
      <c r="F436" s="127">
        <v>25.456399796022431</v>
      </c>
      <c r="G436" s="133">
        <f>_xlfn.STDEV.P(E434:E436)/SQRT(3)</f>
        <v>4.5460605656619526</v>
      </c>
      <c r="H436" s="133">
        <f>_xlfn.STDEV.P(F434:F436)/SQRT(3)</f>
        <v>5.728327005233715</v>
      </c>
    </row>
    <row r="437" spans="1:8" x14ac:dyDescent="0.3">
      <c r="A437" s="1">
        <v>1</v>
      </c>
      <c r="B437" s="1">
        <v>12</v>
      </c>
      <c r="C437" s="1">
        <v>3</v>
      </c>
      <c r="D437" s="1">
        <v>145</v>
      </c>
      <c r="E437" s="113">
        <v>5</v>
      </c>
      <c r="F437" s="127">
        <v>6.8783783783783781</v>
      </c>
    </row>
    <row r="438" spans="1:8" ht="15.6" x14ac:dyDescent="0.3">
      <c r="A438" s="1">
        <v>2</v>
      </c>
      <c r="B438" s="1">
        <v>15</v>
      </c>
      <c r="C438" s="1">
        <v>9</v>
      </c>
      <c r="D438" s="1">
        <v>145</v>
      </c>
      <c r="E438" s="113">
        <v>20</v>
      </c>
      <c r="F438" s="127">
        <v>18.515970515970515</v>
      </c>
      <c r="G438" s="132">
        <f>AVERAGE(E437:E439)</f>
        <v>20</v>
      </c>
      <c r="H438" s="31">
        <f>AVERAGE(F437:F439)</f>
        <v>24.861179361179364</v>
      </c>
    </row>
    <row r="439" spans="1:8" ht="15.6" x14ac:dyDescent="0.3">
      <c r="A439" s="1">
        <v>3</v>
      </c>
      <c r="B439" s="1">
        <v>18</v>
      </c>
      <c r="C439" s="1">
        <v>5</v>
      </c>
      <c r="D439" s="1">
        <v>145</v>
      </c>
      <c r="E439" s="113">
        <v>35</v>
      </c>
      <c r="F439" s="127">
        <v>49.189189189189186</v>
      </c>
      <c r="G439" s="133">
        <f>_xlfn.STDEV.P(E437:E439)/SQRT(3)</f>
        <v>7.0710678118654755</v>
      </c>
      <c r="H439" s="133">
        <f>_xlfn.STDEV.P(F437:F439)/SQRT(3)</f>
        <v>10.303693343586865</v>
      </c>
    </row>
    <row r="440" spans="1:8" x14ac:dyDescent="0.3">
      <c r="A440" s="1">
        <v>1</v>
      </c>
      <c r="B440" s="1">
        <v>12</v>
      </c>
      <c r="C440" s="1">
        <v>6</v>
      </c>
      <c r="D440" s="1">
        <v>146</v>
      </c>
      <c r="E440" s="113">
        <v>20</v>
      </c>
      <c r="F440" s="127">
        <v>31.444015444015442</v>
      </c>
    </row>
    <row r="441" spans="1:8" ht="15.6" x14ac:dyDescent="0.3">
      <c r="A441" s="1">
        <v>2</v>
      </c>
      <c r="B441" s="1">
        <v>12</v>
      </c>
      <c r="C441" s="1">
        <v>4</v>
      </c>
      <c r="D441" s="1">
        <v>146</v>
      </c>
      <c r="E441" s="113">
        <v>10</v>
      </c>
      <c r="F441" s="127">
        <v>11.069330199764982</v>
      </c>
      <c r="G441" s="132">
        <f>AVERAGE(E440:E442)</f>
        <v>15</v>
      </c>
      <c r="H441" s="31">
        <f>AVERAGE(F440:F442)</f>
        <v>19.986585857650326</v>
      </c>
    </row>
    <row r="442" spans="1:8" ht="15.6" x14ac:dyDescent="0.3">
      <c r="A442" s="1">
        <v>3</v>
      </c>
      <c r="B442" s="1">
        <v>12</v>
      </c>
      <c r="C442" s="1">
        <v>5</v>
      </c>
      <c r="D442" s="1">
        <v>146</v>
      </c>
      <c r="E442" s="113">
        <v>15</v>
      </c>
      <c r="F442" s="127">
        <v>17.446411929170548</v>
      </c>
      <c r="G442" s="133">
        <f>_xlfn.STDEV.P(E440:E442)/SQRT(3)</f>
        <v>2.3570226039551585</v>
      </c>
      <c r="H442" s="133">
        <f>_xlfn.STDEV.P(F440:F442)/SQRT(3)</f>
        <v>4.9130509279031616</v>
      </c>
    </row>
    <row r="443" spans="1:8" x14ac:dyDescent="0.3">
      <c r="A443" s="1">
        <v>1</v>
      </c>
      <c r="B443" s="1">
        <v>12</v>
      </c>
      <c r="C443" s="1">
        <v>2</v>
      </c>
      <c r="D443" s="1">
        <v>147</v>
      </c>
      <c r="E443" s="113">
        <v>2</v>
      </c>
      <c r="F443" s="127">
        <v>2.000982800982801</v>
      </c>
    </row>
    <row r="444" spans="1:8" ht="15.6" x14ac:dyDescent="0.3">
      <c r="A444" s="1">
        <v>2</v>
      </c>
      <c r="B444" s="1">
        <v>6</v>
      </c>
      <c r="C444" s="1">
        <v>2</v>
      </c>
      <c r="D444" s="1">
        <v>147</v>
      </c>
      <c r="E444" s="113">
        <v>2</v>
      </c>
      <c r="F444" s="127">
        <v>2.5459459459459461</v>
      </c>
      <c r="G444" s="132">
        <f>AVERAGE(E443:E445)</f>
        <v>6.333333333333333</v>
      </c>
      <c r="H444" s="31">
        <f>AVERAGE(F443:F445)</f>
        <v>8.5426699426699439</v>
      </c>
    </row>
    <row r="445" spans="1:8" ht="15.6" x14ac:dyDescent="0.3">
      <c r="A445" s="1">
        <v>3</v>
      </c>
      <c r="B445" s="1">
        <v>6</v>
      </c>
      <c r="C445" s="1">
        <v>2</v>
      </c>
      <c r="D445" s="1">
        <v>147</v>
      </c>
      <c r="E445" s="113">
        <v>15</v>
      </c>
      <c r="F445" s="127">
        <v>21.081081081081081</v>
      </c>
      <c r="G445" s="133">
        <f>_xlfn.STDEV.P(E443:E445)/SQRT(3)</f>
        <v>3.538151850686813</v>
      </c>
      <c r="H445" s="133">
        <f>_xlfn.STDEV.P(F443:F445)/SQRT(3)</f>
        <v>5.1203962870555761</v>
      </c>
    </row>
    <row r="446" spans="1:8" x14ac:dyDescent="0.3">
      <c r="A446" s="1">
        <v>1</v>
      </c>
      <c r="B446" s="1">
        <v>12</v>
      </c>
      <c r="C446" s="1">
        <v>7</v>
      </c>
      <c r="D446" s="1">
        <v>148</v>
      </c>
      <c r="E446" s="113">
        <v>10</v>
      </c>
      <c r="F446" s="127">
        <v>11.005405405405405</v>
      </c>
    </row>
    <row r="447" spans="1:8" ht="15.6" x14ac:dyDescent="0.3">
      <c r="A447" s="1">
        <v>2</v>
      </c>
      <c r="B447" s="1">
        <v>10</v>
      </c>
      <c r="C447" s="1">
        <v>2</v>
      </c>
      <c r="D447" s="1">
        <v>148</v>
      </c>
      <c r="E447" s="113">
        <v>10</v>
      </c>
      <c r="F447" s="127">
        <v>10.183783783783785</v>
      </c>
      <c r="G447" s="132">
        <f>AVERAGE(E446:E448)</f>
        <v>8.3333333333333339</v>
      </c>
      <c r="H447" s="31">
        <f>AVERAGE(F446:F448)</f>
        <v>8.5621621621621617</v>
      </c>
    </row>
    <row r="448" spans="1:8" ht="15.6" x14ac:dyDescent="0.3">
      <c r="A448" s="1">
        <v>3</v>
      </c>
      <c r="B448" s="1">
        <v>10</v>
      </c>
      <c r="C448" s="1">
        <v>16</v>
      </c>
      <c r="D448" s="1">
        <v>148</v>
      </c>
      <c r="E448" s="113">
        <v>5</v>
      </c>
      <c r="F448" s="127">
        <v>4.4972972972972967</v>
      </c>
      <c r="G448" s="133">
        <f>_xlfn.STDEV.P(E446:E448)/SQRT(3)</f>
        <v>1.3608276348795436</v>
      </c>
      <c r="H448" s="133">
        <f>_xlfn.STDEV.P(F446:F448)/SQRT(3)</f>
        <v>1.67073571947535</v>
      </c>
    </row>
    <row r="449" spans="1:8" x14ac:dyDescent="0.3">
      <c r="A449" s="1">
        <v>1</v>
      </c>
      <c r="B449" s="1">
        <v>12</v>
      </c>
      <c r="C449" s="1">
        <v>15</v>
      </c>
      <c r="D449" s="1">
        <v>149</v>
      </c>
      <c r="E449" s="113">
        <v>8</v>
      </c>
      <c r="F449" s="127">
        <v>8.0039312039312041</v>
      </c>
    </row>
    <row r="450" spans="1:8" ht="15.6" x14ac:dyDescent="0.3">
      <c r="A450" s="1">
        <v>2</v>
      </c>
      <c r="B450" s="1">
        <v>7</v>
      </c>
      <c r="C450" s="1">
        <v>3</v>
      </c>
      <c r="D450" s="1">
        <v>149</v>
      </c>
      <c r="E450" s="113">
        <v>2</v>
      </c>
      <c r="F450" s="127">
        <v>2.0367567567567568</v>
      </c>
      <c r="G450" s="132">
        <f>AVERAGE(E449:E451)</f>
        <v>8.3333333333333339</v>
      </c>
      <c r="H450" s="31">
        <f>AVERAGE(F449:F451)</f>
        <v>8.1654288054288049</v>
      </c>
    </row>
    <row r="451" spans="1:8" ht="15.6" x14ac:dyDescent="0.3">
      <c r="A451" s="1">
        <v>3</v>
      </c>
      <c r="B451" s="1">
        <v>9</v>
      </c>
      <c r="C451" s="1">
        <v>17</v>
      </c>
      <c r="D451" s="1">
        <v>149</v>
      </c>
      <c r="E451" s="113">
        <v>15</v>
      </c>
      <c r="F451" s="127">
        <v>14.455598455598453</v>
      </c>
      <c r="G451" s="133">
        <f>_xlfn.STDEV.P(E449:E451)/SQRT(3)</f>
        <v>3.0671497204093914</v>
      </c>
      <c r="H451" s="133">
        <f>_xlfn.STDEV.P(F449:F451)/SQRT(3)</f>
        <v>2.9278914821909874</v>
      </c>
    </row>
    <row r="452" spans="1:8" x14ac:dyDescent="0.3">
      <c r="A452" s="1">
        <v>1</v>
      </c>
      <c r="B452" s="1">
        <v>13</v>
      </c>
      <c r="C452" s="1">
        <v>9</v>
      </c>
      <c r="D452" s="1">
        <v>150</v>
      </c>
      <c r="E452" s="113">
        <v>2</v>
      </c>
      <c r="F452" s="127">
        <v>1.8342342342342342</v>
      </c>
    </row>
    <row r="453" spans="1:8" ht="15.6" x14ac:dyDescent="0.3">
      <c r="A453" s="1">
        <v>2</v>
      </c>
      <c r="B453" s="1">
        <v>11</v>
      </c>
      <c r="C453" s="1">
        <v>10</v>
      </c>
      <c r="D453" s="1">
        <v>150</v>
      </c>
      <c r="E453" s="113">
        <v>10</v>
      </c>
      <c r="F453" s="127">
        <v>10.183783783783785</v>
      </c>
      <c r="G453" s="132">
        <f>AVERAGE(E452:E454)</f>
        <v>10.666666666666666</v>
      </c>
      <c r="H453" s="31">
        <f>AVERAGE(F452:F454)</f>
        <v>9.2969440028263559</v>
      </c>
    </row>
    <row r="454" spans="1:8" ht="15.6" x14ac:dyDescent="0.3">
      <c r="A454" s="1">
        <v>3</v>
      </c>
      <c r="B454" s="1">
        <v>19</v>
      </c>
      <c r="C454" s="1">
        <v>10</v>
      </c>
      <c r="D454" s="1">
        <v>150</v>
      </c>
      <c r="E454" s="113">
        <v>20</v>
      </c>
      <c r="F454" s="127">
        <v>15.872813990461047</v>
      </c>
      <c r="G454" s="133">
        <f>_xlfn.STDEV.P(E452:E454)/SQRT(3)</f>
        <v>4.2513614377131095</v>
      </c>
      <c r="H454" s="133">
        <f>_xlfn.STDEV.P(F452:F454)/SQRT(3)</f>
        <v>3.3286732088460234</v>
      </c>
    </row>
    <row r="455" spans="1:8" ht="15.6" x14ac:dyDescent="0.3">
      <c r="A455" s="1">
        <v>1</v>
      </c>
      <c r="B455" s="1">
        <v>12</v>
      </c>
      <c r="C455" s="1">
        <v>14</v>
      </c>
      <c r="D455" s="1">
        <v>151</v>
      </c>
      <c r="E455" s="113">
        <v>10</v>
      </c>
      <c r="F455" s="127">
        <v>11.005405405405405</v>
      </c>
      <c r="G455" s="133"/>
      <c r="H455" s="133"/>
    </row>
    <row r="456" spans="1:8" ht="15.6" x14ac:dyDescent="0.3">
      <c r="A456" s="1">
        <v>2</v>
      </c>
      <c r="B456" s="1">
        <v>17</v>
      </c>
      <c r="C456" s="1">
        <v>13</v>
      </c>
      <c r="D456" s="1">
        <v>151</v>
      </c>
      <c r="E456" s="113">
        <v>8</v>
      </c>
      <c r="F456" s="127">
        <v>8.1470270270270273</v>
      </c>
      <c r="G456" s="132">
        <f>AVERAGE(E455:E457)</f>
        <v>11</v>
      </c>
      <c r="H456" s="31">
        <f>AVERAGE(F455:F457)</f>
        <v>10.60036036036036</v>
      </c>
    </row>
    <row r="457" spans="1:8" ht="15.6" x14ac:dyDescent="0.3">
      <c r="A457" s="1">
        <v>3</v>
      </c>
      <c r="B457" s="1">
        <v>18</v>
      </c>
      <c r="C457" s="1">
        <v>12</v>
      </c>
      <c r="D457" s="1">
        <v>151</v>
      </c>
      <c r="E457" s="113">
        <v>15</v>
      </c>
      <c r="F457" s="127">
        <v>12.648648648648647</v>
      </c>
      <c r="G457" s="133">
        <f>_xlfn.STDEV.P(E455:E457)/SQRT(3)</f>
        <v>1.699673171197595</v>
      </c>
      <c r="H457" s="133">
        <f>_xlfn.STDEV.P(F455:F457)/SQRT(3)</f>
        <v>1.0738503332970106</v>
      </c>
    </row>
    <row r="458" spans="1:8" x14ac:dyDescent="0.3">
      <c r="A458" s="1">
        <v>1</v>
      </c>
      <c r="B458" s="1">
        <v>12</v>
      </c>
      <c r="C458" s="1">
        <v>1</v>
      </c>
      <c r="D458" s="1">
        <v>152</v>
      </c>
      <c r="E458" s="113">
        <v>20</v>
      </c>
      <c r="F458" s="127">
        <v>20.009828009828009</v>
      </c>
    </row>
    <row r="459" spans="1:8" ht="15.6" x14ac:dyDescent="0.3">
      <c r="A459" s="1">
        <v>2</v>
      </c>
      <c r="B459" s="1">
        <v>4</v>
      </c>
      <c r="C459" s="1">
        <v>19</v>
      </c>
      <c r="D459" s="1">
        <v>152</v>
      </c>
      <c r="E459" s="113">
        <v>8</v>
      </c>
      <c r="F459" s="127">
        <v>8.1470270270270273</v>
      </c>
      <c r="G459" s="132">
        <f>AVERAGE(E458:E460)</f>
        <v>17.666666666666668</v>
      </c>
      <c r="H459" s="31">
        <f>AVERAGE(F458:F460)</f>
        <v>18.452749993395155</v>
      </c>
    </row>
    <row r="460" spans="1:8" ht="15.6" x14ac:dyDescent="0.3">
      <c r="A460" s="1">
        <v>3</v>
      </c>
      <c r="B460" s="1">
        <v>11</v>
      </c>
      <c r="C460" s="1">
        <v>14</v>
      </c>
      <c r="D460" s="1">
        <v>152</v>
      </c>
      <c r="E460" s="113">
        <v>25</v>
      </c>
      <c r="F460" s="127">
        <v>27.201394943330428</v>
      </c>
      <c r="G460" s="133">
        <f>_xlfn.STDEV.P(E458:E460)/SQRT(3)</f>
        <v>4.1186117761890308</v>
      </c>
      <c r="H460" s="133">
        <f>_xlfn.STDEV.P(F458:F460)/SQRT(3)</f>
        <v>4.535920906972768</v>
      </c>
    </row>
    <row r="461" spans="1:8" x14ac:dyDescent="0.3">
      <c r="A461" s="1">
        <v>1</v>
      </c>
      <c r="B461" s="1">
        <v>12</v>
      </c>
      <c r="C461" s="1">
        <v>16</v>
      </c>
      <c r="D461" s="1">
        <v>153</v>
      </c>
      <c r="E461" s="113">
        <v>15</v>
      </c>
      <c r="F461" s="127">
        <v>15.007371007371008</v>
      </c>
    </row>
    <row r="462" spans="1:8" ht="15.6" x14ac:dyDescent="0.3">
      <c r="A462" s="1">
        <v>2</v>
      </c>
      <c r="B462" s="1">
        <v>9</v>
      </c>
      <c r="C462" s="1">
        <v>17</v>
      </c>
      <c r="D462" s="1">
        <v>153</v>
      </c>
      <c r="E462" s="113">
        <v>20</v>
      </c>
      <c r="F462" s="127">
        <v>16.972972972972972</v>
      </c>
      <c r="G462" s="132">
        <f>AVERAGE(E461:E463)</f>
        <v>13.333333333333334</v>
      </c>
      <c r="H462" s="31">
        <f>AVERAGE(F461:F463)</f>
        <v>12.444756444756445</v>
      </c>
    </row>
    <row r="463" spans="1:8" ht="15.6" x14ac:dyDescent="0.3">
      <c r="A463" s="1">
        <v>3</v>
      </c>
      <c r="B463" s="1">
        <v>15</v>
      </c>
      <c r="C463" s="1">
        <v>19</v>
      </c>
      <c r="D463" s="1">
        <v>153</v>
      </c>
      <c r="E463" s="113">
        <v>5</v>
      </c>
      <c r="F463" s="127">
        <v>5.3539253539253533</v>
      </c>
      <c r="G463" s="133">
        <f>_xlfn.STDEV.P(E461:E463)/SQRT(3)</f>
        <v>3.6004114991154781</v>
      </c>
      <c r="H463" s="133">
        <f>_xlfn.STDEV.P(F461:F463)/SQRT(3)</f>
        <v>2.9316590653991708</v>
      </c>
    </row>
    <row r="464" spans="1:8" x14ac:dyDescent="0.3">
      <c r="A464" s="1">
        <v>1</v>
      </c>
      <c r="B464" s="1">
        <v>12</v>
      </c>
      <c r="C464" s="1">
        <v>10</v>
      </c>
      <c r="D464" s="1">
        <v>154</v>
      </c>
      <c r="E464" s="113">
        <v>20</v>
      </c>
      <c r="F464" s="127">
        <v>27.513513513513512</v>
      </c>
    </row>
    <row r="465" spans="1:8" ht="15.6" x14ac:dyDescent="0.3">
      <c r="A465" s="1">
        <v>2</v>
      </c>
      <c r="B465" s="1">
        <v>14</v>
      </c>
      <c r="C465" s="1">
        <v>9</v>
      </c>
      <c r="D465" s="1">
        <v>154</v>
      </c>
      <c r="E465" s="113">
        <v>5</v>
      </c>
      <c r="F465" s="127">
        <v>3.9168399168399173</v>
      </c>
      <c r="G465" s="132">
        <f>AVERAGE(E464:E466)</f>
        <v>14.333333333333334</v>
      </c>
      <c r="H465" s="31">
        <f>AVERAGE(F464:F466)</f>
        <v>15.076293076293075</v>
      </c>
    </row>
    <row r="466" spans="1:8" ht="15.6" x14ac:dyDescent="0.3">
      <c r="A466" s="1">
        <v>3</v>
      </c>
      <c r="B466" s="1">
        <v>2</v>
      </c>
      <c r="C466" s="1">
        <v>1</v>
      </c>
      <c r="D466" s="1">
        <v>154</v>
      </c>
      <c r="E466" s="113">
        <v>18</v>
      </c>
      <c r="F466" s="127">
        <v>13.798525798525796</v>
      </c>
      <c r="G466" s="133">
        <f>_xlfn.STDEV.P(E464:E466)/SQRT(3)</f>
        <v>3.8393672318157765</v>
      </c>
      <c r="H466" s="133">
        <f>_xlfn.STDEV.P(F464:F466)/SQRT(3)</f>
        <v>5.5861986303366518</v>
      </c>
    </row>
    <row r="467" spans="1:8" x14ac:dyDescent="0.3">
      <c r="A467" s="1">
        <v>1</v>
      </c>
      <c r="B467" s="1">
        <v>12</v>
      </c>
      <c r="C467" s="1">
        <v>11</v>
      </c>
      <c r="D467" s="1">
        <v>155</v>
      </c>
      <c r="E467" s="113">
        <v>5</v>
      </c>
      <c r="F467" s="127">
        <v>4.5855855855855854</v>
      </c>
    </row>
    <row r="468" spans="1:8" ht="15.6" x14ac:dyDescent="0.3">
      <c r="A468" s="1">
        <v>2</v>
      </c>
      <c r="B468" s="1">
        <v>16</v>
      </c>
      <c r="C468" s="1">
        <v>17</v>
      </c>
      <c r="D468" s="1">
        <v>155</v>
      </c>
      <c r="E468" s="113">
        <v>10</v>
      </c>
      <c r="F468" s="127">
        <v>11.315315315315315</v>
      </c>
      <c r="G468" s="132">
        <f>AVERAGE(E467:E469)</f>
        <v>7.666666666666667</v>
      </c>
      <c r="H468" s="31">
        <f>AVERAGE(F467:F469)</f>
        <v>8.0678678678678679</v>
      </c>
    </row>
    <row r="469" spans="1:8" ht="15.6" x14ac:dyDescent="0.3">
      <c r="A469" s="1">
        <v>3</v>
      </c>
      <c r="B469" s="1">
        <v>5</v>
      </c>
      <c r="C469" s="1">
        <v>10</v>
      </c>
      <c r="D469" s="1">
        <v>155</v>
      </c>
      <c r="E469" s="113">
        <v>8</v>
      </c>
      <c r="F469" s="127">
        <v>8.3027027027027014</v>
      </c>
      <c r="G469" s="133">
        <f>_xlfn.STDEV.P(E467:E469)/SQRT(3)</f>
        <v>1.1863420280034791</v>
      </c>
      <c r="H469" s="133">
        <f>_xlfn.STDEV.P(F467:F469)/SQRT(3)</f>
        <v>1.5891070943940655</v>
      </c>
    </row>
    <row r="470" spans="1:8" x14ac:dyDescent="0.3">
      <c r="A470" s="1">
        <v>1</v>
      </c>
      <c r="B470" s="1">
        <v>12</v>
      </c>
      <c r="C470" s="1">
        <v>4</v>
      </c>
      <c r="D470" s="1">
        <v>156</v>
      </c>
      <c r="E470" s="113">
        <v>2</v>
      </c>
      <c r="F470" s="127">
        <v>3.1444015444015441</v>
      </c>
    </row>
    <row r="471" spans="1:8" ht="15.6" x14ac:dyDescent="0.3">
      <c r="A471" s="1">
        <v>2</v>
      </c>
      <c r="B471" s="1">
        <v>5</v>
      </c>
      <c r="C471" s="1">
        <v>3</v>
      </c>
      <c r="D471" s="1">
        <v>156</v>
      </c>
      <c r="E471" s="113">
        <v>2</v>
      </c>
      <c r="F471" s="127">
        <v>2.5459459459459461</v>
      </c>
      <c r="G471" s="132">
        <f>AVERAGE(E470:E472)</f>
        <v>6.333333333333333</v>
      </c>
      <c r="H471" s="31">
        <f>AVERAGE(F470:F472)</f>
        <v>6.6474486558993604</v>
      </c>
    </row>
    <row r="472" spans="1:8" ht="15.6" x14ac:dyDescent="0.3">
      <c r="A472" s="1">
        <v>3</v>
      </c>
      <c r="B472" s="1">
        <v>4</v>
      </c>
      <c r="C472" s="1">
        <v>13</v>
      </c>
      <c r="D472" s="1">
        <v>156</v>
      </c>
      <c r="E472" s="113">
        <v>15</v>
      </c>
      <c r="F472" s="127">
        <v>14.25199847735059</v>
      </c>
      <c r="G472" s="133">
        <f>_xlfn.STDEV.P(E470:E472)/SQRT(3)</f>
        <v>3.538151850686813</v>
      </c>
      <c r="H472" s="133">
        <f>_xlfn.STDEV.P(F470:F472)/SQRT(3)</f>
        <v>3.1077473358628236</v>
      </c>
    </row>
    <row r="473" spans="1:8" x14ac:dyDescent="0.3">
      <c r="A473" s="1">
        <v>1</v>
      </c>
      <c r="B473" s="1">
        <v>13</v>
      </c>
      <c r="C473" s="1">
        <v>8</v>
      </c>
      <c r="D473" s="1">
        <v>157</v>
      </c>
      <c r="E473" s="113">
        <v>5</v>
      </c>
      <c r="F473" s="127">
        <v>5.0024570024570023</v>
      </c>
    </row>
    <row r="474" spans="1:8" ht="15.6" x14ac:dyDescent="0.3">
      <c r="A474" s="1">
        <v>2</v>
      </c>
      <c r="B474" s="1">
        <v>1</v>
      </c>
      <c r="C474" s="1">
        <v>10</v>
      </c>
      <c r="D474" s="1">
        <v>157</v>
      </c>
      <c r="E474" s="113">
        <v>8</v>
      </c>
      <c r="F474" s="127">
        <v>6.7891891891891891</v>
      </c>
      <c r="G474" s="132">
        <f>AVERAGE(E473:E475)</f>
        <v>6</v>
      </c>
      <c r="H474" s="31">
        <f>AVERAGE(F473:F475)</f>
        <v>5.3359541359541351</v>
      </c>
    </row>
    <row r="475" spans="1:8" ht="15.6" x14ac:dyDescent="0.3">
      <c r="A475" s="1">
        <v>3</v>
      </c>
      <c r="B475" s="1">
        <v>3</v>
      </c>
      <c r="C475" s="1">
        <v>12</v>
      </c>
      <c r="D475" s="1">
        <v>157</v>
      </c>
      <c r="E475" s="113">
        <v>5</v>
      </c>
      <c r="F475" s="127">
        <v>4.2162162162162158</v>
      </c>
      <c r="G475" s="133">
        <f>_xlfn.STDEV.P(E473:E475)/SQRT(3)</f>
        <v>0.81649658092772615</v>
      </c>
      <c r="H475" s="133">
        <f>_xlfn.STDEV.P(F473:F475)/SQRT(3)</f>
        <v>0.62155052238565645</v>
      </c>
    </row>
    <row r="476" spans="1:8" x14ac:dyDescent="0.3">
      <c r="A476" s="1">
        <v>1</v>
      </c>
      <c r="B476" s="1">
        <v>12</v>
      </c>
      <c r="C476" s="1">
        <v>13</v>
      </c>
      <c r="D476" s="1">
        <v>158</v>
      </c>
      <c r="E476" s="113">
        <v>2</v>
      </c>
      <c r="F476" s="127">
        <v>2.7513513513513512</v>
      </c>
    </row>
    <row r="477" spans="1:8" ht="15.6" x14ac:dyDescent="0.3">
      <c r="A477" s="1">
        <v>2</v>
      </c>
      <c r="B477" s="1">
        <v>15</v>
      </c>
      <c r="C477" s="1">
        <v>13</v>
      </c>
      <c r="D477" s="1">
        <v>158</v>
      </c>
      <c r="E477" s="113">
        <v>20</v>
      </c>
      <c r="F477" s="127">
        <v>18.515970515970515</v>
      </c>
      <c r="G477" s="132">
        <f>AVERAGE(E476:E478)</f>
        <v>10</v>
      </c>
      <c r="H477" s="31">
        <f>AVERAGE(F476:F478)</f>
        <v>10.087305487305487</v>
      </c>
    </row>
    <row r="478" spans="1:8" ht="15.6" x14ac:dyDescent="0.3">
      <c r="A478" s="1">
        <v>3</v>
      </c>
      <c r="B478" s="1">
        <v>16</v>
      </c>
      <c r="C478" s="1">
        <v>10</v>
      </c>
      <c r="D478" s="1">
        <v>158</v>
      </c>
      <c r="E478" s="113">
        <v>8</v>
      </c>
      <c r="F478" s="127">
        <v>8.9945945945945933</v>
      </c>
      <c r="G478" s="133">
        <f>_xlfn.STDEV.P(E476:E478)/SQRT(3)</f>
        <v>4.3204937989385739</v>
      </c>
      <c r="H478" s="133">
        <f>_xlfn.STDEV.P(F476:F478)/SQRT(3)</f>
        <v>3.7424388118699108</v>
      </c>
    </row>
    <row r="479" spans="1:8" x14ac:dyDescent="0.3">
      <c r="A479" s="1">
        <v>1</v>
      </c>
      <c r="B479" s="1">
        <v>12</v>
      </c>
      <c r="C479" s="1">
        <v>5</v>
      </c>
      <c r="D479" s="1">
        <v>159</v>
      </c>
      <c r="E479" s="113">
        <v>2</v>
      </c>
      <c r="F479" s="127">
        <v>2.7513513513513512</v>
      </c>
    </row>
    <row r="480" spans="1:8" ht="15.6" x14ac:dyDescent="0.3">
      <c r="A480" s="1">
        <v>2</v>
      </c>
      <c r="B480" s="1">
        <v>19</v>
      </c>
      <c r="C480" s="1">
        <v>17</v>
      </c>
      <c r="D480" s="1">
        <v>159</v>
      </c>
      <c r="E480" s="113">
        <v>10</v>
      </c>
      <c r="F480" s="127">
        <v>12.123552123552123</v>
      </c>
      <c r="G480" s="132">
        <f>AVERAGE(E479:E481)</f>
        <v>4.666666666666667</v>
      </c>
      <c r="H480" s="31">
        <f>AVERAGE(F479:F481)</f>
        <v>5.7336972440420721</v>
      </c>
    </row>
    <row r="481" spans="1:8" ht="15.6" x14ac:dyDescent="0.3">
      <c r="A481" s="1">
        <v>3</v>
      </c>
      <c r="B481" s="1">
        <v>7</v>
      </c>
      <c r="C481" s="1">
        <v>6</v>
      </c>
      <c r="D481" s="1">
        <v>159</v>
      </c>
      <c r="E481" s="113">
        <v>2</v>
      </c>
      <c r="F481" s="127">
        <v>2.3261882572227397</v>
      </c>
      <c r="G481" s="133">
        <f>_xlfn.STDEV.P(E479:E481)/SQRT(3)</f>
        <v>2.1773242158072694</v>
      </c>
      <c r="H481" s="133">
        <f>_xlfn.STDEV.P(F479:F481)/SQRT(3)</f>
        <v>2.6105714551096986</v>
      </c>
    </row>
    <row r="482" spans="1:8" x14ac:dyDescent="0.3">
      <c r="A482" s="1">
        <v>1</v>
      </c>
      <c r="B482" s="1">
        <v>12</v>
      </c>
      <c r="C482" s="1">
        <v>17</v>
      </c>
      <c r="D482" s="1">
        <v>160</v>
      </c>
      <c r="E482" s="113">
        <v>8</v>
      </c>
      <c r="F482" s="127">
        <v>8.4656964656964657</v>
      </c>
    </row>
    <row r="483" spans="1:8" ht="15.6" x14ac:dyDescent="0.3">
      <c r="A483" s="1">
        <v>2</v>
      </c>
      <c r="B483" s="1">
        <v>8</v>
      </c>
      <c r="C483" s="1">
        <v>15</v>
      </c>
      <c r="D483" s="1">
        <v>160</v>
      </c>
      <c r="E483" s="113">
        <v>5</v>
      </c>
      <c r="F483" s="127">
        <v>4.0411840411840414</v>
      </c>
      <c r="G483" s="132">
        <f>AVERAGE(E482:E484)</f>
        <v>6</v>
      </c>
      <c r="H483" s="31">
        <f>AVERAGE(F482:F484)</f>
        <v>6.0428340428340421</v>
      </c>
    </row>
    <row r="484" spans="1:8" ht="15.6" x14ac:dyDescent="0.3">
      <c r="A484" s="1">
        <v>3</v>
      </c>
      <c r="B484" s="1">
        <v>8</v>
      </c>
      <c r="C484" s="1">
        <v>10</v>
      </c>
      <c r="D484" s="1">
        <v>160</v>
      </c>
      <c r="E484" s="113">
        <v>5</v>
      </c>
      <c r="F484" s="127">
        <v>5.621621621621621</v>
      </c>
      <c r="G484" s="133">
        <f>_xlfn.STDEV.P(E482:E484)/SQRT(3)</f>
        <v>0.81649658092772615</v>
      </c>
      <c r="H484" s="133">
        <f>_xlfn.STDEV.P(F482:F484)/SQRT(3)</f>
        <v>1.0569497493052491</v>
      </c>
    </row>
    <row r="485" spans="1:8" x14ac:dyDescent="0.3">
      <c r="A485" s="1">
        <v>1</v>
      </c>
      <c r="B485" s="1">
        <v>12</v>
      </c>
      <c r="C485" s="1">
        <v>19</v>
      </c>
      <c r="D485" s="1">
        <v>161</v>
      </c>
      <c r="E485" s="113">
        <v>10</v>
      </c>
      <c r="F485" s="127">
        <v>13.756756756756756</v>
      </c>
    </row>
    <row r="486" spans="1:8" ht="15.6" x14ac:dyDescent="0.3">
      <c r="A486" s="1">
        <v>2</v>
      </c>
      <c r="B486" s="1">
        <v>18</v>
      </c>
      <c r="C486" s="1">
        <v>1</v>
      </c>
      <c r="D486" s="1">
        <v>161</v>
      </c>
      <c r="E486" s="113">
        <v>5</v>
      </c>
      <c r="F486" s="127">
        <v>5.6576576576576576</v>
      </c>
      <c r="G486" s="132">
        <f>AVERAGE(E485:E487)</f>
        <v>10</v>
      </c>
      <c r="H486" s="31">
        <f>AVERAGE(F485:F487)</f>
        <v>9.8444444444444432</v>
      </c>
    </row>
    <row r="487" spans="1:8" ht="15.6" x14ac:dyDescent="0.3">
      <c r="A487" s="1">
        <v>3</v>
      </c>
      <c r="B487" s="1">
        <v>13</v>
      </c>
      <c r="C487" s="1">
        <v>1</v>
      </c>
      <c r="D487" s="1">
        <v>161</v>
      </c>
      <c r="E487" s="113">
        <v>15</v>
      </c>
      <c r="F487" s="127">
        <v>10.118918918918917</v>
      </c>
      <c r="G487" s="133">
        <f>_xlfn.STDEV.P(E485:E487)/SQRT(3)</f>
        <v>2.3570226039551585</v>
      </c>
      <c r="H487" s="133">
        <f>_xlfn.STDEV.P(F485:F487)/SQRT(3)</f>
        <v>1.9122618214570735</v>
      </c>
    </row>
    <row r="488" spans="1:8" ht="15.6" x14ac:dyDescent="0.3">
      <c r="A488" s="1">
        <v>1</v>
      </c>
      <c r="B488" s="1">
        <v>12</v>
      </c>
      <c r="C488" s="1">
        <v>18</v>
      </c>
      <c r="D488" s="1">
        <v>162</v>
      </c>
      <c r="E488" s="113">
        <v>20</v>
      </c>
      <c r="F488" s="127">
        <v>21.164241164241165</v>
      </c>
      <c r="G488" s="133"/>
      <c r="H488" s="133"/>
    </row>
    <row r="489" spans="1:8" ht="15.6" x14ac:dyDescent="0.3">
      <c r="A489" s="1">
        <v>2</v>
      </c>
      <c r="B489" s="1">
        <v>2</v>
      </c>
      <c r="C489" s="1">
        <v>5</v>
      </c>
      <c r="D489" s="1">
        <v>162</v>
      </c>
      <c r="E489" s="113">
        <v>10</v>
      </c>
      <c r="F489" s="127">
        <v>12.72972972972973</v>
      </c>
      <c r="G489" s="132">
        <f>AVERAGE(E488:E490)</f>
        <v>12.666666666666666</v>
      </c>
      <c r="H489" s="31">
        <f>AVERAGE(F488:F490)</f>
        <v>14.065557865557865</v>
      </c>
    </row>
    <row r="490" spans="1:8" ht="15.6" x14ac:dyDescent="0.3">
      <c r="A490" s="1">
        <v>3</v>
      </c>
      <c r="B490" s="1">
        <v>14</v>
      </c>
      <c r="C490" s="1">
        <v>18</v>
      </c>
      <c r="D490" s="1">
        <v>162</v>
      </c>
      <c r="E490" s="113">
        <v>8</v>
      </c>
      <c r="F490" s="127">
        <v>8.3027027027027014</v>
      </c>
      <c r="G490" s="133">
        <f>_xlfn.STDEV.P(E488:E490)/SQRT(3)</f>
        <v>3.0307070437746346</v>
      </c>
      <c r="H490" s="133">
        <f>_xlfn.STDEV.P(F488:F490)/SQRT(3)</f>
        <v>3.0801558584577</v>
      </c>
    </row>
    <row r="491" spans="1:8" x14ac:dyDescent="0.3">
      <c r="A491" s="1">
        <v>1</v>
      </c>
      <c r="B491" s="1">
        <v>9</v>
      </c>
      <c r="C491" s="1">
        <v>6</v>
      </c>
      <c r="D491" s="1">
        <v>163</v>
      </c>
      <c r="E491" s="113">
        <v>5</v>
      </c>
      <c r="F491" s="127">
        <v>6.1141141141141144</v>
      </c>
    </row>
    <row r="492" spans="1:8" ht="15.6" x14ac:dyDescent="0.3">
      <c r="A492" s="1">
        <v>2</v>
      </c>
      <c r="B492" s="1">
        <v>15</v>
      </c>
      <c r="C492" s="1">
        <v>3</v>
      </c>
      <c r="D492" s="1">
        <v>163</v>
      </c>
      <c r="E492" s="113">
        <v>5</v>
      </c>
      <c r="F492" s="127">
        <v>5.6576576576576576</v>
      </c>
      <c r="G492" s="132">
        <f>AVERAGE(E491:E493)</f>
        <v>6</v>
      </c>
      <c r="H492" s="31">
        <f>AVERAGE(F491:F493)</f>
        <v>6.3224824824824823</v>
      </c>
    </row>
    <row r="493" spans="1:8" ht="15.6" x14ac:dyDescent="0.3">
      <c r="A493" s="1">
        <v>3</v>
      </c>
      <c r="B493" s="1">
        <v>17</v>
      </c>
      <c r="C493" s="1">
        <v>15</v>
      </c>
      <c r="D493" s="1">
        <v>163</v>
      </c>
      <c r="E493" s="113">
        <v>8</v>
      </c>
      <c r="F493" s="127">
        <v>7.195675675675675</v>
      </c>
      <c r="G493" s="133">
        <f>_xlfn.STDEV.P(E491:E493)/SQRT(3)</f>
        <v>0.81649658092772615</v>
      </c>
      <c r="H493" s="133">
        <f>_xlfn.STDEV.P(F491:F493)/SQRT(3)</f>
        <v>0.37236120117714394</v>
      </c>
    </row>
    <row r="494" spans="1:8" x14ac:dyDescent="0.3">
      <c r="A494" s="1">
        <v>1</v>
      </c>
      <c r="B494" s="1">
        <v>9</v>
      </c>
      <c r="C494" s="1">
        <v>4</v>
      </c>
      <c r="D494" s="1">
        <v>164</v>
      </c>
      <c r="E494" s="113">
        <v>10</v>
      </c>
      <c r="F494" s="127">
        <v>12.228228228228229</v>
      </c>
    </row>
    <row r="495" spans="1:8" ht="15.6" x14ac:dyDescent="0.3">
      <c r="A495" s="1">
        <v>2</v>
      </c>
      <c r="B495" s="1">
        <v>3</v>
      </c>
      <c r="C495" s="1">
        <v>11</v>
      </c>
      <c r="D495" s="1">
        <v>164</v>
      </c>
      <c r="E495" s="113">
        <v>8</v>
      </c>
      <c r="F495" s="127">
        <v>9.0522522522522522</v>
      </c>
      <c r="G495" s="132">
        <f>AVERAGE(E494:E496)</f>
        <v>6.666666666666667</v>
      </c>
      <c r="H495" s="31">
        <f>AVERAGE(F494:F496)</f>
        <v>7.7359645359645368</v>
      </c>
    </row>
    <row r="496" spans="1:8" ht="15.6" x14ac:dyDescent="0.3">
      <c r="A496" s="1">
        <v>3</v>
      </c>
      <c r="B496" s="1">
        <v>12</v>
      </c>
      <c r="C496" s="1">
        <v>14</v>
      </c>
      <c r="D496" s="1">
        <v>164</v>
      </c>
      <c r="E496" s="113">
        <v>2</v>
      </c>
      <c r="F496" s="127">
        <v>1.9274131274131272</v>
      </c>
      <c r="G496" s="133">
        <f>_xlfn.STDEV.P(E494:E496)/SQRT(3)</f>
        <v>1.9626135258506328</v>
      </c>
      <c r="H496" s="133">
        <f>_xlfn.STDEV.P(F494:F496)/SQRT(3)</f>
        <v>2.4866826607766486</v>
      </c>
    </row>
    <row r="497" spans="1:8" x14ac:dyDescent="0.3">
      <c r="A497" s="1">
        <v>1</v>
      </c>
      <c r="B497" s="1">
        <v>9</v>
      </c>
      <c r="C497" s="1">
        <v>16</v>
      </c>
      <c r="D497" s="1">
        <v>165</v>
      </c>
      <c r="E497" s="113">
        <v>8</v>
      </c>
      <c r="F497" s="127">
        <v>6.772557172557172</v>
      </c>
    </row>
    <row r="498" spans="1:8" ht="15.6" x14ac:dyDescent="0.3">
      <c r="A498" s="1">
        <v>2</v>
      </c>
      <c r="B498" s="1">
        <v>1</v>
      </c>
      <c r="C498" s="1">
        <v>8</v>
      </c>
      <c r="D498" s="1">
        <v>165</v>
      </c>
      <c r="E498" s="113">
        <v>5</v>
      </c>
      <c r="F498" s="127">
        <v>5.5346650998824911</v>
      </c>
      <c r="G498" s="132">
        <f>AVERAGE(E497:E499)</f>
        <v>9.3333333333333339</v>
      </c>
      <c r="H498" s="31">
        <f>AVERAGE(F497:F499)</f>
        <v>8.5997047214438513</v>
      </c>
    </row>
    <row r="499" spans="1:8" ht="15.6" x14ac:dyDescent="0.3">
      <c r="A499" s="1">
        <v>3</v>
      </c>
      <c r="B499" s="1">
        <v>6</v>
      </c>
      <c r="C499" s="1">
        <v>12</v>
      </c>
      <c r="D499" s="1">
        <v>165</v>
      </c>
      <c r="E499" s="113">
        <v>15</v>
      </c>
      <c r="F499" s="127">
        <v>13.491891891891891</v>
      </c>
      <c r="G499" s="133">
        <f>_xlfn.STDEV.P(E497:E499)/SQRT(3)</f>
        <v>2.4190601174530273</v>
      </c>
      <c r="H499" s="133">
        <f>_xlfn.STDEV.P(F497:F499)/SQRT(3)</f>
        <v>2.0184270927256422</v>
      </c>
    </row>
    <row r="500" spans="1:8" x14ac:dyDescent="0.3">
      <c r="A500" s="1">
        <v>1</v>
      </c>
      <c r="B500" s="1">
        <v>9</v>
      </c>
      <c r="C500" s="1">
        <v>19</v>
      </c>
      <c r="D500" s="1">
        <v>166</v>
      </c>
      <c r="E500" s="113">
        <v>5</v>
      </c>
      <c r="F500" s="127">
        <v>5.5027027027027025</v>
      </c>
    </row>
    <row r="501" spans="1:8" ht="15.6" x14ac:dyDescent="0.3">
      <c r="A501" s="1">
        <v>2</v>
      </c>
      <c r="B501" s="1">
        <v>18</v>
      </c>
      <c r="C501" s="1">
        <v>10</v>
      </c>
      <c r="D501" s="1">
        <v>166</v>
      </c>
      <c r="E501" s="113">
        <v>8</v>
      </c>
      <c r="F501" s="127">
        <v>6.7891891891891891</v>
      </c>
      <c r="G501" s="132">
        <f>AVERAGE(E500:E502)</f>
        <v>6</v>
      </c>
      <c r="H501" s="31">
        <f>AVERAGE(F500:F502)</f>
        <v>6.1415233415233415</v>
      </c>
    </row>
    <row r="502" spans="1:8" ht="15.6" x14ac:dyDescent="0.3">
      <c r="A502" s="1">
        <v>3</v>
      </c>
      <c r="B502" s="1">
        <v>10</v>
      </c>
      <c r="C502" s="1">
        <v>17</v>
      </c>
      <c r="D502" s="1">
        <v>166</v>
      </c>
      <c r="E502" s="113">
        <v>5</v>
      </c>
      <c r="F502" s="127">
        <v>6.1326781326781319</v>
      </c>
      <c r="G502" s="133">
        <f>_xlfn.STDEV.P(E500:E502)/SQRT(3)</f>
        <v>0.81649658092772615</v>
      </c>
      <c r="H502" s="133">
        <f>_xlfn.STDEV.P(F500:F502)/SQRT(3)</f>
        <v>0.30324927343238889</v>
      </c>
    </row>
    <row r="503" spans="1:8" x14ac:dyDescent="0.3">
      <c r="A503" s="1">
        <v>1</v>
      </c>
      <c r="B503" s="1">
        <v>9</v>
      </c>
      <c r="C503" s="1">
        <v>17</v>
      </c>
      <c r="D503" s="1">
        <v>167</v>
      </c>
      <c r="E503" s="113">
        <v>18</v>
      </c>
      <c r="F503" s="127">
        <v>15.975588491717524</v>
      </c>
    </row>
    <row r="504" spans="1:8" ht="15.6" x14ac:dyDescent="0.3">
      <c r="A504" s="1">
        <v>2</v>
      </c>
      <c r="B504" s="1">
        <v>2</v>
      </c>
      <c r="C504" s="1">
        <v>8</v>
      </c>
      <c r="D504" s="1">
        <v>167</v>
      </c>
      <c r="E504" s="113">
        <v>8</v>
      </c>
      <c r="F504" s="127">
        <v>9.9353988134475948</v>
      </c>
      <c r="G504" s="132">
        <f>AVERAGE(E503:E505)</f>
        <v>10.333333333333334</v>
      </c>
      <c r="H504" s="31">
        <f>AVERAGE(F503:F505)</f>
        <v>10.136094867487472</v>
      </c>
    </row>
    <row r="505" spans="1:8" ht="15.6" x14ac:dyDescent="0.3">
      <c r="A505" s="1">
        <v>3</v>
      </c>
      <c r="B505" s="1">
        <v>9</v>
      </c>
      <c r="C505" s="1">
        <v>18</v>
      </c>
      <c r="D505" s="1">
        <v>167</v>
      </c>
      <c r="E505" s="113">
        <v>5</v>
      </c>
      <c r="F505" s="127">
        <v>4.4972972972972967</v>
      </c>
      <c r="G505" s="133">
        <f>_xlfn.STDEV.P(E503:E505)/SQRT(3)</f>
        <v>3.2087842395985895</v>
      </c>
      <c r="H505" s="133">
        <f>_xlfn.STDEV.P(F503:F505)/SQRT(3)</f>
        <v>2.7066995632465822</v>
      </c>
    </row>
    <row r="506" spans="1:8" x14ac:dyDescent="0.3">
      <c r="A506" s="1">
        <v>1</v>
      </c>
      <c r="B506" s="1">
        <v>9</v>
      </c>
      <c r="C506" s="1">
        <v>12</v>
      </c>
      <c r="D506" s="1">
        <v>168</v>
      </c>
      <c r="E506" s="113">
        <v>5</v>
      </c>
      <c r="F506" s="127">
        <v>4.5855855855855854</v>
      </c>
    </row>
    <row r="507" spans="1:8" ht="15.6" x14ac:dyDescent="0.3">
      <c r="A507" s="1">
        <v>2</v>
      </c>
      <c r="B507" s="1">
        <v>8</v>
      </c>
      <c r="C507" s="1">
        <v>10</v>
      </c>
      <c r="D507" s="1">
        <v>168</v>
      </c>
      <c r="E507" s="113">
        <v>5</v>
      </c>
      <c r="F507" s="127">
        <v>4.8036715961244267</v>
      </c>
      <c r="G507" s="132">
        <f>AVERAGE(E506:E508)</f>
        <v>13.333333333333334</v>
      </c>
      <c r="H507" s="31">
        <f>AVERAGE(F506:F508)</f>
        <v>11.562184826335768</v>
      </c>
    </row>
    <row r="508" spans="1:8" ht="15.6" x14ac:dyDescent="0.3">
      <c r="A508" s="1">
        <v>3</v>
      </c>
      <c r="B508" s="1">
        <v>1</v>
      </c>
      <c r="C508" s="1">
        <v>3</v>
      </c>
      <c r="D508" s="1">
        <v>168</v>
      </c>
      <c r="E508" s="113">
        <v>30</v>
      </c>
      <c r="F508" s="127">
        <v>25.297297297297295</v>
      </c>
      <c r="G508" s="133">
        <f>_xlfn.STDEV.P(E506:E508)/SQRT(3)</f>
        <v>6.8041381743977176</v>
      </c>
      <c r="H508" s="133">
        <f>_xlfn.STDEV.P(F506:F508)/SQRT(3)</f>
        <v>5.6075717921687582</v>
      </c>
    </row>
    <row r="509" spans="1:8" x14ac:dyDescent="0.3">
      <c r="A509" s="1">
        <v>1</v>
      </c>
      <c r="B509" s="1">
        <v>9</v>
      </c>
      <c r="C509" s="1">
        <v>8</v>
      </c>
      <c r="D509" s="1">
        <v>169</v>
      </c>
      <c r="E509" s="113">
        <v>8</v>
      </c>
      <c r="F509" s="127">
        <v>8.0039312039312041</v>
      </c>
    </row>
    <row r="510" spans="1:8" ht="15.6" x14ac:dyDescent="0.3">
      <c r="A510" s="1">
        <v>2</v>
      </c>
      <c r="B510" s="1">
        <v>17</v>
      </c>
      <c r="C510" s="1">
        <v>7</v>
      </c>
      <c r="D510" s="1">
        <v>169</v>
      </c>
      <c r="E510" s="113">
        <v>8</v>
      </c>
      <c r="F510" s="127">
        <v>7.4063882063882067</v>
      </c>
      <c r="G510" s="132">
        <f>AVERAGE(E509:E511)</f>
        <v>8</v>
      </c>
      <c r="H510" s="31">
        <f>AVERAGE(F509:F511)</f>
        <v>7.6010456284428889</v>
      </c>
    </row>
    <row r="511" spans="1:8" ht="15.6" x14ac:dyDescent="0.3">
      <c r="A511" s="1">
        <v>3</v>
      </c>
      <c r="B511" s="1">
        <v>19</v>
      </c>
      <c r="C511" s="1">
        <v>5</v>
      </c>
      <c r="D511" s="1">
        <v>169</v>
      </c>
      <c r="E511" s="113">
        <v>8</v>
      </c>
      <c r="F511" s="127">
        <v>7.392817475009255</v>
      </c>
      <c r="G511" s="133">
        <f>_xlfn.STDEV.P(E509:E511)/SQRT(3)</f>
        <v>0</v>
      </c>
      <c r="H511" s="133">
        <f>_xlfn.STDEV.P(F509:F511)/SQRT(3)</f>
        <v>0.16450844719274266</v>
      </c>
    </row>
    <row r="512" spans="1:8" x14ac:dyDescent="0.3">
      <c r="A512" s="1">
        <v>1</v>
      </c>
      <c r="B512" s="1">
        <v>9</v>
      </c>
      <c r="C512" s="1">
        <v>1</v>
      </c>
      <c r="D512" s="1">
        <v>170</v>
      </c>
      <c r="E512" s="113">
        <v>2</v>
      </c>
      <c r="F512" s="127">
        <v>1.693139293139293</v>
      </c>
    </row>
    <row r="513" spans="1:8" ht="15.6" x14ac:dyDescent="0.3">
      <c r="A513" s="1">
        <v>2</v>
      </c>
      <c r="B513" s="1">
        <v>19</v>
      </c>
      <c r="C513" s="1">
        <v>15</v>
      </c>
      <c r="D513" s="1">
        <v>170</v>
      </c>
      <c r="E513" s="113">
        <v>5</v>
      </c>
      <c r="F513" s="127">
        <v>4.4665718349928882</v>
      </c>
      <c r="G513" s="132">
        <f>AVERAGE(E512:E514)</f>
        <v>4</v>
      </c>
      <c r="H513" s="31">
        <f>AVERAGE(F512:F514)</f>
        <v>3.2123342842821949</v>
      </c>
    </row>
    <row r="514" spans="1:8" ht="15.6" x14ac:dyDescent="0.3">
      <c r="A514" s="1">
        <v>3</v>
      </c>
      <c r="B514" s="1">
        <v>11</v>
      </c>
      <c r="C514" s="1">
        <v>1</v>
      </c>
      <c r="D514" s="1">
        <v>170</v>
      </c>
      <c r="E514" s="113">
        <v>5</v>
      </c>
      <c r="F514" s="127">
        <v>3.4772917247144046</v>
      </c>
      <c r="G514" s="133">
        <f>_xlfn.STDEV.P(E512:E514)/SQRT(3)</f>
        <v>0.81649658092772615</v>
      </c>
      <c r="H514" s="133">
        <f>_xlfn.STDEV.P(F512:F514)/SQRT(3)</f>
        <v>0.6625931967963139</v>
      </c>
    </row>
    <row r="515" spans="1:8" x14ac:dyDescent="0.3">
      <c r="A515" s="1">
        <v>1</v>
      </c>
      <c r="B515" s="1">
        <v>9</v>
      </c>
      <c r="C515" s="1">
        <v>5</v>
      </c>
      <c r="D515" s="1">
        <v>171</v>
      </c>
      <c r="E515" s="113">
        <v>5</v>
      </c>
      <c r="F515" s="127">
        <v>5.5027027027027025</v>
      </c>
    </row>
    <row r="516" spans="1:8" ht="15.6" x14ac:dyDescent="0.3">
      <c r="A516" s="1">
        <v>2</v>
      </c>
      <c r="B516" s="1">
        <v>14</v>
      </c>
      <c r="C516" s="1">
        <v>7</v>
      </c>
      <c r="D516" s="1">
        <v>171</v>
      </c>
      <c r="E516" s="113">
        <v>5</v>
      </c>
      <c r="F516" s="127">
        <v>3.6370656370656373</v>
      </c>
      <c r="G516" s="132">
        <f>AVERAGE(E515:E517)</f>
        <v>6</v>
      </c>
      <c r="H516" s="31">
        <f>AVERAGE(F515:F517)</f>
        <v>5.3528957528957521</v>
      </c>
    </row>
    <row r="517" spans="1:8" ht="15.6" x14ac:dyDescent="0.3">
      <c r="A517" s="1">
        <v>3</v>
      </c>
      <c r="B517" s="1">
        <v>15</v>
      </c>
      <c r="C517" s="1">
        <v>12</v>
      </c>
      <c r="D517" s="1">
        <v>171</v>
      </c>
      <c r="E517" s="113">
        <v>8</v>
      </c>
      <c r="F517" s="127">
        <v>6.9189189189189184</v>
      </c>
      <c r="G517" s="133">
        <f>_xlfn.STDEV.P(E515:E517)/SQRT(3)</f>
        <v>0.81649658092772615</v>
      </c>
      <c r="H517" s="133">
        <f>_xlfn.STDEV.P(F515:F517)/SQRT(3)</f>
        <v>0.77595415565620862</v>
      </c>
    </row>
    <row r="518" spans="1:8" x14ac:dyDescent="0.3">
      <c r="A518" s="1">
        <v>1</v>
      </c>
      <c r="B518" s="1">
        <v>9</v>
      </c>
      <c r="C518" s="1">
        <v>10</v>
      </c>
      <c r="D518" s="1">
        <v>172</v>
      </c>
      <c r="E518" s="113">
        <v>5</v>
      </c>
      <c r="F518" s="127">
        <v>5.5027027027027025</v>
      </c>
    </row>
    <row r="519" spans="1:8" ht="15.6" x14ac:dyDescent="0.3">
      <c r="A519" s="1">
        <v>2</v>
      </c>
      <c r="B519" s="1">
        <v>7</v>
      </c>
      <c r="C519" s="1">
        <v>12</v>
      </c>
      <c r="D519" s="1">
        <v>172</v>
      </c>
      <c r="E519" s="113">
        <v>5</v>
      </c>
      <c r="F519" s="127">
        <v>3.6370656370656373</v>
      </c>
      <c r="G519" s="132">
        <f>AVERAGE(E518:E520)</f>
        <v>6.666666666666667</v>
      </c>
      <c r="H519" s="31">
        <f>AVERAGE(F518:F520)</f>
        <v>7.2893227459265191</v>
      </c>
    </row>
    <row r="520" spans="1:8" ht="15.6" x14ac:dyDescent="0.3">
      <c r="A520" s="1">
        <v>3</v>
      </c>
      <c r="B520" s="1">
        <v>2</v>
      </c>
      <c r="C520" s="1">
        <v>14</v>
      </c>
      <c r="D520" s="1">
        <v>172</v>
      </c>
      <c r="E520" s="113">
        <v>10</v>
      </c>
      <c r="F520" s="127">
        <v>12.728199898011216</v>
      </c>
      <c r="G520" s="133">
        <f>_xlfn.STDEV.P(E518:E520)/SQRT(3)</f>
        <v>1.3608276348795436</v>
      </c>
      <c r="H520" s="133">
        <f>_xlfn.STDEV.P(F518:F520)/SQRT(3)</f>
        <v>2.2635365113404786</v>
      </c>
    </row>
    <row r="521" spans="1:8" ht="15.6" x14ac:dyDescent="0.3">
      <c r="A521" s="1">
        <v>1</v>
      </c>
      <c r="B521" s="1">
        <v>9</v>
      </c>
      <c r="C521" s="1">
        <v>3</v>
      </c>
      <c r="D521" s="1">
        <v>173</v>
      </c>
      <c r="E521" s="113">
        <v>20</v>
      </c>
      <c r="F521" s="127">
        <v>22.01081081081081</v>
      </c>
      <c r="G521" s="133"/>
      <c r="H521" s="133"/>
    </row>
    <row r="522" spans="1:8" ht="15.6" x14ac:dyDescent="0.3">
      <c r="A522" s="1">
        <v>2</v>
      </c>
      <c r="B522" s="1">
        <v>11</v>
      </c>
      <c r="C522" s="1">
        <v>14</v>
      </c>
      <c r="D522" s="1">
        <v>173</v>
      </c>
      <c r="E522" s="113">
        <v>10</v>
      </c>
      <c r="F522" s="127">
        <v>10.183783783783785</v>
      </c>
      <c r="G522" s="132">
        <f>AVERAGE(E521:E523)</f>
        <v>14</v>
      </c>
      <c r="H522" s="31">
        <f>AVERAGE(F521:F523)</f>
        <v>14.882882882882882</v>
      </c>
    </row>
    <row r="523" spans="1:8" ht="15.6" x14ac:dyDescent="0.3">
      <c r="A523" s="1">
        <v>3</v>
      </c>
      <c r="B523" s="1">
        <v>5</v>
      </c>
      <c r="C523" s="1">
        <v>14</v>
      </c>
      <c r="D523" s="1">
        <v>173</v>
      </c>
      <c r="E523" s="113">
        <v>12</v>
      </c>
      <c r="F523" s="127">
        <v>12.454054054054051</v>
      </c>
      <c r="G523" s="133">
        <f>_xlfn.STDEV.P(E521:E523)/SQRT(3)</f>
        <v>2.4944382578492945</v>
      </c>
      <c r="H523" s="133">
        <f>_xlfn.STDEV.P(F521:F523)/SQRT(3)</f>
        <v>2.958755338325727</v>
      </c>
    </row>
    <row r="524" spans="1:8" x14ac:dyDescent="0.3">
      <c r="A524" s="1">
        <v>1</v>
      </c>
      <c r="B524" s="1">
        <v>9</v>
      </c>
      <c r="C524" s="1">
        <v>13</v>
      </c>
      <c r="D524" s="1">
        <v>174</v>
      </c>
      <c r="E524" s="113">
        <v>2</v>
      </c>
      <c r="F524" s="127">
        <v>2.2010810810810808</v>
      </c>
    </row>
    <row r="525" spans="1:8" ht="15.6" x14ac:dyDescent="0.3">
      <c r="A525" s="1">
        <v>2</v>
      </c>
      <c r="B525" s="1">
        <v>10</v>
      </c>
      <c r="C525" s="1">
        <v>8</v>
      </c>
      <c r="D525" s="1">
        <v>174</v>
      </c>
      <c r="E525" s="113">
        <v>10</v>
      </c>
      <c r="F525" s="127">
        <v>11.069330199764982</v>
      </c>
      <c r="G525" s="132">
        <f>AVERAGE(E524:E526)</f>
        <v>5.666666666666667</v>
      </c>
      <c r="H525" s="31">
        <f>AVERAGE(F524:F526)</f>
        <v>6.2081122115904721</v>
      </c>
    </row>
    <row r="526" spans="1:8" ht="15.6" x14ac:dyDescent="0.3">
      <c r="A526" s="1">
        <v>3</v>
      </c>
      <c r="B526" s="1">
        <v>4</v>
      </c>
      <c r="C526" s="1">
        <v>10</v>
      </c>
      <c r="D526" s="1">
        <v>174</v>
      </c>
      <c r="E526" s="113">
        <v>5</v>
      </c>
      <c r="F526" s="127">
        <v>5.3539253539253533</v>
      </c>
      <c r="G526" s="133">
        <f>_xlfn.STDEV.P(E524:E526)/SQRT(3)</f>
        <v>1.9051586888313607</v>
      </c>
      <c r="H526" s="133">
        <f>_xlfn.STDEV.P(F524:F526)/SQRT(3)</f>
        <v>2.1191553348033794</v>
      </c>
    </row>
    <row r="527" spans="1:8" x14ac:dyDescent="0.3">
      <c r="A527" s="1">
        <v>1</v>
      </c>
      <c r="B527" s="1">
        <v>19</v>
      </c>
      <c r="C527" s="1">
        <v>11</v>
      </c>
      <c r="D527" s="1">
        <v>175</v>
      </c>
      <c r="E527" s="113">
        <v>2</v>
      </c>
      <c r="F527" s="127">
        <v>1.572200772200772</v>
      </c>
    </row>
    <row r="528" spans="1:8" ht="15.6" x14ac:dyDescent="0.3">
      <c r="A528" s="1">
        <v>2</v>
      </c>
      <c r="B528" s="1">
        <v>4</v>
      </c>
      <c r="C528" s="1">
        <v>3</v>
      </c>
      <c r="D528" s="1">
        <v>175</v>
      </c>
      <c r="E528" s="113">
        <v>8</v>
      </c>
      <c r="F528" s="127">
        <v>12.343980343980345</v>
      </c>
      <c r="G528" s="132">
        <f>AVERAGE(E527:E529)</f>
        <v>11.666666666666666</v>
      </c>
      <c r="H528" s="31">
        <f>AVERAGE(F527:F529)</f>
        <v>14.008096408096407</v>
      </c>
    </row>
    <row r="529" spans="1:8" ht="15.6" x14ac:dyDescent="0.3">
      <c r="A529" s="1">
        <v>3</v>
      </c>
      <c r="B529" s="1">
        <v>3</v>
      </c>
      <c r="C529" s="1">
        <v>14</v>
      </c>
      <c r="D529" s="1">
        <v>175</v>
      </c>
      <c r="E529" s="113">
        <v>25</v>
      </c>
      <c r="F529" s="127">
        <v>28.108108108108105</v>
      </c>
      <c r="G529" s="133">
        <f>_xlfn.STDEV.P(E527:E529)/SQRT(3)</f>
        <v>5.6240225488194504</v>
      </c>
      <c r="H529" s="133">
        <f>_xlfn.STDEV.P(F527:F529)/SQRT(3)</f>
        <v>6.2913619129918841</v>
      </c>
    </row>
    <row r="530" spans="1:8" x14ac:dyDescent="0.3">
      <c r="A530" s="1">
        <v>1</v>
      </c>
      <c r="B530" s="1">
        <v>9</v>
      </c>
      <c r="C530" s="1">
        <v>18</v>
      </c>
      <c r="D530" s="1">
        <v>176</v>
      </c>
      <c r="E530" s="113">
        <v>12</v>
      </c>
      <c r="F530" s="127">
        <v>10.650392327811684</v>
      </c>
    </row>
    <row r="531" spans="1:8" ht="15.6" x14ac:dyDescent="0.3">
      <c r="A531" s="1">
        <v>2</v>
      </c>
      <c r="B531" s="1">
        <v>9</v>
      </c>
      <c r="C531" s="1">
        <v>12</v>
      </c>
      <c r="D531" s="1">
        <v>176</v>
      </c>
      <c r="E531" s="113">
        <v>5</v>
      </c>
      <c r="F531" s="127">
        <v>3.6370656370656373</v>
      </c>
      <c r="G531" s="132">
        <f>AVERAGE(E530:E532)</f>
        <v>9.6666666666666661</v>
      </c>
      <c r="H531" s="31">
        <f>AVERAGE(F530:F532)</f>
        <v>9.6686284944349463</v>
      </c>
    </row>
    <row r="532" spans="1:8" ht="15.6" x14ac:dyDescent="0.3">
      <c r="A532" s="1">
        <v>3</v>
      </c>
      <c r="B532" s="1">
        <v>17</v>
      </c>
      <c r="C532" s="1">
        <v>7</v>
      </c>
      <c r="D532" s="1">
        <v>176</v>
      </c>
      <c r="E532" s="113">
        <v>12</v>
      </c>
      <c r="F532" s="127">
        <v>14.718427518427518</v>
      </c>
      <c r="G532" s="133">
        <f>_xlfn.STDEV.P(E530:E532)/SQRT(3)</f>
        <v>1.9051586888313607</v>
      </c>
      <c r="H532" s="133">
        <f>_xlfn.STDEV.P(F530:F532)/SQRT(3)</f>
        <v>2.6424752896908368</v>
      </c>
    </row>
    <row r="533" spans="1:8" x14ac:dyDescent="0.3">
      <c r="A533" s="1">
        <v>1</v>
      </c>
      <c r="B533" s="1">
        <v>9</v>
      </c>
      <c r="C533" s="1">
        <v>15</v>
      </c>
      <c r="D533" s="1">
        <v>177</v>
      </c>
      <c r="E533" s="113">
        <v>15</v>
      </c>
      <c r="F533" s="127">
        <v>12.698544698544698</v>
      </c>
    </row>
    <row r="534" spans="1:8" ht="15.6" x14ac:dyDescent="0.3">
      <c r="A534" s="1">
        <v>2</v>
      </c>
      <c r="B534" s="1">
        <v>18</v>
      </c>
      <c r="C534" s="1">
        <v>9</v>
      </c>
      <c r="D534" s="1">
        <v>177</v>
      </c>
      <c r="E534" s="113">
        <v>25</v>
      </c>
      <c r="F534" s="127">
        <v>23.144963144963146</v>
      </c>
      <c r="G534" s="132">
        <f>AVERAGE(E533:E535)</f>
        <v>26.666666666666668</v>
      </c>
      <c r="H534" s="31">
        <f>AVERAGE(F533:F535)</f>
        <v>26.224970224970225</v>
      </c>
    </row>
    <row r="535" spans="1:8" ht="15.6" x14ac:dyDescent="0.3">
      <c r="A535" s="1">
        <v>3</v>
      </c>
      <c r="B535" s="1">
        <v>7</v>
      </c>
      <c r="C535" s="1">
        <v>3</v>
      </c>
      <c r="D535" s="1">
        <v>177</v>
      </c>
      <c r="E535" s="113">
        <v>40</v>
      </c>
      <c r="F535" s="127">
        <v>42.831402831402826</v>
      </c>
      <c r="G535" s="133">
        <f>_xlfn.STDEV.P(E533:E535)/SQRT(3)</f>
        <v>5.9317101400173957</v>
      </c>
      <c r="H535" s="133">
        <f>_xlfn.STDEV.P(F533:F535)/SQRT(3)</f>
        <v>7.2128298888301794</v>
      </c>
    </row>
    <row r="536" spans="1:8" x14ac:dyDescent="0.3">
      <c r="A536" s="1">
        <v>1</v>
      </c>
      <c r="B536" s="1">
        <v>9</v>
      </c>
      <c r="C536" s="1">
        <v>7</v>
      </c>
      <c r="D536" s="1">
        <v>178</v>
      </c>
      <c r="E536" s="113">
        <v>2</v>
      </c>
      <c r="F536" s="127">
        <v>1.8342342342342342</v>
      </c>
    </row>
    <row r="537" spans="1:8" ht="15.6" x14ac:dyDescent="0.3">
      <c r="A537" s="1">
        <v>2</v>
      </c>
      <c r="B537" s="1">
        <v>12</v>
      </c>
      <c r="C537" s="1">
        <v>13</v>
      </c>
      <c r="D537" s="1">
        <v>178</v>
      </c>
      <c r="E537" s="113">
        <v>8</v>
      </c>
      <c r="F537" s="127">
        <v>7.6858745537990822</v>
      </c>
      <c r="G537" s="132">
        <f>AVERAGE(E536:E538)</f>
        <v>5</v>
      </c>
      <c r="H537" s="31">
        <f>AVERAGE(F536:F538)</f>
        <v>4.7795472021887111</v>
      </c>
    </row>
    <row r="538" spans="1:8" ht="15.6" x14ac:dyDescent="0.3">
      <c r="A538" s="1">
        <v>3</v>
      </c>
      <c r="B538" s="1">
        <v>8</v>
      </c>
      <c r="C538" s="1">
        <v>9</v>
      </c>
      <c r="D538" s="1">
        <v>178</v>
      </c>
      <c r="E538" s="113">
        <v>5</v>
      </c>
      <c r="F538" s="127">
        <v>4.8185328185328178</v>
      </c>
      <c r="G538" s="133">
        <f>_xlfn.STDEV.P(E536:E538)/SQRT(3)</f>
        <v>1.4142135623730949</v>
      </c>
      <c r="H538" s="133">
        <f>_xlfn.STDEV.P(F536:F538)/SQRT(3)</f>
        <v>1.3793366776260851</v>
      </c>
    </row>
    <row r="539" spans="1:8" x14ac:dyDescent="0.3">
      <c r="A539" s="1">
        <v>1</v>
      </c>
      <c r="B539" s="1">
        <v>9</v>
      </c>
      <c r="C539" s="1">
        <v>14</v>
      </c>
      <c r="D539" s="1">
        <v>179</v>
      </c>
      <c r="E539" s="113">
        <v>5</v>
      </c>
      <c r="F539" s="127">
        <v>4.5855855855855854</v>
      </c>
    </row>
    <row r="540" spans="1:8" ht="15.6" x14ac:dyDescent="0.3">
      <c r="A540" s="1">
        <v>2</v>
      </c>
      <c r="B540" s="1">
        <v>6</v>
      </c>
      <c r="C540" s="1">
        <v>8</v>
      </c>
      <c r="D540" s="1">
        <v>179</v>
      </c>
      <c r="E540" s="113">
        <v>8</v>
      </c>
      <c r="F540" s="127">
        <v>11.315315315315315</v>
      </c>
      <c r="G540" s="132">
        <f>AVERAGE(E539:E541)</f>
        <v>5</v>
      </c>
      <c r="H540" s="31">
        <f>AVERAGE(F539:F541)</f>
        <v>5.9921921921921921</v>
      </c>
    </row>
    <row r="541" spans="1:8" ht="15.6" x14ac:dyDescent="0.3">
      <c r="A541" s="1">
        <v>3</v>
      </c>
      <c r="B541" s="1">
        <v>13</v>
      </c>
      <c r="C541" s="1">
        <v>6</v>
      </c>
      <c r="D541" s="1">
        <v>179</v>
      </c>
      <c r="E541" s="113">
        <v>2</v>
      </c>
      <c r="F541" s="127">
        <v>2.0756756756756753</v>
      </c>
      <c r="G541" s="133">
        <f>_xlfn.STDEV.P(E539:E541)/SQRT(3)</f>
        <v>1.4142135623730949</v>
      </c>
      <c r="H541" s="133">
        <f>_xlfn.STDEV.P(F539:F541)/SQRT(3)</f>
        <v>2.2522404537562175</v>
      </c>
    </row>
    <row r="542" spans="1:8" x14ac:dyDescent="0.3">
      <c r="A542" s="1">
        <v>1</v>
      </c>
      <c r="B542" s="1">
        <v>9</v>
      </c>
      <c r="C542" s="1">
        <v>2</v>
      </c>
      <c r="D542" s="1">
        <v>180</v>
      </c>
      <c r="E542" s="113">
        <v>40</v>
      </c>
      <c r="F542" s="127">
        <v>33.862785862785863</v>
      </c>
    </row>
    <row r="543" spans="1:8" ht="15.6" x14ac:dyDescent="0.3">
      <c r="A543" s="1">
        <v>2</v>
      </c>
      <c r="B543" s="1">
        <v>14</v>
      </c>
      <c r="C543" s="1">
        <v>4</v>
      </c>
      <c r="D543" s="1">
        <v>180</v>
      </c>
      <c r="E543" s="113">
        <v>8</v>
      </c>
      <c r="F543" s="127">
        <v>7.023299161230196</v>
      </c>
      <c r="G543" s="132">
        <f>AVERAGE(E542:E544)</f>
        <v>22.666666666666668</v>
      </c>
      <c r="H543" s="31">
        <f>AVERAGE(F542:F544)</f>
        <v>22.114161606679499</v>
      </c>
    </row>
    <row r="544" spans="1:8" ht="15.6" x14ac:dyDescent="0.3">
      <c r="A544" s="1">
        <v>3</v>
      </c>
      <c r="B544" s="1">
        <v>15</v>
      </c>
      <c r="C544" s="1">
        <v>7</v>
      </c>
      <c r="D544" s="1">
        <v>180</v>
      </c>
      <c r="E544" s="113">
        <v>20</v>
      </c>
      <c r="F544" s="127">
        <v>25.456399796022431</v>
      </c>
      <c r="G544" s="133">
        <f>_xlfn.STDEV.P(E542:E544)/SQRT(3)</f>
        <v>7.620634755325443</v>
      </c>
      <c r="H544" s="133">
        <f>_xlfn.STDEV.P(F542:F544)/SQRT(3)</f>
        <v>6.4716034194947474</v>
      </c>
    </row>
    <row r="545" spans="1:8" x14ac:dyDescent="0.3">
      <c r="A545" s="1">
        <v>1</v>
      </c>
      <c r="B545" s="1">
        <v>3</v>
      </c>
      <c r="C545" s="1">
        <v>12</v>
      </c>
      <c r="D545" s="1">
        <v>181</v>
      </c>
      <c r="E545" s="113">
        <v>5</v>
      </c>
      <c r="F545" s="127">
        <v>5.2910602910602913</v>
      </c>
    </row>
    <row r="546" spans="1:8" ht="15.6" x14ac:dyDescent="0.3">
      <c r="A546" s="1">
        <v>2</v>
      </c>
      <c r="B546" s="1">
        <v>3</v>
      </c>
      <c r="C546" s="1">
        <v>1</v>
      </c>
      <c r="D546" s="1">
        <v>181</v>
      </c>
      <c r="E546" s="113">
        <v>5</v>
      </c>
      <c r="F546" s="127">
        <v>8.486486486486486</v>
      </c>
      <c r="G546" s="132">
        <f>AVERAGE(E545:E547)</f>
        <v>10</v>
      </c>
      <c r="H546" s="31">
        <f>AVERAGE(F545:F547)</f>
        <v>12.088011088011086</v>
      </c>
    </row>
    <row r="547" spans="1:8" ht="15.6" x14ac:dyDescent="0.3">
      <c r="A547" s="1">
        <v>3</v>
      </c>
      <c r="B547" s="1">
        <v>17</v>
      </c>
      <c r="C547" s="1">
        <v>18</v>
      </c>
      <c r="D547" s="1">
        <v>181</v>
      </c>
      <c r="E547" s="113">
        <v>20</v>
      </c>
      <c r="F547" s="127">
        <v>22.486486486486484</v>
      </c>
      <c r="G547" s="133">
        <f>_xlfn.STDEV.P(E545:E547)/SQRT(3)</f>
        <v>4.0824829046386304</v>
      </c>
      <c r="H547" s="133">
        <f>_xlfn.STDEV.P(F545:F547)/SQRT(3)</f>
        <v>4.3114551578615048</v>
      </c>
    </row>
    <row r="548" spans="1:8" x14ac:dyDescent="0.3">
      <c r="A548" s="1">
        <v>1</v>
      </c>
      <c r="B548" s="1">
        <v>3</v>
      </c>
      <c r="C548" s="1">
        <v>19</v>
      </c>
      <c r="D548" s="1">
        <v>182</v>
      </c>
      <c r="E548" s="113">
        <v>8</v>
      </c>
      <c r="F548" s="127">
        <v>10.481338481338481</v>
      </c>
    </row>
    <row r="549" spans="1:8" ht="15.6" x14ac:dyDescent="0.3">
      <c r="A549" s="1">
        <v>2</v>
      </c>
      <c r="B549" s="1">
        <v>1</v>
      </c>
      <c r="C549" s="1">
        <v>9</v>
      </c>
      <c r="D549" s="1">
        <v>182</v>
      </c>
      <c r="E549" s="113">
        <v>5</v>
      </c>
      <c r="F549" s="127">
        <v>4.6289926289926289</v>
      </c>
      <c r="G549" s="132">
        <f>AVERAGE(E548:E550)</f>
        <v>6</v>
      </c>
      <c r="H549" s="31">
        <f>AVERAGE(F548:F550)</f>
        <v>6.642954642954642</v>
      </c>
    </row>
    <row r="550" spans="1:8" ht="15.6" x14ac:dyDescent="0.3">
      <c r="A550" s="1">
        <v>3</v>
      </c>
      <c r="B550" s="1">
        <v>12</v>
      </c>
      <c r="C550" s="1">
        <v>10</v>
      </c>
      <c r="D550" s="1">
        <v>182</v>
      </c>
      <c r="E550" s="113">
        <v>5</v>
      </c>
      <c r="F550" s="127">
        <v>4.8185328185328178</v>
      </c>
      <c r="G550" s="133">
        <f>_xlfn.STDEV.P(E548:E550)/SQRT(3)</f>
        <v>0.81649658092772615</v>
      </c>
      <c r="H550" s="133">
        <f>_xlfn.STDEV.P(F548:F550)/SQRT(3)</f>
        <v>1.5676503464270215</v>
      </c>
    </row>
    <row r="551" spans="1:8" x14ac:dyDescent="0.3">
      <c r="A551" s="1">
        <v>1</v>
      </c>
      <c r="B551" s="1">
        <v>3</v>
      </c>
      <c r="C551" s="1">
        <v>7</v>
      </c>
      <c r="D551" s="1">
        <v>183</v>
      </c>
      <c r="E551" s="113">
        <v>10</v>
      </c>
      <c r="F551" s="127">
        <v>10.582120582120583</v>
      </c>
    </row>
    <row r="552" spans="1:8" ht="15.6" x14ac:dyDescent="0.3">
      <c r="A552" s="1">
        <v>2</v>
      </c>
      <c r="B552" s="1">
        <v>16</v>
      </c>
      <c r="C552" s="1">
        <v>5</v>
      </c>
      <c r="D552" s="1">
        <v>183</v>
      </c>
      <c r="E552" s="113">
        <v>10</v>
      </c>
      <c r="F552" s="127">
        <v>14.548262548262549</v>
      </c>
      <c r="G552" s="132">
        <f>AVERAGE(E551:E553)</f>
        <v>9.3333333333333339</v>
      </c>
      <c r="H552" s="31">
        <f>AVERAGE(F551:F553)</f>
        <v>10.375593175593176</v>
      </c>
    </row>
    <row r="553" spans="1:8" ht="15.6" x14ac:dyDescent="0.3">
      <c r="A553" s="1">
        <v>3</v>
      </c>
      <c r="B553" s="1">
        <v>6</v>
      </c>
      <c r="C553" s="1">
        <v>1</v>
      </c>
      <c r="D553" s="1">
        <v>183</v>
      </c>
      <c r="E553" s="113">
        <v>8</v>
      </c>
      <c r="F553" s="127">
        <v>5.9963963963963955</v>
      </c>
      <c r="G553" s="133">
        <f>_xlfn.STDEV.P(E551:E553)/SQRT(3)</f>
        <v>0.54433105395181736</v>
      </c>
      <c r="H553" s="133">
        <f>_xlfn.STDEV.P(F551:F553)/SQRT(3)</f>
        <v>2.0174568064820697</v>
      </c>
    </row>
    <row r="554" spans="1:8" ht="15.6" x14ac:dyDescent="0.3">
      <c r="A554" s="1">
        <v>1</v>
      </c>
      <c r="B554" s="1">
        <v>3</v>
      </c>
      <c r="C554" s="1">
        <v>8</v>
      </c>
      <c r="D554" s="1">
        <v>184</v>
      </c>
      <c r="E554" s="113">
        <v>5</v>
      </c>
      <c r="F554" s="127">
        <v>5.8539390454284064</v>
      </c>
      <c r="G554" s="133"/>
      <c r="H554" s="133"/>
    </row>
    <row r="555" spans="1:8" ht="15.6" x14ac:dyDescent="0.3">
      <c r="A555" s="1">
        <v>2</v>
      </c>
      <c r="B555" s="1">
        <v>2</v>
      </c>
      <c r="C555" s="1">
        <v>15</v>
      </c>
      <c r="D555" s="1">
        <v>184</v>
      </c>
      <c r="E555" s="113">
        <v>8</v>
      </c>
      <c r="F555" s="127">
        <v>6.2669438669438673</v>
      </c>
      <c r="G555" s="132">
        <f>AVERAGE(E554:E556)</f>
        <v>5</v>
      </c>
      <c r="H555" s="31">
        <f>AVERAGE(F554:F556)</f>
        <v>4.8579847218145087</v>
      </c>
    </row>
    <row r="556" spans="1:8" ht="15.6" x14ac:dyDescent="0.3">
      <c r="A556" s="1">
        <v>3</v>
      </c>
      <c r="B556" s="1">
        <v>10</v>
      </c>
      <c r="C556" s="1">
        <v>7</v>
      </c>
      <c r="D556" s="1">
        <v>184</v>
      </c>
      <c r="E556" s="113">
        <v>2</v>
      </c>
      <c r="F556" s="127">
        <v>2.4530712530712528</v>
      </c>
      <c r="G556" s="133">
        <f>_xlfn.STDEV.P(E554:E556)/SQRT(3)</f>
        <v>1.4142135623730949</v>
      </c>
      <c r="H556" s="133">
        <f>_xlfn.STDEV.P(F554:F556)/SQRT(3)</f>
        <v>0.98661597164311432</v>
      </c>
    </row>
    <row r="557" spans="1:8" x14ac:dyDescent="0.3">
      <c r="A557" s="1">
        <v>1</v>
      </c>
      <c r="B557" s="1">
        <v>3</v>
      </c>
      <c r="C557" s="1">
        <v>15</v>
      </c>
      <c r="D557" s="1">
        <v>185</v>
      </c>
      <c r="E557" s="113">
        <v>35</v>
      </c>
      <c r="F557" s="127">
        <v>33.788525367472737</v>
      </c>
    </row>
    <row r="558" spans="1:8" ht="15.6" x14ac:dyDescent="0.3">
      <c r="A558" s="1">
        <v>2</v>
      </c>
      <c r="B558" s="1">
        <v>8</v>
      </c>
      <c r="C558" s="1">
        <v>1</v>
      </c>
      <c r="D558" s="1">
        <v>185</v>
      </c>
      <c r="E558" s="113">
        <v>8</v>
      </c>
      <c r="F558" s="127">
        <v>10.71977240398293</v>
      </c>
      <c r="G558" s="132">
        <f>AVERAGE(E557:E559)</f>
        <v>22.666666666666668</v>
      </c>
      <c r="H558" s="31">
        <f>AVERAGE(F557:F559)</f>
        <v>23.759308180360808</v>
      </c>
    </row>
    <row r="559" spans="1:8" ht="15.6" x14ac:dyDescent="0.3">
      <c r="A559" s="1">
        <v>3</v>
      </c>
      <c r="B559" s="1">
        <v>9</v>
      </c>
      <c r="C559" s="1">
        <v>4</v>
      </c>
      <c r="D559" s="1">
        <v>185</v>
      </c>
      <c r="E559" s="113">
        <v>25</v>
      </c>
      <c r="F559" s="127">
        <v>26.769626769626765</v>
      </c>
      <c r="G559" s="133">
        <f>_xlfn.STDEV.P(E557:E559)/SQRT(3)</f>
        <v>6.43485877136456</v>
      </c>
      <c r="H559" s="133">
        <f>_xlfn.STDEV.P(F557:F559)/SQRT(3)</f>
        <v>5.5745125213738067</v>
      </c>
    </row>
    <row r="560" spans="1:8" x14ac:dyDescent="0.3">
      <c r="A560" s="1">
        <v>1</v>
      </c>
      <c r="B560" s="1">
        <v>3</v>
      </c>
      <c r="C560" s="1">
        <v>13</v>
      </c>
      <c r="D560" s="1">
        <v>186</v>
      </c>
      <c r="E560" s="113">
        <v>10</v>
      </c>
      <c r="F560" s="127">
        <v>13.101673101673102</v>
      </c>
    </row>
    <row r="561" spans="1:8" ht="15.6" x14ac:dyDescent="0.3">
      <c r="A561" s="1">
        <v>2</v>
      </c>
      <c r="B561" s="1">
        <v>19</v>
      </c>
      <c r="C561" s="1">
        <v>6</v>
      </c>
      <c r="D561" s="1">
        <v>186</v>
      </c>
      <c r="E561" s="113">
        <v>5</v>
      </c>
      <c r="F561" s="127">
        <v>5.4169062679700977</v>
      </c>
      <c r="G561" s="132">
        <f>AVERAGE(E560:E562)</f>
        <v>6.666666666666667</v>
      </c>
      <c r="H561" s="31">
        <f>AVERAGE(F560:F562)</f>
        <v>7.8262779138874263</v>
      </c>
    </row>
    <row r="562" spans="1:8" ht="15.6" x14ac:dyDescent="0.3">
      <c r="A562" s="1">
        <v>3</v>
      </c>
      <c r="B562" s="1">
        <v>1</v>
      </c>
      <c r="C562" s="1">
        <v>2</v>
      </c>
      <c r="D562" s="1">
        <v>186</v>
      </c>
      <c r="E562" s="113">
        <v>5</v>
      </c>
      <c r="F562" s="127">
        <v>4.9602543720190777</v>
      </c>
      <c r="G562" s="133">
        <f>_xlfn.STDEV.P(E560:E562)/SQRT(3)</f>
        <v>1.3608276348795436</v>
      </c>
      <c r="H562" s="133">
        <f>_xlfn.STDEV.P(F560:F562)/SQRT(3)</f>
        <v>2.156358995519124</v>
      </c>
    </row>
    <row r="563" spans="1:8" x14ac:dyDescent="0.3">
      <c r="A563" s="1">
        <v>1</v>
      </c>
      <c r="B563" s="1">
        <v>3</v>
      </c>
      <c r="C563" s="1">
        <v>10</v>
      </c>
      <c r="D563" s="1">
        <v>187</v>
      </c>
      <c r="E563" s="113">
        <v>2</v>
      </c>
      <c r="F563" s="127">
        <v>2.6203346203346203</v>
      </c>
    </row>
    <row r="564" spans="1:8" ht="15.6" x14ac:dyDescent="0.3">
      <c r="A564" s="1">
        <v>2</v>
      </c>
      <c r="B564" s="1">
        <v>5</v>
      </c>
      <c r="C564" s="1">
        <v>13</v>
      </c>
      <c r="D564" s="1">
        <v>187</v>
      </c>
      <c r="E564" s="113">
        <v>15</v>
      </c>
      <c r="F564" s="127">
        <v>15.275675675675677</v>
      </c>
      <c r="G564" s="132">
        <f>AVERAGE(E563:E565)</f>
        <v>7.333333333333333</v>
      </c>
      <c r="H564" s="31">
        <f>AVERAGE(F563:F565)</f>
        <v>7.3707421707421714</v>
      </c>
    </row>
    <row r="565" spans="1:8" ht="15.6" x14ac:dyDescent="0.3">
      <c r="A565" s="1">
        <v>3</v>
      </c>
      <c r="B565" s="1">
        <v>19</v>
      </c>
      <c r="C565" s="1">
        <v>7</v>
      </c>
      <c r="D565" s="1">
        <v>187</v>
      </c>
      <c r="E565" s="113">
        <v>5</v>
      </c>
      <c r="F565" s="127">
        <v>4.2162162162162158</v>
      </c>
      <c r="G565" s="133">
        <f>_xlfn.STDEV.P(E563:E565)/SQRT(3)</f>
        <v>3.2087842395985895</v>
      </c>
      <c r="H565" s="133">
        <f>_xlfn.STDEV.P(F563:F565)/SQRT(3)</f>
        <v>3.2490234363603143</v>
      </c>
    </row>
    <row r="566" spans="1:8" x14ac:dyDescent="0.3">
      <c r="A566" s="1">
        <v>1</v>
      </c>
      <c r="B566" s="1">
        <v>3</v>
      </c>
      <c r="C566" s="1">
        <v>5</v>
      </c>
      <c r="D566" s="1">
        <v>188</v>
      </c>
      <c r="E566" s="113">
        <v>2</v>
      </c>
      <c r="F566" s="127">
        <v>2.6203346203346203</v>
      </c>
    </row>
    <row r="567" spans="1:8" ht="15.6" x14ac:dyDescent="0.3">
      <c r="A567" s="1">
        <v>2</v>
      </c>
      <c r="B567" s="1">
        <v>13</v>
      </c>
      <c r="C567" s="1">
        <v>18</v>
      </c>
      <c r="D567" s="1">
        <v>188</v>
      </c>
      <c r="E567" s="113">
        <v>20</v>
      </c>
      <c r="F567" s="127">
        <v>18.515970515970515</v>
      </c>
      <c r="G567" s="132">
        <f>AVERAGE(E566:E568)</f>
        <v>10.666666666666666</v>
      </c>
      <c r="H567" s="31">
        <f>AVERAGE(F566:F568)</f>
        <v>10.9904326746432</v>
      </c>
    </row>
    <row r="568" spans="1:8" ht="15.6" x14ac:dyDescent="0.3">
      <c r="A568" s="1">
        <v>3</v>
      </c>
      <c r="B568" s="1">
        <v>11</v>
      </c>
      <c r="C568" s="1">
        <v>7</v>
      </c>
      <c r="D568" s="1">
        <v>188</v>
      </c>
      <c r="E568" s="113">
        <v>10</v>
      </c>
      <c r="F568" s="127">
        <v>11.834992887624464</v>
      </c>
      <c r="G568" s="133">
        <f>_xlfn.STDEV.P(E566:E568)/SQRT(3)</f>
        <v>4.2513614377131095</v>
      </c>
      <c r="H568" s="133">
        <f>_xlfn.STDEV.P(F566:F568)/SQRT(3)</f>
        <v>3.7624687993293375</v>
      </c>
    </row>
    <row r="569" spans="1:8" x14ac:dyDescent="0.3">
      <c r="A569" s="1">
        <v>1</v>
      </c>
      <c r="B569" s="1">
        <v>3</v>
      </c>
      <c r="C569" s="1">
        <v>6</v>
      </c>
      <c r="D569" s="1">
        <v>189</v>
      </c>
      <c r="E569" s="113">
        <v>2</v>
      </c>
      <c r="F569" s="127">
        <v>2.9744338933528121</v>
      </c>
    </row>
    <row r="570" spans="1:8" ht="15.6" x14ac:dyDescent="0.3">
      <c r="A570" s="1">
        <v>2</v>
      </c>
      <c r="B570" s="1">
        <v>17</v>
      </c>
      <c r="C570" s="1">
        <v>8</v>
      </c>
      <c r="D570" s="1">
        <v>189</v>
      </c>
      <c r="E570" s="113">
        <v>8</v>
      </c>
      <c r="F570" s="127">
        <v>9.9353988134475948</v>
      </c>
      <c r="G570" s="132">
        <f>AVERAGE(E569:E571)</f>
        <v>5</v>
      </c>
      <c r="H570" s="31">
        <f>AVERAGE(F569:F571)</f>
        <v>6.3475036131595131</v>
      </c>
    </row>
    <row r="571" spans="1:8" ht="15.6" x14ac:dyDescent="0.3">
      <c r="A571" s="1">
        <v>3</v>
      </c>
      <c r="B571" s="1">
        <v>16</v>
      </c>
      <c r="C571" s="1">
        <v>7</v>
      </c>
      <c r="D571" s="1">
        <v>189</v>
      </c>
      <c r="E571" s="113">
        <v>5</v>
      </c>
      <c r="F571" s="127">
        <v>6.1326781326781319</v>
      </c>
      <c r="G571" s="133">
        <f>_xlfn.STDEV.P(E569:E571)/SQRT(3)</f>
        <v>1.4142135623730949</v>
      </c>
      <c r="H571" s="133">
        <f>_xlfn.STDEV.P(F569:F571)/SQRT(3)</f>
        <v>1.6430574917239289</v>
      </c>
    </row>
    <row r="572" spans="1:8" x14ac:dyDescent="0.3">
      <c r="A572" s="1">
        <v>1</v>
      </c>
      <c r="B572" s="1">
        <v>3</v>
      </c>
      <c r="C572" s="1">
        <v>11</v>
      </c>
      <c r="D572" s="1">
        <v>190</v>
      </c>
      <c r="E572" s="113">
        <v>5</v>
      </c>
      <c r="F572" s="127">
        <v>4.4376634699215343</v>
      </c>
    </row>
    <row r="573" spans="1:8" ht="15.6" x14ac:dyDescent="0.3">
      <c r="A573" s="1">
        <v>2</v>
      </c>
      <c r="B573" s="1">
        <v>11</v>
      </c>
      <c r="C573" s="1">
        <v>13</v>
      </c>
      <c r="D573" s="1">
        <v>190</v>
      </c>
      <c r="E573" s="113">
        <v>10</v>
      </c>
      <c r="F573" s="127">
        <v>11.315315315315315</v>
      </c>
      <c r="G573" s="132">
        <f>AVERAGE(E572:E574)</f>
        <v>11.666666666666666</v>
      </c>
      <c r="H573" s="31">
        <f>AVERAGE(F572:F574)</f>
        <v>14.620362297781652</v>
      </c>
    </row>
    <row r="574" spans="1:8" ht="15.6" x14ac:dyDescent="0.3">
      <c r="A574" s="1">
        <v>3</v>
      </c>
      <c r="B574" s="1">
        <v>2</v>
      </c>
      <c r="C574" s="1">
        <v>7</v>
      </c>
      <c r="D574" s="1">
        <v>190</v>
      </c>
      <c r="E574" s="113">
        <v>20</v>
      </c>
      <c r="F574" s="127">
        <v>28.108108108108105</v>
      </c>
      <c r="G574" s="133">
        <f>_xlfn.STDEV.P(E572:E574)/SQRT(3)</f>
        <v>3.6004114991154781</v>
      </c>
      <c r="H574" s="133">
        <f>_xlfn.STDEV.P(F572:F574)/SQRT(3)</f>
        <v>5.7400152731038814</v>
      </c>
    </row>
    <row r="575" spans="1:8" x14ac:dyDescent="0.3">
      <c r="A575" s="1">
        <v>1</v>
      </c>
      <c r="B575" s="1">
        <v>19</v>
      </c>
      <c r="C575" s="1">
        <v>17</v>
      </c>
      <c r="D575" s="1">
        <v>191</v>
      </c>
      <c r="E575" s="113">
        <v>12</v>
      </c>
      <c r="F575" s="127">
        <v>10.650392327811684</v>
      </c>
    </row>
    <row r="576" spans="1:8" ht="15.6" x14ac:dyDescent="0.3">
      <c r="A576" s="1">
        <v>2</v>
      </c>
      <c r="B576" s="1">
        <v>10</v>
      </c>
      <c r="C576" s="1">
        <v>18</v>
      </c>
      <c r="D576" s="1">
        <v>191</v>
      </c>
      <c r="E576" s="113">
        <v>10</v>
      </c>
      <c r="F576" s="127">
        <v>7.8336798336798346</v>
      </c>
      <c r="G576" s="132">
        <f>AVERAGE(E575:E577)</f>
        <v>9</v>
      </c>
      <c r="H576" s="31">
        <f>AVERAGE(F575:F577)</f>
        <v>8.0352312610377137</v>
      </c>
    </row>
    <row r="577" spans="1:8" ht="15.6" x14ac:dyDescent="0.3">
      <c r="A577" s="1">
        <v>3</v>
      </c>
      <c r="B577" s="1">
        <v>5</v>
      </c>
      <c r="C577" s="1">
        <v>17</v>
      </c>
      <c r="D577" s="1">
        <v>191</v>
      </c>
      <c r="E577" s="113">
        <v>5</v>
      </c>
      <c r="F577" s="127">
        <v>5.621621621621621</v>
      </c>
      <c r="G577" s="133">
        <f>_xlfn.STDEV.P(E575:E577)/SQRT(3)</f>
        <v>1.699673171197595</v>
      </c>
      <c r="H577" s="133">
        <f>_xlfn.STDEV.P(F575:F577)/SQRT(3)</f>
        <v>1.1881452340388305</v>
      </c>
    </row>
    <row r="578" spans="1:8" x14ac:dyDescent="0.3">
      <c r="A578" s="1">
        <v>1</v>
      </c>
      <c r="B578" s="1">
        <v>3</v>
      </c>
      <c r="C578" s="1">
        <v>4</v>
      </c>
      <c r="D578" s="1">
        <v>192</v>
      </c>
      <c r="E578" s="113">
        <v>2</v>
      </c>
      <c r="F578" s="127">
        <v>2.9744338933528121</v>
      </c>
    </row>
    <row r="579" spans="1:8" ht="15.6" x14ac:dyDescent="0.3">
      <c r="A579" s="1">
        <v>2</v>
      </c>
      <c r="B579" s="1">
        <v>7</v>
      </c>
      <c r="C579" s="1">
        <v>11</v>
      </c>
      <c r="D579" s="1">
        <v>192</v>
      </c>
      <c r="E579" s="113">
        <v>10</v>
      </c>
      <c r="F579" s="127">
        <v>7.8336798336798346</v>
      </c>
      <c r="G579" s="132">
        <f>AVERAGE(E578:E580)</f>
        <v>6.666666666666667</v>
      </c>
      <c r="H579" s="31">
        <f>AVERAGE(F578:F580)</f>
        <v>5.9090108819838543</v>
      </c>
    </row>
    <row r="580" spans="1:8" ht="15.6" x14ac:dyDescent="0.3">
      <c r="A580" s="1">
        <v>3</v>
      </c>
      <c r="B580" s="1">
        <v>4</v>
      </c>
      <c r="C580" s="1">
        <v>15</v>
      </c>
      <c r="D580" s="1">
        <v>192</v>
      </c>
      <c r="E580" s="113">
        <v>8</v>
      </c>
      <c r="F580" s="127">
        <v>6.9189189189189184</v>
      </c>
      <c r="G580" s="133">
        <f>_xlfn.STDEV.P(E578:E580)/SQRT(3)</f>
        <v>1.9626135258506328</v>
      </c>
      <c r="H580" s="133">
        <f>_xlfn.STDEV.P(F578:F580)/SQRT(3)</f>
        <v>1.2172832647101854</v>
      </c>
    </row>
    <row r="581" spans="1:8" x14ac:dyDescent="0.3">
      <c r="A581" s="1">
        <v>1</v>
      </c>
      <c r="B581" s="1">
        <v>3</v>
      </c>
      <c r="C581" s="1">
        <v>14</v>
      </c>
      <c r="D581" s="1">
        <v>193</v>
      </c>
      <c r="E581" s="113">
        <v>5</v>
      </c>
      <c r="F581" s="127">
        <v>5.2910602910602913</v>
      </c>
    </row>
    <row r="582" spans="1:8" ht="15.6" x14ac:dyDescent="0.3">
      <c r="A582" s="1">
        <v>2</v>
      </c>
      <c r="B582" s="1">
        <v>9</v>
      </c>
      <c r="C582" s="1">
        <v>15</v>
      </c>
      <c r="D582" s="1">
        <v>193</v>
      </c>
      <c r="E582" s="113">
        <v>15</v>
      </c>
      <c r="F582" s="127">
        <v>10.183783783783785</v>
      </c>
      <c r="G582" s="132">
        <f>AVERAGE(E581:E583)</f>
        <v>13.333333333333334</v>
      </c>
      <c r="H582" s="31">
        <f>AVERAGE(F581:F583)</f>
        <v>11.154677754677754</v>
      </c>
    </row>
    <row r="583" spans="1:8" ht="15.6" x14ac:dyDescent="0.3">
      <c r="A583" s="1">
        <v>3</v>
      </c>
      <c r="B583" s="1">
        <v>3</v>
      </c>
      <c r="C583" s="1">
        <v>16</v>
      </c>
      <c r="D583" s="1">
        <v>193</v>
      </c>
      <c r="E583" s="113">
        <v>20</v>
      </c>
      <c r="F583" s="127">
        <v>17.989189189189187</v>
      </c>
      <c r="G583" s="133">
        <f>_xlfn.STDEV.P(E581:E583)/SQRT(3)</f>
        <v>3.6004114991154781</v>
      </c>
      <c r="H583" s="133">
        <f>_xlfn.STDEV.P(F581:F583)/SQRT(3)</f>
        <v>3.0191093501013664</v>
      </c>
    </row>
    <row r="584" spans="1:8" x14ac:dyDescent="0.3">
      <c r="A584" s="1">
        <v>1</v>
      </c>
      <c r="B584" s="1">
        <v>3</v>
      </c>
      <c r="C584" s="1">
        <v>1</v>
      </c>
      <c r="D584" s="1">
        <v>194</v>
      </c>
      <c r="E584" s="113">
        <v>8</v>
      </c>
      <c r="F584" s="127">
        <v>7.7230915125651967</v>
      </c>
    </row>
    <row r="585" spans="1:8" ht="15.6" x14ac:dyDescent="0.3">
      <c r="A585" s="1">
        <v>2</v>
      </c>
      <c r="B585" s="1">
        <v>17</v>
      </c>
      <c r="C585" s="1">
        <v>10</v>
      </c>
      <c r="D585" s="1">
        <v>194</v>
      </c>
      <c r="E585" s="113">
        <v>8</v>
      </c>
      <c r="F585" s="127">
        <v>7.4063882063882067</v>
      </c>
      <c r="G585" s="132">
        <f>AVERAGE(E584:E586)</f>
        <v>8</v>
      </c>
      <c r="H585" s="31">
        <f>AVERAGE(F584:F586)</f>
        <v>7.8107274738853683</v>
      </c>
    </row>
    <row r="586" spans="1:8" ht="15.6" x14ac:dyDescent="0.3">
      <c r="A586" s="1">
        <v>3</v>
      </c>
      <c r="B586" s="1">
        <v>16</v>
      </c>
      <c r="C586" s="1">
        <v>19</v>
      </c>
      <c r="D586" s="1">
        <v>194</v>
      </c>
      <c r="E586" s="113">
        <v>8</v>
      </c>
      <c r="F586" s="127">
        <v>8.3027027027027014</v>
      </c>
      <c r="G586" s="133">
        <f>_xlfn.STDEV.P(E584:E586)/SQRT(3)</f>
        <v>0</v>
      </c>
      <c r="H586" s="133">
        <f>_xlfn.STDEV.P(F584:F586)/SQRT(3)</f>
        <v>0.21427135722062524</v>
      </c>
    </row>
    <row r="587" spans="1:8" ht="15.6" x14ac:dyDescent="0.3">
      <c r="A587" s="1">
        <v>1</v>
      </c>
      <c r="B587" s="1">
        <v>3</v>
      </c>
      <c r="C587" s="1">
        <v>18</v>
      </c>
      <c r="D587" s="1">
        <v>195</v>
      </c>
      <c r="E587" s="113">
        <v>8</v>
      </c>
      <c r="F587" s="127">
        <v>8.1521521521521514</v>
      </c>
      <c r="G587" s="133"/>
      <c r="H587" s="133"/>
    </row>
    <row r="588" spans="1:8" ht="15.6" x14ac:dyDescent="0.3">
      <c r="A588" s="1">
        <v>2</v>
      </c>
      <c r="B588" s="1">
        <v>4</v>
      </c>
      <c r="C588" s="1">
        <v>2</v>
      </c>
      <c r="D588" s="1">
        <v>195</v>
      </c>
      <c r="E588" s="113">
        <v>5</v>
      </c>
      <c r="F588" s="127">
        <v>6.699857752489331</v>
      </c>
      <c r="G588" s="132">
        <f>AVERAGE(E587:E589)</f>
        <v>7</v>
      </c>
      <c r="H588" s="31">
        <f>AVERAGE(F587:F589)</f>
        <v>7.4149424598835791</v>
      </c>
    </row>
    <row r="589" spans="1:8" ht="15.6" x14ac:dyDescent="0.3">
      <c r="A589" s="1">
        <v>3</v>
      </c>
      <c r="B589" s="1">
        <v>7</v>
      </c>
      <c r="C589" s="1">
        <v>16</v>
      </c>
      <c r="D589" s="1">
        <v>195</v>
      </c>
      <c r="E589" s="113">
        <v>8</v>
      </c>
      <c r="F589" s="127">
        <v>7.392817475009255</v>
      </c>
      <c r="G589" s="133">
        <f>_xlfn.STDEV.P(E587:E589)/SQRT(3)</f>
        <v>0.81649658092772615</v>
      </c>
      <c r="H589" s="133">
        <f>_xlfn.STDEV.P(F587:F589)/SQRT(3)</f>
        <v>0.34242822185086874</v>
      </c>
    </row>
    <row r="590" spans="1:8" x14ac:dyDescent="0.3">
      <c r="A590" s="1">
        <v>1</v>
      </c>
      <c r="B590" s="1">
        <v>3</v>
      </c>
      <c r="C590" s="1">
        <v>16</v>
      </c>
      <c r="D590" s="1">
        <v>196</v>
      </c>
      <c r="E590" s="113">
        <v>15</v>
      </c>
      <c r="F590" s="127">
        <v>14.480796586059745</v>
      </c>
    </row>
    <row r="591" spans="1:8" ht="15.6" x14ac:dyDescent="0.3">
      <c r="A591" s="1">
        <v>2</v>
      </c>
      <c r="B591" s="1">
        <v>6</v>
      </c>
      <c r="C591" s="1">
        <v>1</v>
      </c>
      <c r="D591" s="1">
        <v>196</v>
      </c>
      <c r="E591" s="113">
        <v>2</v>
      </c>
      <c r="F591" s="127">
        <v>2.9096525096525099</v>
      </c>
      <c r="G591" s="132">
        <f>AVERAGE(E590:E592)</f>
        <v>10.666666666666666</v>
      </c>
      <c r="H591" s="31">
        <f>AVERAGE(F590:F592)</f>
        <v>10.831104384600065</v>
      </c>
    </row>
    <row r="592" spans="1:8" ht="15.6" x14ac:dyDescent="0.3">
      <c r="A592" s="1">
        <v>3</v>
      </c>
      <c r="B592" s="1">
        <v>8</v>
      </c>
      <c r="C592" s="1">
        <v>11</v>
      </c>
      <c r="D592" s="1">
        <v>196</v>
      </c>
      <c r="E592" s="113">
        <v>15</v>
      </c>
      <c r="F592" s="127">
        <v>15.102864058087938</v>
      </c>
      <c r="G592" s="133">
        <f>_xlfn.STDEV.P(E590:E592)/SQRT(3)</f>
        <v>3.538151850686813</v>
      </c>
      <c r="H592" s="133">
        <f>_xlfn.STDEV.P(F590:F592)/SQRT(3)</f>
        <v>3.2372413441169825</v>
      </c>
    </row>
    <row r="593" spans="1:8" x14ac:dyDescent="0.3">
      <c r="A593" s="1">
        <v>1</v>
      </c>
      <c r="B593" s="1">
        <v>3</v>
      </c>
      <c r="C593" s="1">
        <v>9</v>
      </c>
      <c r="D593" s="1">
        <v>197</v>
      </c>
      <c r="E593" s="113">
        <v>2</v>
      </c>
      <c r="F593" s="127">
        <v>2.1164241164241164</v>
      </c>
    </row>
    <row r="594" spans="1:8" ht="15.6" x14ac:dyDescent="0.3">
      <c r="A594" s="1">
        <v>2</v>
      </c>
      <c r="B594" s="1">
        <v>14</v>
      </c>
      <c r="C594" s="1">
        <v>5</v>
      </c>
      <c r="D594" s="1">
        <v>197</v>
      </c>
      <c r="E594" s="113">
        <v>15</v>
      </c>
      <c r="F594" s="127">
        <v>13.886977886977888</v>
      </c>
      <c r="G594" s="132">
        <f>AVERAGE(E593:E595)</f>
        <v>6.333333333333333</v>
      </c>
      <c r="H594" s="31">
        <f>AVERAGE(F593:F595)</f>
        <v>6.0263592263592267</v>
      </c>
    </row>
    <row r="595" spans="1:8" ht="15.6" x14ac:dyDescent="0.3">
      <c r="A595" s="1">
        <v>3</v>
      </c>
      <c r="B595" s="1">
        <v>13</v>
      </c>
      <c r="C595" s="1">
        <v>10</v>
      </c>
      <c r="D595" s="1">
        <v>197</v>
      </c>
      <c r="E595" s="113">
        <v>2</v>
      </c>
      <c r="F595" s="127">
        <v>2.0756756756756753</v>
      </c>
      <c r="G595" s="133">
        <f>_xlfn.STDEV.P(E593:E595)/SQRT(3)</f>
        <v>3.538151850686813</v>
      </c>
      <c r="H595" s="133">
        <f>_xlfn.STDEV.P(F593:F595)/SQRT(3)</f>
        <v>3.2090985028545735</v>
      </c>
    </row>
    <row r="596" spans="1:8" x14ac:dyDescent="0.3">
      <c r="A596" s="1">
        <v>1</v>
      </c>
      <c r="B596" s="1">
        <v>3</v>
      </c>
      <c r="C596" s="1">
        <v>2</v>
      </c>
      <c r="D596" s="1">
        <v>198</v>
      </c>
      <c r="E596" s="113">
        <v>20</v>
      </c>
      <c r="F596" s="127">
        <v>19.30772878141299</v>
      </c>
    </row>
    <row r="597" spans="1:8" ht="15.6" x14ac:dyDescent="0.3">
      <c r="A597" s="1">
        <v>2</v>
      </c>
      <c r="B597" s="1">
        <v>12</v>
      </c>
      <c r="C597" s="1">
        <v>6</v>
      </c>
      <c r="D597" s="1">
        <v>198</v>
      </c>
      <c r="E597" s="113">
        <v>8</v>
      </c>
      <c r="F597" s="127">
        <v>7.023299161230196</v>
      </c>
      <c r="G597" s="132">
        <f>AVERAGE(E596:E598)</f>
        <v>16</v>
      </c>
      <c r="H597" s="31">
        <f>AVERAGE(F596:F598)</f>
        <v>18.146378683583762</v>
      </c>
    </row>
    <row r="598" spans="1:8" ht="15.6" x14ac:dyDescent="0.3">
      <c r="A598" s="1">
        <v>3</v>
      </c>
      <c r="B598" s="1">
        <v>15</v>
      </c>
      <c r="C598" s="1">
        <v>8</v>
      </c>
      <c r="D598" s="1">
        <v>198</v>
      </c>
      <c r="E598" s="113">
        <v>20</v>
      </c>
      <c r="F598" s="127">
        <v>28.108108108108105</v>
      </c>
      <c r="G598" s="133">
        <f>_xlfn.STDEV.P(E596:E598)/SQRT(3)</f>
        <v>3.2659863237109046</v>
      </c>
      <c r="H598" s="133">
        <f>_xlfn.STDEV.P(F596:F598)/SQRT(3)</f>
        <v>4.9923016873511648</v>
      </c>
    </row>
    <row r="599" spans="1:8" x14ac:dyDescent="0.3">
      <c r="A599" s="1">
        <v>1</v>
      </c>
      <c r="B599" s="1">
        <v>11</v>
      </c>
      <c r="C599" s="1">
        <v>18</v>
      </c>
      <c r="D599" s="1">
        <v>199</v>
      </c>
      <c r="E599" s="113">
        <v>40</v>
      </c>
      <c r="F599" s="127">
        <v>30.570570570570567</v>
      </c>
    </row>
    <row r="600" spans="1:8" ht="15.6" x14ac:dyDescent="0.3">
      <c r="A600" s="1">
        <v>2</v>
      </c>
      <c r="B600" s="1">
        <v>1</v>
      </c>
      <c r="C600" s="1">
        <v>3</v>
      </c>
      <c r="D600" s="1">
        <v>199</v>
      </c>
      <c r="E600" s="113">
        <v>2</v>
      </c>
      <c r="F600" s="127">
        <v>2.263063063063063</v>
      </c>
      <c r="G600" s="132">
        <f>AVERAGE(E599:E601)</f>
        <v>16.666666666666668</v>
      </c>
      <c r="H600" s="31">
        <f>AVERAGE(F599:F601)</f>
        <v>13.712112112112111</v>
      </c>
    </row>
    <row r="601" spans="1:8" ht="15.6" x14ac:dyDescent="0.3">
      <c r="A601" s="1">
        <v>3</v>
      </c>
      <c r="B601" s="1">
        <v>17</v>
      </c>
      <c r="C601" s="1">
        <v>19</v>
      </c>
      <c r="D601" s="1">
        <v>199</v>
      </c>
      <c r="E601" s="113">
        <v>8</v>
      </c>
      <c r="F601" s="127">
        <v>8.3027027027027014</v>
      </c>
      <c r="G601" s="133">
        <f>_xlfn.STDEV.P(E599:E601)/SQRT(3)</f>
        <v>9.6301994133424245</v>
      </c>
      <c r="H601" s="133">
        <f>_xlfn.STDEV.P(F599:F601)/SQRT(3)</f>
        <v>7.0281185713904293</v>
      </c>
    </row>
    <row r="602" spans="1:8" x14ac:dyDescent="0.3">
      <c r="A602" s="1">
        <v>1</v>
      </c>
      <c r="B602" s="1">
        <v>11</v>
      </c>
      <c r="C602" s="1">
        <v>3</v>
      </c>
      <c r="D602" s="1">
        <v>200</v>
      </c>
      <c r="E602" s="113">
        <v>10</v>
      </c>
      <c r="F602" s="127">
        <v>9.1711711711711708</v>
      </c>
    </row>
    <row r="603" spans="1:8" ht="15.6" x14ac:dyDescent="0.3">
      <c r="A603" s="1">
        <v>2</v>
      </c>
      <c r="B603" s="1">
        <v>15</v>
      </c>
      <c r="C603" s="1">
        <v>11</v>
      </c>
      <c r="D603" s="1">
        <v>200</v>
      </c>
      <c r="E603" s="113">
        <v>5</v>
      </c>
      <c r="F603" s="127">
        <v>4.243243243243243</v>
      </c>
      <c r="G603" s="132">
        <f>AVERAGE(E602:E604)</f>
        <v>6.666666666666667</v>
      </c>
      <c r="H603" s="31">
        <f>AVERAGE(F602:F604)</f>
        <v>6.2561132561132551</v>
      </c>
    </row>
    <row r="604" spans="1:8" ht="15.6" x14ac:dyDescent="0.3">
      <c r="A604" s="1">
        <v>3</v>
      </c>
      <c r="B604" s="1">
        <v>12</v>
      </c>
      <c r="C604" s="1">
        <v>2</v>
      </c>
      <c r="D604" s="1">
        <v>200</v>
      </c>
      <c r="E604" s="113">
        <v>5</v>
      </c>
      <c r="F604" s="127">
        <v>5.3539253539253533</v>
      </c>
      <c r="G604" s="133">
        <f>_xlfn.STDEV.P(E602:E604)/SQRT(3)</f>
        <v>1.3608276348795436</v>
      </c>
      <c r="H604" s="133">
        <f>_xlfn.STDEV.P(F602:F604)/SQRT(3)</f>
        <v>1.2185214787559993</v>
      </c>
    </row>
    <row r="605" spans="1:8" x14ac:dyDescent="0.3">
      <c r="A605" s="1">
        <v>1</v>
      </c>
      <c r="B605" s="1">
        <v>11</v>
      </c>
      <c r="C605" s="1">
        <v>5</v>
      </c>
      <c r="D605" s="1">
        <v>201</v>
      </c>
      <c r="E605" s="113">
        <v>5</v>
      </c>
      <c r="F605" s="127">
        <v>4.5855855855855854</v>
      </c>
    </row>
    <row r="606" spans="1:8" ht="15.6" x14ac:dyDescent="0.3">
      <c r="A606" s="1">
        <v>2</v>
      </c>
      <c r="B606" s="1">
        <v>3</v>
      </c>
      <c r="C606" s="1">
        <v>12</v>
      </c>
      <c r="D606" s="1">
        <v>201</v>
      </c>
      <c r="E606" s="113">
        <v>5</v>
      </c>
      <c r="F606" s="127">
        <v>5.0918918918918923</v>
      </c>
      <c r="G606" s="132">
        <f>AVERAGE(E605:E607)</f>
        <v>5</v>
      </c>
      <c r="H606" s="31">
        <f>AVERAGE(F605:F607)</f>
        <v>5.840533556812626</v>
      </c>
    </row>
    <row r="607" spans="1:8" ht="15.6" x14ac:dyDescent="0.3">
      <c r="A607" s="1">
        <v>3</v>
      </c>
      <c r="B607" s="1">
        <v>6</v>
      </c>
      <c r="C607" s="1">
        <v>4</v>
      </c>
      <c r="D607" s="1">
        <v>201</v>
      </c>
      <c r="E607" s="113">
        <v>5</v>
      </c>
      <c r="F607" s="127">
        <v>7.8441231929604012</v>
      </c>
      <c r="G607" s="133">
        <f>_xlfn.STDEV.P(E605:E607)/SQRT(3)</f>
        <v>0</v>
      </c>
      <c r="H607" s="133">
        <f>_xlfn.STDEV.P(F605:F607)/SQRT(3)</f>
        <v>0.82662165085908224</v>
      </c>
    </row>
    <row r="608" spans="1:8" x14ac:dyDescent="0.3">
      <c r="A608" s="1">
        <v>1</v>
      </c>
      <c r="B608" s="1">
        <v>11</v>
      </c>
      <c r="C608" s="1">
        <v>7</v>
      </c>
      <c r="D608" s="1">
        <v>202</v>
      </c>
      <c r="E608" s="113">
        <v>10</v>
      </c>
      <c r="F608" s="127">
        <v>7.8610038610038604</v>
      </c>
    </row>
    <row r="609" spans="1:8" ht="15.6" x14ac:dyDescent="0.3">
      <c r="A609" s="1">
        <v>2</v>
      </c>
      <c r="B609" s="1">
        <v>8</v>
      </c>
      <c r="C609" s="1">
        <v>5</v>
      </c>
      <c r="D609" s="1">
        <v>202</v>
      </c>
      <c r="E609" s="113">
        <v>15</v>
      </c>
      <c r="F609" s="127">
        <v>20.099573257467995</v>
      </c>
      <c r="G609" s="132">
        <f>AVERAGE(E608:E610)</f>
        <v>11</v>
      </c>
      <c r="H609" s="31">
        <f>AVERAGE(F608:F610)</f>
        <v>13.067940120571699</v>
      </c>
    </row>
    <row r="610" spans="1:8" ht="15.6" x14ac:dyDescent="0.3">
      <c r="A610" s="1">
        <v>3</v>
      </c>
      <c r="B610" s="1">
        <v>10</v>
      </c>
      <c r="C610" s="1">
        <v>5</v>
      </c>
      <c r="D610" s="1">
        <v>202</v>
      </c>
      <c r="E610" s="113">
        <v>8</v>
      </c>
      <c r="F610" s="127">
        <v>11.243243243243242</v>
      </c>
      <c r="G610" s="133">
        <f>_xlfn.STDEV.P(E608:E610)/SQRT(3)</f>
        <v>1.699673171197595</v>
      </c>
      <c r="H610" s="133">
        <f>_xlfn.STDEV.P(F608:F610)/SQRT(3)</f>
        <v>2.9792909014139695</v>
      </c>
    </row>
    <row r="611" spans="1:8" x14ac:dyDescent="0.3">
      <c r="A611" s="1">
        <v>1</v>
      </c>
      <c r="B611" s="1">
        <v>11</v>
      </c>
      <c r="C611" s="1">
        <v>15</v>
      </c>
      <c r="D611" s="1">
        <v>203</v>
      </c>
      <c r="E611" s="113">
        <v>15</v>
      </c>
      <c r="F611" s="127">
        <v>11.005405405405405</v>
      </c>
    </row>
    <row r="612" spans="1:8" ht="15.6" x14ac:dyDescent="0.3">
      <c r="A612" s="1">
        <v>2</v>
      </c>
      <c r="B612" s="1">
        <v>18</v>
      </c>
      <c r="C612" s="1">
        <v>14</v>
      </c>
      <c r="D612" s="1">
        <v>203</v>
      </c>
      <c r="E612" s="113">
        <v>20</v>
      </c>
      <c r="F612" s="127">
        <v>16.972972972972972</v>
      </c>
      <c r="G612" s="132">
        <f>AVERAGE(E611:E613)</f>
        <v>13.333333333333334</v>
      </c>
      <c r="H612" s="31">
        <f>AVERAGE(F611:F613)</f>
        <v>10.680733745793987</v>
      </c>
    </row>
    <row r="613" spans="1:8" ht="15.6" x14ac:dyDescent="0.3">
      <c r="A613" s="1">
        <v>3</v>
      </c>
      <c r="B613" s="1">
        <v>9</v>
      </c>
      <c r="C613" s="1">
        <v>13</v>
      </c>
      <c r="D613" s="1">
        <v>203</v>
      </c>
      <c r="E613" s="113">
        <v>5</v>
      </c>
      <c r="F613" s="127">
        <v>4.0638228590035812</v>
      </c>
      <c r="G613" s="133">
        <f>_xlfn.STDEV.P(E611:E613)/SQRT(3)</f>
        <v>3.6004114991154781</v>
      </c>
      <c r="H613" s="133">
        <f>_xlfn.STDEV.P(F611:F613)/SQRT(3)</f>
        <v>3.0456014888930873</v>
      </c>
    </row>
    <row r="614" spans="1:8" x14ac:dyDescent="0.3">
      <c r="A614" s="1">
        <v>1</v>
      </c>
      <c r="B614" s="1">
        <v>11</v>
      </c>
      <c r="C614" s="1">
        <v>6</v>
      </c>
      <c r="D614" s="1">
        <v>204</v>
      </c>
      <c r="E614" s="113">
        <v>2</v>
      </c>
      <c r="F614" s="127">
        <v>2.000982800982801</v>
      </c>
    </row>
    <row r="615" spans="1:8" ht="15.6" x14ac:dyDescent="0.3">
      <c r="A615" s="1">
        <v>2</v>
      </c>
      <c r="B615" s="1">
        <v>2</v>
      </c>
      <c r="C615" s="1">
        <v>11</v>
      </c>
      <c r="D615" s="1">
        <v>204</v>
      </c>
      <c r="E615" s="113">
        <v>5</v>
      </c>
      <c r="F615" s="127">
        <v>4.6289926289926289</v>
      </c>
      <c r="G615" s="132">
        <f>AVERAGE(E614:E616)</f>
        <v>3</v>
      </c>
      <c r="H615" s="31">
        <f>AVERAGE(F614:F616)</f>
        <v>2.7518348578589542</v>
      </c>
    </row>
    <row r="616" spans="1:8" ht="15.6" x14ac:dyDescent="0.3">
      <c r="A616" s="1">
        <v>3</v>
      </c>
      <c r="B616" s="1">
        <v>1</v>
      </c>
      <c r="C616" s="1">
        <v>13</v>
      </c>
      <c r="D616" s="1">
        <v>204</v>
      </c>
      <c r="E616" s="113">
        <v>2</v>
      </c>
      <c r="F616" s="127">
        <v>1.6255291436014325</v>
      </c>
      <c r="G616" s="133">
        <f>_xlfn.STDEV.P(E614:E616)/SQRT(3)</f>
        <v>0.81649658092772615</v>
      </c>
      <c r="H616" s="133">
        <f>_xlfn.STDEV.P(F614:F616)/SQRT(3)</f>
        <v>0.77143910762878332</v>
      </c>
    </row>
    <row r="617" spans="1:8" x14ac:dyDescent="0.3">
      <c r="A617" s="1">
        <v>1</v>
      </c>
      <c r="B617" s="1">
        <v>11</v>
      </c>
      <c r="C617" s="1">
        <v>4</v>
      </c>
      <c r="D617" s="1">
        <v>205</v>
      </c>
      <c r="E617" s="113">
        <v>2</v>
      </c>
      <c r="F617" s="127">
        <v>2.000982800982801</v>
      </c>
    </row>
    <row r="618" spans="1:8" ht="15.6" x14ac:dyDescent="0.3">
      <c r="A618" s="1">
        <v>2</v>
      </c>
      <c r="B618" s="1">
        <v>13</v>
      </c>
      <c r="C618" s="1">
        <v>12</v>
      </c>
      <c r="D618" s="1">
        <v>205</v>
      </c>
      <c r="E618" s="113">
        <v>15</v>
      </c>
      <c r="F618" s="127">
        <v>13.886977886977888</v>
      </c>
      <c r="G618" s="132">
        <f>AVERAGE(E617:E619)</f>
        <v>14</v>
      </c>
      <c r="H618" s="31">
        <f>AVERAGE(F617:F619)</f>
        <v>12.79148239148239</v>
      </c>
    </row>
    <row r="619" spans="1:8" ht="15.6" x14ac:dyDescent="0.3">
      <c r="A619" s="1">
        <v>3</v>
      </c>
      <c r="B619" s="1">
        <v>18</v>
      </c>
      <c r="C619" s="1">
        <v>15</v>
      </c>
      <c r="D619" s="1">
        <v>205</v>
      </c>
      <c r="E619" s="113">
        <v>25</v>
      </c>
      <c r="F619" s="127">
        <v>22.486486486486484</v>
      </c>
      <c r="G619" s="133">
        <f>_xlfn.STDEV.P(E617:E619)/SQRT(3)</f>
        <v>5.4365021434333638</v>
      </c>
      <c r="H619" s="133">
        <f>_xlfn.STDEV.P(F617:F619)/SQRT(3)</f>
        <v>4.8491476478445739</v>
      </c>
    </row>
    <row r="620" spans="1:8" ht="15.6" x14ac:dyDescent="0.3">
      <c r="A620" s="1">
        <v>1</v>
      </c>
      <c r="B620" s="1">
        <v>11</v>
      </c>
      <c r="C620" s="1">
        <v>16</v>
      </c>
      <c r="D620" s="1">
        <v>206</v>
      </c>
      <c r="E620" s="113">
        <v>15</v>
      </c>
      <c r="F620" s="127">
        <v>11.005405405405405</v>
      </c>
      <c r="G620" s="133"/>
      <c r="H620" s="133"/>
    </row>
    <row r="621" spans="1:8" ht="15.6" x14ac:dyDescent="0.3">
      <c r="A621" s="1">
        <v>2</v>
      </c>
      <c r="B621" s="1">
        <v>16</v>
      </c>
      <c r="C621" s="1">
        <v>18</v>
      </c>
      <c r="D621" s="1">
        <v>206</v>
      </c>
      <c r="E621" s="113">
        <v>10</v>
      </c>
      <c r="F621" s="127">
        <v>9.2579852579852577</v>
      </c>
      <c r="G621" s="132">
        <f>AVERAGE(E620:E622)</f>
        <v>15</v>
      </c>
      <c r="H621" s="31">
        <f>AVERAGE(F620:F622)</f>
        <v>14.644458812879863</v>
      </c>
    </row>
    <row r="622" spans="1:8" ht="15.6" x14ac:dyDescent="0.3">
      <c r="A622" s="1">
        <v>3</v>
      </c>
      <c r="B622" s="1">
        <v>11</v>
      </c>
      <c r="C622" s="1">
        <v>17</v>
      </c>
      <c r="D622" s="1">
        <v>206</v>
      </c>
      <c r="E622" s="113">
        <v>20</v>
      </c>
      <c r="F622" s="127">
        <v>23.669985775248929</v>
      </c>
      <c r="G622" s="133">
        <f>_xlfn.STDEV.P(E620:E622)/SQRT(3)</f>
        <v>2.3570226039551585</v>
      </c>
      <c r="H622" s="133">
        <f>_xlfn.STDEV.P(F620:F622)/SQRT(3)</f>
        <v>3.7076039583609086</v>
      </c>
    </row>
    <row r="623" spans="1:8" x14ac:dyDescent="0.3">
      <c r="A623" s="1">
        <v>1</v>
      </c>
      <c r="B623" s="1">
        <v>11</v>
      </c>
      <c r="C623" s="1">
        <v>17</v>
      </c>
      <c r="D623" s="1">
        <v>207</v>
      </c>
      <c r="E623" s="113">
        <v>22</v>
      </c>
      <c r="F623" s="127">
        <v>16.813813813813812</v>
      </c>
    </row>
    <row r="624" spans="1:8" ht="15.6" x14ac:dyDescent="0.3">
      <c r="A624" s="1">
        <v>2</v>
      </c>
      <c r="B624" s="1">
        <v>5</v>
      </c>
      <c r="C624" s="1">
        <v>4</v>
      </c>
      <c r="D624" s="1">
        <v>207</v>
      </c>
      <c r="E624" s="113">
        <v>15</v>
      </c>
      <c r="F624" s="127">
        <v>17.762413576367067</v>
      </c>
      <c r="G624" s="132">
        <f>AVERAGE(E623:E625)</f>
        <v>25.666666666666668</v>
      </c>
      <c r="H624" s="31">
        <f>AVERAGE(F623:F625)</f>
        <v>24.374829979481138</v>
      </c>
    </row>
    <row r="625" spans="1:8" ht="15.6" x14ac:dyDescent="0.3">
      <c r="A625" s="1">
        <v>3</v>
      </c>
      <c r="B625" s="1">
        <v>16</v>
      </c>
      <c r="C625" s="1">
        <v>9</v>
      </c>
      <c r="D625" s="1">
        <v>207</v>
      </c>
      <c r="E625" s="113">
        <v>40</v>
      </c>
      <c r="F625" s="127">
        <v>38.548262548262542</v>
      </c>
      <c r="G625" s="133">
        <f>_xlfn.STDEV.P(E623:E625)/SQRT(3)</f>
        <v>6.0797173423575348</v>
      </c>
      <c r="H625" s="133">
        <f>_xlfn.STDEV.P(F623:F625)/SQRT(3)</f>
        <v>5.7905978095477071</v>
      </c>
    </row>
    <row r="626" spans="1:8" x14ac:dyDescent="0.3">
      <c r="A626" s="1">
        <v>1</v>
      </c>
      <c r="B626" s="1">
        <v>12</v>
      </c>
      <c r="C626" s="1">
        <v>9</v>
      </c>
      <c r="D626" s="1">
        <v>208</v>
      </c>
    </row>
    <row r="627" spans="1:8" ht="15.6" x14ac:dyDescent="0.3">
      <c r="A627" s="1">
        <v>2</v>
      </c>
      <c r="B627" s="1">
        <v>10</v>
      </c>
      <c r="C627" s="1">
        <v>3</v>
      </c>
      <c r="D627" s="1">
        <v>208</v>
      </c>
      <c r="F627" s="127">
        <v>0</v>
      </c>
      <c r="G627" s="132" t="e">
        <f>AVERAGE(E626:E628)</f>
        <v>#DIV/0!</v>
      </c>
      <c r="H627" s="31">
        <f>AVERAGE(F626:F628)</f>
        <v>0</v>
      </c>
    </row>
    <row r="628" spans="1:8" ht="15.6" x14ac:dyDescent="0.3">
      <c r="A628" s="1">
        <v>3</v>
      </c>
      <c r="B628" s="1">
        <v>2</v>
      </c>
      <c r="C628" s="1">
        <v>10</v>
      </c>
      <c r="D628" s="1">
        <v>208</v>
      </c>
      <c r="F628" s="127">
        <v>0</v>
      </c>
      <c r="G628" s="133" t="e">
        <f>_xlfn.STDEV.P(E626:E628)/SQRT(3)</f>
        <v>#DIV/0!</v>
      </c>
      <c r="H628" s="133">
        <f>_xlfn.STDEV.P(F626:F628)/SQRT(3)</f>
        <v>0</v>
      </c>
    </row>
    <row r="629" spans="1:8" x14ac:dyDescent="0.3">
      <c r="A629" s="1">
        <v>1</v>
      </c>
      <c r="B629" s="1">
        <v>11</v>
      </c>
      <c r="C629" s="1">
        <v>8</v>
      </c>
      <c r="D629" s="1">
        <v>209</v>
      </c>
      <c r="E629" s="113">
        <v>10</v>
      </c>
      <c r="F629" s="127">
        <v>8.4656964656964657</v>
      </c>
    </row>
    <row r="630" spans="1:8" ht="15.6" x14ac:dyDescent="0.3">
      <c r="A630" s="1">
        <v>2</v>
      </c>
      <c r="B630" s="1">
        <v>7</v>
      </c>
      <c r="C630" s="1">
        <v>5</v>
      </c>
      <c r="D630" s="1">
        <v>209</v>
      </c>
      <c r="E630" s="113">
        <v>8</v>
      </c>
      <c r="F630" s="127">
        <v>8.1470270270270273</v>
      </c>
      <c r="G630" s="132">
        <f>AVERAGE(E629:E631)</f>
        <v>8.6666666666666661</v>
      </c>
      <c r="H630" s="31">
        <f>AVERAGE(F629:F631)</f>
        <v>8.6391588405381512</v>
      </c>
    </row>
    <row r="631" spans="1:8" ht="15.6" x14ac:dyDescent="0.3">
      <c r="A631" s="1">
        <v>3</v>
      </c>
      <c r="B631" s="1">
        <v>5</v>
      </c>
      <c r="C631" s="1">
        <v>2</v>
      </c>
      <c r="D631" s="1">
        <v>209</v>
      </c>
      <c r="E631" s="113">
        <v>8</v>
      </c>
      <c r="F631" s="127">
        <v>9.3047530288909588</v>
      </c>
      <c r="G631" s="133">
        <f>_xlfn.STDEV.P(E629:E631)/SQRT(3)</f>
        <v>0.54433105395181736</v>
      </c>
      <c r="H631" s="133">
        <f>_xlfn.STDEV.P(F629:F631)/SQRT(3)</f>
        <v>0.28191774626347582</v>
      </c>
    </row>
    <row r="632" spans="1:8" x14ac:dyDescent="0.3">
      <c r="A632" s="1">
        <v>1</v>
      </c>
      <c r="B632" s="1">
        <v>11</v>
      </c>
      <c r="C632" s="1">
        <v>10</v>
      </c>
      <c r="D632" s="1">
        <v>210</v>
      </c>
      <c r="E632" s="113">
        <v>20</v>
      </c>
      <c r="F632" s="127">
        <v>18.342342342342342</v>
      </c>
    </row>
    <row r="633" spans="1:8" ht="15.6" x14ac:dyDescent="0.3">
      <c r="A633" s="1">
        <v>2</v>
      </c>
      <c r="B633" s="1">
        <v>11</v>
      </c>
      <c r="C633" s="1">
        <v>1</v>
      </c>
      <c r="D633" s="1">
        <v>210</v>
      </c>
      <c r="E633" s="113">
        <v>10</v>
      </c>
      <c r="F633" s="127">
        <v>14.548262548262549</v>
      </c>
      <c r="G633" s="132">
        <f>AVERAGE(E632:E634)</f>
        <v>13.333333333333334</v>
      </c>
      <c r="H633" s="31">
        <f>AVERAGE(F632:F634)</f>
        <v>14.532818532818533</v>
      </c>
    </row>
    <row r="634" spans="1:8" ht="15.6" x14ac:dyDescent="0.3">
      <c r="A634" s="1">
        <v>3</v>
      </c>
      <c r="B634" s="1">
        <v>4</v>
      </c>
      <c r="C634" s="1">
        <v>14</v>
      </c>
      <c r="D634" s="1">
        <v>210</v>
      </c>
      <c r="E634" s="113">
        <v>10</v>
      </c>
      <c r="F634" s="127">
        <v>10.707850707850707</v>
      </c>
      <c r="G634" s="133">
        <f>_xlfn.STDEV.P(E632:E634)/SQRT(3)</f>
        <v>2.7216552697590872</v>
      </c>
      <c r="H634" s="133">
        <f>_xlfn.STDEV.P(F632:F634)/SQRT(3)</f>
        <v>1.7994779809396857</v>
      </c>
    </row>
    <row r="635" spans="1:8" x14ac:dyDescent="0.3">
      <c r="A635" s="1">
        <v>1</v>
      </c>
      <c r="B635" s="1">
        <v>11</v>
      </c>
      <c r="C635" s="1">
        <v>1</v>
      </c>
      <c r="D635" s="1">
        <v>211</v>
      </c>
      <c r="E635" s="113">
        <v>10</v>
      </c>
      <c r="F635" s="127">
        <v>7.3369369369369366</v>
      </c>
    </row>
    <row r="636" spans="1:8" ht="15.6" x14ac:dyDescent="0.3">
      <c r="A636" s="1">
        <v>2</v>
      </c>
      <c r="B636" s="1">
        <v>17</v>
      </c>
      <c r="C636" s="1">
        <v>18</v>
      </c>
      <c r="D636" s="1">
        <v>211</v>
      </c>
      <c r="E636" s="113">
        <v>15</v>
      </c>
      <c r="F636" s="127">
        <v>12.72972972972973</v>
      </c>
      <c r="G636" s="132">
        <f>AVERAGE(E635:E637)</f>
        <v>11</v>
      </c>
      <c r="H636" s="31">
        <f>AVERAGE(F635:F637)</f>
        <v>9.687087087087086</v>
      </c>
    </row>
    <row r="637" spans="1:8" ht="15.6" x14ac:dyDescent="0.3">
      <c r="A637" s="1">
        <v>3</v>
      </c>
      <c r="B637" s="1">
        <v>3</v>
      </c>
      <c r="C637" s="1">
        <v>6</v>
      </c>
      <c r="D637" s="1">
        <v>211</v>
      </c>
      <c r="E637" s="113">
        <v>8</v>
      </c>
      <c r="F637" s="127">
        <v>8.9945945945945933</v>
      </c>
      <c r="G637" s="133">
        <f>_xlfn.STDEV.P(E635:E637)/SQRT(3)</f>
        <v>1.699673171197595</v>
      </c>
      <c r="H637" s="133">
        <f>_xlfn.STDEV.P(F635:F637)/SQRT(3)</f>
        <v>1.3021531669267654</v>
      </c>
    </row>
    <row r="638" spans="1:8" x14ac:dyDescent="0.3">
      <c r="A638" s="1">
        <v>1</v>
      </c>
      <c r="B638" s="1">
        <v>11</v>
      </c>
      <c r="C638" s="1">
        <v>14</v>
      </c>
      <c r="D638" s="1">
        <v>212</v>
      </c>
      <c r="E638" s="113">
        <v>25</v>
      </c>
      <c r="F638" s="127">
        <v>19.65250965250965</v>
      </c>
    </row>
    <row r="639" spans="1:8" ht="15.6" x14ac:dyDescent="0.3">
      <c r="A639" s="1">
        <v>2</v>
      </c>
      <c r="B639" s="1">
        <v>4</v>
      </c>
      <c r="C639" s="1">
        <v>5</v>
      </c>
      <c r="D639" s="1">
        <v>212</v>
      </c>
      <c r="E639" s="113">
        <v>20</v>
      </c>
      <c r="F639" s="127">
        <v>30.859950859950864</v>
      </c>
      <c r="G639" s="132">
        <f>AVERAGE(E638:E640)</f>
        <v>25</v>
      </c>
      <c r="H639" s="31">
        <f>AVERAGE(F638:F640)</f>
        <v>25.269919269919271</v>
      </c>
    </row>
    <row r="640" spans="1:8" ht="15.6" x14ac:dyDescent="0.3">
      <c r="A640" s="1">
        <v>3</v>
      </c>
      <c r="B640" s="1">
        <v>16</v>
      </c>
      <c r="C640" s="1">
        <v>12</v>
      </c>
      <c r="D640" s="1">
        <v>212</v>
      </c>
      <c r="E640" s="113">
        <v>30</v>
      </c>
      <c r="F640" s="127">
        <v>25.297297297297295</v>
      </c>
      <c r="G640" s="133">
        <f>_xlfn.STDEV.P(E638:E640)/SQRT(3)</f>
        <v>2.3570226039551585</v>
      </c>
      <c r="H640" s="133">
        <f>_xlfn.STDEV.P(F638:F640)/SQRT(3)</f>
        <v>2.6416428714743265</v>
      </c>
    </row>
    <row r="641" spans="1:8" x14ac:dyDescent="0.3">
      <c r="A641" s="1">
        <v>1</v>
      </c>
      <c r="B641" s="1">
        <v>11</v>
      </c>
      <c r="C641" s="1">
        <v>2</v>
      </c>
      <c r="D641" s="1">
        <v>213</v>
      </c>
      <c r="E641" s="113">
        <v>5</v>
      </c>
      <c r="F641" s="127">
        <v>3.6684684684684683</v>
      </c>
    </row>
    <row r="642" spans="1:8" ht="15.6" x14ac:dyDescent="0.3">
      <c r="A642" s="1">
        <v>2</v>
      </c>
      <c r="B642" s="1">
        <v>9</v>
      </c>
      <c r="C642" s="1">
        <v>7</v>
      </c>
      <c r="D642" s="1">
        <v>213</v>
      </c>
      <c r="E642" s="113">
        <v>5</v>
      </c>
      <c r="F642" s="127">
        <v>3.9168399168399173</v>
      </c>
      <c r="G642" s="132">
        <f>AVERAGE(E641:E643)</f>
        <v>4</v>
      </c>
      <c r="H642" s="31">
        <f>AVERAGE(F641:F643)</f>
        <v>3.3769827883035433</v>
      </c>
    </row>
    <row r="643" spans="1:8" ht="15.6" x14ac:dyDescent="0.3">
      <c r="A643" s="1">
        <v>3</v>
      </c>
      <c r="B643" s="1">
        <v>7</v>
      </c>
      <c r="C643" s="1">
        <v>17</v>
      </c>
      <c r="D643" s="1">
        <v>213</v>
      </c>
      <c r="E643" s="113">
        <v>2</v>
      </c>
      <c r="F643" s="127">
        <v>2.5456399796022433</v>
      </c>
      <c r="G643" s="133">
        <f>_xlfn.STDEV.P(E641:E643)/SQRT(3)</f>
        <v>0.81649658092772615</v>
      </c>
      <c r="H643" s="133">
        <f>_xlfn.STDEV.P(F641:F643)/SQRT(3)</f>
        <v>0.34440616953954389</v>
      </c>
    </row>
    <row r="644" spans="1:8" x14ac:dyDescent="0.3">
      <c r="A644" s="1">
        <v>1</v>
      </c>
      <c r="B644" s="1">
        <v>11</v>
      </c>
      <c r="C644" s="1">
        <v>13</v>
      </c>
      <c r="D644" s="1">
        <v>214</v>
      </c>
      <c r="E644" s="113">
        <v>20</v>
      </c>
      <c r="F644" s="127">
        <v>18.342342342342342</v>
      </c>
    </row>
    <row r="645" spans="1:8" ht="15.6" x14ac:dyDescent="0.3">
      <c r="A645" s="1">
        <v>2</v>
      </c>
      <c r="B645" s="1">
        <v>14</v>
      </c>
      <c r="C645" s="1">
        <v>10</v>
      </c>
      <c r="D645" s="1">
        <v>214</v>
      </c>
      <c r="E645" s="113">
        <v>5</v>
      </c>
      <c r="F645" s="127">
        <v>3.6370656370656373</v>
      </c>
      <c r="G645" s="132">
        <f>AVERAGE(E644:E646)</f>
        <v>11</v>
      </c>
      <c r="H645" s="31">
        <f>AVERAGE(F644:F646)</f>
        <v>10.597230997230996</v>
      </c>
    </row>
    <row r="646" spans="1:8" ht="15.6" x14ac:dyDescent="0.3">
      <c r="A646" s="1">
        <v>3</v>
      </c>
      <c r="B646" s="1">
        <v>8</v>
      </c>
      <c r="C646" s="1">
        <v>17</v>
      </c>
      <c r="D646" s="1">
        <v>214</v>
      </c>
      <c r="E646" s="113">
        <v>8</v>
      </c>
      <c r="F646" s="127">
        <v>9.8122850122850114</v>
      </c>
      <c r="G646" s="133">
        <f>_xlfn.STDEV.P(E644:E646)/SQRT(3)</f>
        <v>3.7416573867739418</v>
      </c>
      <c r="H646" s="133">
        <f>_xlfn.STDEV.P(F644:F646)/SQRT(3)</f>
        <v>3.4808490629011937</v>
      </c>
    </row>
    <row r="647" spans="1:8" x14ac:dyDescent="0.3">
      <c r="A647" s="1">
        <v>1</v>
      </c>
      <c r="B647" s="1">
        <v>11</v>
      </c>
      <c r="C647" s="1">
        <v>19</v>
      </c>
      <c r="D647" s="1">
        <v>215</v>
      </c>
      <c r="E647" s="113">
        <v>8</v>
      </c>
      <c r="F647" s="127">
        <v>7.3369369369369366</v>
      </c>
    </row>
    <row r="648" spans="1:8" ht="15.6" x14ac:dyDescent="0.3">
      <c r="A648" s="1">
        <v>2</v>
      </c>
      <c r="B648" s="1">
        <v>12</v>
      </c>
      <c r="C648" s="1">
        <v>14</v>
      </c>
      <c r="D648" s="1">
        <v>215</v>
      </c>
      <c r="E648" s="113">
        <v>5</v>
      </c>
      <c r="F648" s="127">
        <v>4.3895619757688724</v>
      </c>
      <c r="G648" s="132">
        <f>AVERAGE(E647:E649)</f>
        <v>6</v>
      </c>
      <c r="H648" s="31">
        <f>AVERAGE(F647:F649)</f>
        <v>5.7827068447758094</v>
      </c>
    </row>
    <row r="649" spans="1:8" ht="15.6" x14ac:dyDescent="0.3">
      <c r="A649" s="1">
        <v>3</v>
      </c>
      <c r="B649" s="1">
        <v>13</v>
      </c>
      <c r="C649" s="1">
        <v>17</v>
      </c>
      <c r="D649" s="1">
        <v>215</v>
      </c>
      <c r="E649" s="113">
        <v>5</v>
      </c>
      <c r="F649" s="127">
        <v>5.621621621621621</v>
      </c>
      <c r="G649" s="133">
        <f>_xlfn.STDEV.P(E647:E649)/SQRT(3)</f>
        <v>0.81649658092772615</v>
      </c>
      <c r="H649" s="133">
        <f>_xlfn.STDEV.P(F647:F649)/SQRT(3)</f>
        <v>0.69780865369448541</v>
      </c>
    </row>
    <row r="650" spans="1:8" x14ac:dyDescent="0.3">
      <c r="A650" s="1">
        <v>1</v>
      </c>
      <c r="B650" s="1">
        <v>11</v>
      </c>
      <c r="C650" s="1">
        <v>12</v>
      </c>
      <c r="D650" s="1">
        <v>216</v>
      </c>
      <c r="E650" s="113">
        <v>10</v>
      </c>
      <c r="F650" s="127">
        <v>7.8610038610038604</v>
      </c>
    </row>
    <row r="651" spans="1:8" ht="15.6" x14ac:dyDescent="0.3">
      <c r="A651" s="1">
        <v>2</v>
      </c>
      <c r="B651" s="1">
        <v>6</v>
      </c>
      <c r="C651" s="1">
        <v>5</v>
      </c>
      <c r="D651" s="1">
        <v>216</v>
      </c>
      <c r="E651" s="113">
        <v>5</v>
      </c>
      <c r="F651" s="127">
        <v>7.2741312741312747</v>
      </c>
      <c r="G651" s="132">
        <f>AVERAGE(E650:E652)</f>
        <v>7.666666666666667</v>
      </c>
      <c r="H651" s="31">
        <f>AVERAGE(F650:F652)</f>
        <v>7.5435435435435432</v>
      </c>
    </row>
    <row r="652" spans="1:8" ht="15.6" x14ac:dyDescent="0.3">
      <c r="A652" s="1">
        <v>3</v>
      </c>
      <c r="B652" s="1">
        <v>14</v>
      </c>
      <c r="C652" s="1">
        <v>11</v>
      </c>
      <c r="D652" s="1">
        <v>216</v>
      </c>
      <c r="E652" s="113">
        <v>8</v>
      </c>
      <c r="F652" s="127">
        <v>7.4954954954954944</v>
      </c>
      <c r="G652" s="133">
        <f>_xlfn.STDEV.P(E650:E652)/SQRT(3)</f>
        <v>1.1863420280034791</v>
      </c>
      <c r="H652" s="133">
        <f>_xlfn.STDEV.P(F650:F652)/SQRT(3)</f>
        <v>0.13971106652783322</v>
      </c>
    </row>
    <row r="653" spans="1:8" ht="15.6" x14ac:dyDescent="0.3">
      <c r="A653" s="1">
        <v>1</v>
      </c>
      <c r="B653" s="1">
        <v>2</v>
      </c>
      <c r="C653" s="1">
        <v>19</v>
      </c>
      <c r="D653" s="1">
        <v>217</v>
      </c>
      <c r="E653" s="113">
        <v>10</v>
      </c>
      <c r="F653" s="127">
        <v>9.1711711711711708</v>
      </c>
      <c r="G653" s="133"/>
      <c r="H653" s="133"/>
    </row>
    <row r="654" spans="1:8" ht="15.6" x14ac:dyDescent="0.3">
      <c r="A654" s="1">
        <v>2</v>
      </c>
      <c r="B654" s="1">
        <v>18</v>
      </c>
      <c r="C654" s="1">
        <v>19</v>
      </c>
      <c r="D654" s="1">
        <v>217</v>
      </c>
      <c r="E654" s="113">
        <v>10</v>
      </c>
      <c r="F654" s="127">
        <v>8.2127288578901485</v>
      </c>
      <c r="G654" s="132">
        <f>AVERAGE(E653:E655)</f>
        <v>13.333333333333334</v>
      </c>
      <c r="H654" s="31">
        <f>AVERAGE(F653:F655)</f>
        <v>13.290128838515935</v>
      </c>
    </row>
    <row r="655" spans="1:8" ht="15.6" x14ac:dyDescent="0.3">
      <c r="A655" s="1">
        <v>3</v>
      </c>
      <c r="B655" s="1">
        <v>17</v>
      </c>
      <c r="C655" s="1">
        <v>14</v>
      </c>
      <c r="D655" s="1">
        <v>217</v>
      </c>
      <c r="E655" s="113">
        <v>20</v>
      </c>
      <c r="F655" s="127">
        <v>22.486486486486484</v>
      </c>
      <c r="G655" s="133">
        <f>_xlfn.STDEV.P(E653:E655)/SQRT(3)</f>
        <v>2.7216552697590872</v>
      </c>
      <c r="H655" s="133">
        <f>_xlfn.STDEV.P(F653:F655)/SQRT(3)</f>
        <v>3.7611877086607057</v>
      </c>
    </row>
    <row r="656" spans="1:8" x14ac:dyDescent="0.3">
      <c r="A656" s="1">
        <v>1</v>
      </c>
      <c r="B656" s="1">
        <v>2</v>
      </c>
      <c r="C656" s="1">
        <v>15</v>
      </c>
      <c r="D656" s="1">
        <v>218</v>
      </c>
      <c r="E656" s="113">
        <v>2</v>
      </c>
      <c r="F656" s="127">
        <v>1.4673873873873873</v>
      </c>
    </row>
    <row r="657" spans="1:8" ht="15.6" x14ac:dyDescent="0.3">
      <c r="A657" s="1">
        <v>2</v>
      </c>
      <c r="B657" s="1">
        <v>2</v>
      </c>
      <c r="C657" s="1">
        <v>14</v>
      </c>
      <c r="D657" s="1">
        <v>218</v>
      </c>
      <c r="E657" s="113">
        <v>5</v>
      </c>
      <c r="F657" s="127">
        <v>4.6289926289926289</v>
      </c>
      <c r="G657" s="132">
        <f>AVERAGE(E656:E658)</f>
        <v>5</v>
      </c>
      <c r="H657" s="31">
        <f>AVERAGE(F656:F658)</f>
        <v>4.6020108420108414</v>
      </c>
    </row>
    <row r="658" spans="1:8" ht="15.6" x14ac:dyDescent="0.3">
      <c r="A658" s="1">
        <v>3</v>
      </c>
      <c r="B658" s="1">
        <v>12</v>
      </c>
      <c r="C658" s="1">
        <v>18</v>
      </c>
      <c r="D658" s="1">
        <v>218</v>
      </c>
      <c r="E658" s="113">
        <v>8</v>
      </c>
      <c r="F658" s="127">
        <v>7.7096525096525088</v>
      </c>
      <c r="G658" s="133">
        <f>_xlfn.STDEV.P(E656:E658)/SQRT(3)</f>
        <v>1.4142135623730949</v>
      </c>
      <c r="H658" s="133">
        <f>_xlfn.STDEV.P(F656:F658)/SQRT(3)</f>
        <v>1.4713572326093614</v>
      </c>
    </row>
    <row r="659" spans="1:8" x14ac:dyDescent="0.3">
      <c r="A659" s="1">
        <v>1</v>
      </c>
      <c r="B659" s="1">
        <v>2</v>
      </c>
      <c r="C659" s="1">
        <v>6</v>
      </c>
      <c r="D659" s="1">
        <v>219</v>
      </c>
      <c r="E659" s="113">
        <v>40</v>
      </c>
      <c r="F659" s="127">
        <v>40.019656019656018</v>
      </c>
    </row>
    <row r="660" spans="1:8" ht="15.6" x14ac:dyDescent="0.3">
      <c r="A660" s="1">
        <v>2</v>
      </c>
      <c r="B660" s="1">
        <v>8</v>
      </c>
      <c r="C660" s="1">
        <v>18</v>
      </c>
      <c r="D660" s="1">
        <v>219</v>
      </c>
      <c r="E660" s="113">
        <v>15</v>
      </c>
      <c r="F660" s="127">
        <v>13.168685927306617</v>
      </c>
      <c r="G660" s="132">
        <f>AVERAGE(E659:E661)</f>
        <v>28.333333333333332</v>
      </c>
      <c r="H660" s="31">
        <f>AVERAGE(F659:F661)</f>
        <v>27.366512952719848</v>
      </c>
    </row>
    <row r="661" spans="1:8" ht="15.6" x14ac:dyDescent="0.3">
      <c r="A661" s="1">
        <v>3</v>
      </c>
      <c r="B661" s="1">
        <v>6</v>
      </c>
      <c r="C661" s="1">
        <v>15</v>
      </c>
      <c r="D661" s="1">
        <v>219</v>
      </c>
      <c r="E661" s="113">
        <v>30</v>
      </c>
      <c r="F661" s="127">
        <v>28.911196911196907</v>
      </c>
      <c r="G661" s="133">
        <f>_xlfn.STDEV.P(E659:E661)/SQRT(3)</f>
        <v>5.9317101400173957</v>
      </c>
      <c r="H661" s="133">
        <f>_xlfn.STDEV.P(F659:F661)/SQRT(3)</f>
        <v>6.360174440719943</v>
      </c>
    </row>
    <row r="662" spans="1:8" x14ac:dyDescent="0.3">
      <c r="A662" s="1">
        <v>1</v>
      </c>
      <c r="B662" s="1">
        <v>2</v>
      </c>
      <c r="C662" s="1">
        <v>10</v>
      </c>
      <c r="D662" s="1">
        <v>220</v>
      </c>
      <c r="E662" s="113">
        <v>20</v>
      </c>
      <c r="F662" s="127">
        <v>18.342342342342342</v>
      </c>
    </row>
    <row r="663" spans="1:8" ht="15.6" x14ac:dyDescent="0.3">
      <c r="A663" s="1">
        <v>2</v>
      </c>
      <c r="B663" s="1">
        <v>16</v>
      </c>
      <c r="C663" s="1">
        <v>12</v>
      </c>
      <c r="D663" s="1">
        <v>220</v>
      </c>
      <c r="E663" s="113">
        <v>40</v>
      </c>
      <c r="F663" s="127">
        <v>37.031941031941031</v>
      </c>
      <c r="G663" s="132">
        <f>AVERAGE(E662:E664)</f>
        <v>33.333333333333336</v>
      </c>
      <c r="H663" s="31">
        <f>AVERAGE(F662:F664)</f>
        <v>35.429027655442745</v>
      </c>
    </row>
    <row r="664" spans="1:8" ht="15.6" x14ac:dyDescent="0.3">
      <c r="A664" s="1">
        <v>3</v>
      </c>
      <c r="B664" s="1">
        <v>10</v>
      </c>
      <c r="C664" s="1">
        <v>2</v>
      </c>
      <c r="D664" s="1">
        <v>220</v>
      </c>
      <c r="E664" s="113">
        <v>40</v>
      </c>
      <c r="F664" s="127">
        <v>50.912799592044863</v>
      </c>
      <c r="G664" s="133">
        <f>_xlfn.STDEV.P(E662:E664)/SQRT(3)</f>
        <v>5.4433105395181745</v>
      </c>
      <c r="H664" s="133">
        <f>_xlfn.STDEV.P(F662:F664)/SQRT(3)</f>
        <v>7.704770092944484</v>
      </c>
    </row>
    <row r="665" spans="1:8" x14ac:dyDescent="0.3">
      <c r="A665" s="1">
        <v>1</v>
      </c>
      <c r="B665" s="1">
        <v>2</v>
      </c>
      <c r="C665" s="1">
        <v>7</v>
      </c>
      <c r="D665" s="1">
        <v>221</v>
      </c>
      <c r="E665" s="113">
        <v>5</v>
      </c>
      <c r="F665" s="127">
        <v>3.9305019305019302</v>
      </c>
    </row>
    <row r="666" spans="1:8" ht="15.6" x14ac:dyDescent="0.3">
      <c r="A666" s="1">
        <v>2</v>
      </c>
      <c r="B666" s="1">
        <v>5</v>
      </c>
      <c r="C666" s="1">
        <v>16</v>
      </c>
      <c r="D666" s="1">
        <v>221</v>
      </c>
      <c r="E666" s="113">
        <v>5</v>
      </c>
      <c r="F666" s="127">
        <v>5.6576576576576576</v>
      </c>
      <c r="G666" s="132">
        <f>AVERAGE(E665:E667)</f>
        <v>13.333333333333334</v>
      </c>
      <c r="H666" s="31">
        <f>AVERAGE(F665:F667)</f>
        <v>10.691548691548689</v>
      </c>
    </row>
    <row r="667" spans="1:8" ht="15.6" x14ac:dyDescent="0.3">
      <c r="A667" s="1">
        <v>3</v>
      </c>
      <c r="B667" s="1">
        <v>9</v>
      </c>
      <c r="C667" s="1">
        <v>15</v>
      </c>
      <c r="D667" s="1">
        <v>221</v>
      </c>
      <c r="E667" s="113">
        <v>30</v>
      </c>
      <c r="F667" s="127">
        <v>22.486486486486484</v>
      </c>
      <c r="G667" s="133">
        <f>_xlfn.STDEV.P(E665:E667)/SQRT(3)</f>
        <v>6.8041381743977176</v>
      </c>
      <c r="H667" s="133">
        <f>_xlfn.STDEV.P(F665:F667)/SQRT(3)</f>
        <v>4.8324409501778431</v>
      </c>
    </row>
    <row r="668" spans="1:8" x14ac:dyDescent="0.3">
      <c r="A668" s="1">
        <v>1</v>
      </c>
      <c r="B668" s="1">
        <v>2</v>
      </c>
      <c r="C668" s="1">
        <v>5</v>
      </c>
      <c r="D668" s="1">
        <v>222</v>
      </c>
      <c r="E668" s="113">
        <v>15</v>
      </c>
      <c r="F668" s="127">
        <v>13.756756756756756</v>
      </c>
    </row>
    <row r="669" spans="1:8" ht="15.6" x14ac:dyDescent="0.3">
      <c r="A669" s="1">
        <v>2</v>
      </c>
      <c r="B669" s="1">
        <v>13</v>
      </c>
      <c r="C669" s="1">
        <v>11</v>
      </c>
      <c r="D669" s="1">
        <v>222</v>
      </c>
      <c r="E669" s="113">
        <v>20</v>
      </c>
      <c r="F669" s="127">
        <v>20.367567567567569</v>
      </c>
      <c r="G669" s="132">
        <f>AVERAGE(E668:E670)</f>
        <v>16.666666666666668</v>
      </c>
      <c r="H669" s="31">
        <f>AVERAGE(F668:F670)</f>
        <v>16.193307593307594</v>
      </c>
    </row>
    <row r="670" spans="1:8" ht="15.6" x14ac:dyDescent="0.3">
      <c r="A670" s="1">
        <v>3</v>
      </c>
      <c r="B670" s="1">
        <v>1</v>
      </c>
      <c r="C670" s="1">
        <v>17</v>
      </c>
      <c r="D670" s="1">
        <v>222</v>
      </c>
      <c r="E670" s="113">
        <v>15</v>
      </c>
      <c r="F670" s="127">
        <v>14.455598455598453</v>
      </c>
      <c r="G670" s="133">
        <f>_xlfn.STDEV.P(E668:E670)/SQRT(3)</f>
        <v>1.3608276348795436</v>
      </c>
      <c r="H670" s="133">
        <f>_xlfn.STDEV.P(F668:F670)/SQRT(3)</f>
        <v>1.712076690879732</v>
      </c>
    </row>
    <row r="671" spans="1:8" x14ac:dyDescent="0.3">
      <c r="A671" s="1">
        <v>1</v>
      </c>
      <c r="B671" s="1">
        <v>2</v>
      </c>
      <c r="C671" s="1">
        <v>13</v>
      </c>
      <c r="D671" s="1">
        <v>223</v>
      </c>
      <c r="E671" s="113">
        <v>40</v>
      </c>
      <c r="F671" s="127">
        <v>36.684684684684683</v>
      </c>
    </row>
    <row r="672" spans="1:8" ht="15.6" x14ac:dyDescent="0.3">
      <c r="A672" s="1">
        <v>2</v>
      </c>
      <c r="B672" s="1">
        <v>16</v>
      </c>
      <c r="C672" s="1">
        <v>8</v>
      </c>
      <c r="D672" s="1">
        <v>223</v>
      </c>
      <c r="E672" s="113">
        <v>10</v>
      </c>
      <c r="F672" s="127">
        <v>14.144144144144144</v>
      </c>
      <c r="G672" s="132">
        <f>AVERAGE(E671:E673)</f>
        <v>19.333333333333332</v>
      </c>
      <c r="H672" s="31">
        <f>AVERAGE(F671:F673)</f>
        <v>18.94174174174174</v>
      </c>
    </row>
    <row r="673" spans="1:8" ht="15.6" x14ac:dyDescent="0.3">
      <c r="A673" s="1">
        <v>3</v>
      </c>
      <c r="B673" s="1">
        <v>19</v>
      </c>
      <c r="C673" s="1">
        <v>3</v>
      </c>
      <c r="D673" s="1">
        <v>223</v>
      </c>
      <c r="E673" s="113">
        <v>8</v>
      </c>
      <c r="F673" s="127">
        <v>5.9963963963963955</v>
      </c>
      <c r="G673" s="133">
        <f>_xlfn.STDEV.P(E671:E673)/SQRT(3)</f>
        <v>8.4502903741473538</v>
      </c>
      <c r="H673" s="133">
        <f>_xlfn.STDEV.P(F671:F673)/SQRT(3)</f>
        <v>7.4937821121191854</v>
      </c>
    </row>
    <row r="674" spans="1:8" x14ac:dyDescent="0.3">
      <c r="A674" s="1">
        <v>1</v>
      </c>
      <c r="B674" s="1">
        <v>2</v>
      </c>
      <c r="C674" s="1">
        <v>1</v>
      </c>
      <c r="D674" s="1">
        <v>224</v>
      </c>
      <c r="E674" s="113">
        <v>8</v>
      </c>
      <c r="F674" s="127">
        <v>5.8695495495495491</v>
      </c>
    </row>
    <row r="675" spans="1:8" ht="15.6" x14ac:dyDescent="0.3">
      <c r="A675" s="1">
        <v>2</v>
      </c>
      <c r="B675" s="1">
        <v>3</v>
      </c>
      <c r="C675" s="1">
        <v>16</v>
      </c>
      <c r="D675" s="1">
        <v>224</v>
      </c>
      <c r="E675" s="113">
        <v>8</v>
      </c>
      <c r="F675" s="127">
        <v>11.63861003861004</v>
      </c>
      <c r="G675" s="132">
        <f>AVERAGE(E674:E676)</f>
        <v>8</v>
      </c>
      <c r="H675" s="31">
        <f>AVERAGE(F674:F676)</f>
        <v>8.5210068063799422</v>
      </c>
    </row>
    <row r="676" spans="1:8" ht="15.6" x14ac:dyDescent="0.3">
      <c r="A676" s="1">
        <v>3</v>
      </c>
      <c r="B676" s="1">
        <v>11</v>
      </c>
      <c r="C676" s="1">
        <v>19</v>
      </c>
      <c r="D676" s="1">
        <v>224</v>
      </c>
      <c r="E676" s="113">
        <v>8</v>
      </c>
      <c r="F676" s="127">
        <v>8.0548608309802336</v>
      </c>
      <c r="G676" s="133">
        <f>_xlfn.STDEV.P(E674:E676)/SQRT(3)</f>
        <v>0</v>
      </c>
      <c r="H676" s="133">
        <f>_xlfn.STDEV.P(F674:F676)/SQRT(3)</f>
        <v>1.3730326357208713</v>
      </c>
    </row>
    <row r="677" spans="1:8" x14ac:dyDescent="0.3">
      <c r="A677" s="1">
        <v>1</v>
      </c>
      <c r="B677" s="1">
        <v>2</v>
      </c>
      <c r="C677" s="1">
        <v>17</v>
      </c>
      <c r="D677" s="1">
        <v>225</v>
      </c>
      <c r="E677" s="113">
        <v>5</v>
      </c>
      <c r="F677" s="127">
        <v>3.8213213213213209</v>
      </c>
    </row>
    <row r="678" spans="1:8" ht="15.6" x14ac:dyDescent="0.3">
      <c r="A678" s="1">
        <v>2</v>
      </c>
      <c r="B678" s="1">
        <v>1</v>
      </c>
      <c r="C678" s="1">
        <v>11</v>
      </c>
      <c r="D678" s="1">
        <v>225</v>
      </c>
      <c r="E678" s="113">
        <v>15</v>
      </c>
      <c r="F678" s="127">
        <v>12.72972972972973</v>
      </c>
      <c r="G678" s="132">
        <f>AVERAGE(E677:E679)</f>
        <v>8.3333333333333339</v>
      </c>
      <c r="H678" s="31">
        <f>AVERAGE(F677:F679)</f>
        <v>7.2205387205387197</v>
      </c>
    </row>
    <row r="679" spans="1:8" ht="15.6" x14ac:dyDescent="0.3">
      <c r="A679" s="1">
        <v>3</v>
      </c>
      <c r="B679" s="1">
        <v>15</v>
      </c>
      <c r="C679" s="1">
        <v>13</v>
      </c>
      <c r="D679" s="1">
        <v>225</v>
      </c>
      <c r="E679" s="113">
        <v>5</v>
      </c>
      <c r="F679" s="127">
        <v>5.1105651105651093</v>
      </c>
      <c r="G679" s="133">
        <f>_xlfn.STDEV.P(E677:E679)/SQRT(3)</f>
        <v>2.7216552697590872</v>
      </c>
      <c r="H679" s="133">
        <f>_xlfn.STDEV.P(F677:F679)/SQRT(3)</f>
        <v>2.2695533857684782</v>
      </c>
    </row>
    <row r="680" spans="1:8" x14ac:dyDescent="0.3">
      <c r="A680" s="1">
        <v>1</v>
      </c>
      <c r="B680" s="1">
        <v>2</v>
      </c>
      <c r="C680" s="1">
        <v>9</v>
      </c>
      <c r="D680" s="1">
        <v>226</v>
      </c>
      <c r="E680" s="113">
        <v>5</v>
      </c>
      <c r="F680" s="127">
        <v>3.9305019305019302</v>
      </c>
    </row>
    <row r="681" spans="1:8" ht="15.6" x14ac:dyDescent="0.3">
      <c r="A681" s="1">
        <v>2</v>
      </c>
      <c r="B681" s="1">
        <v>4</v>
      </c>
      <c r="C681" s="1">
        <v>10</v>
      </c>
      <c r="D681" s="1">
        <v>226</v>
      </c>
      <c r="E681" s="113">
        <v>8</v>
      </c>
      <c r="F681" s="127">
        <v>8.486486486486486</v>
      </c>
      <c r="G681" s="132">
        <f>AVERAGE(E680:E682)</f>
        <v>6</v>
      </c>
      <c r="H681" s="31">
        <f>AVERAGE(F680:F682)</f>
        <v>6.8812505885676609</v>
      </c>
    </row>
    <row r="682" spans="1:8" ht="15.6" x14ac:dyDescent="0.3">
      <c r="A682" s="1">
        <v>3</v>
      </c>
      <c r="B682" s="1">
        <v>2</v>
      </c>
      <c r="C682" s="1">
        <v>4</v>
      </c>
      <c r="D682" s="1">
        <v>226</v>
      </c>
      <c r="E682" s="113">
        <v>5</v>
      </c>
      <c r="F682" s="127">
        <v>8.2267633487145666</v>
      </c>
      <c r="G682" s="133">
        <f>_xlfn.STDEV.P(E680:E682)/SQRT(3)</f>
        <v>0.81649658092772615</v>
      </c>
      <c r="H682" s="133">
        <f>_xlfn.STDEV.P(F680:F682)/SQRT(3)</f>
        <v>1.2061925642635498</v>
      </c>
    </row>
    <row r="683" spans="1:8" x14ac:dyDescent="0.3">
      <c r="A683" s="1">
        <v>1</v>
      </c>
      <c r="B683" s="1">
        <v>19</v>
      </c>
      <c r="C683" s="1">
        <v>18</v>
      </c>
      <c r="D683" s="1">
        <v>227</v>
      </c>
      <c r="E683" s="113">
        <v>25</v>
      </c>
      <c r="F683" s="127">
        <v>22.188317349607672</v>
      </c>
    </row>
    <row r="684" spans="1:8" ht="15.6" x14ac:dyDescent="0.3">
      <c r="A684" s="1">
        <v>2</v>
      </c>
      <c r="B684" s="1">
        <v>9</v>
      </c>
      <c r="C684" s="1">
        <v>6</v>
      </c>
      <c r="D684" s="1">
        <v>227</v>
      </c>
      <c r="E684" s="113">
        <v>5</v>
      </c>
      <c r="F684" s="127">
        <v>3.9168399168399173</v>
      </c>
      <c r="G684" s="132">
        <f>AVERAGE(E683:E685)</f>
        <v>11.666666666666666</v>
      </c>
      <c r="H684" s="31">
        <f>AVERAGE(F683:F685)</f>
        <v>10.241889396109459</v>
      </c>
    </row>
    <row r="685" spans="1:8" ht="15.6" x14ac:dyDescent="0.3">
      <c r="A685" s="1">
        <v>3</v>
      </c>
      <c r="B685" s="1">
        <v>5</v>
      </c>
      <c r="C685" s="1">
        <v>13</v>
      </c>
      <c r="D685" s="1">
        <v>227</v>
      </c>
      <c r="E685" s="113">
        <v>5</v>
      </c>
      <c r="F685" s="127">
        <v>4.6205109218807845</v>
      </c>
      <c r="G685" s="133">
        <f>_xlfn.STDEV.P(E683:E685)/SQRT(3)</f>
        <v>5.4433105395181745</v>
      </c>
      <c r="H685" s="133">
        <f>_xlfn.STDEV.P(F683:F685)/SQRT(3)</f>
        <v>4.8799281382897979</v>
      </c>
    </row>
    <row r="686" spans="1:8" ht="15.6" x14ac:dyDescent="0.3">
      <c r="A686" s="1">
        <v>1</v>
      </c>
      <c r="B686" s="1">
        <v>2</v>
      </c>
      <c r="C686" s="1">
        <v>3</v>
      </c>
      <c r="D686" s="1">
        <v>228</v>
      </c>
      <c r="E686" s="113">
        <v>5</v>
      </c>
      <c r="F686" s="127">
        <v>4.5855855855855854</v>
      </c>
      <c r="G686" s="133"/>
      <c r="H686" s="133"/>
    </row>
    <row r="687" spans="1:8" ht="15.6" x14ac:dyDescent="0.3">
      <c r="A687" s="1">
        <v>2</v>
      </c>
      <c r="B687" s="1">
        <v>18</v>
      </c>
      <c r="C687" s="1">
        <v>3</v>
      </c>
      <c r="D687" s="1">
        <v>228</v>
      </c>
      <c r="E687" s="113">
        <v>20</v>
      </c>
      <c r="F687" s="127">
        <v>22.63063063063063</v>
      </c>
      <c r="G687" s="132">
        <f>AVERAGE(E686:E688)</f>
        <v>11</v>
      </c>
      <c r="H687" s="31">
        <f>AVERAGE(F686:F688)</f>
        <v>11.927498927498926</v>
      </c>
    </row>
    <row r="688" spans="1:8" ht="15.6" x14ac:dyDescent="0.3">
      <c r="A688" s="1">
        <v>3</v>
      </c>
      <c r="B688" s="1">
        <v>4</v>
      </c>
      <c r="C688" s="1">
        <v>18</v>
      </c>
      <c r="D688" s="1">
        <v>228</v>
      </c>
      <c r="E688" s="113">
        <v>8</v>
      </c>
      <c r="F688" s="127">
        <v>8.5662805662805646</v>
      </c>
      <c r="G688" s="133">
        <f>_xlfn.STDEV.P(E686:E688)/SQRT(3)</f>
        <v>3.7416573867739418</v>
      </c>
      <c r="H688" s="133">
        <f>_xlfn.STDEV.P(F686:F688)/SQRT(3)</f>
        <v>4.4691349976693804</v>
      </c>
    </row>
    <row r="689" spans="1:8" x14ac:dyDescent="0.3">
      <c r="A689" s="1">
        <v>1</v>
      </c>
      <c r="B689" s="1">
        <v>2</v>
      </c>
      <c r="C689" s="1">
        <v>14</v>
      </c>
      <c r="D689" s="1">
        <v>229</v>
      </c>
      <c r="E689" s="113">
        <v>2</v>
      </c>
      <c r="F689" s="127">
        <v>1.572200772200772</v>
      </c>
    </row>
    <row r="690" spans="1:8" ht="15.6" x14ac:dyDescent="0.3">
      <c r="A690" s="1">
        <v>2</v>
      </c>
      <c r="B690" s="1">
        <v>12</v>
      </c>
      <c r="C690" s="1">
        <v>3</v>
      </c>
      <c r="D690" s="1">
        <v>229</v>
      </c>
      <c r="E690" s="113">
        <v>10</v>
      </c>
      <c r="F690" s="127">
        <v>11.841609050911376</v>
      </c>
      <c r="G690" s="132">
        <f>AVERAGE(E689:E691)</f>
        <v>9</v>
      </c>
      <c r="H690" s="31">
        <f>AVERAGE(F689:F691)</f>
        <v>11.217215886983327</v>
      </c>
    </row>
    <row r="691" spans="1:8" ht="15.6" x14ac:dyDescent="0.3">
      <c r="A691" s="1">
        <v>3</v>
      </c>
      <c r="B691" s="1">
        <v>3</v>
      </c>
      <c r="C691" s="1">
        <v>8</v>
      </c>
      <c r="D691" s="1">
        <v>229</v>
      </c>
      <c r="E691" s="113">
        <v>15</v>
      </c>
      <c r="F691" s="127">
        <v>20.237837837837834</v>
      </c>
      <c r="G691" s="133">
        <f>_xlfn.STDEV.P(E689:E691)/SQRT(3)</f>
        <v>3.0912061651652345</v>
      </c>
      <c r="H691" s="133">
        <f>_xlfn.STDEV.P(F689:F691)/SQRT(3)</f>
        <v>4.4069112862989588</v>
      </c>
    </row>
    <row r="692" spans="1:8" x14ac:dyDescent="0.3">
      <c r="A692" s="1">
        <v>1</v>
      </c>
      <c r="B692" s="1">
        <v>2</v>
      </c>
      <c r="C692" s="1">
        <v>4</v>
      </c>
      <c r="D692" s="1">
        <v>230</v>
      </c>
      <c r="E692" s="113">
        <v>60</v>
      </c>
      <c r="F692" s="127">
        <v>60.029484029484031</v>
      </c>
    </row>
    <row r="693" spans="1:8" ht="15.6" x14ac:dyDescent="0.3">
      <c r="A693" s="1">
        <v>2</v>
      </c>
      <c r="B693" s="1">
        <v>6</v>
      </c>
      <c r="C693" s="1">
        <v>11</v>
      </c>
      <c r="D693" s="1">
        <v>230</v>
      </c>
      <c r="E693" s="113">
        <v>40</v>
      </c>
      <c r="F693" s="127">
        <v>40.735135135135138</v>
      </c>
      <c r="G693" s="132">
        <f>AVERAGE(E692:E694)</f>
        <v>50</v>
      </c>
      <c r="H693" s="31">
        <f>AVERAGE(F692:F694)</f>
        <v>57.01162981162981</v>
      </c>
    </row>
    <row r="694" spans="1:8" ht="15.6" x14ac:dyDescent="0.3">
      <c r="A694" s="1">
        <v>3</v>
      </c>
      <c r="B694" s="1">
        <v>17</v>
      </c>
      <c r="C694" s="1">
        <v>5</v>
      </c>
      <c r="D694" s="1">
        <v>230</v>
      </c>
      <c r="E694" s="113">
        <v>50</v>
      </c>
      <c r="F694" s="127">
        <v>70.27027027027026</v>
      </c>
      <c r="G694" s="133">
        <f>_xlfn.STDEV.P(E692:E694)/SQRT(3)</f>
        <v>4.714045207910317</v>
      </c>
      <c r="H694" s="133">
        <f>_xlfn.STDEV.P(F692:F694)/SQRT(3)</f>
        <v>7.06967915228027</v>
      </c>
    </row>
    <row r="695" spans="1:8" x14ac:dyDescent="0.3">
      <c r="A695" s="1">
        <v>1</v>
      </c>
      <c r="B695" s="1">
        <v>2</v>
      </c>
      <c r="C695" s="1">
        <v>16</v>
      </c>
      <c r="D695" s="1">
        <v>231</v>
      </c>
      <c r="E695" s="113">
        <v>2</v>
      </c>
      <c r="F695" s="127">
        <v>1.4673873873873873</v>
      </c>
    </row>
    <row r="696" spans="1:8" ht="15.6" x14ac:dyDescent="0.3">
      <c r="A696" s="1">
        <v>2</v>
      </c>
      <c r="B696" s="1">
        <v>14</v>
      </c>
      <c r="C696" s="1">
        <v>1</v>
      </c>
      <c r="D696" s="1">
        <v>231</v>
      </c>
      <c r="E696" s="113">
        <v>2</v>
      </c>
      <c r="F696" s="127">
        <v>1.8515970515970517</v>
      </c>
      <c r="G696" s="132">
        <f>AVERAGE(E695:E697)</f>
        <v>4</v>
      </c>
      <c r="H696" s="31">
        <f>AVERAGE(F695:F697)</f>
        <v>4.6336201442083791</v>
      </c>
    </row>
    <row r="697" spans="1:8" ht="15.6" x14ac:dyDescent="0.3">
      <c r="A697" s="1">
        <v>3</v>
      </c>
      <c r="B697" s="1">
        <v>7</v>
      </c>
      <c r="C697" s="1">
        <v>2</v>
      </c>
      <c r="D697" s="1">
        <v>231</v>
      </c>
      <c r="E697" s="113">
        <v>8</v>
      </c>
      <c r="F697" s="127">
        <v>10.581875993640699</v>
      </c>
      <c r="G697" s="133">
        <f>_xlfn.STDEV.P(E695:E697)/SQRT(3)</f>
        <v>1.6329931618554523</v>
      </c>
      <c r="H697" s="133">
        <f>_xlfn.STDEV.P(F695:F697)/SQRT(3)</f>
        <v>2.4300532689290479</v>
      </c>
    </row>
    <row r="698" spans="1:8" x14ac:dyDescent="0.3">
      <c r="A698" s="1">
        <v>1</v>
      </c>
      <c r="B698" s="1">
        <v>2</v>
      </c>
      <c r="C698" s="1">
        <v>11</v>
      </c>
      <c r="D698" s="1">
        <v>232</v>
      </c>
      <c r="E698" s="113">
        <v>2</v>
      </c>
      <c r="F698" s="127">
        <v>1.3756756756756756</v>
      </c>
    </row>
    <row r="699" spans="1:8" ht="15.6" x14ac:dyDescent="0.3">
      <c r="A699" s="1">
        <v>2</v>
      </c>
      <c r="B699" s="1">
        <v>7</v>
      </c>
      <c r="C699" s="1">
        <v>19</v>
      </c>
      <c r="D699" s="1">
        <v>232</v>
      </c>
      <c r="E699" s="113">
        <v>5</v>
      </c>
      <c r="F699" s="127">
        <v>3.7999193223073817</v>
      </c>
      <c r="G699" s="132">
        <f>AVERAGE(E698:E700)</f>
        <v>9</v>
      </c>
      <c r="H699" s="31">
        <f>AVERAGE(F698:F700)</f>
        <v>7.721594729057415</v>
      </c>
    </row>
    <row r="700" spans="1:8" ht="15.6" x14ac:dyDescent="0.3">
      <c r="A700" s="1">
        <v>3</v>
      </c>
      <c r="B700" s="1">
        <v>8</v>
      </c>
      <c r="C700" s="1">
        <v>15</v>
      </c>
      <c r="D700" s="1">
        <v>232</v>
      </c>
      <c r="E700" s="113">
        <v>20</v>
      </c>
      <c r="F700" s="127">
        <v>17.989189189189187</v>
      </c>
      <c r="G700" s="133">
        <f>_xlfn.STDEV.P(E698:E700)/SQRT(3)</f>
        <v>4.5460605656619526</v>
      </c>
      <c r="H700" s="133">
        <f>_xlfn.STDEV.P(F698:F700)/SQRT(3)</f>
        <v>4.2304940954627943</v>
      </c>
    </row>
    <row r="701" spans="1:8" x14ac:dyDescent="0.3">
      <c r="A701" s="1">
        <v>1</v>
      </c>
      <c r="B701" s="1">
        <v>2</v>
      </c>
      <c r="C701" s="1">
        <v>8</v>
      </c>
      <c r="D701" s="1">
        <v>233</v>
      </c>
      <c r="E701" s="113">
        <v>5</v>
      </c>
      <c r="F701" s="127">
        <v>4.2328482328482329</v>
      </c>
    </row>
    <row r="702" spans="1:8" ht="15.6" x14ac:dyDescent="0.3">
      <c r="A702" s="1">
        <v>2</v>
      </c>
      <c r="B702" s="1">
        <v>11</v>
      </c>
      <c r="C702" s="1">
        <v>7</v>
      </c>
      <c r="D702" s="1">
        <v>233</v>
      </c>
      <c r="E702" s="113">
        <v>8</v>
      </c>
      <c r="F702" s="127">
        <v>8.1470270270270273</v>
      </c>
      <c r="G702" s="132">
        <f>AVERAGE(E701:E703)</f>
        <v>7.666666666666667</v>
      </c>
      <c r="H702" s="31">
        <f>AVERAGE(F701:F703)</f>
        <v>7.2497482097482093</v>
      </c>
    </row>
    <row r="703" spans="1:8" ht="15.6" x14ac:dyDescent="0.3">
      <c r="A703" s="1">
        <v>3</v>
      </c>
      <c r="B703" s="1">
        <v>13</v>
      </c>
      <c r="C703" s="1">
        <v>11</v>
      </c>
      <c r="D703" s="1">
        <v>233</v>
      </c>
      <c r="E703" s="113">
        <v>10</v>
      </c>
      <c r="F703" s="127">
        <v>9.3693693693693678</v>
      </c>
      <c r="G703" s="133">
        <f>_xlfn.STDEV.P(E701:E703)/SQRT(3)</f>
        <v>1.1863420280034791</v>
      </c>
      <c r="H703" s="133">
        <f>_xlfn.STDEV.P(F701:F703)/SQRT(3)</f>
        <v>1.2648929953368524</v>
      </c>
    </row>
    <row r="704" spans="1:8" x14ac:dyDescent="0.3">
      <c r="A704" s="1">
        <v>1</v>
      </c>
      <c r="B704" s="1">
        <v>2</v>
      </c>
      <c r="C704" s="1">
        <v>12</v>
      </c>
      <c r="D704" s="1">
        <v>234</v>
      </c>
      <c r="E704" s="113">
        <v>10</v>
      </c>
      <c r="F704" s="127">
        <v>7.8610038610038604</v>
      </c>
    </row>
    <row r="705" spans="1:8" ht="15.6" x14ac:dyDescent="0.3">
      <c r="A705" s="1">
        <v>2</v>
      </c>
      <c r="B705" s="1">
        <v>10</v>
      </c>
      <c r="C705" s="1">
        <v>5</v>
      </c>
      <c r="D705" s="1">
        <v>234</v>
      </c>
      <c r="E705" s="113">
        <v>15</v>
      </c>
      <c r="F705" s="127">
        <v>16.972972972972972</v>
      </c>
      <c r="G705" s="132">
        <f>AVERAGE(E704:E706)</f>
        <v>10</v>
      </c>
      <c r="H705" s="31">
        <f>AVERAGE(F704:F706)</f>
        <v>9.6833976833976845</v>
      </c>
    </row>
    <row r="706" spans="1:8" ht="15.6" x14ac:dyDescent="0.3">
      <c r="A706" s="1">
        <v>3</v>
      </c>
      <c r="B706" s="1">
        <v>14</v>
      </c>
      <c r="C706" s="1">
        <v>16</v>
      </c>
      <c r="D706" s="1">
        <v>234</v>
      </c>
      <c r="E706" s="113">
        <v>5</v>
      </c>
      <c r="F706" s="127">
        <v>4.2162162162162158</v>
      </c>
      <c r="G706" s="133">
        <f>_xlfn.STDEV.P(E704:E706)/SQRT(3)</f>
        <v>2.3570226039551585</v>
      </c>
      <c r="H706" s="133">
        <f>_xlfn.STDEV.P(F704:F706)/SQRT(3)</f>
        <v>3.097473887279012</v>
      </c>
    </row>
    <row r="707" spans="1:8" x14ac:dyDescent="0.3">
      <c r="A707" s="1">
        <v>1</v>
      </c>
      <c r="B707" s="1">
        <v>13</v>
      </c>
      <c r="C707" s="1">
        <v>17</v>
      </c>
      <c r="D707" s="1">
        <v>235</v>
      </c>
      <c r="E707" s="113">
        <v>8</v>
      </c>
      <c r="F707" s="127">
        <v>7.1002615518744552</v>
      </c>
    </row>
    <row r="708" spans="1:8" ht="15.6" x14ac:dyDescent="0.3">
      <c r="A708" s="1">
        <v>2</v>
      </c>
      <c r="B708" s="1">
        <v>2</v>
      </c>
      <c r="C708" s="1">
        <v>9</v>
      </c>
      <c r="D708" s="1">
        <v>235</v>
      </c>
      <c r="E708" s="113">
        <v>10</v>
      </c>
      <c r="F708" s="127">
        <v>10.183783783783785</v>
      </c>
      <c r="G708" s="132">
        <f>AVERAGE(E707:E709)</f>
        <v>7.666666666666667</v>
      </c>
      <c r="H708" s="31">
        <f>AVERAGE(F707:F709)</f>
        <v>7.6352223190932875</v>
      </c>
    </row>
    <row r="709" spans="1:8" ht="15.6" x14ac:dyDescent="0.3">
      <c r="A709" s="1">
        <v>3</v>
      </c>
      <c r="B709" s="1">
        <v>18</v>
      </c>
      <c r="C709" s="1">
        <v>6</v>
      </c>
      <c r="D709" s="1">
        <v>235</v>
      </c>
      <c r="E709" s="113">
        <v>5</v>
      </c>
      <c r="F709" s="127">
        <v>5.621621621621621</v>
      </c>
      <c r="G709" s="133">
        <f>_xlfn.STDEV.P(E707:E709)/SQRT(3)</f>
        <v>1.1863420280034791</v>
      </c>
      <c r="H709" s="133">
        <f>_xlfn.STDEV.P(F707:F709)/SQRT(3)</f>
        <v>1.0972661143155888</v>
      </c>
    </row>
    <row r="710" spans="1:8" x14ac:dyDescent="0.3">
      <c r="A710" s="1">
        <v>1</v>
      </c>
      <c r="B710" s="1">
        <v>13</v>
      </c>
      <c r="C710" s="1">
        <v>14</v>
      </c>
      <c r="D710" s="1">
        <v>236</v>
      </c>
      <c r="E710" s="113">
        <v>8</v>
      </c>
      <c r="F710" s="127">
        <v>7.3369369369369366</v>
      </c>
    </row>
    <row r="711" spans="1:8" ht="15.6" x14ac:dyDescent="0.3">
      <c r="A711" s="1">
        <v>2</v>
      </c>
      <c r="B711" s="1">
        <v>8</v>
      </c>
      <c r="C711" s="1">
        <v>7</v>
      </c>
      <c r="D711" s="1">
        <v>236</v>
      </c>
      <c r="E711" s="113">
        <v>10</v>
      </c>
      <c r="F711" s="127">
        <v>9.6073431922488535</v>
      </c>
      <c r="G711" s="132">
        <f>AVERAGE(E710:E712)</f>
        <v>7.666666666666667</v>
      </c>
      <c r="H711" s="31">
        <f>AVERAGE(F710:F712)</f>
        <v>7.1471924754943634</v>
      </c>
    </row>
    <row r="712" spans="1:8" ht="15.6" x14ac:dyDescent="0.3">
      <c r="A712" s="1">
        <v>3</v>
      </c>
      <c r="B712" s="1">
        <v>12</v>
      </c>
      <c r="C712" s="1">
        <v>19</v>
      </c>
      <c r="D712" s="1">
        <v>236</v>
      </c>
      <c r="E712" s="113">
        <v>5</v>
      </c>
      <c r="F712" s="127">
        <v>4.4972972972972967</v>
      </c>
      <c r="G712" s="133">
        <f>_xlfn.STDEV.P(E710:E712)/SQRT(3)</f>
        <v>1.1863420280034791</v>
      </c>
      <c r="H712" s="133">
        <f>_xlfn.STDEV.P(F710:F712)/SQRT(3)</f>
        <v>1.206937767208484</v>
      </c>
    </row>
    <row r="713" spans="1:8" x14ac:dyDescent="0.3">
      <c r="A713" s="1">
        <v>1</v>
      </c>
      <c r="B713" s="1">
        <v>14</v>
      </c>
      <c r="C713" s="1">
        <v>7</v>
      </c>
      <c r="D713" s="1">
        <v>237</v>
      </c>
      <c r="F713" s="127">
        <v>0</v>
      </c>
    </row>
    <row r="714" spans="1:8" ht="15.6" x14ac:dyDescent="0.3">
      <c r="A714" s="1">
        <v>2</v>
      </c>
      <c r="B714" s="1">
        <v>18</v>
      </c>
      <c r="C714" s="1">
        <v>17</v>
      </c>
      <c r="D714" s="1">
        <v>237</v>
      </c>
      <c r="E714" s="113">
        <v>8</v>
      </c>
      <c r="F714" s="127">
        <v>7.4063882063882067</v>
      </c>
      <c r="G714" s="132">
        <f>AVERAGE(E713:E715)</f>
        <v>6.5</v>
      </c>
      <c r="H714" s="31">
        <f>AVERAGE(F713:F715)</f>
        <v>3.7915305680011557</v>
      </c>
    </row>
    <row r="715" spans="1:8" ht="15.6" x14ac:dyDescent="0.3">
      <c r="A715" s="1">
        <v>3</v>
      </c>
      <c r="B715" s="1">
        <v>19</v>
      </c>
      <c r="C715" s="1">
        <v>14</v>
      </c>
      <c r="D715" s="1">
        <v>237</v>
      </c>
      <c r="E715" s="113">
        <v>5</v>
      </c>
      <c r="F715" s="127">
        <v>3.9682034976152618</v>
      </c>
      <c r="G715" s="133">
        <f>_xlfn.STDEV.P(E713:E715)/SQRT(3)</f>
        <v>0.86602540378443871</v>
      </c>
      <c r="H715" s="133">
        <f>_xlfn.STDEV.P(F713:F715)/SQRT(3)</f>
        <v>1.7471918141199803</v>
      </c>
    </row>
    <row r="716" spans="1:8" x14ac:dyDescent="0.3">
      <c r="A716" s="1">
        <v>1</v>
      </c>
      <c r="B716" s="1">
        <v>13</v>
      </c>
      <c r="C716" s="1">
        <v>16</v>
      </c>
      <c r="D716" s="1">
        <v>238</v>
      </c>
      <c r="E716" s="113">
        <v>15</v>
      </c>
      <c r="F716" s="127">
        <v>12.698544698544698</v>
      </c>
    </row>
    <row r="717" spans="1:8" ht="15.6" x14ac:dyDescent="0.3">
      <c r="A717" s="1">
        <v>2</v>
      </c>
      <c r="B717" s="1">
        <v>5</v>
      </c>
      <c r="C717" s="1">
        <v>7</v>
      </c>
      <c r="D717" s="1">
        <v>238</v>
      </c>
      <c r="E717" s="113">
        <v>5</v>
      </c>
      <c r="F717" s="127">
        <v>4.6289926289926289</v>
      </c>
      <c r="G717" s="132">
        <f>AVERAGE(E716:E718)</f>
        <v>10</v>
      </c>
      <c r="H717" s="31">
        <f>AVERAGE(F716:F718)</f>
        <v>9.2353052353052352</v>
      </c>
    </row>
    <row r="718" spans="1:8" ht="15.6" x14ac:dyDescent="0.3">
      <c r="A718" s="1">
        <v>3</v>
      </c>
      <c r="B718" s="1">
        <v>10</v>
      </c>
      <c r="C718" s="1">
        <v>19</v>
      </c>
      <c r="D718" s="1">
        <v>238</v>
      </c>
      <c r="E718" s="113">
        <v>10</v>
      </c>
      <c r="F718" s="127">
        <v>10.378378378378377</v>
      </c>
      <c r="G718" s="133">
        <f>_xlfn.STDEV.P(E716:E718)/SQRT(3)</f>
        <v>2.3570226039551585</v>
      </c>
      <c r="H718" s="133">
        <f>_xlfn.STDEV.P(F716:F718)/SQRT(3)</f>
        <v>1.9584222566258864</v>
      </c>
    </row>
    <row r="719" spans="1:8" ht="15.6" x14ac:dyDescent="0.3">
      <c r="A719" s="1">
        <v>1</v>
      </c>
      <c r="B719" s="1">
        <v>13</v>
      </c>
      <c r="C719" s="1">
        <v>11</v>
      </c>
      <c r="D719" s="1">
        <v>239</v>
      </c>
      <c r="E719" s="113">
        <v>40</v>
      </c>
      <c r="F719" s="127">
        <v>31.444015444015442</v>
      </c>
      <c r="G719" s="133"/>
      <c r="H719" s="133"/>
    </row>
    <row r="720" spans="1:8" ht="15.6" x14ac:dyDescent="0.3">
      <c r="A720" s="1">
        <v>2</v>
      </c>
      <c r="B720" s="1">
        <v>13</v>
      </c>
      <c r="C720" s="1">
        <v>1</v>
      </c>
      <c r="D720" s="1">
        <v>239</v>
      </c>
      <c r="E720" s="113">
        <v>15</v>
      </c>
      <c r="F720" s="127">
        <v>21.822393822393824</v>
      </c>
      <c r="G720" s="132">
        <f>AVERAGE(E719:E721)</f>
        <v>21.666666666666668</v>
      </c>
      <c r="H720" s="31">
        <f>AVERAGE(F719:F721)</f>
        <v>20.967824967824967</v>
      </c>
    </row>
    <row r="721" spans="1:8" ht="15.6" x14ac:dyDescent="0.3">
      <c r="A721" s="1">
        <v>3</v>
      </c>
      <c r="B721" s="1">
        <v>9</v>
      </c>
      <c r="C721" s="1">
        <v>7</v>
      </c>
      <c r="D721" s="1">
        <v>239</v>
      </c>
      <c r="E721" s="113">
        <v>10</v>
      </c>
      <c r="F721" s="127">
        <v>9.6370656370656356</v>
      </c>
      <c r="G721" s="133">
        <f>_xlfn.STDEV.P(E719:E721)/SQRT(3)</f>
        <v>7.5767676094365877</v>
      </c>
      <c r="H721" s="133">
        <f>_xlfn.STDEV.P(F719:F721)/SQRT(3)</f>
        <v>5.1517738243164892</v>
      </c>
    </row>
    <row r="722" spans="1:8" x14ac:dyDescent="0.3">
      <c r="A722" s="1">
        <v>1</v>
      </c>
      <c r="B722" s="1">
        <v>13</v>
      </c>
      <c r="C722" s="1">
        <v>12</v>
      </c>
      <c r="D722" s="1">
        <v>240</v>
      </c>
      <c r="E722" s="113">
        <v>10</v>
      </c>
      <c r="F722" s="127">
        <v>9.1711711711711708</v>
      </c>
    </row>
    <row r="723" spans="1:8" ht="15.6" x14ac:dyDescent="0.3">
      <c r="A723" s="1">
        <v>2</v>
      </c>
      <c r="B723" s="1">
        <v>16</v>
      </c>
      <c r="C723" s="1">
        <v>13</v>
      </c>
      <c r="D723" s="1">
        <v>240</v>
      </c>
      <c r="E723" s="113">
        <v>20</v>
      </c>
      <c r="F723" s="127">
        <v>22.63063063063063</v>
      </c>
      <c r="G723" s="132">
        <f>AVERAGE(E722:E724)</f>
        <v>16.666666666666668</v>
      </c>
      <c r="H723" s="31">
        <f>AVERAGE(F722:F724)</f>
        <v>15.334597755650387</v>
      </c>
    </row>
    <row r="724" spans="1:8" ht="15.6" x14ac:dyDescent="0.3">
      <c r="A724" s="1">
        <v>3</v>
      </c>
      <c r="B724" s="1">
        <v>1</v>
      </c>
      <c r="C724" s="1">
        <v>12</v>
      </c>
      <c r="D724" s="1">
        <v>240</v>
      </c>
      <c r="E724" s="113">
        <v>20</v>
      </c>
      <c r="F724" s="127">
        <v>14.201991465149359</v>
      </c>
      <c r="G724" s="133">
        <f>_xlfn.STDEV.P(E722:E724)/SQRT(3)</f>
        <v>2.7216552697590872</v>
      </c>
      <c r="H724" s="133">
        <f>_xlfn.STDEV.P(F722:F724)/SQRT(3)</f>
        <v>3.2059444783495574</v>
      </c>
    </row>
    <row r="725" spans="1:8" x14ac:dyDescent="0.3">
      <c r="A725" s="1">
        <v>1</v>
      </c>
      <c r="B725" s="1">
        <v>14</v>
      </c>
      <c r="C725" s="1">
        <v>9</v>
      </c>
      <c r="D725" s="1">
        <v>241</v>
      </c>
      <c r="E725" s="113">
        <v>10</v>
      </c>
      <c r="F725" s="127">
        <v>9.1711711711711708</v>
      </c>
    </row>
    <row r="726" spans="1:8" ht="15.6" x14ac:dyDescent="0.3">
      <c r="A726" s="1">
        <v>2</v>
      </c>
      <c r="B726" s="1">
        <v>3</v>
      </c>
      <c r="C726" s="1">
        <v>7</v>
      </c>
      <c r="D726" s="1">
        <v>241</v>
      </c>
      <c r="E726" s="113">
        <v>5</v>
      </c>
      <c r="F726" s="127">
        <v>5.6576576576576576</v>
      </c>
      <c r="G726" s="132">
        <f>AVERAGE(E725:E727)</f>
        <v>6.666666666666667</v>
      </c>
      <c r="H726" s="31">
        <f>AVERAGE(F725:F727)</f>
        <v>6.4420420420420426</v>
      </c>
    </row>
    <row r="727" spans="1:8" ht="15.6" x14ac:dyDescent="0.3">
      <c r="A727" s="1">
        <v>3</v>
      </c>
      <c r="B727" s="1">
        <v>18</v>
      </c>
      <c r="C727" s="1">
        <v>16</v>
      </c>
      <c r="D727" s="1">
        <v>241</v>
      </c>
      <c r="E727" s="113">
        <v>5</v>
      </c>
      <c r="F727" s="127">
        <v>4.4972972972972967</v>
      </c>
      <c r="G727" s="133">
        <f>_xlfn.STDEV.P(E725:E727)/SQRT(3)</f>
        <v>1.3608276348795436</v>
      </c>
      <c r="H727" s="133">
        <f>_xlfn.STDEV.P(F725:F727)/SQRT(3)</f>
        <v>1.1472400111252254</v>
      </c>
    </row>
    <row r="728" spans="1:8" x14ac:dyDescent="0.3">
      <c r="A728" s="1">
        <v>1</v>
      </c>
      <c r="B728" s="1">
        <v>14</v>
      </c>
      <c r="C728" s="1">
        <v>8</v>
      </c>
      <c r="D728" s="1">
        <v>242</v>
      </c>
      <c r="E728" s="113">
        <v>5</v>
      </c>
      <c r="F728" s="127">
        <v>5.0024570024570023</v>
      </c>
    </row>
    <row r="729" spans="1:8" ht="15.6" x14ac:dyDescent="0.3">
      <c r="A729" s="1">
        <v>2</v>
      </c>
      <c r="B729" s="1">
        <v>1</v>
      </c>
      <c r="C729" s="1">
        <v>2</v>
      </c>
      <c r="D729" s="1">
        <v>242</v>
      </c>
      <c r="E729" s="113">
        <v>2</v>
      </c>
      <c r="F729" s="127">
        <v>2.0367567567567568</v>
      </c>
      <c r="G729" s="132">
        <f>AVERAGE(E728:E730)</f>
        <v>4</v>
      </c>
      <c r="H729" s="31">
        <f>AVERAGE(F728:F730)</f>
        <v>3.7518099918099916</v>
      </c>
    </row>
    <row r="730" spans="1:8" ht="15.6" x14ac:dyDescent="0.3">
      <c r="A730" s="1">
        <v>3</v>
      </c>
      <c r="B730" s="1">
        <v>12</v>
      </c>
      <c r="C730" s="1">
        <v>9</v>
      </c>
      <c r="D730" s="1">
        <v>242</v>
      </c>
      <c r="E730" s="113">
        <v>5</v>
      </c>
      <c r="F730" s="127">
        <v>4.2162162162162158</v>
      </c>
      <c r="G730" s="133">
        <f>_xlfn.STDEV.P(E728:E730)/SQRT(3)</f>
        <v>0.81649658092772615</v>
      </c>
      <c r="H730" s="133">
        <f>_xlfn.STDEV.P(F728:F730)/SQRT(3)</f>
        <v>0.72427731686865504</v>
      </c>
    </row>
    <row r="731" spans="1:8" x14ac:dyDescent="0.3">
      <c r="A731" s="1">
        <v>1</v>
      </c>
      <c r="B731" s="1">
        <v>13</v>
      </c>
      <c r="C731" s="1">
        <v>3</v>
      </c>
      <c r="D731" s="1">
        <v>243</v>
      </c>
      <c r="E731" s="113">
        <v>8</v>
      </c>
      <c r="F731" s="127">
        <v>8.8043243243243232</v>
      </c>
    </row>
    <row r="732" spans="1:8" ht="15.6" x14ac:dyDescent="0.3">
      <c r="A732" s="1">
        <v>2</v>
      </c>
      <c r="B732" s="1">
        <v>15</v>
      </c>
      <c r="C732" s="1">
        <v>14</v>
      </c>
      <c r="D732" s="1">
        <v>243</v>
      </c>
      <c r="E732" s="113">
        <v>5</v>
      </c>
      <c r="F732" s="127">
        <v>4.243243243243243</v>
      </c>
      <c r="G732" s="132">
        <f>AVERAGE(E731:E733)</f>
        <v>7</v>
      </c>
      <c r="H732" s="31">
        <f>AVERAGE(F731:F733)</f>
        <v>7.9470270270270262</v>
      </c>
    </row>
    <row r="733" spans="1:8" ht="15.6" x14ac:dyDescent="0.3">
      <c r="A733" s="1">
        <v>3</v>
      </c>
      <c r="B733" s="1">
        <v>16</v>
      </c>
      <c r="C733" s="1">
        <v>8</v>
      </c>
      <c r="D733" s="1">
        <v>243</v>
      </c>
      <c r="E733" s="113">
        <v>8</v>
      </c>
      <c r="F733" s="127">
        <v>10.793513513513512</v>
      </c>
      <c r="G733" s="133">
        <f>_xlfn.STDEV.P(E731:E733)/SQRT(3)</f>
        <v>0.81649658092772615</v>
      </c>
      <c r="H733" s="133">
        <f>_xlfn.STDEV.P(F731:F733)/SQRT(3)</f>
        <v>1.5830862365337433</v>
      </c>
    </row>
    <row r="734" spans="1:8" x14ac:dyDescent="0.3">
      <c r="A734" s="1">
        <v>1</v>
      </c>
      <c r="B734" s="1">
        <v>13</v>
      </c>
      <c r="C734" s="1">
        <v>19</v>
      </c>
      <c r="D734" s="1">
        <v>244</v>
      </c>
      <c r="E734" s="113">
        <v>40</v>
      </c>
      <c r="F734" s="127">
        <v>44.02162162162162</v>
      </c>
    </row>
    <row r="735" spans="1:8" ht="15.6" x14ac:dyDescent="0.3">
      <c r="A735" s="1">
        <v>2</v>
      </c>
      <c r="B735" s="1">
        <v>9</v>
      </c>
      <c r="C735" s="1">
        <v>10</v>
      </c>
      <c r="D735" s="1">
        <v>244</v>
      </c>
      <c r="E735" s="113">
        <v>5</v>
      </c>
      <c r="F735" s="127">
        <v>3.9168399168399173</v>
      </c>
      <c r="G735" s="132">
        <f>AVERAGE(E734:E736)</f>
        <v>19</v>
      </c>
      <c r="H735" s="31">
        <f>AVERAGE(F734:F736)</f>
        <v>20.631863693932658</v>
      </c>
    </row>
    <row r="736" spans="1:8" ht="15.6" x14ac:dyDescent="0.3">
      <c r="A736" s="1">
        <v>3</v>
      </c>
      <c r="B736" s="1">
        <v>2</v>
      </c>
      <c r="C736" s="1">
        <v>19</v>
      </c>
      <c r="D736" s="1">
        <v>244</v>
      </c>
      <c r="E736" s="113">
        <v>12</v>
      </c>
      <c r="F736" s="127">
        <v>13.957129543336439</v>
      </c>
      <c r="G736" s="133">
        <f>_xlfn.STDEV.P(E734:E736)/SQRT(3)</f>
        <v>8.7305339024725299</v>
      </c>
      <c r="H736" s="133">
        <f>_xlfn.STDEV.P(F734:F736)/SQRT(3)</f>
        <v>9.8377101658521653</v>
      </c>
    </row>
    <row r="737" spans="1:8" x14ac:dyDescent="0.3">
      <c r="A737" s="1">
        <v>1</v>
      </c>
      <c r="B737" s="1">
        <v>13</v>
      </c>
      <c r="C737" s="1">
        <v>18</v>
      </c>
      <c r="D737" s="1">
        <v>245</v>
      </c>
      <c r="E737" s="113">
        <v>5</v>
      </c>
      <c r="F737" s="127">
        <v>4.4376634699215343</v>
      </c>
    </row>
    <row r="738" spans="1:8" ht="15.6" x14ac:dyDescent="0.3">
      <c r="A738" s="1">
        <v>2</v>
      </c>
      <c r="B738" s="1">
        <v>17</v>
      </c>
      <c r="C738" s="1">
        <v>12</v>
      </c>
      <c r="D738" s="1">
        <v>245</v>
      </c>
      <c r="E738" s="113">
        <v>15</v>
      </c>
      <c r="F738" s="127">
        <v>12.72972972972973</v>
      </c>
      <c r="G738" s="132">
        <f>AVERAGE(E737:E739)</f>
        <v>10.666666666666666</v>
      </c>
      <c r="H738" s="31">
        <f>AVERAGE(F737:F739)</f>
        <v>10.219761697181051</v>
      </c>
    </row>
    <row r="739" spans="1:8" ht="15.6" x14ac:dyDescent="0.3">
      <c r="A739" s="1">
        <v>3</v>
      </c>
      <c r="B739" s="1">
        <v>5</v>
      </c>
      <c r="C739" s="1">
        <v>7</v>
      </c>
      <c r="D739" s="1">
        <v>245</v>
      </c>
      <c r="E739" s="113">
        <v>12</v>
      </c>
      <c r="F739" s="127">
        <v>13.491891891891889</v>
      </c>
      <c r="G739" s="133">
        <f>_xlfn.STDEV.P(E737:E739)/SQRT(3)</f>
        <v>2.4190601174530273</v>
      </c>
      <c r="H739" s="133">
        <f>_xlfn.STDEV.P(F737:F739)/SQRT(3)</f>
        <v>2.3673575387205292</v>
      </c>
    </row>
    <row r="740" spans="1:8" x14ac:dyDescent="0.3">
      <c r="A740" s="1">
        <v>1</v>
      </c>
      <c r="B740" s="1">
        <v>13</v>
      </c>
      <c r="C740" s="1">
        <v>5</v>
      </c>
      <c r="D740" s="1">
        <v>246</v>
      </c>
      <c r="E740" s="113">
        <v>10</v>
      </c>
      <c r="F740" s="127">
        <v>11.005405405405405</v>
      </c>
    </row>
    <row r="741" spans="1:8" ht="15.6" x14ac:dyDescent="0.3">
      <c r="A741" s="1">
        <v>2</v>
      </c>
      <c r="B741" s="1">
        <v>4</v>
      </c>
      <c r="C741" s="1">
        <v>18</v>
      </c>
      <c r="D741" s="1">
        <v>246</v>
      </c>
      <c r="E741" s="113">
        <v>12</v>
      </c>
      <c r="F741" s="127">
        <v>11.528811830698624</v>
      </c>
      <c r="G741" s="132">
        <f>AVERAGE(E740:E742)</f>
        <v>8</v>
      </c>
      <c r="H741" s="31">
        <f>AVERAGE(F740:F742)</f>
        <v>8.1727729949705523</v>
      </c>
    </row>
    <row r="742" spans="1:8" ht="15.6" x14ac:dyDescent="0.3">
      <c r="A742" s="1">
        <v>3</v>
      </c>
      <c r="B742" s="1">
        <v>4</v>
      </c>
      <c r="C742" s="1">
        <v>3</v>
      </c>
      <c r="D742" s="1">
        <v>246</v>
      </c>
      <c r="E742" s="113">
        <v>2</v>
      </c>
      <c r="F742" s="127">
        <v>1.9841017488076309</v>
      </c>
      <c r="G742" s="133">
        <f>_xlfn.STDEV.P(E740:E742)/SQRT(3)</f>
        <v>2.4944382578492945</v>
      </c>
      <c r="H742" s="133">
        <f>_xlfn.STDEV.P(F740:F742)/SQRT(3)</f>
        <v>2.5295246552277315</v>
      </c>
    </row>
    <row r="743" spans="1:8" x14ac:dyDescent="0.3">
      <c r="A743" s="1">
        <v>1</v>
      </c>
      <c r="B743" s="1">
        <v>13</v>
      </c>
      <c r="C743" s="1">
        <v>4</v>
      </c>
      <c r="D743" s="1">
        <v>247</v>
      </c>
      <c r="E743" s="113">
        <v>5</v>
      </c>
      <c r="F743" s="127">
        <v>6.1141141141141144</v>
      </c>
    </row>
    <row r="744" spans="1:8" ht="15.6" x14ac:dyDescent="0.3">
      <c r="A744" s="1">
        <v>2</v>
      </c>
      <c r="B744" s="1">
        <v>6</v>
      </c>
      <c r="C744" s="1">
        <v>10</v>
      </c>
      <c r="D744" s="1">
        <v>247</v>
      </c>
      <c r="E744" s="113">
        <v>12</v>
      </c>
      <c r="F744" s="127">
        <v>12.22054054054054</v>
      </c>
      <c r="G744" s="132">
        <f>AVERAGE(E743:E745)</f>
        <v>10.666666666666666</v>
      </c>
      <c r="H744" s="31">
        <f>AVERAGE(F743:F745)</f>
        <v>13.13857857857858</v>
      </c>
    </row>
    <row r="745" spans="1:8" ht="15.6" x14ac:dyDescent="0.3">
      <c r="A745" s="1">
        <v>3</v>
      </c>
      <c r="B745" s="1">
        <v>3</v>
      </c>
      <c r="C745" s="1">
        <v>4</v>
      </c>
      <c r="D745" s="1">
        <v>247</v>
      </c>
      <c r="E745" s="113">
        <v>15</v>
      </c>
      <c r="F745" s="127">
        <v>21.081081081081081</v>
      </c>
      <c r="G745" s="133">
        <f>_xlfn.STDEV.P(E743:E745)/SQRT(3)</f>
        <v>2.4190601174530273</v>
      </c>
      <c r="H745" s="133">
        <f>_xlfn.STDEV.P(F743:F745)/SQRT(3)</f>
        <v>3.5476007675621366</v>
      </c>
    </row>
    <row r="746" spans="1:8" x14ac:dyDescent="0.3">
      <c r="A746" s="1">
        <v>1</v>
      </c>
      <c r="B746" s="1">
        <v>13</v>
      </c>
      <c r="C746" s="1">
        <v>6</v>
      </c>
      <c r="D746" s="1">
        <v>248</v>
      </c>
      <c r="E746" s="113">
        <v>15</v>
      </c>
      <c r="F746" s="127">
        <v>18.342342342342342</v>
      </c>
    </row>
    <row r="747" spans="1:8" ht="15.6" x14ac:dyDescent="0.3">
      <c r="A747" s="1">
        <v>2</v>
      </c>
      <c r="B747" s="1">
        <v>14</v>
      </c>
      <c r="C747" s="1">
        <v>17</v>
      </c>
      <c r="D747" s="1">
        <v>248</v>
      </c>
      <c r="E747" s="113">
        <v>20</v>
      </c>
      <c r="F747" s="127">
        <v>15.667359667359669</v>
      </c>
      <c r="G747" s="132">
        <f>AVERAGE(E746:E748)</f>
        <v>16.666666666666668</v>
      </c>
      <c r="H747" s="31">
        <f>AVERAGE(F746:F748)</f>
        <v>16.958188958188959</v>
      </c>
    </row>
    <row r="748" spans="1:8" ht="15.6" x14ac:dyDescent="0.3">
      <c r="A748" s="1">
        <v>3</v>
      </c>
      <c r="B748" s="1">
        <v>17</v>
      </c>
      <c r="C748" s="1">
        <v>6</v>
      </c>
      <c r="D748" s="1">
        <v>248</v>
      </c>
      <c r="E748" s="113">
        <v>15</v>
      </c>
      <c r="F748" s="127">
        <v>16.864864864864863</v>
      </c>
      <c r="G748" s="133">
        <f>_xlfn.STDEV.P(E746:E748)/SQRT(3)</f>
        <v>1.3608276348795436</v>
      </c>
      <c r="H748" s="133">
        <f>_xlfn.STDEV.P(F746:F748)/SQRT(3)</f>
        <v>0.63164953673526492</v>
      </c>
    </row>
    <row r="749" spans="1:8" x14ac:dyDescent="0.3">
      <c r="A749" s="1">
        <v>1</v>
      </c>
      <c r="B749" s="1">
        <v>13</v>
      </c>
      <c r="C749" s="1">
        <v>2</v>
      </c>
      <c r="D749" s="1">
        <v>249</v>
      </c>
      <c r="E749" s="113">
        <v>5</v>
      </c>
      <c r="F749" s="127">
        <v>4.2328482328482329</v>
      </c>
    </row>
    <row r="750" spans="1:8" ht="15.6" x14ac:dyDescent="0.3">
      <c r="A750" s="1">
        <v>2</v>
      </c>
      <c r="B750" s="1">
        <v>12</v>
      </c>
      <c r="C750" s="1">
        <v>1</v>
      </c>
      <c r="D750" s="1">
        <v>249</v>
      </c>
      <c r="E750" s="113">
        <v>5</v>
      </c>
      <c r="F750" s="127">
        <v>5.9208045254556882</v>
      </c>
      <c r="G750" s="132">
        <f>AVERAGE(E749:E751)</f>
        <v>8.3333333333333339</v>
      </c>
      <c r="H750" s="31">
        <f>AVERAGE(F749:F751)</f>
        <v>10.717100860680233</v>
      </c>
    </row>
    <row r="751" spans="1:8" ht="15.6" x14ac:dyDescent="0.3">
      <c r="A751" s="1">
        <v>3</v>
      </c>
      <c r="B751" s="1">
        <v>7</v>
      </c>
      <c r="C751" s="1">
        <v>4</v>
      </c>
      <c r="D751" s="1">
        <v>249</v>
      </c>
      <c r="E751" s="113">
        <v>15</v>
      </c>
      <c r="F751" s="127">
        <v>21.997649823736779</v>
      </c>
      <c r="G751" s="133">
        <f>_xlfn.STDEV.P(E749:E751)/SQRT(3)</f>
        <v>2.7216552697590872</v>
      </c>
      <c r="H751" s="133">
        <f>_xlfn.STDEV.P(F749:F751)/SQRT(3)</f>
        <v>4.6224185057986782</v>
      </c>
    </row>
    <row r="752" spans="1:8" ht="15.6" x14ac:dyDescent="0.3">
      <c r="A752" s="1">
        <v>1</v>
      </c>
      <c r="B752" s="1">
        <v>13</v>
      </c>
      <c r="C752" s="1">
        <v>10</v>
      </c>
      <c r="D752" s="1">
        <v>250</v>
      </c>
      <c r="E752" s="113">
        <v>10</v>
      </c>
      <c r="F752" s="127">
        <v>11.005405405405405</v>
      </c>
      <c r="G752" s="133"/>
      <c r="H752" s="133"/>
    </row>
    <row r="753" spans="1:8" ht="15.6" x14ac:dyDescent="0.3">
      <c r="A753" s="1">
        <v>2</v>
      </c>
      <c r="B753" s="1">
        <v>11</v>
      </c>
      <c r="C753" s="1">
        <v>16</v>
      </c>
      <c r="D753" s="1">
        <v>250</v>
      </c>
      <c r="E753" s="113">
        <v>10</v>
      </c>
      <c r="F753" s="127">
        <v>12.72972972972973</v>
      </c>
      <c r="G753" s="132">
        <f>AVERAGE(E752:E754)</f>
        <v>16.666666666666668</v>
      </c>
      <c r="H753" s="31">
        <f>AVERAGE(F752:F754)</f>
        <v>19.154954954954956</v>
      </c>
    </row>
    <row r="754" spans="1:8" ht="15.6" x14ac:dyDescent="0.3">
      <c r="A754" s="1">
        <v>3</v>
      </c>
      <c r="B754" s="1">
        <v>8</v>
      </c>
      <c r="C754" s="1">
        <v>14</v>
      </c>
      <c r="D754" s="1">
        <v>250</v>
      </c>
      <c r="E754" s="113">
        <v>30</v>
      </c>
      <c r="F754" s="127">
        <v>33.729729729729726</v>
      </c>
      <c r="G754" s="133">
        <f>_xlfn.STDEV.P(E752:E754)/SQRT(3)</f>
        <v>5.4433105395181745</v>
      </c>
      <c r="H754" s="133">
        <f>_xlfn.STDEV.P(F752:F754)/SQRT(3)</f>
        <v>5.9639913629012336</v>
      </c>
    </row>
    <row r="755" spans="1:8" x14ac:dyDescent="0.3">
      <c r="A755" s="1">
        <v>1</v>
      </c>
      <c r="B755" s="1">
        <v>13</v>
      </c>
      <c r="C755" s="1">
        <v>15</v>
      </c>
      <c r="D755" s="1">
        <v>251</v>
      </c>
      <c r="E755" s="113">
        <v>5</v>
      </c>
      <c r="F755" s="127">
        <v>4.2328482328482329</v>
      </c>
    </row>
    <row r="756" spans="1:8" ht="15.6" x14ac:dyDescent="0.3">
      <c r="A756" s="1">
        <v>2</v>
      </c>
      <c r="B756" s="1">
        <v>10</v>
      </c>
      <c r="C756" s="1">
        <v>7</v>
      </c>
      <c r="D756" s="1">
        <v>251</v>
      </c>
      <c r="E756" s="113">
        <v>10</v>
      </c>
      <c r="F756" s="127">
        <v>8.486486486486486</v>
      </c>
      <c r="G756" s="132">
        <f>AVERAGE(E755:E757)</f>
        <v>6.666666666666667</v>
      </c>
      <c r="H756" s="31">
        <f>AVERAGE(F755:F757)</f>
        <v>6.3611448894467744</v>
      </c>
    </row>
    <row r="757" spans="1:8" ht="15.6" x14ac:dyDescent="0.3">
      <c r="A757" s="1">
        <v>3</v>
      </c>
      <c r="B757" s="1">
        <v>13</v>
      </c>
      <c r="C757" s="1">
        <v>5</v>
      </c>
      <c r="D757" s="1">
        <v>251</v>
      </c>
      <c r="E757" s="113">
        <v>5</v>
      </c>
      <c r="F757" s="127">
        <v>6.3640999490056078</v>
      </c>
      <c r="G757" s="133">
        <f>_xlfn.STDEV.P(E755:E757)/SQRT(3)</f>
        <v>1.3608276348795436</v>
      </c>
      <c r="H757" s="133">
        <f>_xlfn.STDEV.P(F755:F757)/SQRT(3)</f>
        <v>1.0025928771037667</v>
      </c>
    </row>
    <row r="758" spans="1:8" x14ac:dyDescent="0.3">
      <c r="A758" s="1">
        <v>1</v>
      </c>
      <c r="B758" s="1">
        <v>13</v>
      </c>
      <c r="C758" s="1">
        <v>1</v>
      </c>
      <c r="D758" s="1">
        <v>252</v>
      </c>
      <c r="E758" s="113">
        <v>2</v>
      </c>
      <c r="F758" s="127">
        <v>1.693139293139293</v>
      </c>
    </row>
    <row r="759" spans="1:8" ht="15.6" x14ac:dyDescent="0.3">
      <c r="A759" s="1">
        <v>2</v>
      </c>
      <c r="B759" s="1">
        <v>19</v>
      </c>
      <c r="C759" s="1">
        <v>13</v>
      </c>
      <c r="D759" s="1">
        <v>252</v>
      </c>
      <c r="E759" s="113">
        <v>10</v>
      </c>
      <c r="F759" s="127">
        <v>12.123552123552123</v>
      </c>
      <c r="G759" s="132">
        <f>AVERAGE(E758:E760)</f>
        <v>8</v>
      </c>
      <c r="H759" s="31">
        <f>AVERAGE(F758:F760)</f>
        <v>9.2579403200092845</v>
      </c>
    </row>
    <row r="760" spans="1:8" ht="15.6" x14ac:dyDescent="0.3">
      <c r="A760" s="1">
        <v>3</v>
      </c>
      <c r="B760" s="1">
        <v>14</v>
      </c>
      <c r="C760" s="1">
        <v>2</v>
      </c>
      <c r="D760" s="1">
        <v>252</v>
      </c>
      <c r="E760" s="113">
        <v>12</v>
      </c>
      <c r="F760" s="127">
        <v>13.957129543336439</v>
      </c>
      <c r="G760" s="133">
        <f>_xlfn.STDEV.P(E758:E760)/SQRT(3)</f>
        <v>2.4944382578492945</v>
      </c>
      <c r="H760" s="133">
        <f>_xlfn.STDEV.P(F758:F760)/SQRT(3)</f>
        <v>3.1184099392224347</v>
      </c>
    </row>
    <row r="761" spans="1:8" x14ac:dyDescent="0.3">
      <c r="A761" s="1">
        <v>1</v>
      </c>
      <c r="B761" s="1">
        <v>18</v>
      </c>
      <c r="C761" s="1">
        <v>14</v>
      </c>
      <c r="D761" s="1">
        <v>253</v>
      </c>
      <c r="E761" s="113">
        <v>10</v>
      </c>
      <c r="F761" s="127">
        <v>9.6538643907064952</v>
      </c>
    </row>
    <row r="762" spans="1:8" ht="15.6" x14ac:dyDescent="0.3">
      <c r="A762" s="1">
        <v>2</v>
      </c>
      <c r="B762" s="1">
        <v>19</v>
      </c>
      <c r="C762" s="1">
        <v>12</v>
      </c>
      <c r="D762" s="1">
        <v>253</v>
      </c>
      <c r="E762" s="113">
        <v>8</v>
      </c>
      <c r="F762" s="127">
        <v>7.8336798336798337</v>
      </c>
      <c r="G762" s="132">
        <f>AVERAGE(E761:E763)</f>
        <v>7.666666666666667</v>
      </c>
      <c r="H762" s="31">
        <f>AVERAGE(F761:F763)</f>
        <v>7.3282805072278761</v>
      </c>
    </row>
    <row r="763" spans="1:8" ht="15.6" x14ac:dyDescent="0.3">
      <c r="A763" s="1">
        <v>3</v>
      </c>
      <c r="B763" s="1">
        <v>17</v>
      </c>
      <c r="C763" s="1">
        <v>16</v>
      </c>
      <c r="D763" s="1">
        <v>253</v>
      </c>
      <c r="E763" s="113">
        <v>5</v>
      </c>
      <c r="F763" s="127">
        <v>4.4972972972972967</v>
      </c>
      <c r="G763" s="133">
        <f>_xlfn.STDEV.P(E761:E763)/SQRT(3)</f>
        <v>1.1863420280034791</v>
      </c>
      <c r="H763" s="133">
        <f>_xlfn.STDEV.P(F761:F763)/SQRT(3)</f>
        <v>1.2328032560515816</v>
      </c>
    </row>
    <row r="764" spans="1:8" x14ac:dyDescent="0.3">
      <c r="A764" s="1">
        <v>1</v>
      </c>
      <c r="B764" s="1">
        <v>19</v>
      </c>
      <c r="C764" s="1">
        <v>9</v>
      </c>
      <c r="D764" s="1">
        <v>254</v>
      </c>
      <c r="E764" s="113">
        <v>10</v>
      </c>
      <c r="F764" s="127">
        <v>9.1711711711711708</v>
      </c>
    </row>
    <row r="765" spans="1:8" ht="15.6" x14ac:dyDescent="0.3">
      <c r="A765" s="1">
        <v>2</v>
      </c>
      <c r="B765" s="1">
        <v>19</v>
      </c>
      <c r="C765" s="1">
        <v>9</v>
      </c>
      <c r="D765" s="1">
        <v>254</v>
      </c>
      <c r="E765" s="113">
        <v>35</v>
      </c>
      <c r="F765" s="127">
        <v>42.432432432432435</v>
      </c>
      <c r="G765" s="132">
        <f>AVERAGE(E764:E766)</f>
        <v>16.666666666666668</v>
      </c>
      <c r="H765" s="31">
        <f>AVERAGE(F764:F766)</f>
        <v>18.523935700406287</v>
      </c>
    </row>
    <row r="766" spans="1:8" ht="15.6" x14ac:dyDescent="0.3">
      <c r="A766" s="1">
        <v>3</v>
      </c>
      <c r="B766" s="1">
        <v>12</v>
      </c>
      <c r="C766" s="1">
        <v>15</v>
      </c>
      <c r="D766" s="1">
        <v>254</v>
      </c>
      <c r="E766" s="113">
        <v>5</v>
      </c>
      <c r="F766" s="127">
        <v>3.9682034976152618</v>
      </c>
      <c r="G766" s="133">
        <f>_xlfn.STDEV.P(E764:E766)/SQRT(3)</f>
        <v>7.5767676094365877</v>
      </c>
      <c r="H766" s="133">
        <f>_xlfn.STDEV.P(F764:F766)/SQRT(3)</f>
        <v>9.8373424611640559</v>
      </c>
    </row>
    <row r="767" spans="1:8" x14ac:dyDescent="0.3">
      <c r="A767" s="1">
        <v>1</v>
      </c>
      <c r="B767" s="1">
        <v>18</v>
      </c>
      <c r="C767" s="1">
        <v>15</v>
      </c>
      <c r="D767" s="1">
        <v>255</v>
      </c>
      <c r="E767" s="113">
        <v>8</v>
      </c>
      <c r="F767" s="127">
        <v>7.1002615518744552</v>
      </c>
    </row>
    <row r="768" spans="1:8" ht="15.6" x14ac:dyDescent="0.3">
      <c r="A768" s="1">
        <v>2</v>
      </c>
      <c r="B768" s="1">
        <v>2</v>
      </c>
      <c r="C768" s="1">
        <v>10</v>
      </c>
      <c r="D768" s="1">
        <v>255</v>
      </c>
      <c r="E768" s="113">
        <v>12</v>
      </c>
      <c r="F768" s="127">
        <v>11.10958230958231</v>
      </c>
      <c r="G768" s="132">
        <f>AVERAGE(E767:E769)</f>
        <v>10</v>
      </c>
      <c r="H768" s="31">
        <f>AVERAGE(F767:F769)</f>
        <v>10.567245251116217</v>
      </c>
    </row>
    <row r="769" spans="1:8" ht="15.6" x14ac:dyDescent="0.3">
      <c r="A769" s="1">
        <v>3</v>
      </c>
      <c r="B769" s="1">
        <v>6</v>
      </c>
      <c r="C769" s="1">
        <v>17</v>
      </c>
      <c r="D769" s="1">
        <v>255</v>
      </c>
      <c r="E769" s="113">
        <v>10</v>
      </c>
      <c r="F769" s="127">
        <v>13.491891891891889</v>
      </c>
      <c r="G769" s="133">
        <f>_xlfn.STDEV.P(E767:E769)/SQRT(3)</f>
        <v>0.94280904158206347</v>
      </c>
      <c r="H769" s="133">
        <f>_xlfn.STDEV.P(F767:F769)/SQRT(3)</f>
        <v>1.52270459049366</v>
      </c>
    </row>
    <row r="770" spans="1:8" x14ac:dyDescent="0.3">
      <c r="A770" s="1">
        <v>1</v>
      </c>
      <c r="B770" s="1">
        <v>19</v>
      </c>
      <c r="C770" s="1">
        <v>8</v>
      </c>
      <c r="D770" s="1">
        <v>256</v>
      </c>
      <c r="E770" s="113">
        <v>2</v>
      </c>
      <c r="F770" s="127">
        <v>2.000982800982801</v>
      </c>
    </row>
    <row r="771" spans="1:8" ht="15.6" x14ac:dyDescent="0.3">
      <c r="A771" s="1">
        <v>2</v>
      </c>
      <c r="B771" s="1">
        <v>13</v>
      </c>
      <c r="C771" s="1">
        <v>6</v>
      </c>
      <c r="D771" s="1">
        <v>256</v>
      </c>
      <c r="E771" s="113">
        <v>5</v>
      </c>
      <c r="F771" s="127">
        <v>5.0918918918918923</v>
      </c>
      <c r="G771" s="132">
        <f>AVERAGE(E770:E772)</f>
        <v>7.333333333333333</v>
      </c>
      <c r="H771" s="31">
        <f>AVERAGE(F770:F772)</f>
        <v>7.9859131859131862</v>
      </c>
    </row>
    <row r="772" spans="1:8" ht="15.6" x14ac:dyDescent="0.3">
      <c r="A772" s="1">
        <v>3</v>
      </c>
      <c r="B772" s="1">
        <v>10</v>
      </c>
      <c r="C772" s="1">
        <v>18</v>
      </c>
      <c r="D772" s="1">
        <v>256</v>
      </c>
      <c r="E772" s="113">
        <v>15</v>
      </c>
      <c r="F772" s="127">
        <v>16.864864864864863</v>
      </c>
      <c r="G772" s="133">
        <f>_xlfn.STDEV.P(E770:E772)/SQRT(3)</f>
        <v>3.2087842395985895</v>
      </c>
      <c r="H772" s="133">
        <f>_xlfn.STDEV.P(F770:F772)/SQRT(3)</f>
        <v>3.6973043315347471</v>
      </c>
    </row>
    <row r="773" spans="1:8" x14ac:dyDescent="0.3">
      <c r="A773" s="1">
        <v>1</v>
      </c>
      <c r="B773" s="1">
        <v>18</v>
      </c>
      <c r="C773" s="1">
        <v>10</v>
      </c>
      <c r="D773" s="1">
        <v>257</v>
      </c>
      <c r="E773" s="113">
        <v>20</v>
      </c>
      <c r="F773" s="127">
        <v>23.415756181713625</v>
      </c>
    </row>
    <row r="774" spans="1:8" ht="15.6" x14ac:dyDescent="0.3">
      <c r="A774" s="1">
        <v>2</v>
      </c>
      <c r="B774" s="1">
        <v>16</v>
      </c>
      <c r="C774" s="1">
        <v>3</v>
      </c>
      <c r="D774" s="1">
        <v>257</v>
      </c>
      <c r="E774" s="113">
        <v>8</v>
      </c>
      <c r="F774" s="127">
        <v>11.63861003861004</v>
      </c>
      <c r="G774" s="132">
        <f>AVERAGE(E773:E775)</f>
        <v>11</v>
      </c>
      <c r="H774" s="31">
        <f>AVERAGE(F773:F775)</f>
        <v>13.469430524749674</v>
      </c>
    </row>
    <row r="775" spans="1:8" ht="15.6" x14ac:dyDescent="0.3">
      <c r="A775" s="1">
        <v>3</v>
      </c>
      <c r="B775" s="1">
        <v>9</v>
      </c>
      <c r="C775" s="1">
        <v>5</v>
      </c>
      <c r="D775" s="1">
        <v>257</v>
      </c>
      <c r="E775" s="113">
        <v>5</v>
      </c>
      <c r="F775" s="127">
        <v>5.3539253539253533</v>
      </c>
      <c r="G775" s="133">
        <f>_xlfn.STDEV.P(E773:E775)/SQRT(3)</f>
        <v>3.7416573867739418</v>
      </c>
      <c r="H775" s="133">
        <f>_xlfn.STDEV.P(F773:F775)/SQRT(3)</f>
        <v>4.3223286150012061</v>
      </c>
    </row>
    <row r="776" spans="1:8" x14ac:dyDescent="0.3">
      <c r="A776" s="1">
        <v>1</v>
      </c>
      <c r="B776" s="1">
        <v>18</v>
      </c>
      <c r="C776" s="1">
        <v>17</v>
      </c>
      <c r="D776" s="1">
        <v>258</v>
      </c>
      <c r="E776" s="113">
        <v>25</v>
      </c>
      <c r="F776" s="127">
        <v>23.316536875858908</v>
      </c>
    </row>
    <row r="777" spans="1:8" ht="15.6" x14ac:dyDescent="0.3">
      <c r="A777" s="1">
        <v>2</v>
      </c>
      <c r="B777" s="1">
        <v>5</v>
      </c>
      <c r="C777" s="1">
        <v>18</v>
      </c>
      <c r="D777" s="1">
        <v>258</v>
      </c>
      <c r="E777" s="113">
        <v>20</v>
      </c>
      <c r="F777" s="127">
        <v>16.972972972972972</v>
      </c>
      <c r="G777" s="132">
        <f>AVERAGE(E776:E778)</f>
        <v>18.333333333333332</v>
      </c>
      <c r="H777" s="31">
        <f>AVERAGE(F776:F778)</f>
        <v>16.889296075736755</v>
      </c>
    </row>
    <row r="778" spans="1:8" ht="15.6" x14ac:dyDescent="0.3">
      <c r="A778" s="1">
        <v>3</v>
      </c>
      <c r="B778" s="1">
        <v>1</v>
      </c>
      <c r="C778" s="1">
        <v>8</v>
      </c>
      <c r="D778" s="1">
        <v>258</v>
      </c>
      <c r="E778" s="113">
        <v>10</v>
      </c>
      <c r="F778" s="127">
        <v>10.378378378378377</v>
      </c>
      <c r="G778" s="133">
        <f>_xlfn.STDEV.P(E776:E778)/SQRT(3)</f>
        <v>3.6004114991154781</v>
      </c>
      <c r="H778" s="133">
        <f>_xlfn.STDEV.P(F776:F778)/SQRT(3)</f>
        <v>3.0497445318813252</v>
      </c>
    </row>
    <row r="779" spans="1:8" x14ac:dyDescent="0.3">
      <c r="A779" s="1">
        <v>1</v>
      </c>
      <c r="B779" s="1">
        <v>18</v>
      </c>
      <c r="C779" s="1">
        <v>13</v>
      </c>
      <c r="D779" s="1">
        <v>259</v>
      </c>
      <c r="F779" s="127">
        <v>0</v>
      </c>
    </row>
    <row r="780" spans="1:8" ht="15.6" x14ac:dyDescent="0.3">
      <c r="A780" s="1">
        <v>2</v>
      </c>
      <c r="B780" s="1">
        <v>1</v>
      </c>
      <c r="C780" s="1">
        <v>13</v>
      </c>
      <c r="D780" s="1">
        <v>259</v>
      </c>
      <c r="E780" s="113">
        <v>5</v>
      </c>
      <c r="F780" s="127">
        <v>4.6289926289926289</v>
      </c>
      <c r="G780" s="132">
        <f>AVERAGE(E779:E781)</f>
        <v>5</v>
      </c>
      <c r="H780" s="31">
        <f>AVERAGE(F779:F781)</f>
        <v>3.272727272727272</v>
      </c>
    </row>
    <row r="781" spans="1:8" ht="15.6" x14ac:dyDescent="0.3">
      <c r="A781" s="1">
        <v>3</v>
      </c>
      <c r="B781" s="1">
        <v>18</v>
      </c>
      <c r="C781" s="1">
        <v>19</v>
      </c>
      <c r="D781" s="1">
        <v>259</v>
      </c>
      <c r="E781" s="113">
        <v>5</v>
      </c>
      <c r="F781" s="127">
        <v>5.1891891891891886</v>
      </c>
      <c r="G781" s="133">
        <f>_xlfn.STDEV.P(E779:E781)/SQRT(3)</f>
        <v>0</v>
      </c>
      <c r="H781" s="133">
        <f>_xlfn.STDEV.P(F779:F781)/SQRT(3)</f>
        <v>1.3425939154200874</v>
      </c>
    </row>
    <row r="782" spans="1:8" x14ac:dyDescent="0.3">
      <c r="A782" s="1">
        <v>1</v>
      </c>
      <c r="B782" s="1">
        <v>18</v>
      </c>
      <c r="C782" s="1">
        <v>12</v>
      </c>
      <c r="D782" s="1">
        <v>260</v>
      </c>
      <c r="E782" s="113">
        <v>2</v>
      </c>
      <c r="F782" s="127">
        <v>1.9307728781412992</v>
      </c>
    </row>
    <row r="783" spans="1:8" ht="15.6" x14ac:dyDescent="0.3">
      <c r="A783" s="1">
        <v>2</v>
      </c>
      <c r="B783" s="1">
        <v>15</v>
      </c>
      <c r="C783" s="1">
        <v>19</v>
      </c>
      <c r="D783" s="1">
        <v>260</v>
      </c>
      <c r="E783" s="113">
        <v>5</v>
      </c>
      <c r="F783" s="127">
        <v>4.1063644289450743</v>
      </c>
      <c r="G783" s="132">
        <f>AVERAGE(E782:E784)</f>
        <v>5</v>
      </c>
      <c r="H783" s="31">
        <f>AVERAGE(F782:F784)</f>
        <v>4.9138612296507036</v>
      </c>
    </row>
    <row r="784" spans="1:8" ht="15.6" x14ac:dyDescent="0.3">
      <c r="A784" s="1">
        <v>3</v>
      </c>
      <c r="B784" s="1">
        <v>11</v>
      </c>
      <c r="C784" s="1">
        <v>10</v>
      </c>
      <c r="D784" s="1">
        <v>260</v>
      </c>
      <c r="E784" s="113">
        <v>8</v>
      </c>
      <c r="F784" s="127">
        <v>8.7044463818657363</v>
      </c>
      <c r="G784" s="133">
        <f>_xlfn.STDEV.P(E782:E784)/SQRT(3)</f>
        <v>1.4142135623730949</v>
      </c>
      <c r="H784" s="133">
        <f>_xlfn.STDEV.P(F782:F784)/SQRT(3)</f>
        <v>1.6302488900728551</v>
      </c>
    </row>
    <row r="785" spans="1:8" ht="15.6" x14ac:dyDescent="0.3">
      <c r="A785" s="1">
        <v>1</v>
      </c>
      <c r="B785" s="1">
        <v>19</v>
      </c>
      <c r="C785" s="1">
        <v>5</v>
      </c>
      <c r="D785" s="1">
        <v>261</v>
      </c>
      <c r="E785" s="113">
        <v>2</v>
      </c>
      <c r="F785" s="127">
        <v>2.2010810810810808</v>
      </c>
      <c r="G785" s="133"/>
      <c r="H785" s="133"/>
    </row>
    <row r="786" spans="1:8" ht="15.6" x14ac:dyDescent="0.3">
      <c r="A786" s="1">
        <v>2</v>
      </c>
      <c r="B786" s="1">
        <v>3</v>
      </c>
      <c r="C786" s="1">
        <v>15</v>
      </c>
      <c r="D786" s="1">
        <v>261</v>
      </c>
      <c r="E786" s="113">
        <v>5</v>
      </c>
      <c r="F786" s="127">
        <v>4.6289926289926289</v>
      </c>
      <c r="G786" s="132">
        <f>AVERAGE(E785:E787)</f>
        <v>5</v>
      </c>
      <c r="H786" s="31">
        <f>AVERAGE(F785:F787)</f>
        <v>6.1873845386888862</v>
      </c>
    </row>
    <row r="787" spans="1:8" ht="15.6" x14ac:dyDescent="0.3">
      <c r="A787" s="1">
        <v>3</v>
      </c>
      <c r="B787" s="1">
        <v>15</v>
      </c>
      <c r="C787" s="1">
        <v>4</v>
      </c>
      <c r="D787" s="1">
        <v>261</v>
      </c>
      <c r="E787" s="113">
        <v>8</v>
      </c>
      <c r="F787" s="127">
        <v>11.732079905992949</v>
      </c>
      <c r="G787" s="133">
        <f>_xlfn.STDEV.P(E785:E787)/SQRT(3)</f>
        <v>1.4142135623730949</v>
      </c>
      <c r="H787" s="133">
        <f>_xlfn.STDEV.P(F785:F787)/SQRT(3)</f>
        <v>2.3348292185117532</v>
      </c>
    </row>
    <row r="788" spans="1:8" x14ac:dyDescent="0.3">
      <c r="A788" s="1">
        <v>1</v>
      </c>
      <c r="B788" s="1">
        <v>18</v>
      </c>
      <c r="C788" s="1">
        <v>16</v>
      </c>
      <c r="D788" s="1">
        <v>262</v>
      </c>
      <c r="E788" s="113">
        <v>8</v>
      </c>
      <c r="F788" s="127">
        <v>7.1002615518744552</v>
      </c>
    </row>
    <row r="789" spans="1:8" ht="15.6" x14ac:dyDescent="0.3">
      <c r="A789" s="1">
        <v>2</v>
      </c>
      <c r="B789" s="1">
        <v>17</v>
      </c>
      <c r="C789" s="1">
        <v>16</v>
      </c>
      <c r="D789" s="1">
        <v>262</v>
      </c>
      <c r="E789" s="113">
        <v>5</v>
      </c>
      <c r="F789" s="127">
        <v>5.6576576576576576</v>
      </c>
      <c r="G789" s="132">
        <f>AVERAGE(E788:E790)</f>
        <v>8.3333333333333339</v>
      </c>
      <c r="H789" s="31">
        <f>AVERAGE(F788:F790)</f>
        <v>9.3439196957151918</v>
      </c>
    </row>
    <row r="790" spans="1:8" ht="15.6" x14ac:dyDescent="0.3">
      <c r="A790" s="1">
        <v>3</v>
      </c>
      <c r="B790" s="1">
        <v>2</v>
      </c>
      <c r="C790" s="1">
        <v>6</v>
      </c>
      <c r="D790" s="1">
        <v>262</v>
      </c>
      <c r="E790" s="113">
        <v>12</v>
      </c>
      <c r="F790" s="127">
        <v>15.27383987761346</v>
      </c>
      <c r="G790" s="133">
        <f>_xlfn.STDEV.P(E788:E790)/SQRT(3)</f>
        <v>1.6555182695279267</v>
      </c>
      <c r="H790" s="133">
        <f>_xlfn.STDEV.P(F788:F790)/SQRT(3)</f>
        <v>2.4446422833828834</v>
      </c>
    </row>
    <row r="791" spans="1:8" x14ac:dyDescent="0.3">
      <c r="A791" s="1">
        <v>1</v>
      </c>
      <c r="B791" s="1">
        <v>19</v>
      </c>
      <c r="C791" s="1">
        <v>6</v>
      </c>
      <c r="D791" s="1">
        <v>263</v>
      </c>
      <c r="E791" s="113">
        <v>5</v>
      </c>
      <c r="F791" s="127">
        <v>6.1141141141141144</v>
      </c>
    </row>
    <row r="792" spans="1:8" ht="15.6" x14ac:dyDescent="0.3">
      <c r="A792" s="1">
        <v>2</v>
      </c>
      <c r="B792" s="1">
        <v>4</v>
      </c>
      <c r="C792" s="1">
        <v>13</v>
      </c>
      <c r="D792" s="1">
        <v>263</v>
      </c>
      <c r="E792" s="113">
        <v>10</v>
      </c>
      <c r="F792" s="127">
        <v>11.841609050911376</v>
      </c>
      <c r="G792" s="132">
        <f>AVERAGE(E791:E793)</f>
        <v>6.666666666666667</v>
      </c>
      <c r="H792" s="31">
        <f>AVERAGE(F791:F793)</f>
        <v>7.7149707847382265</v>
      </c>
    </row>
    <row r="793" spans="1:8" ht="15.6" x14ac:dyDescent="0.3">
      <c r="A793" s="1">
        <v>3</v>
      </c>
      <c r="B793" s="1">
        <v>5</v>
      </c>
      <c r="C793" s="1">
        <v>18</v>
      </c>
      <c r="D793" s="1">
        <v>263</v>
      </c>
      <c r="E793" s="113">
        <v>5</v>
      </c>
      <c r="F793" s="127">
        <v>5.1891891891891886</v>
      </c>
      <c r="G793" s="133">
        <f>_xlfn.STDEV.P(E791:E793)/SQRT(3)</f>
        <v>1.3608276348795436</v>
      </c>
      <c r="H793" s="133">
        <f>_xlfn.STDEV.P(F791:F793)/SQRT(3)</f>
        <v>1.6987399947588773</v>
      </c>
    </row>
    <row r="794" spans="1:8" x14ac:dyDescent="0.3">
      <c r="A794" s="1">
        <v>1</v>
      </c>
      <c r="B794" s="1">
        <v>18</v>
      </c>
      <c r="C794" s="1">
        <v>1</v>
      </c>
      <c r="D794" s="1">
        <v>264</v>
      </c>
      <c r="E794" s="113">
        <v>5</v>
      </c>
      <c r="F794" s="127">
        <v>4.4376634699215343</v>
      </c>
    </row>
    <row r="795" spans="1:8" ht="15.6" x14ac:dyDescent="0.3">
      <c r="A795" s="1">
        <v>2</v>
      </c>
      <c r="B795" s="1">
        <v>9</v>
      </c>
      <c r="C795" s="1">
        <v>14</v>
      </c>
      <c r="D795" s="1">
        <v>264</v>
      </c>
      <c r="E795" s="113">
        <v>5</v>
      </c>
      <c r="F795" s="127">
        <v>3.9168399168399173</v>
      </c>
      <c r="G795" s="132">
        <f>AVERAGE(E794:E796)</f>
        <v>5</v>
      </c>
      <c r="H795" s="31">
        <f>AVERAGE(F794:F796)</f>
        <v>4.9893919609289625</v>
      </c>
    </row>
    <row r="796" spans="1:8" ht="15.6" x14ac:dyDescent="0.3">
      <c r="A796" s="1">
        <v>3</v>
      </c>
      <c r="B796" s="1">
        <v>4</v>
      </c>
      <c r="C796" s="1">
        <v>5</v>
      </c>
      <c r="D796" s="1">
        <v>264</v>
      </c>
      <c r="E796" s="113">
        <v>5</v>
      </c>
      <c r="F796" s="127">
        <v>6.6136724960254369</v>
      </c>
      <c r="G796" s="133">
        <f>_xlfn.STDEV.P(E794:E796)/SQRT(3)</f>
        <v>0</v>
      </c>
      <c r="H796" s="133">
        <f>_xlfn.STDEV.P(F794:F796)/SQRT(3)</f>
        <v>0.67437703530840853</v>
      </c>
    </row>
    <row r="797" spans="1:8" x14ac:dyDescent="0.3">
      <c r="A797" s="1">
        <v>1</v>
      </c>
      <c r="B797" s="1">
        <v>19</v>
      </c>
      <c r="C797" s="1">
        <v>7</v>
      </c>
      <c r="D797" s="1">
        <v>265</v>
      </c>
      <c r="E797" s="113">
        <v>2</v>
      </c>
      <c r="F797" s="127">
        <v>1.8342342342342342</v>
      </c>
    </row>
    <row r="798" spans="1:8" ht="15.6" x14ac:dyDescent="0.3">
      <c r="A798" s="1">
        <v>2</v>
      </c>
      <c r="B798" s="1">
        <v>15</v>
      </c>
      <c r="C798" s="1">
        <v>8</v>
      </c>
      <c r="D798" s="1">
        <v>265</v>
      </c>
      <c r="E798" s="113">
        <v>20</v>
      </c>
      <c r="F798" s="127">
        <v>22.138660399529964</v>
      </c>
      <c r="G798" s="132">
        <f>AVERAGE(E797:E799)</f>
        <v>8</v>
      </c>
      <c r="H798" s="31">
        <f>AVERAGE(F797:F799)</f>
        <v>8.6622032805030855</v>
      </c>
    </row>
    <row r="799" spans="1:8" ht="15.6" x14ac:dyDescent="0.3">
      <c r="A799" s="1">
        <v>3</v>
      </c>
      <c r="B799" s="1">
        <v>3</v>
      </c>
      <c r="C799" s="1">
        <v>11</v>
      </c>
      <c r="D799" s="1">
        <v>265</v>
      </c>
      <c r="E799" s="113">
        <v>2</v>
      </c>
      <c r="F799" s="127">
        <v>2.0137152077450584</v>
      </c>
      <c r="G799" s="133">
        <f>_xlfn.STDEV.P(E797:E799)/SQRT(3)</f>
        <v>4.8989794855663558</v>
      </c>
      <c r="H799" s="133">
        <f>_xlfn.STDEV.P(F797:F799)/SQRT(3)</f>
        <v>5.5019032205166329</v>
      </c>
    </row>
    <row r="800" spans="1:8" x14ac:dyDescent="0.3">
      <c r="A800" s="1">
        <v>1</v>
      </c>
      <c r="B800" s="1">
        <v>18</v>
      </c>
      <c r="C800" s="1">
        <v>11</v>
      </c>
      <c r="D800" s="1">
        <v>266</v>
      </c>
      <c r="E800" s="113">
        <v>10</v>
      </c>
      <c r="F800" s="127">
        <v>8.2129891085114952</v>
      </c>
    </row>
    <row r="801" spans="1:8" ht="15.6" x14ac:dyDescent="0.3">
      <c r="A801" s="1">
        <v>2</v>
      </c>
      <c r="B801" s="1">
        <v>12</v>
      </c>
      <c r="C801" s="1">
        <v>17</v>
      </c>
      <c r="D801" s="1">
        <v>266</v>
      </c>
      <c r="E801" s="113">
        <v>10</v>
      </c>
      <c r="F801" s="127">
        <v>9.6073431922488535</v>
      </c>
      <c r="G801" s="132">
        <f>AVERAGE(E800:E802)</f>
        <v>8.3333333333333339</v>
      </c>
      <c r="H801" s="31">
        <f>AVERAGE(F800:F802)</f>
        <v>7.5935288909264758</v>
      </c>
    </row>
    <row r="802" spans="1:8" ht="15.6" x14ac:dyDescent="0.3">
      <c r="A802" s="1">
        <v>3</v>
      </c>
      <c r="B802" s="1">
        <v>16</v>
      </c>
      <c r="C802" s="1">
        <v>13</v>
      </c>
      <c r="D802" s="1">
        <v>266</v>
      </c>
      <c r="E802" s="113">
        <v>5</v>
      </c>
      <c r="F802" s="127">
        <v>4.9602543720190777</v>
      </c>
      <c r="G802" s="133">
        <f>_xlfn.STDEV.P(E800:E802)/SQRT(3)</f>
        <v>1.3608276348795436</v>
      </c>
      <c r="H802" s="133">
        <f>_xlfn.STDEV.P(F800:F802)/SQRT(3)</f>
        <v>1.1241447956018229</v>
      </c>
    </row>
    <row r="803" spans="1:8" x14ac:dyDescent="0.3">
      <c r="A803" s="1">
        <v>1</v>
      </c>
      <c r="B803" s="1">
        <v>19</v>
      </c>
      <c r="C803" s="1">
        <v>4</v>
      </c>
      <c r="D803" s="1">
        <v>267</v>
      </c>
      <c r="E803" s="113">
        <v>5</v>
      </c>
      <c r="F803" s="127">
        <v>6.1141141141141144</v>
      </c>
    </row>
    <row r="804" spans="1:8" ht="15.6" x14ac:dyDescent="0.3">
      <c r="A804" s="1">
        <v>2</v>
      </c>
      <c r="B804" s="1">
        <v>6</v>
      </c>
      <c r="C804" s="1">
        <v>9</v>
      </c>
      <c r="D804" s="1">
        <v>267</v>
      </c>
      <c r="E804" s="113">
        <v>8</v>
      </c>
      <c r="F804" s="127">
        <v>9.0522522522522522</v>
      </c>
      <c r="G804" s="132">
        <f>AVERAGE(E803:E805)</f>
        <v>7</v>
      </c>
      <c r="H804" s="31">
        <f>AVERAGE(F803:F805)</f>
        <v>8.1570397984191079</v>
      </c>
    </row>
    <row r="805" spans="1:8" ht="15.6" x14ac:dyDescent="0.3">
      <c r="A805" s="1">
        <v>3</v>
      </c>
      <c r="B805" s="1">
        <v>7</v>
      </c>
      <c r="C805" s="1">
        <v>18</v>
      </c>
      <c r="D805" s="1">
        <v>267</v>
      </c>
      <c r="E805" s="113">
        <v>8</v>
      </c>
      <c r="F805" s="127">
        <v>9.3047530288909588</v>
      </c>
      <c r="G805" s="133">
        <f>_xlfn.STDEV.P(E803:E805)/SQRT(3)</f>
        <v>0.81649658092772615</v>
      </c>
      <c r="H805" s="133">
        <f>_xlfn.STDEV.P(F803:F805)/SQRT(3)</f>
        <v>0.83614169110870673</v>
      </c>
    </row>
    <row r="806" spans="1:8" x14ac:dyDescent="0.3">
      <c r="A806" s="1">
        <v>1</v>
      </c>
      <c r="B806" s="1">
        <v>19</v>
      </c>
      <c r="C806" s="1">
        <v>2</v>
      </c>
      <c r="D806" s="1">
        <v>268</v>
      </c>
      <c r="E806" s="113">
        <v>2</v>
      </c>
      <c r="F806" s="127">
        <v>1.693139293139293</v>
      </c>
    </row>
    <row r="807" spans="1:8" ht="15.6" x14ac:dyDescent="0.3">
      <c r="A807" s="1">
        <v>2</v>
      </c>
      <c r="B807" s="1">
        <v>10</v>
      </c>
      <c r="C807" s="1">
        <v>19</v>
      </c>
      <c r="D807" s="1">
        <v>268</v>
      </c>
      <c r="E807" s="113">
        <v>8</v>
      </c>
      <c r="F807" s="127">
        <v>6.5701830863121184</v>
      </c>
      <c r="G807" s="132">
        <f>AVERAGE(E806:E808)</f>
        <v>7.333333333333333</v>
      </c>
      <c r="H807" s="31">
        <f>AVERAGE(F806:F808)</f>
        <v>8.3760624147720915</v>
      </c>
    </row>
    <row r="808" spans="1:8" ht="15.6" x14ac:dyDescent="0.3">
      <c r="A808" s="1">
        <v>3</v>
      </c>
      <c r="B808" s="1">
        <v>8</v>
      </c>
      <c r="C808" s="1">
        <v>5</v>
      </c>
      <c r="D808" s="1">
        <v>268</v>
      </c>
      <c r="E808" s="113">
        <v>12</v>
      </c>
      <c r="F808" s="127">
        <v>16.864864864864863</v>
      </c>
      <c r="G808" s="133">
        <f>_xlfn.STDEV.P(E806:E808)/SQRT(3)</f>
        <v>2.3726840560069582</v>
      </c>
      <c r="H808" s="133">
        <f>_xlfn.STDEV.P(F806:F808)/SQRT(3)</f>
        <v>3.6512163671137561</v>
      </c>
    </row>
    <row r="809" spans="1:8" x14ac:dyDescent="0.3">
      <c r="A809" s="1">
        <v>1</v>
      </c>
      <c r="B809" s="1">
        <v>18</v>
      </c>
      <c r="C809" s="1">
        <v>19</v>
      </c>
      <c r="D809" s="1">
        <v>269</v>
      </c>
      <c r="E809" s="113">
        <v>12</v>
      </c>
      <c r="F809" s="127">
        <v>14.049453709028176</v>
      </c>
    </row>
    <row r="810" spans="1:8" ht="15.6" x14ac:dyDescent="0.3">
      <c r="A810" s="1">
        <v>2</v>
      </c>
      <c r="B810" s="1">
        <v>7</v>
      </c>
      <c r="C810" s="1">
        <v>2</v>
      </c>
      <c r="D810" s="1">
        <v>269</v>
      </c>
      <c r="E810" s="113">
        <v>2</v>
      </c>
      <c r="F810" s="127">
        <v>1.8515970515970517</v>
      </c>
      <c r="G810" s="132">
        <f>AVERAGE(E809:E811)</f>
        <v>8</v>
      </c>
      <c r="H810" s="31">
        <f>AVERAGE(F809:F811)</f>
        <v>8.7598097130012018</v>
      </c>
    </row>
    <row r="811" spans="1:8" ht="15.6" x14ac:dyDescent="0.3">
      <c r="A811" s="1">
        <v>3</v>
      </c>
      <c r="B811" s="1">
        <v>13</v>
      </c>
      <c r="C811" s="1">
        <v>14</v>
      </c>
      <c r="D811" s="1">
        <v>269</v>
      </c>
      <c r="E811" s="113">
        <v>10</v>
      </c>
      <c r="F811" s="127">
        <v>10.378378378378377</v>
      </c>
      <c r="G811" s="133">
        <f>_xlfn.STDEV.P(E809:E811)/SQRT(3)</f>
        <v>2.4944382578492945</v>
      </c>
      <c r="H811" s="133">
        <f>_xlfn.STDEV.P(F809:F811)/SQRT(3)</f>
        <v>2.9500188380647048</v>
      </c>
    </row>
    <row r="812" spans="1:8" x14ac:dyDescent="0.3">
      <c r="A812" s="1">
        <v>1</v>
      </c>
      <c r="B812" s="1">
        <v>19</v>
      </c>
      <c r="C812" s="1">
        <v>3</v>
      </c>
      <c r="D812" s="1">
        <v>270</v>
      </c>
      <c r="E812" s="113">
        <v>2</v>
      </c>
      <c r="F812" s="127">
        <v>2.2010810810810808</v>
      </c>
    </row>
    <row r="813" spans="1:8" ht="15.6" x14ac:dyDescent="0.3">
      <c r="A813" s="1">
        <v>2</v>
      </c>
      <c r="B813" s="1">
        <v>11</v>
      </c>
      <c r="C813" s="1">
        <v>8</v>
      </c>
      <c r="D813" s="1">
        <v>270</v>
      </c>
      <c r="E813" s="113">
        <v>8</v>
      </c>
      <c r="F813" s="127">
        <v>11.315315315315315</v>
      </c>
      <c r="G813" s="132">
        <f>AVERAGE(E812:E814)</f>
        <v>6</v>
      </c>
      <c r="H813" s="31">
        <f>AVERAGE(F812:F814)</f>
        <v>6.6218406641936047</v>
      </c>
    </row>
    <row r="814" spans="1:8" ht="15.6" x14ac:dyDescent="0.3">
      <c r="A814" s="1">
        <v>3</v>
      </c>
      <c r="B814" s="1">
        <v>14</v>
      </c>
      <c r="C814" s="1">
        <v>12</v>
      </c>
      <c r="D814" s="1">
        <v>270</v>
      </c>
      <c r="E814" s="113">
        <v>8</v>
      </c>
      <c r="F814" s="127">
        <v>6.3491255961844191</v>
      </c>
      <c r="G814" s="133">
        <f>_xlfn.STDEV.P(E812:E814)/SQRT(3)</f>
        <v>1.6329931618554523</v>
      </c>
      <c r="H814" s="133">
        <f>_xlfn.STDEV.P(F812:F814)/SQRT(3)</f>
        <v>2.1511287244070667</v>
      </c>
    </row>
    <row r="815" spans="1:8" x14ac:dyDescent="0.3">
      <c r="A815" s="1">
        <v>1</v>
      </c>
      <c r="B815" s="1">
        <v>10</v>
      </c>
      <c r="C815" s="1">
        <v>1</v>
      </c>
      <c r="D815" s="1">
        <v>271</v>
      </c>
      <c r="E815" s="113">
        <v>20</v>
      </c>
      <c r="F815" s="127">
        <v>20.009828009828009</v>
      </c>
    </row>
    <row r="816" spans="1:8" ht="15.6" x14ac:dyDescent="0.3">
      <c r="A816" s="1">
        <v>2</v>
      </c>
      <c r="B816" s="1">
        <v>16</v>
      </c>
      <c r="C816" s="1">
        <v>10</v>
      </c>
      <c r="D816" s="1">
        <v>271</v>
      </c>
      <c r="E816" s="113">
        <v>5</v>
      </c>
      <c r="F816" s="127">
        <v>5.0918918918918923</v>
      </c>
      <c r="G816" s="132">
        <f>AVERAGE(E815:E817)</f>
        <v>13.333333333333334</v>
      </c>
      <c r="H816" s="31">
        <f>AVERAGE(F815:F817)</f>
        <v>12.583456183456184</v>
      </c>
    </row>
    <row r="817" spans="1:8" ht="15.6" x14ac:dyDescent="0.3">
      <c r="A817" s="1">
        <v>3</v>
      </c>
      <c r="B817" s="1">
        <v>17</v>
      </c>
      <c r="C817" s="1">
        <v>12</v>
      </c>
      <c r="D817" s="1">
        <v>271</v>
      </c>
      <c r="E817" s="113">
        <v>15</v>
      </c>
      <c r="F817" s="127">
        <v>12.648648648648647</v>
      </c>
      <c r="G817" s="133">
        <f>_xlfn.STDEV.P(E815:E817)/SQRT(3)</f>
        <v>3.6004114991154781</v>
      </c>
      <c r="H817" s="133">
        <f>_xlfn.STDEV.P(F815:F817)/SQRT(3)</f>
        <v>3.5162919878709396</v>
      </c>
    </row>
    <row r="818" spans="1:8" ht="15.6" x14ac:dyDescent="0.3">
      <c r="A818" s="1">
        <v>1</v>
      </c>
      <c r="B818" s="1">
        <v>10</v>
      </c>
      <c r="C818" s="1">
        <v>12</v>
      </c>
      <c r="D818" s="1">
        <v>272</v>
      </c>
      <c r="E818" s="113">
        <v>2</v>
      </c>
      <c r="F818" s="127">
        <v>2.2010810810810808</v>
      </c>
      <c r="G818" s="133"/>
      <c r="H818" s="133"/>
    </row>
    <row r="819" spans="1:8" ht="15.6" x14ac:dyDescent="0.3">
      <c r="A819" s="1">
        <v>2</v>
      </c>
      <c r="B819" s="1">
        <v>5</v>
      </c>
      <c r="C819" s="1">
        <v>19</v>
      </c>
      <c r="D819" s="1">
        <v>272</v>
      </c>
      <c r="E819" s="113">
        <v>10</v>
      </c>
      <c r="F819" s="127">
        <v>8.9331436699857765</v>
      </c>
      <c r="G819" s="132">
        <f>AVERAGE(E818:E820)</f>
        <v>6.666666666666667</v>
      </c>
      <c r="H819" s="31">
        <f>AVERAGE(F818:F820)</f>
        <v>6.1099668089141774</v>
      </c>
    </row>
    <row r="820" spans="1:8" ht="15.6" x14ac:dyDescent="0.3">
      <c r="A820" s="1">
        <v>3</v>
      </c>
      <c r="B820" s="1">
        <v>13</v>
      </c>
      <c r="C820" s="1">
        <v>9</v>
      </c>
      <c r="D820" s="1">
        <v>272</v>
      </c>
      <c r="E820" s="113">
        <v>8</v>
      </c>
      <c r="F820" s="127">
        <v>7.195675675675675</v>
      </c>
      <c r="G820" s="133">
        <f>_xlfn.STDEV.P(E818:E820)/SQRT(3)</f>
        <v>1.9626135258506328</v>
      </c>
      <c r="H820" s="133">
        <f>_xlfn.STDEV.P(F818:F820)/SQRT(3)</f>
        <v>1.6475058241512932</v>
      </c>
    </row>
    <row r="821" spans="1:8" x14ac:dyDescent="0.3">
      <c r="A821" s="1">
        <v>1</v>
      </c>
      <c r="B821" s="1">
        <v>10</v>
      </c>
      <c r="C821" s="1">
        <v>14</v>
      </c>
      <c r="D821" s="1">
        <v>273</v>
      </c>
      <c r="E821" s="113">
        <v>2</v>
      </c>
      <c r="F821" s="127">
        <v>2.2010810810810808</v>
      </c>
    </row>
    <row r="822" spans="1:8" ht="15.6" x14ac:dyDescent="0.3">
      <c r="A822" s="1">
        <v>2</v>
      </c>
      <c r="B822" s="1">
        <v>13</v>
      </c>
      <c r="C822" s="1">
        <v>3</v>
      </c>
      <c r="D822" s="1">
        <v>273</v>
      </c>
      <c r="E822" s="113">
        <v>5</v>
      </c>
      <c r="F822" s="127">
        <v>7.2741312741312747</v>
      </c>
      <c r="G822" s="132">
        <f>AVERAGE(E821:E823)</f>
        <v>4</v>
      </c>
      <c r="H822" s="31">
        <f>AVERAGE(F821:F823)</f>
        <v>4.8881338481338483</v>
      </c>
    </row>
    <row r="823" spans="1:8" ht="15.6" x14ac:dyDescent="0.3">
      <c r="A823" s="1">
        <v>3</v>
      </c>
      <c r="B823" s="1">
        <v>6</v>
      </c>
      <c r="C823" s="1">
        <v>9</v>
      </c>
      <c r="D823" s="1">
        <v>273</v>
      </c>
      <c r="E823" s="113">
        <v>5</v>
      </c>
      <c r="F823" s="127">
        <v>5.1891891891891886</v>
      </c>
      <c r="G823" s="133">
        <f>_xlfn.STDEV.P(E821:E823)/SQRT(3)</f>
        <v>0.81649658092772615</v>
      </c>
      <c r="H823" s="133">
        <f>_xlfn.STDEV.P(F821:F823)/SQRT(3)</f>
        <v>1.2020293307648164</v>
      </c>
    </row>
    <row r="824" spans="1:8" x14ac:dyDescent="0.3">
      <c r="A824" s="1">
        <v>1</v>
      </c>
      <c r="B824" s="1">
        <v>10</v>
      </c>
      <c r="C824" s="1">
        <v>4</v>
      </c>
      <c r="D824" s="1">
        <v>274</v>
      </c>
      <c r="E824" s="113">
        <v>2</v>
      </c>
      <c r="F824" s="127">
        <v>3.1444015444015441</v>
      </c>
    </row>
    <row r="825" spans="1:8" ht="15.6" x14ac:dyDescent="0.3">
      <c r="A825" s="1">
        <v>2</v>
      </c>
      <c r="B825" s="1">
        <v>15</v>
      </c>
      <c r="C825" s="1">
        <v>16</v>
      </c>
      <c r="D825" s="1">
        <v>274</v>
      </c>
      <c r="E825" s="113">
        <v>10</v>
      </c>
      <c r="F825" s="127">
        <v>10.183783783783785</v>
      </c>
      <c r="G825" s="132">
        <f>AVERAGE(E824:E826)</f>
        <v>9</v>
      </c>
      <c r="H825" s="31">
        <f>AVERAGE(F824:F826)</f>
        <v>8.6589446589446588</v>
      </c>
    </row>
    <row r="826" spans="1:8" ht="15.6" x14ac:dyDescent="0.3">
      <c r="A826" s="1">
        <v>3</v>
      </c>
      <c r="B826" s="1">
        <v>10</v>
      </c>
      <c r="C826" s="1">
        <v>12</v>
      </c>
      <c r="D826" s="1">
        <v>274</v>
      </c>
      <c r="E826" s="113">
        <v>15</v>
      </c>
      <c r="F826" s="127">
        <v>12.648648648648647</v>
      </c>
      <c r="G826" s="133">
        <f>_xlfn.STDEV.P(E824:E826)/SQRT(3)</f>
        <v>3.0912061651652345</v>
      </c>
      <c r="H826" s="133">
        <f>_xlfn.STDEV.P(F824:F826)/SQRT(3)</f>
        <v>2.3250581365313319</v>
      </c>
    </row>
    <row r="827" spans="1:8" x14ac:dyDescent="0.3">
      <c r="A827" s="1">
        <v>1</v>
      </c>
      <c r="B827" s="1">
        <v>10</v>
      </c>
      <c r="C827" s="1">
        <v>17</v>
      </c>
      <c r="D827" s="1">
        <v>275</v>
      </c>
      <c r="E827" s="113">
        <v>5</v>
      </c>
      <c r="F827" s="127">
        <v>5.2910602910602913</v>
      </c>
    </row>
    <row r="828" spans="1:8" ht="15.6" x14ac:dyDescent="0.3">
      <c r="A828" s="1">
        <v>2</v>
      </c>
      <c r="B828" s="1">
        <v>3</v>
      </c>
      <c r="C828" s="1">
        <v>10</v>
      </c>
      <c r="D828" s="1">
        <v>275</v>
      </c>
      <c r="E828" s="113">
        <v>10</v>
      </c>
      <c r="F828" s="127">
        <v>11.315315315315315</v>
      </c>
      <c r="G828" s="132">
        <f>AVERAGE(E827:E829)</f>
        <v>7.666666666666667</v>
      </c>
      <c r="H828" s="31">
        <f>AVERAGE(F827:F829)</f>
        <v>7.9340170940170935</v>
      </c>
    </row>
    <row r="829" spans="1:8" ht="15.6" x14ac:dyDescent="0.3">
      <c r="A829" s="1">
        <v>3</v>
      </c>
      <c r="B829" s="1">
        <v>9</v>
      </c>
      <c r="C829" s="1">
        <v>14</v>
      </c>
      <c r="D829" s="1">
        <v>275</v>
      </c>
      <c r="E829" s="113">
        <v>8</v>
      </c>
      <c r="F829" s="127">
        <v>7.195675675675675</v>
      </c>
      <c r="G829" s="133">
        <f>_xlfn.STDEV.P(E827:E829)/SQRT(3)</f>
        <v>1.1863420280034791</v>
      </c>
      <c r="H829" s="133">
        <f>_xlfn.STDEV.P(F827:F829)/SQRT(3)</f>
        <v>1.4515718060735476</v>
      </c>
    </row>
    <row r="830" spans="1:8" x14ac:dyDescent="0.3">
      <c r="A830" s="1">
        <v>1</v>
      </c>
      <c r="B830" s="1">
        <v>10</v>
      </c>
      <c r="C830" s="1">
        <v>2</v>
      </c>
      <c r="D830" s="1">
        <v>276</v>
      </c>
      <c r="E830" s="113">
        <v>20</v>
      </c>
      <c r="F830" s="127">
        <v>20.009828009828009</v>
      </c>
    </row>
    <row r="831" spans="1:8" ht="15.6" x14ac:dyDescent="0.3">
      <c r="A831" s="1">
        <v>2</v>
      </c>
      <c r="B831" s="1">
        <v>1</v>
      </c>
      <c r="C831" s="1">
        <v>17</v>
      </c>
      <c r="D831" s="1">
        <v>276</v>
      </c>
      <c r="E831" s="113">
        <v>10</v>
      </c>
      <c r="F831" s="127">
        <v>9.2579852579852577</v>
      </c>
      <c r="G831" s="132">
        <f>AVERAGE(E830:E832)</f>
        <v>11.666666666666666</v>
      </c>
      <c r="H831" s="31">
        <f>AVERAGE(F830:F832)</f>
        <v>11.540579540579541</v>
      </c>
    </row>
    <row r="832" spans="1:8" ht="15.6" x14ac:dyDescent="0.3">
      <c r="A832" s="1">
        <v>3</v>
      </c>
      <c r="B832" s="1">
        <v>1</v>
      </c>
      <c r="C832" s="1">
        <v>4</v>
      </c>
      <c r="D832" s="1">
        <v>276</v>
      </c>
      <c r="E832" s="113">
        <v>5</v>
      </c>
      <c r="F832" s="127">
        <v>5.3539253539253533</v>
      </c>
      <c r="G832" s="133">
        <f>_xlfn.STDEV.P(E830:E832)/SQRT(3)</f>
        <v>3.6004114991154781</v>
      </c>
      <c r="H832" s="133">
        <f>_xlfn.STDEV.P(F830:F832)/SQRT(3)</f>
        <v>3.5779121211188918</v>
      </c>
    </row>
    <row r="833" spans="1:8" x14ac:dyDescent="0.3">
      <c r="A833" s="1">
        <v>1</v>
      </c>
      <c r="B833" s="1">
        <v>10</v>
      </c>
      <c r="C833" s="1">
        <v>3</v>
      </c>
      <c r="D833" s="1">
        <v>277</v>
      </c>
      <c r="E833" s="113">
        <v>10</v>
      </c>
      <c r="F833" s="127">
        <v>13.756756756756756</v>
      </c>
    </row>
    <row r="834" spans="1:8" ht="15.6" x14ac:dyDescent="0.3">
      <c r="A834" s="1">
        <v>2</v>
      </c>
      <c r="B834" s="1">
        <v>19</v>
      </c>
      <c r="C834" s="1">
        <v>4</v>
      </c>
      <c r="D834" s="1">
        <v>277</v>
      </c>
      <c r="E834" s="113">
        <v>8</v>
      </c>
      <c r="F834" s="127">
        <v>11.63861003861004</v>
      </c>
      <c r="G834" s="132">
        <f>AVERAGE(E833:E835)</f>
        <v>7.666666666666667</v>
      </c>
      <c r="H834" s="31">
        <f>AVERAGE(F833:F835)</f>
        <v>10.143218271576481</v>
      </c>
    </row>
    <row r="835" spans="1:8" ht="15.6" x14ac:dyDescent="0.3">
      <c r="A835" s="1">
        <v>3</v>
      </c>
      <c r="B835" s="1">
        <v>18</v>
      </c>
      <c r="C835" s="1">
        <v>11</v>
      </c>
      <c r="D835" s="1">
        <v>277</v>
      </c>
      <c r="E835" s="113">
        <v>5</v>
      </c>
      <c r="F835" s="127">
        <v>5.0342880193626458</v>
      </c>
      <c r="G835" s="133">
        <f>_xlfn.STDEV.P(E833:E835)/SQRT(3)</f>
        <v>1.1863420280034791</v>
      </c>
      <c r="H835" s="133">
        <f>_xlfn.STDEV.P(F833:F835)/SQRT(3)</f>
        <v>2.1446321943861086</v>
      </c>
    </row>
    <row r="836" spans="1:8" x14ac:dyDescent="0.3">
      <c r="A836" s="1">
        <v>1</v>
      </c>
      <c r="B836" s="1">
        <v>10</v>
      </c>
      <c r="C836" s="1">
        <v>18</v>
      </c>
      <c r="D836" s="1">
        <v>278</v>
      </c>
      <c r="E836" s="113">
        <v>30</v>
      </c>
      <c r="F836" s="127">
        <v>31.746361746361746</v>
      </c>
    </row>
    <row r="837" spans="1:8" ht="15.6" x14ac:dyDescent="0.3">
      <c r="A837" s="1">
        <v>2</v>
      </c>
      <c r="B837" s="1">
        <v>2</v>
      </c>
      <c r="C837" s="1">
        <v>19</v>
      </c>
      <c r="D837" s="1">
        <v>278</v>
      </c>
      <c r="E837" s="113">
        <v>15</v>
      </c>
      <c r="F837" s="127">
        <v>13.399715504978664</v>
      </c>
      <c r="G837" s="132">
        <f>AVERAGE(E836:E838)</f>
        <v>16.666666666666668</v>
      </c>
      <c r="H837" s="31">
        <f>AVERAGE(F836:F838)</f>
        <v>16.86211874666883</v>
      </c>
    </row>
    <row r="838" spans="1:8" ht="15.6" x14ac:dyDescent="0.3">
      <c r="A838" s="1">
        <v>3</v>
      </c>
      <c r="B838" s="1">
        <v>11</v>
      </c>
      <c r="C838" s="1">
        <v>6</v>
      </c>
      <c r="D838" s="1">
        <v>278</v>
      </c>
      <c r="E838" s="113">
        <v>5</v>
      </c>
      <c r="F838" s="127">
        <v>5.4402789886660852</v>
      </c>
      <c r="G838" s="133">
        <f>_xlfn.STDEV.P(E836:E838)/SQRT(3)</f>
        <v>5.9317101400173957</v>
      </c>
      <c r="H838" s="133">
        <f>_xlfn.STDEV.P(F836:F838)/SQRT(3)</f>
        <v>6.3594841626893199</v>
      </c>
    </row>
    <row r="839" spans="1:8" x14ac:dyDescent="0.3">
      <c r="A839" s="1">
        <v>1</v>
      </c>
      <c r="B839" s="1">
        <v>10</v>
      </c>
      <c r="C839" s="1">
        <v>5</v>
      </c>
      <c r="D839" s="1">
        <v>279</v>
      </c>
      <c r="E839" s="113">
        <v>2</v>
      </c>
      <c r="F839" s="127">
        <v>2.7513513513513512</v>
      </c>
    </row>
    <row r="840" spans="1:8" ht="15.6" x14ac:dyDescent="0.3">
      <c r="A840" s="1">
        <v>2</v>
      </c>
      <c r="B840" s="1">
        <v>8</v>
      </c>
      <c r="C840" s="1">
        <v>4</v>
      </c>
      <c r="D840" s="1">
        <v>279</v>
      </c>
      <c r="E840" s="113">
        <v>5</v>
      </c>
      <c r="F840" s="127">
        <v>6.2096242584047463</v>
      </c>
      <c r="G840" s="132">
        <f>AVERAGE(E839:E841)</f>
        <v>9</v>
      </c>
      <c r="H840" s="31">
        <f>AVERAGE(F839:F841)</f>
        <v>12.356361239288068</v>
      </c>
    </row>
    <row r="841" spans="1:8" ht="15.6" x14ac:dyDescent="0.3">
      <c r="A841" s="1">
        <v>3</v>
      </c>
      <c r="B841" s="1">
        <v>16</v>
      </c>
      <c r="C841" s="1">
        <v>5</v>
      </c>
      <c r="D841" s="1">
        <v>279</v>
      </c>
      <c r="E841" s="113">
        <v>20</v>
      </c>
      <c r="F841" s="127">
        <v>28.108108108108105</v>
      </c>
      <c r="G841" s="133">
        <f>_xlfn.STDEV.P(E839:E841)/SQRT(3)</f>
        <v>4.5460605656619526</v>
      </c>
      <c r="H841" s="133">
        <f>_xlfn.STDEV.P(F839:F841)/SQRT(3)</f>
        <v>6.4820788835998755</v>
      </c>
    </row>
    <row r="842" spans="1:8" x14ac:dyDescent="0.3">
      <c r="A842" s="1">
        <v>1</v>
      </c>
      <c r="B842" s="1">
        <v>10</v>
      </c>
      <c r="C842" s="1">
        <v>13</v>
      </c>
      <c r="D842" s="1">
        <v>280</v>
      </c>
      <c r="E842" s="113">
        <v>15</v>
      </c>
      <c r="F842" s="127">
        <v>20.635135135135133</v>
      </c>
    </row>
    <row r="843" spans="1:8" ht="15.6" x14ac:dyDescent="0.3">
      <c r="A843" s="1">
        <v>2</v>
      </c>
      <c r="B843" s="1">
        <v>12</v>
      </c>
      <c r="C843" s="1">
        <v>15</v>
      </c>
      <c r="D843" s="1">
        <v>280</v>
      </c>
      <c r="E843" s="113">
        <v>8</v>
      </c>
      <c r="F843" s="127">
        <v>5.9904610492845789</v>
      </c>
      <c r="G843" s="132">
        <f>AVERAGE(E842:E844)</f>
        <v>12.666666666666666</v>
      </c>
      <c r="H843" s="31">
        <f>AVERAGE(F842:F844)</f>
        <v>13.835453100158981</v>
      </c>
    </row>
    <row r="844" spans="1:8" ht="15.6" x14ac:dyDescent="0.3">
      <c r="A844" s="1">
        <v>3</v>
      </c>
      <c r="B844" s="1">
        <v>2</v>
      </c>
      <c r="C844" s="1">
        <v>15</v>
      </c>
      <c r="D844" s="1">
        <v>280</v>
      </c>
      <c r="E844" s="113">
        <v>15</v>
      </c>
      <c r="F844" s="127">
        <v>14.880763116057231</v>
      </c>
      <c r="G844" s="133">
        <f>_xlfn.STDEV.P(E842:E844)/SQRT(3)</f>
        <v>1.9051586888313607</v>
      </c>
      <c r="H844" s="133">
        <f>_xlfn.STDEV.P(F842:F844)/SQRT(3)</f>
        <v>3.4780621853171385</v>
      </c>
    </row>
    <row r="845" spans="1:8" x14ac:dyDescent="0.3">
      <c r="A845" s="1">
        <v>1</v>
      </c>
      <c r="B845" s="1">
        <v>10</v>
      </c>
      <c r="C845" s="1">
        <v>11</v>
      </c>
      <c r="D845" s="1">
        <v>281</v>
      </c>
      <c r="E845" s="113">
        <v>5</v>
      </c>
      <c r="F845" s="127">
        <v>4.5855855855855854</v>
      </c>
    </row>
    <row r="846" spans="1:8" ht="15.6" x14ac:dyDescent="0.3">
      <c r="A846" s="1">
        <v>2</v>
      </c>
      <c r="B846" s="1">
        <v>19</v>
      </c>
      <c r="C846" s="1">
        <v>14</v>
      </c>
      <c r="D846" s="1">
        <v>281</v>
      </c>
      <c r="E846" s="113">
        <v>8</v>
      </c>
      <c r="F846" s="127">
        <v>8.6670500287521559</v>
      </c>
      <c r="G846" s="132">
        <f>AVERAGE(E845:E847)</f>
        <v>9.3333333333333339</v>
      </c>
      <c r="H846" s="31">
        <f>AVERAGE(F845:F847)</f>
        <v>7.7905181777522188</v>
      </c>
    </row>
    <row r="847" spans="1:8" ht="15.6" x14ac:dyDescent="0.3">
      <c r="A847" s="1">
        <v>3</v>
      </c>
      <c r="B847" s="1">
        <v>19</v>
      </c>
      <c r="C847" s="1">
        <v>15</v>
      </c>
      <c r="D847" s="1">
        <v>281</v>
      </c>
      <c r="E847" s="113">
        <v>15</v>
      </c>
      <c r="F847" s="127">
        <v>10.118918918918917</v>
      </c>
      <c r="G847" s="133">
        <f>_xlfn.STDEV.P(E845:E847)/SQRT(3)</f>
        <v>2.4190601174530273</v>
      </c>
      <c r="H847" s="133">
        <f>_xlfn.STDEV.P(F845:F847)/SQRT(3)</f>
        <v>1.3524196841059435</v>
      </c>
    </row>
    <row r="848" spans="1:8" x14ac:dyDescent="0.3">
      <c r="A848" s="1">
        <v>1</v>
      </c>
      <c r="B848" s="1">
        <v>10</v>
      </c>
      <c r="C848" s="1">
        <v>7</v>
      </c>
      <c r="D848" s="1">
        <v>282</v>
      </c>
      <c r="E848" s="113">
        <v>2</v>
      </c>
      <c r="F848" s="127">
        <v>2.2010810810810808</v>
      </c>
    </row>
    <row r="849" spans="1:8" ht="15.6" x14ac:dyDescent="0.3">
      <c r="A849" s="1">
        <v>2</v>
      </c>
      <c r="B849" s="1">
        <v>14</v>
      </c>
      <c r="C849" s="1">
        <v>12</v>
      </c>
      <c r="D849" s="1">
        <v>282</v>
      </c>
      <c r="E849" s="113">
        <v>8</v>
      </c>
      <c r="F849" s="127">
        <v>5.4313513513513518</v>
      </c>
      <c r="G849" s="132">
        <f>AVERAGE(E848:E850)</f>
        <v>5</v>
      </c>
      <c r="H849" s="31">
        <f>AVERAGE(F848:F850)</f>
        <v>4.1975622681505032</v>
      </c>
    </row>
    <row r="850" spans="1:8" ht="15.6" x14ac:dyDescent="0.3">
      <c r="A850" s="1">
        <v>3</v>
      </c>
      <c r="B850" s="1">
        <v>4</v>
      </c>
      <c r="C850" s="1">
        <v>19</v>
      </c>
      <c r="D850" s="1">
        <v>282</v>
      </c>
      <c r="E850" s="113">
        <v>5</v>
      </c>
      <c r="F850" s="127">
        <v>4.9602543720190777</v>
      </c>
      <c r="G850" s="133">
        <f>_xlfn.STDEV.P(E848:E850)/SQRT(3)</f>
        <v>1.4142135623730949</v>
      </c>
      <c r="H850" s="133">
        <f>_xlfn.STDEV.P(F848:F850)/SQRT(3)</f>
        <v>0.82258885892522915</v>
      </c>
    </row>
    <row r="851" spans="1:8" ht="15.6" x14ac:dyDescent="0.3">
      <c r="A851" s="1">
        <v>1</v>
      </c>
      <c r="B851" s="1">
        <v>10</v>
      </c>
      <c r="C851" s="1">
        <v>6</v>
      </c>
      <c r="D851" s="1">
        <v>283</v>
      </c>
      <c r="E851" s="113">
        <v>10</v>
      </c>
      <c r="F851" s="127">
        <v>15.722007722007721</v>
      </c>
      <c r="G851" s="133"/>
      <c r="H851" s="133"/>
    </row>
    <row r="852" spans="1:8" ht="15.6" x14ac:dyDescent="0.3">
      <c r="A852" s="1">
        <v>2</v>
      </c>
      <c r="B852" s="1">
        <v>7</v>
      </c>
      <c r="C852" s="1">
        <v>9</v>
      </c>
      <c r="D852" s="1">
        <v>283</v>
      </c>
      <c r="E852" s="113">
        <v>15</v>
      </c>
      <c r="F852" s="127">
        <v>12.72972972972973</v>
      </c>
      <c r="G852" s="132">
        <f>AVERAGE(E851:E853)</f>
        <v>11.666666666666666</v>
      </c>
      <c r="H852" s="31">
        <f>AVERAGE(F851:F853)</f>
        <v>13.23166023166023</v>
      </c>
    </row>
    <row r="853" spans="1:8" ht="15.6" x14ac:dyDescent="0.3">
      <c r="A853" s="1">
        <v>3</v>
      </c>
      <c r="B853" s="1">
        <v>3</v>
      </c>
      <c r="C853" s="1">
        <v>10</v>
      </c>
      <c r="D853" s="1">
        <v>283</v>
      </c>
      <c r="E853" s="113">
        <v>10</v>
      </c>
      <c r="F853" s="127">
        <v>11.243243243243242</v>
      </c>
      <c r="G853" s="133">
        <f>_xlfn.STDEV.P(E851:E853)/SQRT(3)</f>
        <v>1.3608276348795436</v>
      </c>
      <c r="H853" s="133">
        <f>_xlfn.STDEV.P(F851:F853)/SQRT(3)</f>
        <v>1.075358698361393</v>
      </c>
    </row>
    <row r="854" spans="1:8" x14ac:dyDescent="0.3">
      <c r="A854" s="1">
        <v>1</v>
      </c>
      <c r="B854" s="1">
        <v>10</v>
      </c>
      <c r="C854" s="1">
        <v>15</v>
      </c>
      <c r="D854" s="1">
        <v>284</v>
      </c>
      <c r="E854" s="113">
        <v>8</v>
      </c>
      <c r="F854" s="127">
        <v>8.0039312039312041</v>
      </c>
    </row>
    <row r="855" spans="1:8" ht="15.6" x14ac:dyDescent="0.3">
      <c r="A855" s="1">
        <v>2</v>
      </c>
      <c r="B855" s="1">
        <v>11</v>
      </c>
      <c r="C855" s="1">
        <v>6</v>
      </c>
      <c r="D855" s="1">
        <v>284</v>
      </c>
      <c r="E855" s="113">
        <v>5</v>
      </c>
      <c r="F855" s="127">
        <v>5.0918918918918923</v>
      </c>
      <c r="G855" s="132">
        <f>AVERAGE(E854:E856)</f>
        <v>17.666666666666668</v>
      </c>
      <c r="H855" s="31">
        <f>AVERAGE(F854:F856)</f>
        <v>13.833268675373938</v>
      </c>
    </row>
    <row r="856" spans="1:8" ht="15.6" x14ac:dyDescent="0.3">
      <c r="A856" s="1">
        <v>3</v>
      </c>
      <c r="B856" s="1">
        <v>16</v>
      </c>
      <c r="C856" s="1">
        <v>1</v>
      </c>
      <c r="D856" s="1">
        <v>284</v>
      </c>
      <c r="E856" s="113">
        <v>40</v>
      </c>
      <c r="F856" s="127">
        <v>28.403982930298717</v>
      </c>
      <c r="G856" s="133">
        <f>_xlfn.STDEV.P(E854:E856)/SQRT(3)</f>
        <v>9.1449237082454466</v>
      </c>
      <c r="H856" s="133">
        <f>_xlfn.STDEV.P(F854:F856)/SQRT(3)</f>
        <v>5.9879374794983855</v>
      </c>
    </row>
    <row r="857" spans="1:8" x14ac:dyDescent="0.3">
      <c r="A857" s="1">
        <v>1</v>
      </c>
      <c r="B857" s="1">
        <v>10</v>
      </c>
      <c r="C857" s="1">
        <v>8</v>
      </c>
      <c r="D857" s="1">
        <v>285</v>
      </c>
      <c r="E857" s="113">
        <v>20</v>
      </c>
      <c r="F857" s="127">
        <v>24.456456456456458</v>
      </c>
    </row>
    <row r="858" spans="1:8" ht="15.6" x14ac:dyDescent="0.3">
      <c r="A858" s="1">
        <v>2</v>
      </c>
      <c r="B858" s="1">
        <v>10</v>
      </c>
      <c r="C858" s="1">
        <v>12</v>
      </c>
      <c r="D858" s="1">
        <v>285</v>
      </c>
      <c r="E858" s="113">
        <v>20</v>
      </c>
      <c r="F858" s="127">
        <v>15.667359667359669</v>
      </c>
      <c r="G858" s="132">
        <f>AVERAGE(E857:E859)</f>
        <v>15</v>
      </c>
      <c r="H858" s="31">
        <f>AVERAGE(F857:F859)</f>
        <v>14.914775681898972</v>
      </c>
    </row>
    <row r="859" spans="1:8" ht="15.6" x14ac:dyDescent="0.3">
      <c r="A859" s="1">
        <v>3</v>
      </c>
      <c r="B859" s="1">
        <v>7</v>
      </c>
      <c r="C859" s="1">
        <v>15</v>
      </c>
      <c r="D859" s="1">
        <v>285</v>
      </c>
      <c r="E859" s="113">
        <v>5</v>
      </c>
      <c r="F859" s="127">
        <v>4.6205109218807845</v>
      </c>
      <c r="G859" s="133">
        <f>_xlfn.STDEV.P(E857:E859)/SQRT(3)</f>
        <v>4.0824829046386304</v>
      </c>
      <c r="H859" s="133">
        <f>_xlfn.STDEV.P(F857:F859)/SQRT(3)</f>
        <v>4.6854614572702342</v>
      </c>
    </row>
    <row r="860" spans="1:8" x14ac:dyDescent="0.3">
      <c r="A860" s="1">
        <v>1</v>
      </c>
      <c r="B860" s="1">
        <v>10</v>
      </c>
      <c r="C860" s="1">
        <v>16</v>
      </c>
      <c r="D860" s="1">
        <v>286</v>
      </c>
      <c r="E860" s="113">
        <v>5</v>
      </c>
      <c r="F860" s="127">
        <v>5.0024570024570023</v>
      </c>
    </row>
    <row r="861" spans="1:8" ht="15.6" x14ac:dyDescent="0.3">
      <c r="A861" s="1">
        <v>2</v>
      </c>
      <c r="B861" s="1">
        <v>4</v>
      </c>
      <c r="C861" s="1">
        <v>8</v>
      </c>
      <c r="D861" s="1">
        <v>286</v>
      </c>
      <c r="E861" s="113">
        <v>10</v>
      </c>
      <c r="F861" s="127">
        <v>14.976152623211448</v>
      </c>
      <c r="G861" s="132">
        <f>AVERAGE(E860:E862)</f>
        <v>7.666666666666667</v>
      </c>
      <c r="H861" s="31">
        <f>AVERAGE(F860:F862)</f>
        <v>9.3050055402996588</v>
      </c>
    </row>
    <row r="862" spans="1:8" ht="15.6" x14ac:dyDescent="0.3">
      <c r="A862" s="1">
        <v>3</v>
      </c>
      <c r="B862" s="1">
        <v>8</v>
      </c>
      <c r="C862" s="1">
        <v>13</v>
      </c>
      <c r="D862" s="1">
        <v>286</v>
      </c>
      <c r="E862" s="113">
        <v>8</v>
      </c>
      <c r="F862" s="127">
        <v>7.9364069952305236</v>
      </c>
      <c r="G862" s="133">
        <f>_xlfn.STDEV.P(E860:E862)/SQRT(3)</f>
        <v>1.1863420280034791</v>
      </c>
      <c r="H862" s="133">
        <f>_xlfn.STDEV.P(F860:F862)/SQRT(3)</f>
        <v>2.4163079074874232</v>
      </c>
    </row>
    <row r="863" spans="1:8" x14ac:dyDescent="0.3">
      <c r="A863" s="1">
        <v>1</v>
      </c>
      <c r="B863" s="1">
        <v>10</v>
      </c>
      <c r="C863" s="1">
        <v>9</v>
      </c>
      <c r="D863" s="1">
        <v>287</v>
      </c>
      <c r="E863" s="113">
        <v>5</v>
      </c>
      <c r="F863" s="127">
        <v>5.5027027027027025</v>
      </c>
    </row>
    <row r="864" spans="1:8" ht="15.6" x14ac:dyDescent="0.3">
      <c r="A864" s="1">
        <v>2</v>
      </c>
      <c r="B864" s="1">
        <v>9</v>
      </c>
      <c r="C864" s="1">
        <v>3</v>
      </c>
      <c r="D864" s="1">
        <v>287</v>
      </c>
      <c r="E864" s="113">
        <v>8</v>
      </c>
      <c r="F864" s="127">
        <v>8.1470270270270273</v>
      </c>
      <c r="G864" s="132">
        <f>AVERAGE(E863:E865)</f>
        <v>14.333333333333334</v>
      </c>
      <c r="H864" s="31">
        <f>AVERAGE(F863:F865)</f>
        <v>14.186975546975546</v>
      </c>
    </row>
    <row r="865" spans="1:8" ht="15.6" x14ac:dyDescent="0.3">
      <c r="A865" s="1">
        <v>3</v>
      </c>
      <c r="B865" s="1">
        <v>13</v>
      </c>
      <c r="C865" s="1">
        <v>3</v>
      </c>
      <c r="D865" s="1">
        <v>287</v>
      </c>
      <c r="E865" s="113">
        <v>30</v>
      </c>
      <c r="F865" s="127">
        <v>28.911196911196907</v>
      </c>
      <c r="G865" s="133">
        <f>_xlfn.STDEV.P(E863:E865)/SQRT(3)</f>
        <v>6.43485877136456</v>
      </c>
      <c r="H865" s="133">
        <f>_xlfn.STDEV.P(F863:F865)/SQRT(3)</f>
        <v>6.0433642924376683</v>
      </c>
    </row>
    <row r="866" spans="1:8" x14ac:dyDescent="0.3">
      <c r="A866" s="1">
        <v>1</v>
      </c>
      <c r="B866" s="1">
        <v>10</v>
      </c>
      <c r="C866" s="1">
        <v>19</v>
      </c>
      <c r="D866" s="1">
        <v>288</v>
      </c>
      <c r="E866" s="113">
        <v>5</v>
      </c>
      <c r="F866" s="127">
        <v>6.8783783783783781</v>
      </c>
    </row>
    <row r="867" spans="1:8" ht="15.6" x14ac:dyDescent="0.3">
      <c r="A867" s="1">
        <v>2</v>
      </c>
      <c r="B867" s="1">
        <v>17</v>
      </c>
      <c r="C867" s="1">
        <v>19</v>
      </c>
      <c r="D867" s="1">
        <v>288</v>
      </c>
      <c r="E867" s="113">
        <v>5</v>
      </c>
      <c r="F867" s="127">
        <v>4.4665718349928882</v>
      </c>
      <c r="G867" s="132">
        <f>AVERAGE(E866:E868)</f>
        <v>6</v>
      </c>
      <c r="H867" s="31">
        <f>AVERAGE(F866:F868)</f>
        <v>6.5492176386913217</v>
      </c>
    </row>
    <row r="868" spans="1:8" ht="15.6" x14ac:dyDescent="0.3">
      <c r="A868" s="1">
        <v>3</v>
      </c>
      <c r="B868" s="1">
        <v>14</v>
      </c>
      <c r="C868" s="1">
        <v>10</v>
      </c>
      <c r="D868" s="1">
        <v>288</v>
      </c>
      <c r="E868" s="113">
        <v>8</v>
      </c>
      <c r="F868" s="127">
        <v>8.3027027027027014</v>
      </c>
      <c r="G868" s="133">
        <f>_xlfn.STDEV.P(E866:E868)/SQRT(3)</f>
        <v>0.81649658092772615</v>
      </c>
      <c r="H868" s="133">
        <f>_xlfn.STDEV.P(F866:F868)/SQRT(3)</f>
        <v>0.91411585734978862</v>
      </c>
    </row>
    <row r="869" spans="1:8" x14ac:dyDescent="0.3">
      <c r="A869" s="1">
        <v>1</v>
      </c>
      <c r="B869" s="1">
        <v>1</v>
      </c>
      <c r="C869" s="1">
        <v>5</v>
      </c>
      <c r="D869" s="1">
        <v>289</v>
      </c>
      <c r="E869" s="113">
        <v>20</v>
      </c>
      <c r="F869" s="127">
        <v>24.456456456456458</v>
      </c>
    </row>
    <row r="870" spans="1:8" ht="15.6" x14ac:dyDescent="0.3">
      <c r="A870" s="1">
        <v>2</v>
      </c>
      <c r="B870" s="1">
        <v>5</v>
      </c>
      <c r="C870" s="1">
        <v>9</v>
      </c>
      <c r="D870" s="1">
        <v>289</v>
      </c>
      <c r="E870" s="113">
        <v>15</v>
      </c>
      <c r="F870" s="127">
        <v>15.275675675675677</v>
      </c>
      <c r="G870" s="132">
        <f>AVERAGE(E869:E871)</f>
        <v>20</v>
      </c>
      <c r="H870" s="31">
        <f>AVERAGE(F869:F871)</f>
        <v>21.51113466407584</v>
      </c>
    </row>
    <row r="871" spans="1:8" ht="15.6" x14ac:dyDescent="0.3">
      <c r="A871" s="1">
        <v>3</v>
      </c>
      <c r="B871" s="1">
        <v>17</v>
      </c>
      <c r="C871" s="1">
        <v>13</v>
      </c>
      <c r="D871" s="1">
        <v>289</v>
      </c>
      <c r="E871" s="113">
        <v>25</v>
      </c>
      <c r="F871" s="127">
        <v>24.801271860095387</v>
      </c>
      <c r="G871" s="133">
        <f>_xlfn.STDEV.P(E869:E871)/SQRT(3)</f>
        <v>2.3570226039551585</v>
      </c>
      <c r="H871" s="133">
        <f>_xlfn.STDEV.P(F869:F871)/SQRT(3)</f>
        <v>2.5469125541269242</v>
      </c>
    </row>
    <row r="872" spans="1:8" x14ac:dyDescent="0.3">
      <c r="A872" s="1">
        <v>1</v>
      </c>
      <c r="B872" s="1">
        <v>1</v>
      </c>
      <c r="C872" s="1">
        <v>8</v>
      </c>
      <c r="D872" s="1">
        <v>290</v>
      </c>
      <c r="E872" s="113">
        <v>2</v>
      </c>
      <c r="F872" s="127">
        <v>2.2010810810810808</v>
      </c>
    </row>
    <row r="873" spans="1:8" ht="15.6" x14ac:dyDescent="0.3">
      <c r="A873" s="1">
        <v>2</v>
      </c>
      <c r="B873" s="1">
        <v>13</v>
      </c>
      <c r="C873" s="1">
        <v>14</v>
      </c>
      <c r="D873" s="1">
        <v>290</v>
      </c>
      <c r="E873" s="113">
        <v>8</v>
      </c>
      <c r="F873" s="127">
        <v>8.1470270270270273</v>
      </c>
      <c r="G873" s="132">
        <f>AVERAGE(E872:E874)</f>
        <v>13.333333333333334</v>
      </c>
      <c r="H873" s="31">
        <f>AVERAGE(F872:F874)</f>
        <v>15.080310655483068</v>
      </c>
    </row>
    <row r="874" spans="1:8" ht="15.6" x14ac:dyDescent="0.3">
      <c r="A874" s="1">
        <v>3</v>
      </c>
      <c r="B874" s="1">
        <v>12</v>
      </c>
      <c r="C874" s="1">
        <v>4</v>
      </c>
      <c r="D874" s="1">
        <v>290</v>
      </c>
      <c r="E874" s="113">
        <v>30</v>
      </c>
      <c r="F874" s="127">
        <v>34.892823858341096</v>
      </c>
      <c r="G874" s="133">
        <f>_xlfn.STDEV.P(E872:E874)/SQRT(3)</f>
        <v>6.949553676049729</v>
      </c>
      <c r="H874" s="133">
        <f>_xlfn.STDEV.P(F872:F874)/SQRT(3)</f>
        <v>8.2089426556665153</v>
      </c>
    </row>
    <row r="875" spans="1:8" x14ac:dyDescent="0.3">
      <c r="A875" s="1">
        <v>1</v>
      </c>
      <c r="B875" s="1">
        <v>1</v>
      </c>
      <c r="C875" s="1">
        <v>7</v>
      </c>
      <c r="D875" s="1">
        <v>291</v>
      </c>
      <c r="E875" s="113">
        <v>2</v>
      </c>
      <c r="F875" s="127">
        <v>2.000982800982801</v>
      </c>
    </row>
    <row r="876" spans="1:8" ht="15.6" x14ac:dyDescent="0.3">
      <c r="A876" s="1">
        <v>2</v>
      </c>
      <c r="B876" s="1">
        <v>16</v>
      </c>
      <c r="C876" s="1">
        <v>1</v>
      </c>
      <c r="D876" s="1">
        <v>291</v>
      </c>
      <c r="E876" s="113">
        <v>5</v>
      </c>
      <c r="F876" s="127">
        <v>7.2741312741312747</v>
      </c>
      <c r="G876" s="132">
        <f>AVERAGE(E875:E877)</f>
        <v>4</v>
      </c>
      <c r="H876" s="31">
        <f>AVERAGE(F875:F877)</f>
        <v>5.5902031902031899</v>
      </c>
    </row>
    <row r="877" spans="1:8" ht="15.6" x14ac:dyDescent="0.3">
      <c r="A877" s="1">
        <v>3</v>
      </c>
      <c r="B877" s="1">
        <v>6</v>
      </c>
      <c r="C877" s="1">
        <v>8</v>
      </c>
      <c r="D877" s="1">
        <v>291</v>
      </c>
      <c r="E877" s="113">
        <v>5</v>
      </c>
      <c r="F877" s="127">
        <v>7.4954954954954944</v>
      </c>
      <c r="G877" s="133">
        <f>_xlfn.STDEV.P(E875:E877)/SQRT(3)</f>
        <v>0.81649658092772615</v>
      </c>
      <c r="H877" s="133">
        <f>_xlfn.STDEV.P(F875:F877)/SQRT(3)</f>
        <v>1.4662217341347932</v>
      </c>
    </row>
    <row r="878" spans="1:8" x14ac:dyDescent="0.3">
      <c r="A878" s="1">
        <v>1</v>
      </c>
      <c r="B878" s="1">
        <v>1</v>
      </c>
      <c r="C878" s="1">
        <v>17</v>
      </c>
      <c r="D878" s="1">
        <v>292</v>
      </c>
      <c r="E878" s="113">
        <v>5</v>
      </c>
      <c r="F878" s="127">
        <v>4.8269321953532476</v>
      </c>
    </row>
    <row r="879" spans="1:8" ht="15.6" x14ac:dyDescent="0.3">
      <c r="A879" s="1">
        <v>2</v>
      </c>
      <c r="B879" s="1">
        <v>3</v>
      </c>
      <c r="C879" s="1">
        <v>4</v>
      </c>
      <c r="D879" s="1">
        <v>292</v>
      </c>
      <c r="E879" s="113">
        <v>8</v>
      </c>
      <c r="F879" s="127">
        <v>12.343980343980345</v>
      </c>
      <c r="G879" s="132">
        <f>AVERAGE(E878:E880)</f>
        <v>6</v>
      </c>
      <c r="H879" s="31">
        <f>AVERAGE(F878:F880)</f>
        <v>6.9071368018736443</v>
      </c>
    </row>
    <row r="880" spans="1:8" ht="15.6" x14ac:dyDescent="0.3">
      <c r="A880" s="1">
        <v>3</v>
      </c>
      <c r="B880" s="1">
        <v>10</v>
      </c>
      <c r="C880" s="1">
        <v>1</v>
      </c>
      <c r="D880" s="1">
        <v>292</v>
      </c>
      <c r="E880" s="113">
        <v>5</v>
      </c>
      <c r="F880" s="127">
        <v>3.5504978662873397</v>
      </c>
      <c r="G880" s="133">
        <f>_xlfn.STDEV.P(E878:E880)/SQRT(3)</f>
        <v>0.81649658092772615</v>
      </c>
      <c r="H880" s="133">
        <f>_xlfn.STDEV.P(F878:F880)/SQRT(3)</f>
        <v>2.2398795565394423</v>
      </c>
    </row>
    <row r="881" spans="1:8" x14ac:dyDescent="0.3">
      <c r="A881" s="1">
        <v>1</v>
      </c>
      <c r="B881" s="1">
        <v>1</v>
      </c>
      <c r="C881" s="1">
        <v>4</v>
      </c>
      <c r="D881" s="1">
        <v>293</v>
      </c>
      <c r="E881" s="113">
        <v>5</v>
      </c>
      <c r="F881" s="127">
        <v>6.8783783783783781</v>
      </c>
    </row>
    <row r="882" spans="1:8" ht="15.6" x14ac:dyDescent="0.3">
      <c r="A882" s="1">
        <v>2</v>
      </c>
      <c r="B882" s="1">
        <v>1</v>
      </c>
      <c r="C882" s="1">
        <v>4</v>
      </c>
      <c r="D882" s="1">
        <v>293</v>
      </c>
      <c r="E882" s="113">
        <v>2</v>
      </c>
      <c r="F882" s="127">
        <v>2.1216216216216215</v>
      </c>
      <c r="G882" s="132">
        <f>AVERAGE(E881:E883)</f>
        <v>15.666666666666666</v>
      </c>
      <c r="H882" s="31">
        <f>AVERAGE(F881:F883)</f>
        <v>16.227344992050874</v>
      </c>
    </row>
    <row r="883" spans="1:8" ht="15.6" x14ac:dyDescent="0.3">
      <c r="A883" s="1">
        <v>3</v>
      </c>
      <c r="B883" s="1">
        <v>9</v>
      </c>
      <c r="C883" s="1">
        <v>2</v>
      </c>
      <c r="D883" s="1">
        <v>293</v>
      </c>
      <c r="E883" s="113">
        <v>40</v>
      </c>
      <c r="F883" s="127">
        <v>39.682034976152622</v>
      </c>
      <c r="G883" s="133">
        <f>_xlfn.STDEV.P(E881:E883)/SQRT(3)</f>
        <v>9.9591759290206934</v>
      </c>
      <c r="H883" s="133">
        <f>_xlfn.STDEV.P(F881:F883)/SQRT(3)</f>
        <v>9.640753144835843</v>
      </c>
    </row>
    <row r="884" spans="1:8" ht="15.6" x14ac:dyDescent="0.3">
      <c r="A884" s="1">
        <v>1</v>
      </c>
      <c r="B884" s="1">
        <v>1</v>
      </c>
      <c r="C884" s="1">
        <v>9</v>
      </c>
      <c r="D884" s="1">
        <v>294</v>
      </c>
      <c r="E884" s="113">
        <v>5</v>
      </c>
      <c r="F884" s="127">
        <v>5.0024570024570023</v>
      </c>
      <c r="G884" s="133"/>
      <c r="H884" s="133"/>
    </row>
    <row r="885" spans="1:8" ht="15.6" x14ac:dyDescent="0.3">
      <c r="A885" s="1">
        <v>2</v>
      </c>
      <c r="B885" s="1">
        <v>15</v>
      </c>
      <c r="C885" s="1">
        <v>4</v>
      </c>
      <c r="D885" s="1">
        <v>294</v>
      </c>
      <c r="E885" s="113">
        <v>2</v>
      </c>
      <c r="F885" s="127">
        <v>2.1216216216216215</v>
      </c>
      <c r="G885" s="132">
        <f>AVERAGE(E884:E886)</f>
        <v>4</v>
      </c>
      <c r="H885" s="31">
        <f>AVERAGE(F884:F886)</f>
        <v>3.6239421239421237</v>
      </c>
    </row>
    <row r="886" spans="1:8" ht="15.6" x14ac:dyDescent="0.3">
      <c r="A886" s="1">
        <v>3</v>
      </c>
      <c r="B886" s="1">
        <v>1</v>
      </c>
      <c r="C886" s="1">
        <v>16</v>
      </c>
      <c r="D886" s="1">
        <v>294</v>
      </c>
      <c r="E886" s="113">
        <v>5</v>
      </c>
      <c r="F886" s="127">
        <v>3.7477477477477472</v>
      </c>
      <c r="G886" s="133">
        <f>_xlfn.STDEV.P(E884:E886)/SQRT(3)</f>
        <v>0.81649658092772615</v>
      </c>
      <c r="H886" s="133">
        <f>_xlfn.STDEV.P(F884:F886)/SQRT(3)</f>
        <v>0.6808979360998505</v>
      </c>
    </row>
    <row r="887" spans="1:8" x14ac:dyDescent="0.3">
      <c r="A887" s="1">
        <v>1</v>
      </c>
      <c r="B887" s="1">
        <v>1</v>
      </c>
      <c r="C887" s="1">
        <v>2</v>
      </c>
      <c r="D887" s="1">
        <v>295</v>
      </c>
      <c r="E887" s="113">
        <v>20</v>
      </c>
      <c r="F887" s="127">
        <v>18.342342342342342</v>
      </c>
    </row>
    <row r="888" spans="1:8" ht="15.6" x14ac:dyDescent="0.3">
      <c r="A888" s="1">
        <v>2</v>
      </c>
      <c r="B888" s="1">
        <v>2</v>
      </c>
      <c r="C888" s="1">
        <v>17</v>
      </c>
      <c r="D888" s="1">
        <v>295</v>
      </c>
      <c r="E888" s="113">
        <v>8</v>
      </c>
      <c r="F888" s="127">
        <v>8.1470270270270273</v>
      </c>
      <c r="G888" s="132">
        <f>AVERAGE(E887:E889)</f>
        <v>12.666666666666666</v>
      </c>
      <c r="H888" s="31">
        <f>AVERAGE(F887:F889)</f>
        <v>12.577537537537538</v>
      </c>
    </row>
    <row r="889" spans="1:8" ht="15.6" x14ac:dyDescent="0.3">
      <c r="A889" s="1">
        <v>3</v>
      </c>
      <c r="B889" s="1">
        <v>18</v>
      </c>
      <c r="C889" s="1">
        <v>10</v>
      </c>
      <c r="D889" s="1">
        <v>295</v>
      </c>
      <c r="E889" s="113">
        <v>10</v>
      </c>
      <c r="F889" s="127">
        <v>11.243243243243242</v>
      </c>
      <c r="G889" s="133">
        <f>_xlfn.STDEV.P(E887:E889)/SQRT(3)</f>
        <v>3.0307070437746346</v>
      </c>
      <c r="H889" s="133">
        <f>_xlfn.STDEV.P(F887:F889)/SQRT(3)</f>
        <v>2.4640242397128178</v>
      </c>
    </row>
    <row r="890" spans="1:8" x14ac:dyDescent="0.3">
      <c r="A890" s="1">
        <v>1</v>
      </c>
      <c r="B890" s="1">
        <v>1</v>
      </c>
      <c r="C890" s="1">
        <v>13</v>
      </c>
      <c r="D890" s="1">
        <v>296</v>
      </c>
      <c r="E890" s="113">
        <v>20</v>
      </c>
      <c r="F890" s="127">
        <v>24.456456456456458</v>
      </c>
    </row>
    <row r="891" spans="1:8" ht="15.6" x14ac:dyDescent="0.3">
      <c r="A891" s="1">
        <v>2</v>
      </c>
      <c r="B891" s="1">
        <v>8</v>
      </c>
      <c r="C891" s="1">
        <v>17</v>
      </c>
      <c r="D891" s="1">
        <v>296</v>
      </c>
      <c r="E891" s="113">
        <v>8</v>
      </c>
      <c r="F891" s="127">
        <v>8.486486486486486</v>
      </c>
      <c r="G891" s="132">
        <f>AVERAGE(E890:E892)</f>
        <v>16</v>
      </c>
      <c r="H891" s="31">
        <f>AVERAGE(F890:F892)</f>
        <v>17.405691405691403</v>
      </c>
    </row>
    <row r="892" spans="1:8" ht="15.6" x14ac:dyDescent="0.3">
      <c r="A892" s="1">
        <v>3</v>
      </c>
      <c r="B892" s="1">
        <v>11</v>
      </c>
      <c r="C892" s="1">
        <v>13</v>
      </c>
      <c r="D892" s="1">
        <v>296</v>
      </c>
      <c r="E892" s="113">
        <v>20</v>
      </c>
      <c r="F892" s="127">
        <v>19.274131274131271</v>
      </c>
      <c r="G892" s="133">
        <f>_xlfn.STDEV.P(E890:E892)/SQRT(3)</f>
        <v>3.2659863237109046</v>
      </c>
      <c r="H892" s="133">
        <f>_xlfn.STDEV.P(F890:F892)/SQRT(3)</f>
        <v>3.8406679357435096</v>
      </c>
    </row>
    <row r="893" spans="1:8" x14ac:dyDescent="0.3">
      <c r="A893" s="1">
        <v>1</v>
      </c>
      <c r="B893" s="1">
        <v>1</v>
      </c>
      <c r="C893" s="1">
        <v>18</v>
      </c>
      <c r="D893" s="1">
        <v>297</v>
      </c>
      <c r="E893" s="113">
        <v>2</v>
      </c>
      <c r="F893" s="127">
        <v>1.9307728781412992</v>
      </c>
    </row>
    <row r="894" spans="1:8" ht="15.6" x14ac:dyDescent="0.3">
      <c r="A894" s="1">
        <v>2</v>
      </c>
      <c r="B894" s="1">
        <v>19</v>
      </c>
      <c r="C894" s="1">
        <v>5</v>
      </c>
      <c r="D894" s="1">
        <v>297</v>
      </c>
      <c r="E894" s="113">
        <v>10</v>
      </c>
      <c r="F894" s="127">
        <v>15.912162162162161</v>
      </c>
      <c r="G894" s="132">
        <f>AVERAGE(E893:E895)</f>
        <v>6.666666666666667</v>
      </c>
      <c r="H894" s="31">
        <f>AVERAGE(F893:F895)</f>
        <v>9.0492293563981381</v>
      </c>
    </row>
    <row r="895" spans="1:8" ht="15.6" x14ac:dyDescent="0.3">
      <c r="A895" s="1">
        <v>3</v>
      </c>
      <c r="B895" s="1">
        <v>15</v>
      </c>
      <c r="C895" s="1">
        <v>14</v>
      </c>
      <c r="D895" s="1">
        <v>297</v>
      </c>
      <c r="E895" s="113">
        <v>8</v>
      </c>
      <c r="F895" s="127">
        <v>9.3047530288909588</v>
      </c>
      <c r="G895" s="133">
        <f>_xlfn.STDEV.P(E893:E895)/SQRT(3)</f>
        <v>1.9626135258506328</v>
      </c>
      <c r="H895" s="133">
        <f>_xlfn.STDEV.P(F893:F895)/SQRT(3)</f>
        <v>3.2970957199139348</v>
      </c>
    </row>
    <row r="896" spans="1:8" x14ac:dyDescent="0.3">
      <c r="A896" s="1">
        <v>1</v>
      </c>
      <c r="B896" s="1">
        <v>1</v>
      </c>
      <c r="C896" s="1">
        <v>6</v>
      </c>
      <c r="D896" s="1">
        <v>298</v>
      </c>
      <c r="E896" s="113">
        <v>2</v>
      </c>
      <c r="F896" s="127">
        <v>2.7513513513513512</v>
      </c>
    </row>
    <row r="897" spans="1:8" ht="15.6" x14ac:dyDescent="0.3">
      <c r="A897" s="1">
        <v>2</v>
      </c>
      <c r="B897" s="1">
        <v>6</v>
      </c>
      <c r="C897" s="1">
        <v>16</v>
      </c>
      <c r="D897" s="1">
        <v>298</v>
      </c>
      <c r="E897" s="113">
        <v>8</v>
      </c>
      <c r="F897" s="127">
        <v>10.183783783783785</v>
      </c>
      <c r="G897" s="132">
        <f>AVERAGE(E896:E898)</f>
        <v>8.3333333333333339</v>
      </c>
      <c r="H897" s="31">
        <f>AVERAGE(F896:F898)</f>
        <v>8.932222633592497</v>
      </c>
    </row>
    <row r="898" spans="1:8" ht="15.6" x14ac:dyDescent="0.3">
      <c r="A898" s="1">
        <v>3</v>
      </c>
      <c r="B898" s="1">
        <v>2</v>
      </c>
      <c r="C898" s="1">
        <v>12</v>
      </c>
      <c r="D898" s="1">
        <v>298</v>
      </c>
      <c r="E898" s="113">
        <v>15</v>
      </c>
      <c r="F898" s="127">
        <v>13.861532765642353</v>
      </c>
      <c r="G898" s="133">
        <f>_xlfn.STDEV.P(E896:E898)/SQRT(3)</f>
        <v>3.0671497204093914</v>
      </c>
      <c r="H898" s="133">
        <f>_xlfn.STDEV.P(F896:F898)/SQRT(3)</f>
        <v>2.6680761587129247</v>
      </c>
    </row>
    <row r="899" spans="1:8" x14ac:dyDescent="0.3">
      <c r="A899" s="1">
        <v>1</v>
      </c>
      <c r="B899" s="1">
        <v>1</v>
      </c>
      <c r="C899" s="1">
        <v>3</v>
      </c>
      <c r="D899" s="1">
        <v>299</v>
      </c>
      <c r="E899" s="113">
        <v>2</v>
      </c>
      <c r="F899" s="127">
        <v>2.4456456456456457</v>
      </c>
    </row>
    <row r="900" spans="1:8" ht="15.6" x14ac:dyDescent="0.3">
      <c r="A900" s="1">
        <v>2</v>
      </c>
      <c r="B900" s="1">
        <v>15</v>
      </c>
      <c r="C900" s="1">
        <v>6</v>
      </c>
      <c r="D900" s="1">
        <v>299</v>
      </c>
      <c r="E900" s="113">
        <v>5</v>
      </c>
      <c r="F900" s="127">
        <v>4.243243243243243</v>
      </c>
      <c r="G900" s="132">
        <f>AVERAGE(E899:E901)</f>
        <v>4</v>
      </c>
      <c r="H900" s="31">
        <f>AVERAGE(F899:F901)</f>
        <v>3.5523641288347165</v>
      </c>
    </row>
    <row r="901" spans="1:8" ht="15.6" x14ac:dyDescent="0.3">
      <c r="A901" s="1">
        <v>3</v>
      </c>
      <c r="B901" s="1">
        <v>5</v>
      </c>
      <c r="C901" s="1">
        <v>12</v>
      </c>
      <c r="D901" s="1">
        <v>299</v>
      </c>
      <c r="E901" s="113">
        <v>5</v>
      </c>
      <c r="F901" s="127">
        <v>3.9682034976152618</v>
      </c>
      <c r="G901" s="133">
        <f>_xlfn.STDEV.P(E899:E901)/SQRT(3)</f>
        <v>0.81649658092772615</v>
      </c>
      <c r="H901" s="133">
        <f>_xlfn.STDEV.P(F899:F901)/SQRT(3)</f>
        <v>0.4564430270381854</v>
      </c>
    </row>
    <row r="902" spans="1:8" x14ac:dyDescent="0.3">
      <c r="A902" s="1">
        <v>1</v>
      </c>
      <c r="B902" s="1">
        <v>1</v>
      </c>
      <c r="C902" s="1">
        <v>11</v>
      </c>
      <c r="D902" s="1">
        <v>300</v>
      </c>
      <c r="E902" s="113">
        <v>2</v>
      </c>
      <c r="F902" s="127">
        <v>1.693139293139293</v>
      </c>
    </row>
    <row r="903" spans="1:8" ht="15.6" x14ac:dyDescent="0.3">
      <c r="A903" s="1">
        <v>2</v>
      </c>
      <c r="B903" s="1">
        <v>12</v>
      </c>
      <c r="C903" s="1">
        <v>10</v>
      </c>
      <c r="D903" s="1">
        <v>300</v>
      </c>
      <c r="E903" s="113">
        <v>8</v>
      </c>
      <c r="F903" s="127">
        <v>7.023299161230196</v>
      </c>
      <c r="G903" s="132">
        <f>AVERAGE(E902:E904)</f>
        <v>8.3333333333333339</v>
      </c>
      <c r="H903" s="31">
        <f>AVERAGE(F902:F904)</f>
        <v>8.7209501278466792</v>
      </c>
    </row>
    <row r="904" spans="1:8" ht="15.6" x14ac:dyDescent="0.3">
      <c r="A904" s="1">
        <v>3</v>
      </c>
      <c r="B904" s="1">
        <v>4</v>
      </c>
      <c r="C904" s="1">
        <v>17</v>
      </c>
      <c r="D904" s="1">
        <v>300</v>
      </c>
      <c r="E904" s="113">
        <v>15</v>
      </c>
      <c r="F904" s="127">
        <v>17.446411929170548</v>
      </c>
      <c r="G904" s="133">
        <f>_xlfn.STDEV.P(E902:E904)/SQRT(3)</f>
        <v>3.0671497204093914</v>
      </c>
      <c r="H904" s="133">
        <f>_xlfn.STDEV.P(F902:F904)/SQRT(3)</f>
        <v>3.7772098400104563</v>
      </c>
    </row>
    <row r="905" spans="1:8" x14ac:dyDescent="0.3">
      <c r="A905" s="1">
        <v>1</v>
      </c>
      <c r="B905" s="1">
        <v>1</v>
      </c>
      <c r="C905" s="1">
        <v>15</v>
      </c>
      <c r="D905" s="1">
        <v>301</v>
      </c>
      <c r="E905" s="113">
        <v>8</v>
      </c>
      <c r="F905" s="127">
        <v>7.3369369369369366</v>
      </c>
    </row>
    <row r="906" spans="1:8" ht="15.6" x14ac:dyDescent="0.3">
      <c r="A906" s="1">
        <v>2</v>
      </c>
      <c r="B906" s="1">
        <v>11</v>
      </c>
      <c r="C906" s="1">
        <v>2</v>
      </c>
      <c r="D906" s="1">
        <v>301</v>
      </c>
      <c r="E906" s="113">
        <v>8</v>
      </c>
      <c r="F906" s="127">
        <v>10.183783783783785</v>
      </c>
      <c r="G906" s="132">
        <f>AVERAGE(E905:E907)</f>
        <v>12</v>
      </c>
      <c r="H906" s="31">
        <f>AVERAGE(F905:F907)</f>
        <v>10.574237395290027</v>
      </c>
    </row>
    <row r="907" spans="1:8" ht="15.6" x14ac:dyDescent="0.3">
      <c r="A907" s="1">
        <v>3</v>
      </c>
      <c r="B907" s="1">
        <v>3</v>
      </c>
      <c r="C907" s="1">
        <v>1</v>
      </c>
      <c r="D907" s="1">
        <v>301</v>
      </c>
      <c r="E907" s="113">
        <v>20</v>
      </c>
      <c r="F907" s="127">
        <v>14.201991465149359</v>
      </c>
      <c r="G907" s="133">
        <f>_xlfn.STDEV.P(E905:E907)/SQRT(3)</f>
        <v>3.2659863237109046</v>
      </c>
      <c r="H907" s="133">
        <f>_xlfn.STDEV.P(F905:F907)/SQRT(3)</f>
        <v>1.6259413639752842</v>
      </c>
    </row>
    <row r="908" spans="1:8" x14ac:dyDescent="0.3">
      <c r="A908" s="1">
        <v>1</v>
      </c>
      <c r="B908" s="1">
        <v>1</v>
      </c>
      <c r="C908" s="1">
        <v>14</v>
      </c>
      <c r="D908" s="1">
        <v>302</v>
      </c>
      <c r="E908" s="113">
        <v>5</v>
      </c>
      <c r="F908" s="127">
        <v>5.0024570024570023</v>
      </c>
    </row>
    <row r="909" spans="1:8" ht="15.6" x14ac:dyDescent="0.3">
      <c r="A909" s="1">
        <v>2</v>
      </c>
      <c r="B909" s="1">
        <v>10</v>
      </c>
      <c r="C909" s="1">
        <v>9</v>
      </c>
      <c r="D909" s="1">
        <v>302</v>
      </c>
      <c r="E909" s="113">
        <v>10</v>
      </c>
      <c r="F909" s="127">
        <v>9.2579852579852577</v>
      </c>
      <c r="G909" s="132">
        <f>AVERAGE(E908:E910)</f>
        <v>11.666666666666666</v>
      </c>
      <c r="H909" s="31">
        <f>AVERAGE(F908:F910)</f>
        <v>11.465864779297613</v>
      </c>
    </row>
    <row r="910" spans="1:8" ht="15.6" x14ac:dyDescent="0.3">
      <c r="A910" s="1">
        <v>3</v>
      </c>
      <c r="B910" s="1">
        <v>16</v>
      </c>
      <c r="C910" s="1">
        <v>11</v>
      </c>
      <c r="D910" s="1">
        <v>302</v>
      </c>
      <c r="E910" s="113">
        <v>20</v>
      </c>
      <c r="F910" s="127">
        <v>20.137152077450583</v>
      </c>
      <c r="G910" s="133">
        <f>_xlfn.STDEV.P(E908:E910)/SQRT(3)</f>
        <v>3.6004114991154781</v>
      </c>
      <c r="H910" s="133">
        <f>_xlfn.STDEV.P(F908:F910)/SQRT(3)</f>
        <v>3.679396017426158</v>
      </c>
    </row>
    <row r="911" spans="1:8" x14ac:dyDescent="0.3">
      <c r="A911" s="1">
        <v>1</v>
      </c>
      <c r="B911" s="1">
        <v>1</v>
      </c>
      <c r="C911" s="1">
        <v>16</v>
      </c>
      <c r="D911" s="1">
        <v>303</v>
      </c>
      <c r="E911" s="113">
        <v>12</v>
      </c>
      <c r="F911" s="127">
        <v>11.005405405405405</v>
      </c>
    </row>
    <row r="912" spans="1:8" ht="15.6" x14ac:dyDescent="0.3">
      <c r="A912" s="1">
        <v>2</v>
      </c>
      <c r="B912" s="1">
        <v>7</v>
      </c>
      <c r="C912" s="1">
        <v>4</v>
      </c>
      <c r="D912" s="1">
        <v>303</v>
      </c>
      <c r="E912" s="113">
        <v>10</v>
      </c>
      <c r="F912" s="127">
        <v>9.6073431922488535</v>
      </c>
      <c r="G912" s="132">
        <f>AVERAGE(E911:E913)</f>
        <v>9</v>
      </c>
      <c r="H912" s="31">
        <f>AVERAGE(F911:F913)</f>
        <v>8.6555579838598717</v>
      </c>
    </row>
    <row r="913" spans="1:8" ht="15.6" x14ac:dyDescent="0.3">
      <c r="A913" s="1">
        <v>3</v>
      </c>
      <c r="B913" s="1">
        <v>7</v>
      </c>
      <c r="C913" s="1">
        <v>19</v>
      </c>
      <c r="D913" s="1">
        <v>303</v>
      </c>
      <c r="E913" s="113">
        <v>5</v>
      </c>
      <c r="F913" s="127">
        <v>5.3539253539253533</v>
      </c>
      <c r="G913" s="133">
        <f>_xlfn.STDEV.P(E911:E913)/SQRT(3)</f>
        <v>1.699673171197595</v>
      </c>
      <c r="H913" s="133">
        <f>_xlfn.STDEV.P(F911:F913)/SQRT(3)</f>
        <v>1.3875820700653068</v>
      </c>
    </row>
    <row r="914" spans="1:8" x14ac:dyDescent="0.3">
      <c r="A914" s="1">
        <v>1</v>
      </c>
      <c r="B914" s="1">
        <v>1</v>
      </c>
      <c r="C914" s="1">
        <v>10</v>
      </c>
      <c r="D914" s="1">
        <v>304</v>
      </c>
      <c r="E914" s="113">
        <v>5</v>
      </c>
      <c r="F914" s="127">
        <v>6.1141141141141144</v>
      </c>
    </row>
    <row r="915" spans="1:8" ht="15.6" x14ac:dyDescent="0.3">
      <c r="A915" s="1">
        <v>2</v>
      </c>
      <c r="B915" s="1">
        <v>19</v>
      </c>
      <c r="C915" s="1">
        <v>11</v>
      </c>
      <c r="D915" s="1">
        <v>304</v>
      </c>
      <c r="E915" s="113">
        <v>8</v>
      </c>
      <c r="F915" s="127">
        <v>8.6670500287521559</v>
      </c>
      <c r="G915" s="132">
        <f>AVERAGE(E914:E916)</f>
        <v>7.666666666666667</v>
      </c>
      <c r="H915" s="31">
        <f>AVERAGE(F914:F916)</f>
        <v>9.1697880136258281</v>
      </c>
    </row>
    <row r="916" spans="1:8" ht="15.6" x14ac:dyDescent="0.3">
      <c r="A916" s="1">
        <v>3</v>
      </c>
      <c r="B916" s="1">
        <v>8</v>
      </c>
      <c r="C916" s="1">
        <v>2</v>
      </c>
      <c r="D916" s="1">
        <v>304</v>
      </c>
      <c r="E916" s="113">
        <v>10</v>
      </c>
      <c r="F916" s="127">
        <v>12.728199898011216</v>
      </c>
      <c r="G916" s="133">
        <f>_xlfn.STDEV.P(E914:E916)/SQRT(3)</f>
        <v>1.1863420280034791</v>
      </c>
      <c r="H916" s="133">
        <f>_xlfn.STDEV.P(F914:F916)/SQRT(3)</f>
        <v>1.572407340514224</v>
      </c>
    </row>
    <row r="917" spans="1:8" ht="15.6" x14ac:dyDescent="0.3">
      <c r="A917" s="1">
        <v>1</v>
      </c>
      <c r="B917" s="1">
        <v>19</v>
      </c>
      <c r="C917" s="1">
        <v>10</v>
      </c>
      <c r="D917" s="1">
        <v>305</v>
      </c>
      <c r="E917" s="113">
        <v>40</v>
      </c>
      <c r="F917" s="127">
        <v>44.02162162162162</v>
      </c>
      <c r="G917" s="133"/>
      <c r="H917" s="133"/>
    </row>
    <row r="918" spans="1:8" ht="15.6" x14ac:dyDescent="0.3">
      <c r="A918" s="1">
        <v>2</v>
      </c>
      <c r="B918" s="1">
        <v>17</v>
      </c>
      <c r="C918" s="1">
        <v>2</v>
      </c>
      <c r="D918" s="1">
        <v>305</v>
      </c>
      <c r="E918" s="113">
        <v>20</v>
      </c>
      <c r="F918" s="127">
        <v>22.63063063063063</v>
      </c>
      <c r="G918" s="132">
        <f>AVERAGE(E917:E919)</f>
        <v>30</v>
      </c>
      <c r="H918" s="31">
        <f>AVERAGE(F917:F919)</f>
        <v>33.848358703531119</v>
      </c>
    </row>
    <row r="919" spans="1:8" ht="15.6" x14ac:dyDescent="0.3">
      <c r="A919" s="1">
        <v>3</v>
      </c>
      <c r="B919" s="1">
        <v>13</v>
      </c>
      <c r="C919" s="1">
        <v>2</v>
      </c>
      <c r="D919" s="1">
        <v>305</v>
      </c>
      <c r="E919" s="113">
        <v>30</v>
      </c>
      <c r="F919" s="127">
        <v>34.892823858341096</v>
      </c>
      <c r="G919" s="133">
        <f>_xlfn.STDEV.P(E917:E919)/SQRT(3)</f>
        <v>4.714045207910317</v>
      </c>
      <c r="H919" s="133">
        <f>_xlfn.STDEV.P(F917:F919)/SQRT(3)</f>
        <v>5.0599034792918287</v>
      </c>
    </row>
    <row r="920" spans="1:8" x14ac:dyDescent="0.3">
      <c r="A920" s="1">
        <v>1</v>
      </c>
      <c r="B920" s="1">
        <v>1</v>
      </c>
      <c r="C920" s="1">
        <v>12</v>
      </c>
      <c r="D920" s="1">
        <v>306</v>
      </c>
      <c r="E920" s="113">
        <v>2</v>
      </c>
      <c r="F920" s="127">
        <v>2.000982800982801</v>
      </c>
    </row>
    <row r="921" spans="1:8" ht="15.6" x14ac:dyDescent="0.3">
      <c r="A921" s="1">
        <v>2</v>
      </c>
      <c r="B921" s="1">
        <v>4</v>
      </c>
      <c r="C921" s="1">
        <v>7</v>
      </c>
      <c r="D921" s="1">
        <v>306</v>
      </c>
      <c r="E921" s="113">
        <v>5</v>
      </c>
      <c r="F921" s="127">
        <v>5.3040540540540535</v>
      </c>
      <c r="G921" s="132">
        <f>AVERAGE(E920:E922)</f>
        <v>10.666666666666666</v>
      </c>
      <c r="H921" s="31">
        <f>AVERAGE(F920:F922)</f>
        <v>10.465900315900315</v>
      </c>
    </row>
    <row r="922" spans="1:8" ht="15.6" x14ac:dyDescent="0.3">
      <c r="A922" s="1">
        <v>3</v>
      </c>
      <c r="B922" s="1">
        <v>14</v>
      </c>
      <c r="C922" s="1">
        <v>3</v>
      </c>
      <c r="D922" s="1">
        <v>306</v>
      </c>
      <c r="E922" s="113">
        <v>25</v>
      </c>
      <c r="F922" s="127">
        <v>24.092664092664091</v>
      </c>
      <c r="G922" s="133">
        <f>_xlfn.STDEV.P(E920:E922)/SQRT(3)</f>
        <v>5.8941276488332646</v>
      </c>
      <c r="H922" s="133">
        <f>_xlfn.STDEV.P(F920:F922)/SQRT(3)</f>
        <v>5.6173162472346254</v>
      </c>
    </row>
    <row r="923" spans="1:8" x14ac:dyDescent="0.3">
      <c r="A923" s="1">
        <v>1</v>
      </c>
      <c r="B923" s="1">
        <v>4</v>
      </c>
      <c r="C923" s="1">
        <v>5</v>
      </c>
      <c r="D923" s="1">
        <v>307</v>
      </c>
      <c r="E923" s="113">
        <v>12</v>
      </c>
      <c r="F923" s="127">
        <v>16.508108108108107</v>
      </c>
    </row>
    <row r="924" spans="1:8" ht="15.6" x14ac:dyDescent="0.3">
      <c r="A924" s="1">
        <v>2</v>
      </c>
      <c r="B924" s="1">
        <v>13</v>
      </c>
      <c r="C924" s="1">
        <v>17</v>
      </c>
      <c r="D924" s="1">
        <v>307</v>
      </c>
      <c r="E924" s="113">
        <v>18</v>
      </c>
      <c r="F924" s="127">
        <v>20.367567567567569</v>
      </c>
      <c r="G924" s="132">
        <f>AVERAGE(E923:E925)</f>
        <v>11.666666666666666</v>
      </c>
      <c r="H924" s="31">
        <f>AVERAGE(F923:F925)</f>
        <v>13.898069498069498</v>
      </c>
    </row>
    <row r="925" spans="1:8" ht="15.6" x14ac:dyDescent="0.3">
      <c r="A925" s="1">
        <v>3</v>
      </c>
      <c r="B925" s="1">
        <v>18</v>
      </c>
      <c r="C925" s="1">
        <v>9</v>
      </c>
      <c r="D925" s="1">
        <v>307</v>
      </c>
      <c r="E925" s="113">
        <v>5</v>
      </c>
      <c r="F925" s="127">
        <v>4.8185328185328178</v>
      </c>
      <c r="G925" s="133">
        <f>_xlfn.STDEV.P(E923:E925)/SQRT(3)</f>
        <v>3.0671497204093914</v>
      </c>
      <c r="H925" s="133">
        <f>_xlfn.STDEV.P(F923:F925)/SQRT(3)</f>
        <v>3.8166985898546071</v>
      </c>
    </row>
    <row r="926" spans="1:8" x14ac:dyDescent="0.3">
      <c r="A926" s="1">
        <v>1</v>
      </c>
      <c r="B926" s="1">
        <v>4</v>
      </c>
      <c r="C926" s="1">
        <v>18</v>
      </c>
      <c r="D926" s="1">
        <v>308</v>
      </c>
      <c r="E926" s="113">
        <v>40</v>
      </c>
      <c r="F926" s="127">
        <v>42.32848232848233</v>
      </c>
    </row>
    <row r="927" spans="1:8" ht="15.6" x14ac:dyDescent="0.3">
      <c r="A927" s="1">
        <v>2</v>
      </c>
      <c r="B927" s="1">
        <v>16</v>
      </c>
      <c r="C927" s="1">
        <v>11</v>
      </c>
      <c r="D927" s="1">
        <v>308</v>
      </c>
      <c r="E927" s="113">
        <v>15</v>
      </c>
      <c r="F927" s="127">
        <v>15.275675675675677</v>
      </c>
      <c r="G927" s="132">
        <f>AVERAGE(E926:E928)</f>
        <v>28.333333333333332</v>
      </c>
      <c r="H927" s="31">
        <f>AVERAGE(F926:F928)</f>
        <v>31.466742266742269</v>
      </c>
    </row>
    <row r="928" spans="1:8" ht="15.6" x14ac:dyDescent="0.3">
      <c r="A928" s="1">
        <v>3</v>
      </c>
      <c r="B928" s="1">
        <v>13</v>
      </c>
      <c r="C928" s="1">
        <v>8</v>
      </c>
      <c r="D928" s="1">
        <v>308</v>
      </c>
      <c r="E928" s="113">
        <v>30</v>
      </c>
      <c r="F928" s="127">
        <v>36.796068796068795</v>
      </c>
      <c r="G928" s="133">
        <f>_xlfn.STDEV.P(E926:E928)/SQRT(3)</f>
        <v>5.9317101400173957</v>
      </c>
      <c r="H928" s="133">
        <f>_xlfn.STDEV.P(F926:F928)/SQRT(3)</f>
        <v>6.737373010811865</v>
      </c>
    </row>
    <row r="929" spans="1:8" x14ac:dyDescent="0.3">
      <c r="A929" s="1">
        <v>1</v>
      </c>
      <c r="B929" s="1">
        <v>4</v>
      </c>
      <c r="C929" s="1">
        <v>2</v>
      </c>
      <c r="D929" s="1">
        <v>309</v>
      </c>
      <c r="E929" s="113">
        <v>40</v>
      </c>
      <c r="F929" s="127">
        <v>40.019656019656018</v>
      </c>
    </row>
    <row r="930" spans="1:8" ht="15.6" x14ac:dyDescent="0.3">
      <c r="A930" s="1">
        <v>2</v>
      </c>
      <c r="B930" s="1">
        <v>5</v>
      </c>
      <c r="C930" s="1">
        <v>2</v>
      </c>
      <c r="D930" s="1">
        <v>309</v>
      </c>
      <c r="E930" s="113">
        <v>5</v>
      </c>
      <c r="F930" s="127">
        <v>5.6576576576576576</v>
      </c>
      <c r="G930" s="132">
        <f>AVERAGE(E929:E931)</f>
        <v>18.333333333333332</v>
      </c>
      <c r="H930" s="31">
        <f>AVERAGE(F929:F931)</f>
        <v>18.438126438126435</v>
      </c>
    </row>
    <row r="931" spans="1:8" ht="15.6" x14ac:dyDescent="0.3">
      <c r="A931" s="1">
        <v>3</v>
      </c>
      <c r="B931" s="1">
        <v>6</v>
      </c>
      <c r="C931" s="1">
        <v>16</v>
      </c>
      <c r="D931" s="1">
        <v>309</v>
      </c>
      <c r="E931" s="113">
        <v>10</v>
      </c>
      <c r="F931" s="127">
        <v>9.6370656370656356</v>
      </c>
      <c r="G931" s="133">
        <f>_xlfn.STDEV.P(E929:E931)/SQRT(3)</f>
        <v>8.9235435578938951</v>
      </c>
      <c r="H931" s="133">
        <f>_xlfn.STDEV.P(F929:F931)/SQRT(3)</f>
        <v>8.8604080201443356</v>
      </c>
    </row>
    <row r="932" spans="1:8" x14ac:dyDescent="0.3">
      <c r="A932" s="1">
        <v>1</v>
      </c>
      <c r="B932" s="1">
        <v>4</v>
      </c>
      <c r="C932" s="1">
        <v>13</v>
      </c>
      <c r="D932" s="1">
        <v>310</v>
      </c>
      <c r="E932" s="113">
        <v>15</v>
      </c>
      <c r="F932" s="127">
        <v>20.635135135135133</v>
      </c>
    </row>
    <row r="933" spans="1:8" ht="15.6" x14ac:dyDescent="0.3">
      <c r="A933" s="1">
        <v>2</v>
      </c>
      <c r="B933" s="1">
        <v>19</v>
      </c>
      <c r="C933" s="1">
        <v>10</v>
      </c>
      <c r="D933" s="1">
        <v>310</v>
      </c>
      <c r="E933" s="113">
        <v>20</v>
      </c>
      <c r="F933" s="127">
        <v>21.667625071880391</v>
      </c>
      <c r="G933" s="132">
        <f>AVERAGE(E932:E934)</f>
        <v>15</v>
      </c>
      <c r="H933" s="31">
        <f>AVERAGE(F932:F934)</f>
        <v>17.099118267203373</v>
      </c>
    </row>
    <row r="934" spans="1:8" ht="15.6" x14ac:dyDescent="0.3">
      <c r="A934" s="1">
        <v>3</v>
      </c>
      <c r="B934" s="1">
        <v>10</v>
      </c>
      <c r="C934" s="1">
        <v>15</v>
      </c>
      <c r="D934" s="1">
        <v>310</v>
      </c>
      <c r="E934" s="113">
        <v>10</v>
      </c>
      <c r="F934" s="127">
        <v>8.9945945945945933</v>
      </c>
      <c r="G934" s="133">
        <f>_xlfn.STDEV.P(E932:E934)/SQRT(3)</f>
        <v>2.3570226039551585</v>
      </c>
      <c r="H934" s="133">
        <f>_xlfn.STDEV.P(F932:F934)/SQRT(3)</f>
        <v>3.3175957438173391</v>
      </c>
    </row>
    <row r="935" spans="1:8" x14ac:dyDescent="0.3">
      <c r="A935" s="1">
        <v>1</v>
      </c>
      <c r="B935" s="1">
        <v>4</v>
      </c>
      <c r="C935" s="1">
        <v>19</v>
      </c>
      <c r="D935" s="1">
        <v>311</v>
      </c>
      <c r="E935" s="113">
        <v>10</v>
      </c>
      <c r="F935" s="127">
        <v>13.756756756756756</v>
      </c>
    </row>
    <row r="936" spans="1:8" ht="15.6" x14ac:dyDescent="0.3">
      <c r="A936" s="1">
        <v>2</v>
      </c>
      <c r="B936" s="1">
        <v>15</v>
      </c>
      <c r="C936" s="1">
        <v>1</v>
      </c>
      <c r="D936" s="1">
        <v>311</v>
      </c>
      <c r="E936" s="113">
        <v>2</v>
      </c>
      <c r="F936" s="127">
        <v>2.263063063063063</v>
      </c>
      <c r="G936" s="132">
        <f>AVERAGE(E935:E937)</f>
        <v>7.333333333333333</v>
      </c>
      <c r="H936" s="31">
        <f>AVERAGE(F935:F937)</f>
        <v>7.3841659841659846</v>
      </c>
    </row>
    <row r="937" spans="1:8" ht="15.6" x14ac:dyDescent="0.3">
      <c r="A937" s="1">
        <v>3</v>
      </c>
      <c r="B937" s="1">
        <v>9</v>
      </c>
      <c r="C937" s="1">
        <v>1</v>
      </c>
      <c r="D937" s="1">
        <v>311</v>
      </c>
      <c r="E937" s="113">
        <v>10</v>
      </c>
      <c r="F937" s="127">
        <v>6.1326781326781319</v>
      </c>
      <c r="G937" s="133">
        <f>_xlfn.STDEV.P(E935:E937)/SQRT(3)</f>
        <v>2.1773242158072694</v>
      </c>
      <c r="H937" s="133">
        <f>_xlfn.STDEV.P(F935:F937)/SQRT(3)</f>
        <v>2.7568466310837336</v>
      </c>
    </row>
    <row r="938" spans="1:8" x14ac:dyDescent="0.3">
      <c r="A938" s="1">
        <v>1</v>
      </c>
      <c r="B938" s="1">
        <v>4</v>
      </c>
      <c r="C938" s="1">
        <v>8</v>
      </c>
      <c r="D938" s="1">
        <v>312</v>
      </c>
      <c r="E938" s="113">
        <v>10</v>
      </c>
      <c r="F938" s="127">
        <v>12.228228228228229</v>
      </c>
    </row>
    <row r="939" spans="1:8" ht="15.6" x14ac:dyDescent="0.3">
      <c r="A939" s="1">
        <v>2</v>
      </c>
      <c r="B939" s="1">
        <v>3</v>
      </c>
      <c r="C939" s="1">
        <v>8</v>
      </c>
      <c r="D939" s="1">
        <v>312</v>
      </c>
      <c r="E939" s="113">
        <v>8</v>
      </c>
      <c r="F939" s="127">
        <v>13.140366172624237</v>
      </c>
      <c r="G939" s="132">
        <f>AVERAGE(E938:E940)</f>
        <v>8.6666666666666661</v>
      </c>
      <c r="H939" s="31">
        <f>AVERAGE(F938:F940)</f>
        <v>10.572573332345629</v>
      </c>
    </row>
    <row r="940" spans="1:8" ht="15.6" x14ac:dyDescent="0.3">
      <c r="A940" s="1">
        <v>3</v>
      </c>
      <c r="B940" s="1">
        <v>1</v>
      </c>
      <c r="C940" s="1">
        <v>9</v>
      </c>
      <c r="D940" s="1">
        <v>312</v>
      </c>
      <c r="E940" s="113">
        <v>8</v>
      </c>
      <c r="F940" s="127">
        <v>6.3491255961844191</v>
      </c>
      <c r="G940" s="133">
        <f>_xlfn.STDEV.P(E938:E940)/SQRT(3)</f>
        <v>0.54433105395181736</v>
      </c>
      <c r="H940" s="133">
        <f>_xlfn.STDEV.P(F938:F940)/SQRT(3)</f>
        <v>1.737567392295954</v>
      </c>
    </row>
    <row r="941" spans="1:8" x14ac:dyDescent="0.3">
      <c r="A941" s="1">
        <v>1</v>
      </c>
      <c r="B941" s="1">
        <v>4</v>
      </c>
      <c r="C941" s="1">
        <v>9</v>
      </c>
      <c r="D941" s="1">
        <v>313</v>
      </c>
      <c r="E941" s="113">
        <v>10</v>
      </c>
      <c r="F941" s="127">
        <v>11.005405405405405</v>
      </c>
    </row>
    <row r="942" spans="1:8" ht="15.6" x14ac:dyDescent="0.3">
      <c r="A942" s="1">
        <v>2</v>
      </c>
      <c r="B942" s="1">
        <v>8</v>
      </c>
      <c r="C942" s="1">
        <v>11</v>
      </c>
      <c r="D942" s="1">
        <v>313</v>
      </c>
      <c r="E942" s="113">
        <v>15</v>
      </c>
      <c r="F942" s="127">
        <v>14.411014788373279</v>
      </c>
      <c r="G942" s="132">
        <f>AVERAGE(E941:E943)</f>
        <v>15</v>
      </c>
      <c r="H942" s="31">
        <f>AVERAGE(F941:F943)</f>
        <v>15.085812560618331</v>
      </c>
    </row>
    <row r="943" spans="1:8" ht="15.6" x14ac:dyDescent="0.3">
      <c r="A943" s="1">
        <v>3</v>
      </c>
      <c r="B943" s="1">
        <v>18</v>
      </c>
      <c r="C943" s="1">
        <v>13</v>
      </c>
      <c r="D943" s="1">
        <v>313</v>
      </c>
      <c r="E943" s="113">
        <v>20</v>
      </c>
      <c r="F943" s="127">
        <v>19.841017488076311</v>
      </c>
      <c r="G943" s="133">
        <f>_xlfn.STDEV.P(E941:E943)/SQRT(3)</f>
        <v>2.3570226039551585</v>
      </c>
      <c r="H943" s="133">
        <f>_xlfn.STDEV.P(F941:F943)/SQRT(3)</f>
        <v>2.1007154465895796</v>
      </c>
    </row>
    <row r="944" spans="1:8" x14ac:dyDescent="0.3">
      <c r="A944" s="1">
        <v>1</v>
      </c>
      <c r="B944" s="1">
        <v>4</v>
      </c>
      <c r="C944" s="1">
        <v>14</v>
      </c>
      <c r="D944" s="1">
        <v>314</v>
      </c>
      <c r="E944" s="113">
        <v>20</v>
      </c>
      <c r="F944" s="127">
        <v>22.01081081081081</v>
      </c>
    </row>
    <row r="945" spans="1:8" ht="15.6" x14ac:dyDescent="0.3">
      <c r="A945" s="1">
        <v>2</v>
      </c>
      <c r="B945" s="1">
        <v>18</v>
      </c>
      <c r="C945" s="1">
        <v>15</v>
      </c>
      <c r="D945" s="1">
        <v>314</v>
      </c>
      <c r="E945" s="113">
        <v>20</v>
      </c>
      <c r="F945" s="127">
        <v>14.548262548262549</v>
      </c>
      <c r="G945" s="132">
        <f>AVERAGE(E944:E946)</f>
        <v>20</v>
      </c>
      <c r="H945" s="31">
        <f>AVERAGE(F944:F946)</f>
        <v>18.027003627003626</v>
      </c>
    </row>
    <row r="946" spans="1:8" ht="15.6" x14ac:dyDescent="0.3">
      <c r="A946" s="1">
        <v>3</v>
      </c>
      <c r="B946" s="1">
        <v>11</v>
      </c>
      <c r="C946" s="1">
        <v>15</v>
      </c>
      <c r="D946" s="1">
        <v>314</v>
      </c>
      <c r="E946" s="113">
        <v>20</v>
      </c>
      <c r="F946" s="127">
        <v>17.52193752193752</v>
      </c>
      <c r="G946" s="133">
        <f>_xlfn.STDEV.P(E944:E946)/SQRT(3)</f>
        <v>0</v>
      </c>
      <c r="H946" s="133">
        <f>_xlfn.STDEV.P(F944:F946)/SQRT(3)</f>
        <v>1.7709837486286402</v>
      </c>
    </row>
    <row r="947" spans="1:8" x14ac:dyDescent="0.3">
      <c r="A947" s="1">
        <v>1</v>
      </c>
      <c r="B947" s="1">
        <v>4</v>
      </c>
      <c r="C947" s="1">
        <v>10</v>
      </c>
      <c r="D947" s="1">
        <v>315</v>
      </c>
      <c r="E947" s="113">
        <v>10</v>
      </c>
      <c r="F947" s="127">
        <v>13.756756756756756</v>
      </c>
    </row>
    <row r="948" spans="1:8" ht="15.6" x14ac:dyDescent="0.3">
      <c r="A948" s="1">
        <v>2</v>
      </c>
      <c r="B948" s="1">
        <v>2</v>
      </c>
      <c r="C948" s="1">
        <v>12</v>
      </c>
      <c r="D948" s="1">
        <v>315</v>
      </c>
      <c r="E948" s="113">
        <v>5</v>
      </c>
      <c r="F948" s="127">
        <v>4.243243243243243</v>
      </c>
      <c r="G948" s="132">
        <f>AVERAGE(E947:E949)</f>
        <v>11.666666666666666</v>
      </c>
      <c r="H948" s="31">
        <f>AVERAGE(F947:F949)</f>
        <v>12.160681229174379</v>
      </c>
    </row>
    <row r="949" spans="1:8" ht="15.6" x14ac:dyDescent="0.3">
      <c r="A949" s="1">
        <v>3</v>
      </c>
      <c r="B949" s="1">
        <v>15</v>
      </c>
      <c r="C949" s="1">
        <v>16</v>
      </c>
      <c r="D949" s="1">
        <v>315</v>
      </c>
      <c r="E949" s="113">
        <v>20</v>
      </c>
      <c r="F949" s="127">
        <v>18.482043687523138</v>
      </c>
      <c r="G949" s="133">
        <f>_xlfn.STDEV.P(E947:E949)/SQRT(3)</f>
        <v>3.6004114991154781</v>
      </c>
      <c r="H949" s="133">
        <f>_xlfn.STDEV.P(F947:F949)/SQRT(3)</f>
        <v>3.4187864104196994</v>
      </c>
    </row>
    <row r="950" spans="1:8" ht="15.6" x14ac:dyDescent="0.3">
      <c r="A950" s="1">
        <v>1</v>
      </c>
      <c r="B950" s="1">
        <v>4</v>
      </c>
      <c r="C950" s="1">
        <v>17</v>
      </c>
      <c r="D950" s="1">
        <v>316</v>
      </c>
      <c r="E950" s="113">
        <v>5</v>
      </c>
      <c r="F950" s="127">
        <v>5.2910602910602913</v>
      </c>
      <c r="G950" s="133"/>
      <c r="H950" s="133"/>
    </row>
    <row r="951" spans="1:8" ht="15.6" x14ac:dyDescent="0.3">
      <c r="A951" s="1">
        <v>2</v>
      </c>
      <c r="B951" s="1">
        <v>14</v>
      </c>
      <c r="C951" s="1">
        <v>2</v>
      </c>
      <c r="D951" s="1">
        <v>316</v>
      </c>
      <c r="E951" s="113">
        <v>15</v>
      </c>
      <c r="F951" s="127">
        <v>12.72972972972973</v>
      </c>
      <c r="G951" s="132">
        <f>AVERAGE(E950:E952)</f>
        <v>9.3333333333333339</v>
      </c>
      <c r="H951" s="31">
        <f>AVERAGE(F950:F952)</f>
        <v>8.8623568623568616</v>
      </c>
    </row>
    <row r="952" spans="1:8" ht="15.6" x14ac:dyDescent="0.3">
      <c r="A952" s="1">
        <v>3</v>
      </c>
      <c r="B952" s="1">
        <v>2</v>
      </c>
      <c r="C952" s="1">
        <v>9</v>
      </c>
      <c r="D952" s="1">
        <v>316</v>
      </c>
      <c r="E952" s="113">
        <v>8</v>
      </c>
      <c r="F952" s="127">
        <v>8.5662805662805646</v>
      </c>
      <c r="G952" s="133">
        <f>_xlfn.STDEV.P(E950:E952)/SQRT(3)</f>
        <v>2.4190601174530273</v>
      </c>
      <c r="H952" s="133">
        <f>_xlfn.STDEV.P(F950:F952)/SQRT(3)</f>
        <v>1.7574727204630061</v>
      </c>
    </row>
    <row r="953" spans="1:8" x14ac:dyDescent="0.3">
      <c r="A953" s="1">
        <v>1</v>
      </c>
      <c r="B953" s="1">
        <v>19</v>
      </c>
      <c r="C953" s="1">
        <v>16</v>
      </c>
      <c r="D953" s="1">
        <v>317</v>
      </c>
      <c r="E953" s="113">
        <v>8</v>
      </c>
      <c r="F953" s="127">
        <v>6.772557172557172</v>
      </c>
    </row>
    <row r="954" spans="1:8" ht="15.6" x14ac:dyDescent="0.3">
      <c r="A954" s="1">
        <v>2</v>
      </c>
      <c r="B954" s="1">
        <v>12</v>
      </c>
      <c r="C954" s="1">
        <v>5</v>
      </c>
      <c r="D954" s="1">
        <v>317</v>
      </c>
      <c r="E954" s="113">
        <v>8</v>
      </c>
      <c r="F954" s="127">
        <v>9.4732872407291016</v>
      </c>
      <c r="G954" s="132">
        <f>AVERAGE(E953:E955)</f>
        <v>7</v>
      </c>
      <c r="H954" s="31">
        <f>AVERAGE(F953:F955)</f>
        <v>7.0214590772730316</v>
      </c>
    </row>
    <row r="955" spans="1:8" ht="15.6" x14ac:dyDescent="0.3">
      <c r="A955" s="1">
        <v>3</v>
      </c>
      <c r="B955" s="1">
        <v>5</v>
      </c>
      <c r="C955" s="1">
        <v>3</v>
      </c>
      <c r="D955" s="1">
        <v>317</v>
      </c>
      <c r="E955" s="113">
        <v>5</v>
      </c>
      <c r="F955" s="127">
        <v>4.8185328185328178</v>
      </c>
      <c r="G955" s="133">
        <f>_xlfn.STDEV.P(E953:E955)/SQRT(3)</f>
        <v>0.81649658092772615</v>
      </c>
      <c r="H955" s="133">
        <f>_xlfn.STDEV.P(F953:F955)/SQRT(3)</f>
        <v>1.1018316872238327</v>
      </c>
    </row>
    <row r="956" spans="1:8" x14ac:dyDescent="0.3">
      <c r="A956" s="1">
        <v>1</v>
      </c>
      <c r="B956" s="1">
        <v>4</v>
      </c>
      <c r="C956" s="1">
        <v>7</v>
      </c>
      <c r="D956" s="1">
        <v>318</v>
      </c>
      <c r="E956" s="113">
        <v>2</v>
      </c>
      <c r="F956" s="127">
        <v>2.2010810810810808</v>
      </c>
    </row>
    <row r="957" spans="1:8" ht="15.6" x14ac:dyDescent="0.3">
      <c r="A957" s="1">
        <v>2</v>
      </c>
      <c r="B957" s="1">
        <v>6</v>
      </c>
      <c r="C957" s="1">
        <v>17</v>
      </c>
      <c r="D957" s="1">
        <v>318</v>
      </c>
      <c r="E957" s="113">
        <v>8</v>
      </c>
      <c r="F957" s="127">
        <v>9.0522522522522522</v>
      </c>
      <c r="G957" s="132">
        <f>AVERAGE(E956:E958)</f>
        <v>6.666666666666667</v>
      </c>
      <c r="H957" s="31">
        <f>AVERAGE(F956:F958)</f>
        <v>7.9938444104481832</v>
      </c>
    </row>
    <row r="958" spans="1:8" ht="15.6" x14ac:dyDescent="0.3">
      <c r="A958" s="1">
        <v>3</v>
      </c>
      <c r="B958" s="1">
        <v>4</v>
      </c>
      <c r="C958" s="1">
        <v>8</v>
      </c>
      <c r="D958" s="1">
        <v>318</v>
      </c>
      <c r="E958" s="113">
        <v>10</v>
      </c>
      <c r="F958" s="127">
        <v>12.728199898011216</v>
      </c>
      <c r="G958" s="133">
        <f>_xlfn.STDEV.P(E956:E958)/SQRT(3)</f>
        <v>1.9626135258506328</v>
      </c>
      <c r="H958" s="133">
        <f>_xlfn.STDEV.P(F956:F958)/SQRT(3)</f>
        <v>2.5186075525150082</v>
      </c>
    </row>
    <row r="959" spans="1:8" x14ac:dyDescent="0.3">
      <c r="A959" s="1">
        <v>1</v>
      </c>
      <c r="B959" s="1">
        <v>4</v>
      </c>
      <c r="C959" s="1">
        <v>15</v>
      </c>
      <c r="D959" s="1">
        <v>319</v>
      </c>
      <c r="E959" s="113">
        <v>5</v>
      </c>
      <c r="F959" s="127">
        <v>5.0024570024570023</v>
      </c>
    </row>
    <row r="960" spans="1:8" ht="15.6" x14ac:dyDescent="0.3">
      <c r="A960" s="1">
        <v>2</v>
      </c>
      <c r="B960" s="1">
        <v>10</v>
      </c>
      <c r="C960" s="1">
        <v>1</v>
      </c>
      <c r="D960" s="1">
        <v>319</v>
      </c>
      <c r="E960" s="113">
        <v>2</v>
      </c>
      <c r="F960" s="127">
        <v>2.263063063063063</v>
      </c>
      <c r="G960" s="132">
        <f>AVERAGE(E959:E961)</f>
        <v>5</v>
      </c>
      <c r="H960" s="31">
        <f>AVERAGE(F959:F961)</f>
        <v>4.9917241917241917</v>
      </c>
    </row>
    <row r="961" spans="1:8" ht="15.6" x14ac:dyDescent="0.3">
      <c r="A961" s="1">
        <v>3</v>
      </c>
      <c r="B961" s="1">
        <v>3</v>
      </c>
      <c r="C961" s="1">
        <v>9</v>
      </c>
      <c r="D961" s="1">
        <v>319</v>
      </c>
      <c r="E961" s="113">
        <v>8</v>
      </c>
      <c r="F961" s="127">
        <v>7.7096525096525088</v>
      </c>
      <c r="G961" s="133">
        <f>_xlfn.STDEV.P(E959:E961)/SQRT(3)</f>
        <v>1.4142135623730949</v>
      </c>
      <c r="H961" s="133">
        <f>_xlfn.STDEV.P(F959:F961)/SQRT(3)</f>
        <v>1.2837809215009777</v>
      </c>
    </row>
    <row r="962" spans="1:8" x14ac:dyDescent="0.3">
      <c r="A962" s="1">
        <v>1</v>
      </c>
      <c r="B962" s="1">
        <v>4</v>
      </c>
      <c r="C962" s="1">
        <v>3</v>
      </c>
      <c r="D962" s="1">
        <v>320</v>
      </c>
      <c r="E962" s="113">
        <v>60</v>
      </c>
      <c r="F962" s="127">
        <v>82.540540540540533</v>
      </c>
    </row>
    <row r="963" spans="1:8" ht="15.6" x14ac:dyDescent="0.3">
      <c r="A963" s="1">
        <v>2</v>
      </c>
      <c r="B963" s="1">
        <v>7</v>
      </c>
      <c r="C963" s="1">
        <v>10</v>
      </c>
      <c r="D963" s="1">
        <v>320</v>
      </c>
      <c r="E963" s="113">
        <v>40</v>
      </c>
      <c r="F963" s="127">
        <v>31.334719334719338</v>
      </c>
      <c r="G963" s="132">
        <f>AVERAGE(E962:E964)</f>
        <v>37.333333333333336</v>
      </c>
      <c r="H963" s="31">
        <f>AVERAGE(F962:F964)</f>
        <v>42.109771309771311</v>
      </c>
    </row>
    <row r="964" spans="1:8" ht="15.6" x14ac:dyDescent="0.3">
      <c r="A964" s="1">
        <v>3</v>
      </c>
      <c r="B964" s="1">
        <v>16</v>
      </c>
      <c r="C964" s="1">
        <v>3</v>
      </c>
      <c r="D964" s="1">
        <v>320</v>
      </c>
      <c r="E964" s="113">
        <v>12</v>
      </c>
      <c r="F964" s="127">
        <v>12.454054054054051</v>
      </c>
      <c r="G964" s="133">
        <f>_xlfn.STDEV.P(E962:E964)/SQRT(3)</f>
        <v>11.365966091150597</v>
      </c>
      <c r="H964" s="133">
        <f>_xlfn.STDEV.P(F962:F964)/SQRT(3)</f>
        <v>17.095192344333519</v>
      </c>
    </row>
    <row r="965" spans="1:8" x14ac:dyDescent="0.3">
      <c r="A965" s="1">
        <v>1</v>
      </c>
      <c r="B965" s="1">
        <v>4</v>
      </c>
      <c r="C965" s="1">
        <v>6</v>
      </c>
      <c r="D965" s="1">
        <v>321</v>
      </c>
      <c r="E965" s="113">
        <v>5</v>
      </c>
      <c r="F965" s="127">
        <v>7.8610038610038604</v>
      </c>
    </row>
    <row r="966" spans="1:8" ht="15.6" x14ac:dyDescent="0.3">
      <c r="A966" s="1">
        <v>2</v>
      </c>
      <c r="B966" s="1">
        <v>11</v>
      </c>
      <c r="C966" s="1">
        <v>19</v>
      </c>
      <c r="D966" s="1">
        <v>321</v>
      </c>
      <c r="E966" s="113">
        <v>20</v>
      </c>
      <c r="F966" s="127">
        <v>19.584199584199585</v>
      </c>
      <c r="G966" s="132">
        <f>AVERAGE(E965:E967)</f>
        <v>10</v>
      </c>
      <c r="H966" s="31">
        <f>AVERAGE(F965:F967)</f>
        <v>11.086891362753432</v>
      </c>
    </row>
    <row r="967" spans="1:8" ht="15.6" x14ac:dyDescent="0.3">
      <c r="A967" s="1">
        <v>3</v>
      </c>
      <c r="B967" s="1">
        <v>7</v>
      </c>
      <c r="C967" s="1">
        <v>10</v>
      </c>
      <c r="D967" s="1">
        <v>321</v>
      </c>
      <c r="E967" s="113">
        <v>5</v>
      </c>
      <c r="F967" s="127">
        <v>5.815470643056849</v>
      </c>
      <c r="G967" s="133">
        <f>_xlfn.STDEV.P(E965:E967)/SQRT(3)</f>
        <v>4.0824829046386304</v>
      </c>
      <c r="H967" s="133">
        <f>_xlfn.STDEV.P(F965:F967)/SQRT(3)</f>
        <v>3.5023559307073242</v>
      </c>
    </row>
    <row r="968" spans="1:8" x14ac:dyDescent="0.3">
      <c r="A968" s="1">
        <v>1</v>
      </c>
      <c r="B968" s="1">
        <v>4</v>
      </c>
      <c r="C968" s="1">
        <v>12</v>
      </c>
      <c r="D968" s="1">
        <v>322</v>
      </c>
      <c r="E968" s="113">
        <v>2</v>
      </c>
      <c r="F968" s="127">
        <v>2.2010810810810808</v>
      </c>
    </row>
    <row r="969" spans="1:8" ht="15.6" x14ac:dyDescent="0.3">
      <c r="A969" s="1">
        <v>2</v>
      </c>
      <c r="B969" s="1">
        <v>18</v>
      </c>
      <c r="C969" s="1">
        <v>7</v>
      </c>
      <c r="D969" s="1">
        <v>322</v>
      </c>
      <c r="E969" s="113">
        <v>2</v>
      </c>
      <c r="F969" s="127">
        <v>1.6972972972972973</v>
      </c>
      <c r="G969" s="132">
        <f>AVERAGE(E968:E970)</f>
        <v>3</v>
      </c>
      <c r="H969" s="31">
        <f>AVERAGE(F968:F970)</f>
        <v>3.0291891891891889</v>
      </c>
    </row>
    <row r="970" spans="1:8" ht="15.6" x14ac:dyDescent="0.3">
      <c r="A970" s="1">
        <v>3</v>
      </c>
      <c r="B970" s="1">
        <v>8</v>
      </c>
      <c r="C970" s="1">
        <v>19</v>
      </c>
      <c r="D970" s="1">
        <v>322</v>
      </c>
      <c r="E970" s="113">
        <v>5</v>
      </c>
      <c r="F970" s="127">
        <v>5.1891891891891886</v>
      </c>
      <c r="G970" s="133">
        <f>_xlfn.STDEV.P(E968:E970)/SQRT(3)</f>
        <v>0.81649658092772615</v>
      </c>
      <c r="H970" s="133">
        <f>_xlfn.STDEV.P(F968:F970)/SQRT(3)</f>
        <v>0.88977519323089915</v>
      </c>
    </row>
    <row r="971" spans="1:8" x14ac:dyDescent="0.3">
      <c r="A971" s="1">
        <v>1</v>
      </c>
      <c r="B971" s="1">
        <v>4</v>
      </c>
      <c r="C971" s="1">
        <v>1</v>
      </c>
      <c r="D971" s="1">
        <v>323</v>
      </c>
      <c r="E971" s="113">
        <v>2</v>
      </c>
      <c r="F971" s="127">
        <v>2.000982800982801</v>
      </c>
    </row>
    <row r="972" spans="1:8" ht="15.6" x14ac:dyDescent="0.3">
      <c r="A972" s="1">
        <v>2</v>
      </c>
      <c r="B972" s="1">
        <v>4</v>
      </c>
      <c r="C972" s="1">
        <v>11</v>
      </c>
      <c r="D972" s="1">
        <v>323</v>
      </c>
      <c r="E972" s="113">
        <v>10</v>
      </c>
      <c r="F972" s="127">
        <v>10.608108108108107</v>
      </c>
      <c r="G972" s="132">
        <f>AVERAGE(E971:E973)</f>
        <v>8</v>
      </c>
      <c r="H972" s="31">
        <f>AVERAGE(F971:F973)</f>
        <v>8.7003276003275989</v>
      </c>
    </row>
    <row r="973" spans="1:8" ht="15.6" x14ac:dyDescent="0.3">
      <c r="A973" s="1">
        <v>3</v>
      </c>
      <c r="B973" s="1">
        <v>14</v>
      </c>
      <c r="C973" s="1">
        <v>7</v>
      </c>
      <c r="D973" s="1">
        <v>323</v>
      </c>
      <c r="E973" s="113">
        <v>12</v>
      </c>
      <c r="F973" s="127">
        <v>13.491891891891889</v>
      </c>
      <c r="G973" s="133">
        <f>_xlfn.STDEV.P(E971:E973)/SQRT(3)</f>
        <v>2.4944382578492945</v>
      </c>
      <c r="H973" s="133">
        <f>_xlfn.STDEV.P(F971:F973)/SQRT(3)</f>
        <v>2.8181935815256121</v>
      </c>
    </row>
    <row r="974" spans="1:8" x14ac:dyDescent="0.3">
      <c r="A974" s="1">
        <v>1</v>
      </c>
      <c r="B974" s="1">
        <v>4</v>
      </c>
      <c r="C974" s="1">
        <v>11</v>
      </c>
      <c r="D974" s="1">
        <v>324</v>
      </c>
      <c r="E974" s="113">
        <v>10</v>
      </c>
      <c r="F974" s="127">
        <v>9.1711711711711708</v>
      </c>
    </row>
    <row r="975" spans="1:8" ht="15.6" x14ac:dyDescent="0.3">
      <c r="A975" s="1">
        <v>2</v>
      </c>
      <c r="B975" s="1">
        <v>9</v>
      </c>
      <c r="C975" s="1">
        <v>5</v>
      </c>
      <c r="D975" s="1">
        <v>324</v>
      </c>
      <c r="E975" s="113">
        <v>8</v>
      </c>
      <c r="F975" s="127">
        <v>8.1470270270270273</v>
      </c>
      <c r="G975" s="132">
        <f>AVERAGE(E974:E976)</f>
        <v>9.3333333333333339</v>
      </c>
      <c r="H975" s="31">
        <f>AVERAGE(F974:F976)</f>
        <v>8.0213813813813797</v>
      </c>
    </row>
    <row r="976" spans="1:8" ht="15.6" x14ac:dyDescent="0.3">
      <c r="A976" s="1">
        <v>3</v>
      </c>
      <c r="B976" s="1">
        <v>14</v>
      </c>
      <c r="C976" s="1">
        <v>1</v>
      </c>
      <c r="D976" s="1">
        <v>324</v>
      </c>
      <c r="E976" s="113">
        <v>10</v>
      </c>
      <c r="F976" s="127">
        <v>6.7459459459459445</v>
      </c>
      <c r="G976" s="133">
        <f>_xlfn.STDEV.P(E974:E976)/SQRT(3)</f>
        <v>0.54433105395181736</v>
      </c>
      <c r="H976" s="133">
        <f>_xlfn.STDEV.P(F974:F976)/SQRT(3)</f>
        <v>0.57392788348159529</v>
      </c>
    </row>
    <row r="977" spans="1:8" x14ac:dyDescent="0.3">
      <c r="A977" s="1">
        <v>1</v>
      </c>
      <c r="B977" s="1">
        <v>1</v>
      </c>
      <c r="C977" s="1">
        <v>1</v>
      </c>
      <c r="D977" s="1" t="s">
        <v>20</v>
      </c>
      <c r="E977" s="113">
        <v>15</v>
      </c>
      <c r="F977" s="127">
        <v>15</v>
      </c>
    </row>
    <row r="978" spans="1:8" ht="15.6" x14ac:dyDescent="0.3">
      <c r="A978" s="1">
        <v>1</v>
      </c>
      <c r="B978" s="1">
        <v>19</v>
      </c>
      <c r="C978" s="1">
        <v>1</v>
      </c>
      <c r="D978" s="1" t="s">
        <v>20</v>
      </c>
      <c r="E978" s="113">
        <v>20</v>
      </c>
      <c r="F978" s="127">
        <v>20</v>
      </c>
      <c r="G978" s="132">
        <f>AVERAGE(E977:E979)</f>
        <v>18.333333333333332</v>
      </c>
      <c r="H978" s="31">
        <f>AVERAGE(F977:F979)</f>
        <v>18.333333333333332</v>
      </c>
    </row>
    <row r="979" spans="1:8" ht="15.6" x14ac:dyDescent="0.3">
      <c r="A979" s="1">
        <v>1</v>
      </c>
      <c r="B979" s="1">
        <v>2</v>
      </c>
      <c r="C979" s="1">
        <v>2</v>
      </c>
      <c r="D979" s="1" t="s">
        <v>20</v>
      </c>
      <c r="E979" s="113">
        <v>20</v>
      </c>
      <c r="F979" s="127">
        <v>20</v>
      </c>
      <c r="G979" s="133">
        <f>_xlfn.STDEV.P(E977:E979)/SQRT(3)</f>
        <v>1.3608276348795436</v>
      </c>
      <c r="H979" s="133">
        <f>_xlfn.STDEV.P(F977:F979)/SQRT(3)</f>
        <v>1.3608276348795436</v>
      </c>
    </row>
    <row r="980" spans="1:8" x14ac:dyDescent="0.3">
      <c r="A980" s="1">
        <v>1</v>
      </c>
      <c r="B980" s="1">
        <v>18</v>
      </c>
      <c r="C980" s="1">
        <v>2</v>
      </c>
      <c r="D980" s="1" t="s">
        <v>20</v>
      </c>
      <c r="E980" s="113">
        <v>15</v>
      </c>
      <c r="F980" s="127">
        <v>15</v>
      </c>
    </row>
    <row r="981" spans="1:8" ht="15.6" x14ac:dyDescent="0.3">
      <c r="A981" s="1">
        <v>1</v>
      </c>
      <c r="B981" s="1">
        <v>3</v>
      </c>
      <c r="C981" s="1">
        <v>3</v>
      </c>
      <c r="D981" s="1" t="s">
        <v>20</v>
      </c>
      <c r="E981" s="113">
        <v>10</v>
      </c>
      <c r="F981" s="127">
        <v>10</v>
      </c>
      <c r="G981" s="132">
        <f>AVERAGE(E980:E982)</f>
        <v>11.666666666666666</v>
      </c>
      <c r="H981" s="31">
        <f>AVERAGE(F980:F982)</f>
        <v>11.666666666666666</v>
      </c>
    </row>
    <row r="982" spans="1:8" ht="15.6" x14ac:dyDescent="0.3">
      <c r="A982" s="1">
        <v>1</v>
      </c>
      <c r="B982" s="1">
        <v>17</v>
      </c>
      <c r="C982" s="1">
        <v>3</v>
      </c>
      <c r="D982" s="1" t="s">
        <v>20</v>
      </c>
      <c r="E982" s="113">
        <v>10</v>
      </c>
      <c r="F982" s="127">
        <v>10</v>
      </c>
      <c r="G982" s="133">
        <f>_xlfn.STDEV.P(E980:E982)/SQRT(3)</f>
        <v>1.3608276348795436</v>
      </c>
      <c r="H982" s="133">
        <f>_xlfn.STDEV.P(F980:F982)/SQRT(3)</f>
        <v>1.3608276348795436</v>
      </c>
    </row>
    <row r="983" spans="1:8" ht="15.6" x14ac:dyDescent="0.3">
      <c r="A983" s="1">
        <v>1</v>
      </c>
      <c r="B983" s="1">
        <v>4</v>
      </c>
      <c r="C983" s="1">
        <v>4</v>
      </c>
      <c r="D983" s="1" t="s">
        <v>20</v>
      </c>
      <c r="E983" s="113">
        <v>5</v>
      </c>
      <c r="F983" s="127">
        <v>5</v>
      </c>
      <c r="G983" s="133"/>
      <c r="H983" s="133"/>
    </row>
    <row r="984" spans="1:8" ht="15.6" x14ac:dyDescent="0.3">
      <c r="A984" s="1">
        <v>1</v>
      </c>
      <c r="B984" s="1">
        <v>16</v>
      </c>
      <c r="C984" s="1">
        <v>4</v>
      </c>
      <c r="D984" s="1" t="s">
        <v>20</v>
      </c>
      <c r="E984" s="113">
        <v>10</v>
      </c>
      <c r="F984" s="127">
        <v>10</v>
      </c>
      <c r="G984" s="132">
        <f>AVERAGE(E983:E985)</f>
        <v>8.3333333333333339</v>
      </c>
      <c r="H984" s="31">
        <f>AVERAGE(F983:F985)</f>
        <v>8.3333333333333339</v>
      </c>
    </row>
    <row r="985" spans="1:8" ht="15.6" x14ac:dyDescent="0.3">
      <c r="A985" s="1">
        <v>1</v>
      </c>
      <c r="B985" s="1">
        <v>5</v>
      </c>
      <c r="C985" s="1">
        <v>5</v>
      </c>
      <c r="D985" s="1" t="s">
        <v>20</v>
      </c>
      <c r="E985" s="113">
        <v>10</v>
      </c>
      <c r="F985" s="127">
        <v>10</v>
      </c>
      <c r="G985" s="133">
        <f>_xlfn.STDEV.P(E983:E985)/SQRT(3)</f>
        <v>1.3608276348795436</v>
      </c>
      <c r="H985" s="133">
        <f>_xlfn.STDEV.P(F983:F985)/SQRT(3)</f>
        <v>1.3608276348795436</v>
      </c>
    </row>
    <row r="986" spans="1:8" x14ac:dyDescent="0.3">
      <c r="A986" s="1">
        <v>1</v>
      </c>
      <c r="B986" s="1">
        <v>15</v>
      </c>
      <c r="C986" s="1">
        <v>5</v>
      </c>
      <c r="D986" s="1" t="s">
        <v>20</v>
      </c>
      <c r="E986" s="113">
        <v>10</v>
      </c>
      <c r="F986" s="127">
        <v>10</v>
      </c>
    </row>
    <row r="987" spans="1:8" ht="15.6" x14ac:dyDescent="0.3">
      <c r="A987" s="1">
        <v>1</v>
      </c>
      <c r="B987" s="1">
        <v>6</v>
      </c>
      <c r="C987" s="1">
        <v>6</v>
      </c>
      <c r="D987" s="1" t="s">
        <v>20</v>
      </c>
      <c r="E987" s="113">
        <v>5</v>
      </c>
      <c r="F987" s="127">
        <v>5</v>
      </c>
      <c r="G987" s="132">
        <f>AVERAGE(E986:E988)</f>
        <v>8.3333333333333339</v>
      </c>
      <c r="H987" s="31">
        <f>AVERAGE(F986:F988)</f>
        <v>8.3333333333333339</v>
      </c>
    </row>
    <row r="988" spans="1:8" ht="15.6" x14ac:dyDescent="0.3">
      <c r="A988" s="1">
        <v>1</v>
      </c>
      <c r="B988" s="1">
        <v>14</v>
      </c>
      <c r="C988" s="1">
        <v>6</v>
      </c>
      <c r="D988" s="1" t="s">
        <v>20</v>
      </c>
      <c r="E988" s="113">
        <v>10</v>
      </c>
      <c r="F988" s="127">
        <v>10</v>
      </c>
      <c r="G988" s="133">
        <f>_xlfn.STDEV.P(E986:E988)/SQRT(3)</f>
        <v>1.3608276348795436</v>
      </c>
      <c r="H988" s="133">
        <f>_xlfn.STDEV.P(F986:F988)/SQRT(3)</f>
        <v>1.3608276348795436</v>
      </c>
    </row>
    <row r="989" spans="1:8" x14ac:dyDescent="0.3">
      <c r="A989" s="1">
        <v>1</v>
      </c>
      <c r="B989" s="1">
        <v>7</v>
      </c>
      <c r="C989" s="1">
        <v>7</v>
      </c>
      <c r="D989" s="1" t="s">
        <v>20</v>
      </c>
      <c r="E989" s="113">
        <v>10</v>
      </c>
      <c r="F989" s="127">
        <v>10</v>
      </c>
    </row>
    <row r="990" spans="1:8" ht="15.6" x14ac:dyDescent="0.3">
      <c r="A990" s="1">
        <v>1</v>
      </c>
      <c r="B990" s="1">
        <v>13</v>
      </c>
      <c r="C990" s="1">
        <v>7</v>
      </c>
      <c r="D990" s="1" t="s">
        <v>20</v>
      </c>
      <c r="E990" s="113">
        <v>20</v>
      </c>
      <c r="F990" s="127">
        <v>20</v>
      </c>
      <c r="G990" s="132">
        <f>AVERAGE(E989:E991)</f>
        <v>15</v>
      </c>
      <c r="H990" s="31">
        <f>AVERAGE(F989:F991)</f>
        <v>15</v>
      </c>
    </row>
    <row r="991" spans="1:8" ht="15.6" x14ac:dyDescent="0.3">
      <c r="A991" s="1">
        <v>1</v>
      </c>
      <c r="B991" s="1">
        <v>8</v>
      </c>
      <c r="C991" s="1">
        <v>8</v>
      </c>
      <c r="D991" s="1" t="s">
        <v>20</v>
      </c>
      <c r="E991" s="113">
        <v>15</v>
      </c>
      <c r="F991" s="127">
        <v>15</v>
      </c>
      <c r="G991" s="133">
        <f>_xlfn.STDEV.P(E989:E991)/SQRT(3)</f>
        <v>2.3570226039551585</v>
      </c>
      <c r="H991" s="133">
        <f>_xlfn.STDEV.P(F989:F991)/SQRT(3)</f>
        <v>2.3570226039551585</v>
      </c>
    </row>
    <row r="992" spans="1:8" x14ac:dyDescent="0.3">
      <c r="A992" s="1">
        <v>1</v>
      </c>
      <c r="B992" s="1">
        <v>12</v>
      </c>
      <c r="C992" s="1">
        <v>8</v>
      </c>
      <c r="D992" s="1" t="s">
        <v>20</v>
      </c>
      <c r="E992" s="113">
        <v>10</v>
      </c>
      <c r="F992" s="127">
        <v>10</v>
      </c>
    </row>
    <row r="993" spans="1:8" ht="15.6" x14ac:dyDescent="0.3">
      <c r="A993" s="1">
        <v>1</v>
      </c>
      <c r="B993" s="1">
        <v>9</v>
      </c>
      <c r="C993" s="1">
        <v>9</v>
      </c>
      <c r="D993" s="1" t="s">
        <v>20</v>
      </c>
      <c r="E993" s="113">
        <v>10</v>
      </c>
      <c r="F993" s="127">
        <v>10</v>
      </c>
      <c r="G993" s="132">
        <f>AVERAGE(E992:E994)</f>
        <v>13.333333333333334</v>
      </c>
      <c r="H993" s="31">
        <f>AVERAGE(F992:F994)</f>
        <v>13.333333333333334</v>
      </c>
    </row>
    <row r="994" spans="1:8" ht="15.6" x14ac:dyDescent="0.3">
      <c r="A994" s="1">
        <v>1</v>
      </c>
      <c r="B994" s="1">
        <v>11</v>
      </c>
      <c r="C994" s="1">
        <v>9</v>
      </c>
      <c r="D994" s="1" t="s">
        <v>20</v>
      </c>
      <c r="E994" s="113">
        <v>20</v>
      </c>
      <c r="F994" s="127">
        <v>20</v>
      </c>
      <c r="G994" s="133">
        <f>_xlfn.STDEV.P(E992:E994)/SQRT(3)</f>
        <v>2.7216552697590872</v>
      </c>
      <c r="H994" s="133">
        <f>_xlfn.STDEV.P(F992:F994)/SQRT(3)</f>
        <v>2.7216552697590872</v>
      </c>
    </row>
    <row r="995" spans="1:8" x14ac:dyDescent="0.3">
      <c r="A995" s="1">
        <v>1</v>
      </c>
      <c r="B995" s="1">
        <v>10</v>
      </c>
      <c r="C995" s="1">
        <v>10</v>
      </c>
      <c r="D995" s="1" t="s">
        <v>20</v>
      </c>
      <c r="E995" s="113">
        <v>10</v>
      </c>
      <c r="F995" s="127">
        <v>10</v>
      </c>
    </row>
    <row r="996" spans="1:8" ht="15.6" x14ac:dyDescent="0.3">
      <c r="A996" s="1">
        <v>1</v>
      </c>
      <c r="B996" s="1">
        <v>9</v>
      </c>
      <c r="C996" s="1">
        <v>11</v>
      </c>
      <c r="D996" s="1" t="s">
        <v>20</v>
      </c>
      <c r="E996" s="113">
        <v>20</v>
      </c>
      <c r="F996" s="127">
        <v>20</v>
      </c>
      <c r="G996" s="132">
        <f>AVERAGE(E995:E997)</f>
        <v>16.666666666666668</v>
      </c>
      <c r="H996" s="31">
        <f>AVERAGE(F995:F997)</f>
        <v>16.666666666666668</v>
      </c>
    </row>
    <row r="997" spans="1:8" ht="15.6" x14ac:dyDescent="0.3">
      <c r="A997" s="1">
        <v>1</v>
      </c>
      <c r="B997" s="1">
        <v>11</v>
      </c>
      <c r="C997" s="1">
        <v>11</v>
      </c>
      <c r="D997" s="1" t="s">
        <v>20</v>
      </c>
      <c r="E997" s="113">
        <v>20</v>
      </c>
      <c r="F997" s="127">
        <v>20</v>
      </c>
      <c r="G997" s="133">
        <f>_xlfn.STDEV.P(E995:E997)/SQRT(3)</f>
        <v>2.7216552697590872</v>
      </c>
      <c r="H997" s="133">
        <f>_xlfn.STDEV.P(F995:F997)/SQRT(3)</f>
        <v>2.7216552697590872</v>
      </c>
    </row>
    <row r="998" spans="1:8" x14ac:dyDescent="0.3">
      <c r="A998" s="1">
        <v>1</v>
      </c>
      <c r="B998" s="1">
        <v>8</v>
      </c>
      <c r="C998" s="1">
        <v>12</v>
      </c>
      <c r="D998" s="1" t="s">
        <v>20</v>
      </c>
      <c r="E998" s="113">
        <v>20</v>
      </c>
      <c r="F998" s="127">
        <v>20</v>
      </c>
    </row>
    <row r="999" spans="1:8" ht="15.6" x14ac:dyDescent="0.3">
      <c r="A999" s="1">
        <v>1</v>
      </c>
      <c r="B999" s="1">
        <v>12</v>
      </c>
      <c r="C999" s="1">
        <v>12</v>
      </c>
      <c r="D999" s="1" t="s">
        <v>20</v>
      </c>
      <c r="E999" s="113">
        <v>10</v>
      </c>
      <c r="F999" s="127">
        <v>10</v>
      </c>
      <c r="G999" s="132">
        <f>AVERAGE(E998:E1000)</f>
        <v>13.333333333333334</v>
      </c>
      <c r="H999" s="31">
        <f>AVERAGE(F998:F1000)</f>
        <v>13.333333333333334</v>
      </c>
    </row>
    <row r="1000" spans="1:8" ht="15.6" x14ac:dyDescent="0.3">
      <c r="A1000" s="1">
        <v>1</v>
      </c>
      <c r="B1000" s="1">
        <v>7</v>
      </c>
      <c r="C1000" s="1">
        <v>13</v>
      </c>
      <c r="D1000" s="1" t="s">
        <v>20</v>
      </c>
      <c r="E1000" s="113">
        <v>10</v>
      </c>
      <c r="F1000" s="127">
        <v>10</v>
      </c>
      <c r="G1000" s="133">
        <f>_xlfn.STDEV.P(E998:E1000)/SQRT(3)</f>
        <v>2.7216552697590872</v>
      </c>
      <c r="H1000" s="133">
        <f>_xlfn.STDEV.P(F998:F1000)/SQRT(3)</f>
        <v>2.7216552697590872</v>
      </c>
    </row>
    <row r="1001" spans="1:8" x14ac:dyDescent="0.3">
      <c r="A1001" s="1">
        <v>1</v>
      </c>
      <c r="B1001" s="1">
        <v>13</v>
      </c>
      <c r="C1001" s="1">
        <v>13</v>
      </c>
      <c r="D1001" s="1" t="s">
        <v>20</v>
      </c>
      <c r="E1001" s="113">
        <v>10</v>
      </c>
      <c r="F1001" s="127">
        <v>10</v>
      </c>
    </row>
    <row r="1002" spans="1:8" ht="15.6" x14ac:dyDescent="0.3">
      <c r="A1002" s="1">
        <v>1</v>
      </c>
      <c r="B1002" s="1">
        <v>6</v>
      </c>
      <c r="C1002" s="1">
        <v>14</v>
      </c>
      <c r="D1002" s="1" t="s">
        <v>20</v>
      </c>
      <c r="E1002" s="113">
        <v>10</v>
      </c>
      <c r="F1002" s="127">
        <v>10</v>
      </c>
      <c r="G1002" s="132">
        <f>AVERAGE(E1001:E1003)</f>
        <v>13.333333333333334</v>
      </c>
      <c r="H1002" s="31">
        <f>AVERAGE(F1001:F1003)</f>
        <v>13.333333333333334</v>
      </c>
    </row>
    <row r="1003" spans="1:8" ht="15.6" x14ac:dyDescent="0.3">
      <c r="A1003" s="1">
        <v>1</v>
      </c>
      <c r="B1003" s="1">
        <v>14</v>
      </c>
      <c r="C1003" s="1">
        <v>14</v>
      </c>
      <c r="D1003" s="1" t="s">
        <v>20</v>
      </c>
      <c r="E1003" s="113">
        <v>20</v>
      </c>
      <c r="F1003" s="127">
        <v>20</v>
      </c>
      <c r="G1003" s="133">
        <f>_xlfn.STDEV.P(E1001:E1003)/SQRT(3)</f>
        <v>2.7216552697590872</v>
      </c>
      <c r="H1003" s="133">
        <f>_xlfn.STDEV.P(F1001:F1003)/SQRT(3)</f>
        <v>2.7216552697590872</v>
      </c>
    </row>
    <row r="1004" spans="1:8" x14ac:dyDescent="0.3">
      <c r="A1004" s="1">
        <v>1</v>
      </c>
      <c r="B1004" s="1">
        <v>5</v>
      </c>
      <c r="C1004" s="1">
        <v>15</v>
      </c>
      <c r="D1004" s="1" t="s">
        <v>20</v>
      </c>
      <c r="E1004" s="113">
        <v>25</v>
      </c>
      <c r="F1004" s="127">
        <v>25</v>
      </c>
    </row>
    <row r="1005" spans="1:8" ht="15.6" x14ac:dyDescent="0.3">
      <c r="A1005" s="1">
        <v>1</v>
      </c>
      <c r="B1005" s="1">
        <v>15</v>
      </c>
      <c r="C1005" s="1">
        <v>15</v>
      </c>
      <c r="D1005" s="1" t="s">
        <v>20</v>
      </c>
      <c r="E1005" s="113">
        <v>10</v>
      </c>
      <c r="F1005" s="127">
        <v>10</v>
      </c>
      <c r="G1005" s="132">
        <f>AVERAGE(E1004:E1006)</f>
        <v>16.666666666666668</v>
      </c>
      <c r="H1005" s="31">
        <f>AVERAGE(F1004:F1006)</f>
        <v>16.666666666666668</v>
      </c>
    </row>
    <row r="1006" spans="1:8" ht="15.6" x14ac:dyDescent="0.3">
      <c r="A1006" s="1">
        <v>1</v>
      </c>
      <c r="B1006" s="1">
        <v>4</v>
      </c>
      <c r="C1006" s="1">
        <v>16</v>
      </c>
      <c r="D1006" s="1" t="s">
        <v>20</v>
      </c>
      <c r="E1006" s="113">
        <v>15</v>
      </c>
      <c r="F1006" s="127">
        <v>15</v>
      </c>
      <c r="G1006" s="133">
        <f>_xlfn.STDEV.P(E1004:E1006)/SQRT(3)</f>
        <v>3.6004114991154781</v>
      </c>
      <c r="H1006" s="133">
        <f>_xlfn.STDEV.P(F1004:F1006)/SQRT(3)</f>
        <v>3.6004114991154781</v>
      </c>
    </row>
    <row r="1007" spans="1:8" x14ac:dyDescent="0.3">
      <c r="A1007" s="1">
        <v>1</v>
      </c>
      <c r="B1007" s="1">
        <v>16</v>
      </c>
      <c r="C1007" s="1">
        <v>16</v>
      </c>
      <c r="D1007" s="1" t="s">
        <v>20</v>
      </c>
      <c r="E1007" s="113">
        <v>20</v>
      </c>
      <c r="F1007" s="127">
        <v>20</v>
      </c>
    </row>
    <row r="1008" spans="1:8" ht="15.6" x14ac:dyDescent="0.3">
      <c r="A1008" s="1">
        <v>1</v>
      </c>
      <c r="B1008" s="1">
        <v>3</v>
      </c>
      <c r="C1008" s="1">
        <v>17</v>
      </c>
      <c r="D1008" s="1" t="s">
        <v>20</v>
      </c>
      <c r="E1008" s="113">
        <v>12</v>
      </c>
      <c r="F1008" s="127">
        <v>12</v>
      </c>
      <c r="G1008" s="132">
        <f>AVERAGE(E1007:E1009)</f>
        <v>17.333333333333332</v>
      </c>
      <c r="H1008" s="31">
        <f>AVERAGE(F1007:F1009)</f>
        <v>17.333333333333332</v>
      </c>
    </row>
    <row r="1009" spans="1:8" ht="15.6" x14ac:dyDescent="0.3">
      <c r="A1009" s="1">
        <v>1</v>
      </c>
      <c r="B1009" s="1">
        <v>17</v>
      </c>
      <c r="C1009" s="1">
        <v>17</v>
      </c>
      <c r="D1009" s="1" t="s">
        <v>20</v>
      </c>
      <c r="E1009" s="113">
        <v>20</v>
      </c>
      <c r="F1009" s="127">
        <v>20</v>
      </c>
      <c r="G1009" s="133">
        <f>_xlfn.STDEV.P(E1007:E1009)/SQRT(3)</f>
        <v>2.1773242158072694</v>
      </c>
      <c r="H1009" s="133">
        <f>_xlfn.STDEV.P(F1007:F1009)/SQRT(3)</f>
        <v>2.1773242158072694</v>
      </c>
    </row>
    <row r="1010" spans="1:8" x14ac:dyDescent="0.3">
      <c r="A1010" s="1">
        <v>1</v>
      </c>
      <c r="B1010" s="1">
        <v>2</v>
      </c>
      <c r="C1010" s="1">
        <v>18</v>
      </c>
      <c r="D1010" s="1" t="s">
        <v>20</v>
      </c>
      <c r="E1010" s="113">
        <v>20</v>
      </c>
      <c r="F1010" s="127">
        <v>20</v>
      </c>
    </row>
    <row r="1011" spans="1:8" ht="15.6" x14ac:dyDescent="0.3">
      <c r="A1011" s="1">
        <v>1</v>
      </c>
      <c r="B1011" s="1">
        <v>18</v>
      </c>
      <c r="C1011" s="1">
        <v>18</v>
      </c>
      <c r="D1011" s="1" t="s">
        <v>20</v>
      </c>
      <c r="E1011" s="113">
        <v>12</v>
      </c>
      <c r="F1011" s="127">
        <v>12</v>
      </c>
      <c r="G1011" s="132">
        <f>AVERAGE(E1010:E1012)</f>
        <v>14</v>
      </c>
      <c r="H1011" s="31">
        <f>AVERAGE(F1010:F1012)</f>
        <v>14</v>
      </c>
    </row>
    <row r="1012" spans="1:8" ht="15.6" x14ac:dyDescent="0.3">
      <c r="A1012" s="1">
        <v>1</v>
      </c>
      <c r="B1012" s="1">
        <v>1</v>
      </c>
      <c r="C1012" s="1">
        <v>19</v>
      </c>
      <c r="D1012" s="1" t="s">
        <v>20</v>
      </c>
      <c r="E1012" s="113">
        <v>10</v>
      </c>
      <c r="F1012" s="127">
        <v>10</v>
      </c>
      <c r="G1012" s="133">
        <f>_xlfn.STDEV.P(E1010:E1012)/SQRT(3)</f>
        <v>2.4944382578492945</v>
      </c>
      <c r="H1012" s="133">
        <f>_xlfn.STDEV.P(F1010:F1012)/SQRT(3)</f>
        <v>2.4944382578492945</v>
      </c>
    </row>
    <row r="1013" spans="1:8" x14ac:dyDescent="0.3">
      <c r="A1013" s="1">
        <v>1</v>
      </c>
      <c r="B1013" s="1">
        <v>19</v>
      </c>
      <c r="C1013" s="1">
        <v>19</v>
      </c>
      <c r="D1013" s="1" t="s">
        <v>20</v>
      </c>
      <c r="E1013" s="113">
        <v>10</v>
      </c>
      <c r="F1013" s="127">
        <v>10</v>
      </c>
    </row>
    <row r="1014" spans="1:8" ht="15.6" x14ac:dyDescent="0.3">
      <c r="A1014" s="1">
        <v>2</v>
      </c>
      <c r="B1014" s="1">
        <v>1</v>
      </c>
      <c r="C1014" s="1">
        <v>1</v>
      </c>
      <c r="D1014" s="1" t="s">
        <v>20</v>
      </c>
      <c r="E1014" s="113">
        <v>10</v>
      </c>
      <c r="F1014" s="127">
        <v>10</v>
      </c>
      <c r="G1014" s="132">
        <f>AVERAGE(E1013:E1015)</f>
        <v>8.3333333333333339</v>
      </c>
      <c r="H1014" s="31">
        <f>AVERAGE(F1013:F1015)</f>
        <v>8.3333333333333339</v>
      </c>
    </row>
    <row r="1015" spans="1:8" ht="15.6" x14ac:dyDescent="0.3">
      <c r="A1015" s="1">
        <v>2</v>
      </c>
      <c r="B1015" s="1">
        <v>19</v>
      </c>
      <c r="C1015" s="1">
        <v>1</v>
      </c>
      <c r="D1015" s="1" t="s">
        <v>20</v>
      </c>
      <c r="E1015" s="113">
        <v>5</v>
      </c>
      <c r="F1015" s="127">
        <v>5</v>
      </c>
      <c r="G1015" s="133">
        <f>_xlfn.STDEV.P(E1013:E1015)/SQRT(3)</f>
        <v>1.3608276348795436</v>
      </c>
      <c r="H1015" s="133">
        <f>_xlfn.STDEV.P(F1013:F1015)/SQRT(3)</f>
        <v>1.3608276348795436</v>
      </c>
    </row>
    <row r="1016" spans="1:8" ht="15.6" x14ac:dyDescent="0.3">
      <c r="A1016" s="1">
        <v>2</v>
      </c>
      <c r="B1016" s="1">
        <v>2</v>
      </c>
      <c r="C1016" s="1">
        <v>2</v>
      </c>
      <c r="D1016" s="1" t="s">
        <v>20</v>
      </c>
      <c r="E1016" s="113">
        <v>10</v>
      </c>
      <c r="F1016" s="127">
        <v>10</v>
      </c>
      <c r="G1016" s="133"/>
      <c r="H1016" s="133"/>
    </row>
    <row r="1017" spans="1:8" ht="15.6" x14ac:dyDescent="0.3">
      <c r="A1017" s="1">
        <v>2</v>
      </c>
      <c r="B1017" s="1">
        <v>18</v>
      </c>
      <c r="C1017" s="1">
        <v>2</v>
      </c>
      <c r="D1017" s="1" t="s">
        <v>20</v>
      </c>
      <c r="E1017" s="113">
        <v>10</v>
      </c>
      <c r="F1017" s="127">
        <v>10</v>
      </c>
      <c r="G1017" s="132">
        <f>AVERAGE(E1016:E1018)</f>
        <v>8.3333333333333339</v>
      </c>
      <c r="H1017" s="31">
        <f>AVERAGE(F1016:F1018)</f>
        <v>8.3333333333333339</v>
      </c>
    </row>
    <row r="1018" spans="1:8" ht="15.6" x14ac:dyDescent="0.3">
      <c r="A1018" s="1">
        <v>2</v>
      </c>
      <c r="B1018" s="1">
        <v>3</v>
      </c>
      <c r="C1018" s="1">
        <v>3</v>
      </c>
      <c r="D1018" s="1" t="s">
        <v>20</v>
      </c>
      <c r="E1018" s="113">
        <v>5</v>
      </c>
      <c r="F1018" s="127">
        <v>5</v>
      </c>
      <c r="G1018" s="133">
        <f>_xlfn.STDEV.P(E1016:E1018)/SQRT(3)</f>
        <v>1.3608276348795436</v>
      </c>
      <c r="H1018" s="133">
        <f>_xlfn.STDEV.P(F1016:F1018)/SQRT(3)</f>
        <v>1.3608276348795436</v>
      </c>
    </row>
    <row r="1019" spans="1:8" x14ac:dyDescent="0.3">
      <c r="A1019" s="1">
        <v>2</v>
      </c>
      <c r="B1019" s="1">
        <v>17</v>
      </c>
      <c r="C1019" s="1">
        <v>3</v>
      </c>
      <c r="D1019" s="1" t="s">
        <v>20</v>
      </c>
      <c r="E1019" s="113">
        <v>10</v>
      </c>
      <c r="F1019" s="127">
        <v>10</v>
      </c>
    </row>
    <row r="1020" spans="1:8" ht="15.6" x14ac:dyDescent="0.3">
      <c r="A1020" s="1">
        <v>2</v>
      </c>
      <c r="B1020" s="1">
        <v>4</v>
      </c>
      <c r="C1020" s="1">
        <v>4</v>
      </c>
      <c r="D1020" s="1" t="s">
        <v>20</v>
      </c>
      <c r="E1020" s="113">
        <v>8</v>
      </c>
      <c r="F1020" s="127">
        <v>8</v>
      </c>
      <c r="G1020" s="132">
        <f>AVERAGE(E1019:E1021)</f>
        <v>9.3333333333333339</v>
      </c>
      <c r="H1020" s="31">
        <f>AVERAGE(F1019:F1021)</f>
        <v>9.3333333333333339</v>
      </c>
    </row>
    <row r="1021" spans="1:8" ht="15.6" x14ac:dyDescent="0.3">
      <c r="A1021" s="1">
        <v>2</v>
      </c>
      <c r="B1021" s="1">
        <v>16</v>
      </c>
      <c r="C1021" s="1">
        <v>4</v>
      </c>
      <c r="D1021" s="1" t="s">
        <v>20</v>
      </c>
      <c r="E1021" s="113">
        <v>10</v>
      </c>
      <c r="F1021" s="127">
        <v>10</v>
      </c>
      <c r="G1021" s="133">
        <f>_xlfn.STDEV.P(E1019:E1021)/SQRT(3)</f>
        <v>0.54433105395181736</v>
      </c>
      <c r="H1021" s="133">
        <f>_xlfn.STDEV.P(F1019:F1021)/SQRT(3)</f>
        <v>0.54433105395181736</v>
      </c>
    </row>
    <row r="1022" spans="1:8" x14ac:dyDescent="0.3">
      <c r="A1022" s="1">
        <v>2</v>
      </c>
      <c r="B1022" s="1">
        <v>5</v>
      </c>
      <c r="C1022" s="1">
        <v>5</v>
      </c>
      <c r="D1022" s="1" t="s">
        <v>20</v>
      </c>
      <c r="E1022" s="113">
        <v>5</v>
      </c>
      <c r="F1022" s="127">
        <v>5</v>
      </c>
    </row>
    <row r="1023" spans="1:8" ht="15.6" x14ac:dyDescent="0.3">
      <c r="A1023" s="1">
        <v>2</v>
      </c>
      <c r="B1023" s="1">
        <v>15</v>
      </c>
      <c r="C1023" s="1">
        <v>5</v>
      </c>
      <c r="D1023" s="1" t="s">
        <v>20</v>
      </c>
      <c r="E1023" s="113">
        <v>10</v>
      </c>
      <c r="F1023" s="127">
        <v>10</v>
      </c>
      <c r="G1023" s="132">
        <f>AVERAGE(E1022:E1024)</f>
        <v>8.3333333333333339</v>
      </c>
      <c r="H1023" s="31">
        <f>AVERAGE(F1022:F1024)</f>
        <v>8.3333333333333339</v>
      </c>
    </row>
    <row r="1024" spans="1:8" ht="15.6" x14ac:dyDescent="0.3">
      <c r="A1024" s="1">
        <v>2</v>
      </c>
      <c r="B1024" s="1">
        <v>6</v>
      </c>
      <c r="C1024" s="1">
        <v>6</v>
      </c>
      <c r="D1024" s="1" t="s">
        <v>20</v>
      </c>
      <c r="E1024" s="113">
        <v>10</v>
      </c>
      <c r="F1024" s="127">
        <v>10</v>
      </c>
      <c r="G1024" s="133">
        <f>_xlfn.STDEV.P(E1022:E1024)/SQRT(3)</f>
        <v>1.3608276348795436</v>
      </c>
      <c r="H1024" s="133">
        <f>_xlfn.STDEV.P(F1022:F1024)/SQRT(3)</f>
        <v>1.3608276348795436</v>
      </c>
    </row>
    <row r="1025" spans="1:8" x14ac:dyDescent="0.3">
      <c r="A1025" s="1">
        <v>2</v>
      </c>
      <c r="B1025" s="1">
        <v>14</v>
      </c>
      <c r="C1025" s="1">
        <v>6</v>
      </c>
      <c r="D1025" s="1" t="s">
        <v>20</v>
      </c>
      <c r="E1025" s="113">
        <v>20</v>
      </c>
      <c r="F1025" s="127">
        <v>20</v>
      </c>
    </row>
    <row r="1026" spans="1:8" ht="15.6" x14ac:dyDescent="0.3">
      <c r="A1026" s="1">
        <v>2</v>
      </c>
      <c r="B1026" s="1">
        <v>7</v>
      </c>
      <c r="C1026" s="1">
        <v>7</v>
      </c>
      <c r="D1026" s="1" t="s">
        <v>20</v>
      </c>
      <c r="E1026" s="113">
        <v>20</v>
      </c>
      <c r="F1026" s="127">
        <v>20</v>
      </c>
      <c r="G1026" s="132">
        <f>AVERAGE(E1025:E1027)</f>
        <v>16.666666666666668</v>
      </c>
      <c r="H1026" s="31">
        <f>AVERAGE(F1025:F1027)</f>
        <v>16.666666666666668</v>
      </c>
    </row>
    <row r="1027" spans="1:8" ht="15.6" x14ac:dyDescent="0.3">
      <c r="A1027" s="1">
        <v>2</v>
      </c>
      <c r="B1027" s="1">
        <v>13</v>
      </c>
      <c r="C1027" s="1">
        <v>7</v>
      </c>
      <c r="D1027" s="1" t="s">
        <v>20</v>
      </c>
      <c r="E1027" s="113">
        <v>10</v>
      </c>
      <c r="F1027" s="127">
        <v>10</v>
      </c>
      <c r="G1027" s="133">
        <f>_xlfn.STDEV.P(E1025:E1027)/SQRT(3)</f>
        <v>2.7216552697590872</v>
      </c>
      <c r="H1027" s="133">
        <f>_xlfn.STDEV.P(F1025:F1027)/SQRT(3)</f>
        <v>2.7216552697590872</v>
      </c>
    </row>
    <row r="1028" spans="1:8" x14ac:dyDescent="0.3">
      <c r="A1028" s="1">
        <v>2</v>
      </c>
      <c r="B1028" s="1">
        <v>8</v>
      </c>
      <c r="C1028" s="1">
        <v>8</v>
      </c>
      <c r="D1028" s="1" t="s">
        <v>20</v>
      </c>
      <c r="E1028" s="113">
        <v>8</v>
      </c>
      <c r="F1028" s="127">
        <v>8</v>
      </c>
    </row>
    <row r="1029" spans="1:8" ht="15.6" x14ac:dyDescent="0.3">
      <c r="A1029" s="1">
        <v>2</v>
      </c>
      <c r="B1029" s="1">
        <v>12</v>
      </c>
      <c r="C1029" s="1">
        <v>8</v>
      </c>
      <c r="D1029" s="1" t="s">
        <v>20</v>
      </c>
      <c r="E1029" s="113">
        <v>8</v>
      </c>
      <c r="F1029" s="127">
        <v>8</v>
      </c>
      <c r="G1029" s="132">
        <f>AVERAGE(E1028:E1030)</f>
        <v>10.333333333333334</v>
      </c>
      <c r="H1029" s="31">
        <f>AVERAGE(F1028:F1030)</f>
        <v>10.333333333333334</v>
      </c>
    </row>
    <row r="1030" spans="1:8" ht="15.6" x14ac:dyDescent="0.3">
      <c r="A1030" s="1">
        <v>2</v>
      </c>
      <c r="B1030" s="1">
        <v>9</v>
      </c>
      <c r="C1030" s="1">
        <v>9</v>
      </c>
      <c r="D1030" s="1" t="s">
        <v>20</v>
      </c>
      <c r="E1030" s="113">
        <v>15</v>
      </c>
      <c r="F1030" s="127">
        <v>15</v>
      </c>
      <c r="G1030" s="133">
        <f>_xlfn.STDEV.P(E1028:E1030)/SQRT(3)</f>
        <v>1.9051586888313607</v>
      </c>
      <c r="H1030" s="133">
        <f>_xlfn.STDEV.P(F1028:F1030)/SQRT(3)</f>
        <v>1.9051586888313607</v>
      </c>
    </row>
    <row r="1031" spans="1:8" x14ac:dyDescent="0.3">
      <c r="A1031" s="1">
        <v>2</v>
      </c>
      <c r="B1031" s="1">
        <v>11</v>
      </c>
      <c r="C1031" s="1">
        <v>9</v>
      </c>
      <c r="D1031" s="1" t="s">
        <v>20</v>
      </c>
      <c r="E1031" s="113">
        <v>10</v>
      </c>
      <c r="F1031" s="127">
        <v>10</v>
      </c>
    </row>
    <row r="1032" spans="1:8" ht="15.6" x14ac:dyDescent="0.3">
      <c r="A1032" s="1">
        <v>2</v>
      </c>
      <c r="B1032" s="1">
        <v>10</v>
      </c>
      <c r="C1032" s="1">
        <v>10</v>
      </c>
      <c r="D1032" s="1" t="s">
        <v>20</v>
      </c>
      <c r="E1032" s="113">
        <v>15</v>
      </c>
      <c r="F1032" s="127">
        <v>15</v>
      </c>
      <c r="G1032" s="132">
        <f>AVERAGE(E1031:E1033)</f>
        <v>15</v>
      </c>
      <c r="H1032" s="31">
        <f>AVERAGE(F1031:F1033)</f>
        <v>15</v>
      </c>
    </row>
    <row r="1033" spans="1:8" ht="15.6" x14ac:dyDescent="0.3">
      <c r="A1033" s="1">
        <v>2</v>
      </c>
      <c r="B1033" s="1">
        <v>9</v>
      </c>
      <c r="C1033" s="1">
        <v>11</v>
      </c>
      <c r="D1033" s="1" t="s">
        <v>20</v>
      </c>
      <c r="E1033" s="113">
        <v>20</v>
      </c>
      <c r="F1033" s="127">
        <v>20</v>
      </c>
      <c r="G1033" s="133">
        <f>_xlfn.STDEV.P(E1031:E1033)/SQRT(3)</f>
        <v>2.3570226039551585</v>
      </c>
      <c r="H1033" s="133">
        <f>_xlfn.STDEV.P(F1031:F1033)/SQRT(3)</f>
        <v>2.3570226039551585</v>
      </c>
    </row>
    <row r="1034" spans="1:8" x14ac:dyDescent="0.3">
      <c r="A1034" s="1">
        <v>2</v>
      </c>
      <c r="B1034" s="1">
        <v>11</v>
      </c>
      <c r="C1034" s="1">
        <v>11</v>
      </c>
      <c r="D1034" s="1" t="s">
        <v>20</v>
      </c>
      <c r="E1034" s="113">
        <v>10</v>
      </c>
      <c r="F1034" s="127">
        <v>10</v>
      </c>
    </row>
    <row r="1035" spans="1:8" ht="15.6" x14ac:dyDescent="0.3">
      <c r="A1035" s="1">
        <v>2</v>
      </c>
      <c r="B1035" s="1">
        <v>8</v>
      </c>
      <c r="C1035" s="1">
        <v>12</v>
      </c>
      <c r="D1035" s="1" t="s">
        <v>20</v>
      </c>
      <c r="E1035" s="113">
        <v>15</v>
      </c>
      <c r="F1035" s="127">
        <v>15</v>
      </c>
      <c r="G1035" s="132">
        <f>AVERAGE(E1034:E1036)</f>
        <v>15</v>
      </c>
      <c r="H1035" s="31">
        <f>AVERAGE(F1034:F1036)</f>
        <v>15</v>
      </c>
    </row>
    <row r="1036" spans="1:8" ht="15.6" x14ac:dyDescent="0.3">
      <c r="A1036" s="1">
        <v>2</v>
      </c>
      <c r="B1036" s="1">
        <v>12</v>
      </c>
      <c r="C1036" s="1">
        <v>12</v>
      </c>
      <c r="D1036" s="1" t="s">
        <v>20</v>
      </c>
      <c r="E1036" s="113">
        <v>20</v>
      </c>
      <c r="F1036" s="127">
        <v>20</v>
      </c>
      <c r="G1036" s="133">
        <f>_xlfn.STDEV.P(E1034:E1036)/SQRT(3)</f>
        <v>2.3570226039551585</v>
      </c>
      <c r="H1036" s="133">
        <f>_xlfn.STDEV.P(F1034:F1036)/SQRT(3)</f>
        <v>2.3570226039551585</v>
      </c>
    </row>
    <row r="1037" spans="1:8" x14ac:dyDescent="0.3">
      <c r="A1037" s="1">
        <v>2</v>
      </c>
      <c r="B1037" s="1">
        <v>7</v>
      </c>
      <c r="C1037" s="1">
        <v>13</v>
      </c>
      <c r="D1037" s="1" t="s">
        <v>20</v>
      </c>
      <c r="E1037" s="113">
        <v>15</v>
      </c>
      <c r="F1037" s="127">
        <v>15</v>
      </c>
    </row>
    <row r="1038" spans="1:8" ht="15.6" x14ac:dyDescent="0.3">
      <c r="A1038" s="1">
        <v>2</v>
      </c>
      <c r="B1038" s="1">
        <v>13</v>
      </c>
      <c r="C1038" s="1">
        <v>13</v>
      </c>
      <c r="D1038" s="1" t="s">
        <v>20</v>
      </c>
      <c r="E1038" s="113">
        <v>10</v>
      </c>
      <c r="F1038" s="127">
        <v>10</v>
      </c>
      <c r="G1038" s="132">
        <f>AVERAGE(E1037:E1039)</f>
        <v>11.666666666666666</v>
      </c>
      <c r="H1038" s="31">
        <f>AVERAGE(F1037:F1039)</f>
        <v>11.666666666666666</v>
      </c>
    </row>
    <row r="1039" spans="1:8" ht="15.6" x14ac:dyDescent="0.3">
      <c r="A1039" s="1">
        <v>2</v>
      </c>
      <c r="B1039" s="1">
        <v>6</v>
      </c>
      <c r="C1039" s="1">
        <v>14</v>
      </c>
      <c r="D1039" s="1" t="s">
        <v>20</v>
      </c>
      <c r="E1039" s="113">
        <v>10</v>
      </c>
      <c r="F1039" s="127">
        <v>10</v>
      </c>
      <c r="G1039" s="133">
        <f>_xlfn.STDEV.P(E1037:E1039)/SQRT(3)</f>
        <v>1.3608276348795436</v>
      </c>
      <c r="H1039" s="133">
        <f>_xlfn.STDEV.P(F1037:F1039)/SQRT(3)</f>
        <v>1.3608276348795436</v>
      </c>
    </row>
    <row r="1040" spans="1:8" x14ac:dyDescent="0.3">
      <c r="A1040" s="1">
        <v>2</v>
      </c>
      <c r="B1040" s="1">
        <v>14</v>
      </c>
      <c r="C1040" s="1">
        <v>14</v>
      </c>
      <c r="D1040" s="1" t="s">
        <v>20</v>
      </c>
      <c r="E1040" s="113">
        <v>20</v>
      </c>
      <c r="F1040" s="127">
        <v>20</v>
      </c>
    </row>
    <row r="1041" spans="1:8" ht="15.6" x14ac:dyDescent="0.3">
      <c r="A1041" s="1">
        <v>2</v>
      </c>
      <c r="B1041" s="1">
        <v>5</v>
      </c>
      <c r="C1041" s="1">
        <v>15</v>
      </c>
      <c r="D1041" s="1" t="s">
        <v>20</v>
      </c>
      <c r="E1041" s="113">
        <v>20</v>
      </c>
      <c r="F1041" s="127">
        <v>20</v>
      </c>
      <c r="G1041" s="132">
        <f>AVERAGE(E1040:E1042)</f>
        <v>20</v>
      </c>
      <c r="H1041" s="31">
        <f>AVERAGE(F1040:F1042)</f>
        <v>20</v>
      </c>
    </row>
    <row r="1042" spans="1:8" ht="15.6" x14ac:dyDescent="0.3">
      <c r="A1042" s="1">
        <v>2</v>
      </c>
      <c r="B1042" s="1">
        <v>15</v>
      </c>
      <c r="C1042" s="1">
        <v>15</v>
      </c>
      <c r="D1042" s="1" t="s">
        <v>20</v>
      </c>
      <c r="E1042" s="113">
        <v>20</v>
      </c>
      <c r="F1042" s="127">
        <v>20</v>
      </c>
      <c r="G1042" s="133">
        <f>_xlfn.STDEV.P(E1040:E1042)/SQRT(3)</f>
        <v>0</v>
      </c>
      <c r="H1042" s="133">
        <f>_xlfn.STDEV.P(F1040:F1042)/SQRT(3)</f>
        <v>0</v>
      </c>
    </row>
    <row r="1043" spans="1:8" x14ac:dyDescent="0.3">
      <c r="A1043" s="1">
        <v>2</v>
      </c>
      <c r="B1043" s="1">
        <v>4</v>
      </c>
      <c r="C1043" s="1">
        <v>16</v>
      </c>
      <c r="D1043" s="1" t="s">
        <v>20</v>
      </c>
      <c r="E1043" s="113">
        <v>10</v>
      </c>
      <c r="F1043" s="127">
        <v>10</v>
      </c>
    </row>
    <row r="1044" spans="1:8" ht="15.6" x14ac:dyDescent="0.3">
      <c r="A1044" s="1">
        <v>2</v>
      </c>
      <c r="B1044" s="1">
        <v>16</v>
      </c>
      <c r="C1044" s="1">
        <v>16</v>
      </c>
      <c r="D1044" s="1" t="s">
        <v>20</v>
      </c>
      <c r="E1044" s="113">
        <v>10</v>
      </c>
      <c r="F1044" s="127">
        <v>10</v>
      </c>
      <c r="G1044" s="132">
        <f>AVERAGE(E1043:E1045)</f>
        <v>10</v>
      </c>
      <c r="H1044" s="31">
        <f>AVERAGE(F1043:F1045)</f>
        <v>10</v>
      </c>
    </row>
    <row r="1045" spans="1:8" ht="15.6" x14ac:dyDescent="0.3">
      <c r="A1045" s="1">
        <v>2</v>
      </c>
      <c r="B1045" s="1">
        <v>3</v>
      </c>
      <c r="C1045" s="1">
        <v>17</v>
      </c>
      <c r="D1045" s="1" t="s">
        <v>20</v>
      </c>
      <c r="E1045" s="113">
        <v>10</v>
      </c>
      <c r="F1045" s="127">
        <v>10</v>
      </c>
      <c r="G1045" s="133">
        <f>_xlfn.STDEV.P(E1043:E1045)/SQRT(3)</f>
        <v>0</v>
      </c>
      <c r="H1045" s="133">
        <f>_xlfn.STDEV.P(F1043:F1045)/SQRT(3)</f>
        <v>0</v>
      </c>
    </row>
    <row r="1046" spans="1:8" x14ac:dyDescent="0.3">
      <c r="A1046" s="1">
        <v>2</v>
      </c>
      <c r="B1046" s="1">
        <v>17</v>
      </c>
      <c r="C1046" s="1">
        <v>17</v>
      </c>
      <c r="D1046" s="1" t="s">
        <v>20</v>
      </c>
      <c r="E1046" s="113">
        <v>15</v>
      </c>
      <c r="F1046" s="127">
        <v>15</v>
      </c>
    </row>
    <row r="1047" spans="1:8" ht="15.6" x14ac:dyDescent="0.3">
      <c r="A1047" s="1">
        <v>2</v>
      </c>
      <c r="B1047" s="1">
        <v>2</v>
      </c>
      <c r="C1047" s="1">
        <v>18</v>
      </c>
      <c r="D1047" s="1" t="s">
        <v>20</v>
      </c>
      <c r="E1047" s="113">
        <v>15</v>
      </c>
      <c r="F1047" s="127">
        <v>15</v>
      </c>
      <c r="G1047" s="132">
        <f>AVERAGE(E1046:E1048)</f>
        <v>16.666666666666668</v>
      </c>
      <c r="H1047" s="31">
        <f>AVERAGE(F1046:F1048)</f>
        <v>16.666666666666668</v>
      </c>
    </row>
    <row r="1048" spans="1:8" ht="15.6" x14ac:dyDescent="0.3">
      <c r="A1048" s="1">
        <v>2</v>
      </c>
      <c r="B1048" s="1">
        <v>18</v>
      </c>
      <c r="C1048" s="1">
        <v>18</v>
      </c>
      <c r="D1048" s="1" t="s">
        <v>20</v>
      </c>
      <c r="E1048" s="113">
        <v>20</v>
      </c>
      <c r="F1048" s="127">
        <v>20</v>
      </c>
      <c r="G1048" s="133">
        <f>_xlfn.STDEV.P(E1046:E1048)/SQRT(3)</f>
        <v>1.3608276348795436</v>
      </c>
      <c r="H1048" s="133">
        <f>_xlfn.STDEV.P(F1046:F1048)/SQRT(3)</f>
        <v>1.3608276348795436</v>
      </c>
    </row>
    <row r="1049" spans="1:8" ht="15.6" x14ac:dyDescent="0.3">
      <c r="A1049" s="1">
        <v>2</v>
      </c>
      <c r="B1049" s="1">
        <v>1</v>
      </c>
      <c r="C1049" s="1">
        <v>19</v>
      </c>
      <c r="D1049" s="1" t="s">
        <v>20</v>
      </c>
      <c r="E1049" s="113">
        <v>20</v>
      </c>
      <c r="F1049" s="127">
        <v>20</v>
      </c>
      <c r="G1049" s="133"/>
      <c r="H1049" s="133"/>
    </row>
    <row r="1050" spans="1:8" ht="15.6" x14ac:dyDescent="0.3">
      <c r="A1050" s="1">
        <v>2</v>
      </c>
      <c r="B1050" s="1">
        <v>19</v>
      </c>
      <c r="C1050" s="1">
        <v>19</v>
      </c>
      <c r="D1050" s="1" t="s">
        <v>20</v>
      </c>
      <c r="E1050" s="113">
        <v>12</v>
      </c>
      <c r="F1050" s="127">
        <v>12</v>
      </c>
      <c r="G1050" s="132">
        <f>AVERAGE(E1049:E1051)</f>
        <v>20.666666666666668</v>
      </c>
      <c r="H1050" s="31">
        <f>AVERAGE(F1049:F1051)</f>
        <v>20.666666666666668</v>
      </c>
    </row>
    <row r="1051" spans="1:8" ht="15.6" x14ac:dyDescent="0.3">
      <c r="A1051" s="1">
        <v>3</v>
      </c>
      <c r="B1051" s="1">
        <v>1</v>
      </c>
      <c r="C1051" s="1">
        <v>1</v>
      </c>
      <c r="D1051" s="1" t="s">
        <v>20</v>
      </c>
      <c r="E1051" s="113">
        <v>30</v>
      </c>
      <c r="F1051" s="127">
        <v>30</v>
      </c>
      <c r="G1051" s="133">
        <f>_xlfn.STDEV.P(E1049:E1051)/SQRT(3)</f>
        <v>4.2513614377131095</v>
      </c>
      <c r="H1051" s="133">
        <f>_xlfn.STDEV.P(F1049:F1051)/SQRT(3)</f>
        <v>4.2513614377131095</v>
      </c>
    </row>
    <row r="1052" spans="1:8" x14ac:dyDescent="0.3">
      <c r="A1052" s="1">
        <v>3</v>
      </c>
      <c r="B1052" s="1">
        <v>19</v>
      </c>
      <c r="C1052" s="1">
        <v>1</v>
      </c>
      <c r="D1052" s="1" t="s">
        <v>20</v>
      </c>
      <c r="E1052" s="113">
        <v>35</v>
      </c>
      <c r="F1052" s="127">
        <v>35</v>
      </c>
    </row>
    <row r="1053" spans="1:8" ht="15.6" x14ac:dyDescent="0.3">
      <c r="A1053" s="1">
        <v>3</v>
      </c>
      <c r="B1053" s="1">
        <v>2</v>
      </c>
      <c r="C1053" s="1">
        <v>2</v>
      </c>
      <c r="D1053" s="1" t="s">
        <v>20</v>
      </c>
      <c r="E1053" s="113">
        <v>8</v>
      </c>
      <c r="F1053" s="127">
        <v>8</v>
      </c>
      <c r="G1053" s="132">
        <f>AVERAGE(E1052:E1054)</f>
        <v>19.333333333333332</v>
      </c>
      <c r="H1053" s="31">
        <f>AVERAGE(F1052:F1054)</f>
        <v>19.333333333333332</v>
      </c>
    </row>
    <row r="1054" spans="1:8" ht="15.6" x14ac:dyDescent="0.3">
      <c r="A1054" s="1">
        <v>3</v>
      </c>
      <c r="B1054" s="1">
        <v>18</v>
      </c>
      <c r="C1054" s="1">
        <v>2</v>
      </c>
      <c r="D1054" s="1" t="s">
        <v>20</v>
      </c>
      <c r="E1054" s="113">
        <v>15</v>
      </c>
      <c r="F1054" s="127">
        <v>15</v>
      </c>
      <c r="G1054" s="133">
        <f>_xlfn.STDEV.P(E1052:E1054)/SQRT(3)</f>
        <v>6.6052728656452668</v>
      </c>
      <c r="H1054" s="133">
        <f>_xlfn.STDEV.P(F1052:F1054)/SQRT(3)</f>
        <v>6.6052728656452668</v>
      </c>
    </row>
    <row r="1055" spans="1:8" x14ac:dyDescent="0.3">
      <c r="A1055" s="1">
        <v>3</v>
      </c>
      <c r="B1055" s="1">
        <v>3</v>
      </c>
      <c r="C1055" s="1">
        <v>3</v>
      </c>
      <c r="D1055" s="1" t="s">
        <v>20</v>
      </c>
      <c r="E1055" s="113">
        <v>15</v>
      </c>
      <c r="F1055" s="127">
        <v>15</v>
      </c>
    </row>
    <row r="1056" spans="1:8" ht="15.6" x14ac:dyDescent="0.3">
      <c r="A1056" s="1">
        <v>3</v>
      </c>
      <c r="B1056" s="1">
        <v>17</v>
      </c>
      <c r="C1056" s="1">
        <v>3</v>
      </c>
      <c r="D1056" s="1" t="s">
        <v>20</v>
      </c>
      <c r="E1056" s="113">
        <v>20</v>
      </c>
      <c r="F1056" s="127">
        <v>20</v>
      </c>
      <c r="G1056" s="132">
        <f>AVERAGE(E1055:E1057)</f>
        <v>14.333333333333334</v>
      </c>
      <c r="H1056" s="31">
        <f>AVERAGE(F1055:F1057)</f>
        <v>14.333333333333334</v>
      </c>
    </row>
    <row r="1057" spans="1:8" ht="15.6" x14ac:dyDescent="0.3">
      <c r="A1057" s="1">
        <v>3</v>
      </c>
      <c r="B1057" s="1">
        <v>4</v>
      </c>
      <c r="C1057" s="1">
        <v>4</v>
      </c>
      <c r="D1057" s="1" t="s">
        <v>20</v>
      </c>
      <c r="E1057" s="113">
        <v>8</v>
      </c>
      <c r="F1057" s="127">
        <v>8</v>
      </c>
      <c r="G1057" s="133">
        <f>_xlfn.STDEV.P(E1055:E1057)/SQRT(3)</f>
        <v>2.8414915227876492</v>
      </c>
      <c r="H1057" s="133">
        <f>_xlfn.STDEV.P(F1055:F1057)/SQRT(3)</f>
        <v>2.8414915227876492</v>
      </c>
    </row>
    <row r="1058" spans="1:8" x14ac:dyDescent="0.3">
      <c r="A1058" s="1">
        <v>3</v>
      </c>
      <c r="B1058" s="1">
        <v>16</v>
      </c>
      <c r="C1058" s="1">
        <v>4</v>
      </c>
      <c r="D1058" s="1" t="s">
        <v>20</v>
      </c>
      <c r="E1058" s="113">
        <v>10</v>
      </c>
      <c r="F1058" s="127">
        <v>10</v>
      </c>
    </row>
    <row r="1059" spans="1:8" ht="15.6" x14ac:dyDescent="0.3">
      <c r="A1059" s="1">
        <v>3</v>
      </c>
      <c r="B1059" s="1">
        <v>5</v>
      </c>
      <c r="C1059" s="1">
        <v>5</v>
      </c>
      <c r="D1059" s="1" t="s">
        <v>20</v>
      </c>
      <c r="E1059" s="113">
        <v>10</v>
      </c>
      <c r="F1059" s="127">
        <v>10</v>
      </c>
      <c r="G1059" s="132">
        <f>AVERAGE(E1058:E1060)</f>
        <v>9.3333333333333339</v>
      </c>
      <c r="H1059" s="31">
        <f>AVERAGE(F1058:F1060)</f>
        <v>9.3333333333333339</v>
      </c>
    </row>
    <row r="1060" spans="1:8" ht="15.6" x14ac:dyDescent="0.3">
      <c r="A1060" s="1">
        <v>3</v>
      </c>
      <c r="B1060" s="1">
        <v>15</v>
      </c>
      <c r="C1060" s="1">
        <v>5</v>
      </c>
      <c r="D1060" s="1" t="s">
        <v>20</v>
      </c>
      <c r="E1060" s="113">
        <v>8</v>
      </c>
      <c r="F1060" s="127">
        <v>8</v>
      </c>
      <c r="G1060" s="133">
        <f>_xlfn.STDEV.P(E1058:E1060)/SQRT(3)</f>
        <v>0.54433105395181736</v>
      </c>
      <c r="H1060" s="133">
        <f>_xlfn.STDEV.P(F1058:F1060)/SQRT(3)</f>
        <v>0.54433105395181736</v>
      </c>
    </row>
    <row r="1061" spans="1:8" x14ac:dyDescent="0.3">
      <c r="A1061" s="1">
        <v>3</v>
      </c>
      <c r="B1061" s="1">
        <v>6</v>
      </c>
      <c r="C1061" s="1">
        <v>6</v>
      </c>
      <c r="D1061" s="1" t="s">
        <v>20</v>
      </c>
      <c r="E1061" s="113">
        <v>10</v>
      </c>
      <c r="F1061" s="127">
        <v>10</v>
      </c>
    </row>
    <row r="1062" spans="1:8" ht="15.6" x14ac:dyDescent="0.3">
      <c r="A1062" s="1">
        <v>3</v>
      </c>
      <c r="B1062" s="1">
        <v>14</v>
      </c>
      <c r="C1062" s="1">
        <v>6</v>
      </c>
      <c r="D1062" s="1" t="s">
        <v>20</v>
      </c>
      <c r="E1062" s="113">
        <v>20</v>
      </c>
      <c r="F1062" s="127">
        <v>20</v>
      </c>
      <c r="G1062" s="132">
        <f>AVERAGE(E1061:E1063)</f>
        <v>16.666666666666668</v>
      </c>
      <c r="H1062" s="31">
        <f>AVERAGE(F1061:F1063)</f>
        <v>16.666666666666668</v>
      </c>
    </row>
    <row r="1063" spans="1:8" ht="15.6" x14ac:dyDescent="0.3">
      <c r="A1063" s="1">
        <v>3</v>
      </c>
      <c r="B1063" s="1">
        <v>7</v>
      </c>
      <c r="C1063" s="1">
        <v>7</v>
      </c>
      <c r="D1063" s="1" t="s">
        <v>20</v>
      </c>
      <c r="E1063" s="113">
        <v>20</v>
      </c>
      <c r="F1063" s="127">
        <v>20</v>
      </c>
      <c r="G1063" s="133">
        <f>_xlfn.STDEV.P(E1061:E1063)/SQRT(3)</f>
        <v>2.7216552697590872</v>
      </c>
      <c r="H1063" s="133">
        <f>_xlfn.STDEV.P(F1061:F1063)/SQRT(3)</f>
        <v>2.7216552697590872</v>
      </c>
    </row>
    <row r="1064" spans="1:8" x14ac:dyDescent="0.3">
      <c r="A1064" s="1">
        <v>3</v>
      </c>
      <c r="B1064" s="1">
        <v>13</v>
      </c>
      <c r="C1064" s="1">
        <v>7</v>
      </c>
      <c r="D1064" s="1" t="s">
        <v>20</v>
      </c>
      <c r="E1064" s="113">
        <v>5</v>
      </c>
      <c r="F1064" s="127">
        <v>5</v>
      </c>
    </row>
    <row r="1065" spans="1:8" ht="15.6" x14ac:dyDescent="0.3">
      <c r="A1065" s="1">
        <v>3</v>
      </c>
      <c r="B1065" s="1">
        <v>8</v>
      </c>
      <c r="C1065" s="1">
        <v>8</v>
      </c>
      <c r="D1065" s="1" t="s">
        <v>20</v>
      </c>
      <c r="E1065" s="113">
        <v>10</v>
      </c>
      <c r="F1065" s="127">
        <v>10</v>
      </c>
      <c r="G1065" s="132">
        <f>AVERAGE(E1064:E1066)</f>
        <v>8.3333333333333339</v>
      </c>
      <c r="H1065" s="31">
        <f>AVERAGE(F1064:F1066)</f>
        <v>8.3333333333333339</v>
      </c>
    </row>
    <row r="1066" spans="1:8" ht="15.6" x14ac:dyDescent="0.3">
      <c r="A1066" s="1">
        <v>3</v>
      </c>
      <c r="B1066" s="1">
        <v>12</v>
      </c>
      <c r="C1066" s="1">
        <v>8</v>
      </c>
      <c r="D1066" s="1" t="s">
        <v>20</v>
      </c>
      <c r="E1066" s="113">
        <v>10</v>
      </c>
      <c r="F1066" s="127">
        <v>10</v>
      </c>
      <c r="G1066" s="133">
        <f>_xlfn.STDEV.P(E1064:E1066)/SQRT(3)</f>
        <v>1.3608276348795436</v>
      </c>
      <c r="H1066" s="133">
        <f>_xlfn.STDEV.P(F1064:F1066)/SQRT(3)</f>
        <v>1.3608276348795436</v>
      </c>
    </row>
    <row r="1067" spans="1:8" x14ac:dyDescent="0.3">
      <c r="A1067" s="1">
        <v>3</v>
      </c>
      <c r="B1067" s="1">
        <v>9</v>
      </c>
      <c r="C1067" s="1">
        <v>9</v>
      </c>
      <c r="D1067" s="1" t="s">
        <v>20</v>
      </c>
      <c r="E1067" s="113">
        <v>20</v>
      </c>
      <c r="F1067" s="127">
        <v>20</v>
      </c>
    </row>
    <row r="1068" spans="1:8" ht="15.6" x14ac:dyDescent="0.3">
      <c r="A1068" s="1">
        <v>3</v>
      </c>
      <c r="B1068" s="1">
        <v>11</v>
      </c>
      <c r="C1068" s="1">
        <v>9</v>
      </c>
      <c r="D1068" s="1" t="s">
        <v>20</v>
      </c>
      <c r="E1068" s="113">
        <v>20</v>
      </c>
      <c r="F1068" s="127">
        <v>20</v>
      </c>
      <c r="G1068" s="132">
        <f>AVERAGE(E1067:E1069)</f>
        <v>18.333333333333332</v>
      </c>
      <c r="H1068" s="31">
        <f>AVERAGE(F1067:F1069)</f>
        <v>18.333333333333332</v>
      </c>
    </row>
    <row r="1069" spans="1:8" ht="15.6" x14ac:dyDescent="0.3">
      <c r="A1069" s="1">
        <v>3</v>
      </c>
      <c r="B1069" s="1">
        <v>10</v>
      </c>
      <c r="C1069" s="1">
        <v>10</v>
      </c>
      <c r="D1069" s="1" t="s">
        <v>20</v>
      </c>
      <c r="E1069" s="113">
        <v>15</v>
      </c>
      <c r="F1069" s="127">
        <v>15</v>
      </c>
      <c r="G1069" s="133">
        <f>_xlfn.STDEV.P(E1067:E1069)/SQRT(3)</f>
        <v>1.3608276348795436</v>
      </c>
      <c r="H1069" s="133">
        <f>_xlfn.STDEV.P(F1067:F1069)/SQRT(3)</f>
        <v>1.3608276348795436</v>
      </c>
    </row>
    <row r="1070" spans="1:8" x14ac:dyDescent="0.3">
      <c r="A1070" s="1">
        <v>3</v>
      </c>
      <c r="B1070" s="1">
        <v>9</v>
      </c>
      <c r="C1070" s="1">
        <v>11</v>
      </c>
      <c r="D1070" s="1" t="s">
        <v>20</v>
      </c>
      <c r="E1070" s="113">
        <v>25</v>
      </c>
      <c r="F1070" s="127">
        <v>25</v>
      </c>
    </row>
    <row r="1071" spans="1:8" ht="15.6" x14ac:dyDescent="0.3">
      <c r="A1071" s="1">
        <v>3</v>
      </c>
      <c r="B1071" s="1">
        <v>11</v>
      </c>
      <c r="C1071" s="1">
        <v>11</v>
      </c>
      <c r="D1071" s="1" t="s">
        <v>20</v>
      </c>
      <c r="E1071" s="113">
        <v>12</v>
      </c>
      <c r="F1071" s="127">
        <v>12</v>
      </c>
      <c r="G1071" s="132">
        <f>AVERAGE(E1070:E1072)</f>
        <v>19</v>
      </c>
      <c r="H1071" s="31">
        <f>AVERAGE(F1070:F1072)</f>
        <v>19</v>
      </c>
    </row>
    <row r="1072" spans="1:8" ht="15.6" x14ac:dyDescent="0.3">
      <c r="A1072" s="1">
        <v>3</v>
      </c>
      <c r="B1072" s="1">
        <v>8</v>
      </c>
      <c r="C1072" s="1">
        <v>12</v>
      </c>
      <c r="D1072" s="1" t="s">
        <v>20</v>
      </c>
      <c r="E1072" s="113">
        <v>20</v>
      </c>
      <c r="F1072" s="127">
        <v>20</v>
      </c>
      <c r="G1072" s="133">
        <f>_xlfn.STDEV.P(E1070:E1072)/SQRT(3)</f>
        <v>3.0912061651652345</v>
      </c>
      <c r="H1072" s="133">
        <f>_xlfn.STDEV.P(F1070:F1072)/SQRT(3)</f>
        <v>3.0912061651652345</v>
      </c>
    </row>
    <row r="1073" spans="1:8" x14ac:dyDescent="0.3">
      <c r="A1073" s="1">
        <v>3</v>
      </c>
      <c r="B1073" s="1">
        <v>12</v>
      </c>
      <c r="C1073" s="1">
        <v>12</v>
      </c>
      <c r="D1073" s="1" t="s">
        <v>20</v>
      </c>
      <c r="E1073" s="113">
        <v>30</v>
      </c>
      <c r="F1073" s="127">
        <v>30</v>
      </c>
    </row>
    <row r="1074" spans="1:8" ht="15.6" x14ac:dyDescent="0.3">
      <c r="A1074" s="1">
        <v>3</v>
      </c>
      <c r="B1074" s="1">
        <v>7</v>
      </c>
      <c r="C1074" s="1">
        <v>13</v>
      </c>
      <c r="D1074" s="1" t="s">
        <v>20</v>
      </c>
      <c r="E1074" s="113">
        <v>8</v>
      </c>
      <c r="F1074" s="127">
        <v>8</v>
      </c>
      <c r="G1074" s="132">
        <f>AVERAGE(E1073:E1075)</f>
        <v>22.666666666666668</v>
      </c>
      <c r="H1074" s="31">
        <f>AVERAGE(F1073:F1075)</f>
        <v>22.666666666666668</v>
      </c>
    </row>
    <row r="1075" spans="1:8" ht="15.6" x14ac:dyDescent="0.3">
      <c r="A1075" s="1">
        <v>3</v>
      </c>
      <c r="B1075" s="1">
        <v>13</v>
      </c>
      <c r="C1075" s="1">
        <v>13</v>
      </c>
      <c r="D1075" s="1" t="s">
        <v>20</v>
      </c>
      <c r="E1075" s="113">
        <v>30</v>
      </c>
      <c r="F1075" s="127">
        <v>30</v>
      </c>
      <c r="G1075" s="133">
        <f>_xlfn.STDEV.P(E1073:E1075)/SQRT(3)</f>
        <v>5.9876415934699914</v>
      </c>
      <c r="H1075" s="133">
        <f>_xlfn.STDEV.P(F1073:F1075)/SQRT(3)</f>
        <v>5.9876415934699914</v>
      </c>
    </row>
    <row r="1076" spans="1:8" x14ac:dyDescent="0.3">
      <c r="A1076" s="1">
        <v>3</v>
      </c>
      <c r="B1076" s="1">
        <v>6</v>
      </c>
      <c r="C1076" s="1">
        <v>14</v>
      </c>
      <c r="D1076" s="1" t="s">
        <v>20</v>
      </c>
      <c r="E1076" s="113">
        <v>15</v>
      </c>
      <c r="F1076" s="127">
        <v>15</v>
      </c>
    </row>
    <row r="1077" spans="1:8" ht="15.6" x14ac:dyDescent="0.3">
      <c r="A1077" s="1">
        <v>3</v>
      </c>
      <c r="B1077" s="1">
        <v>14</v>
      </c>
      <c r="C1077" s="1">
        <v>14</v>
      </c>
      <c r="D1077" s="1" t="s">
        <v>20</v>
      </c>
      <c r="E1077" s="113">
        <v>15</v>
      </c>
      <c r="F1077" s="127">
        <v>15</v>
      </c>
      <c r="G1077" s="132">
        <f>AVERAGE(E1076:E1078)</f>
        <v>18.333333333333332</v>
      </c>
      <c r="H1077" s="31">
        <f>AVERAGE(F1076:F1078)</f>
        <v>18.333333333333332</v>
      </c>
    </row>
    <row r="1078" spans="1:8" ht="15.6" x14ac:dyDescent="0.3">
      <c r="A1078" s="1">
        <v>3</v>
      </c>
      <c r="B1078" s="1">
        <v>5</v>
      </c>
      <c r="C1078" s="1">
        <v>15</v>
      </c>
      <c r="D1078" s="1" t="s">
        <v>20</v>
      </c>
      <c r="E1078" s="113">
        <v>25</v>
      </c>
      <c r="F1078" s="127">
        <v>25</v>
      </c>
      <c r="G1078" s="133">
        <f>_xlfn.STDEV.P(E1076:E1078)/SQRT(3)</f>
        <v>2.7216552697590872</v>
      </c>
      <c r="H1078" s="133">
        <f>_xlfn.STDEV.P(F1076:F1078)/SQRT(3)</f>
        <v>2.7216552697590872</v>
      </c>
    </row>
    <row r="1079" spans="1:8" x14ac:dyDescent="0.3">
      <c r="A1079" s="1">
        <v>3</v>
      </c>
      <c r="B1079" s="1">
        <v>15</v>
      </c>
      <c r="C1079" s="1">
        <v>15</v>
      </c>
      <c r="D1079" s="1" t="s">
        <v>20</v>
      </c>
      <c r="E1079" s="113">
        <v>20</v>
      </c>
      <c r="F1079" s="127">
        <v>20</v>
      </c>
    </row>
    <row r="1080" spans="1:8" ht="15.6" x14ac:dyDescent="0.3">
      <c r="A1080" s="1">
        <v>3</v>
      </c>
      <c r="B1080" s="1">
        <v>4</v>
      </c>
      <c r="C1080" s="1">
        <v>16</v>
      </c>
      <c r="D1080" s="1" t="s">
        <v>20</v>
      </c>
      <c r="E1080" s="113">
        <v>25</v>
      </c>
      <c r="F1080" s="127">
        <v>25</v>
      </c>
      <c r="G1080" s="132">
        <f>AVERAGE(E1079:E1081)</f>
        <v>21.666666666666668</v>
      </c>
      <c r="H1080" s="31">
        <f>AVERAGE(F1079:F1081)</f>
        <v>21.666666666666668</v>
      </c>
    </row>
    <row r="1081" spans="1:8" ht="15.6" x14ac:dyDescent="0.3">
      <c r="A1081" s="1">
        <v>3</v>
      </c>
      <c r="B1081" s="1">
        <v>16</v>
      </c>
      <c r="C1081" s="1">
        <v>16</v>
      </c>
      <c r="D1081" s="1" t="s">
        <v>20</v>
      </c>
      <c r="E1081" s="113">
        <v>20</v>
      </c>
      <c r="F1081" s="127">
        <v>20</v>
      </c>
      <c r="G1081" s="133">
        <f>_xlfn.STDEV.P(E1079:E1081)/SQRT(3)</f>
        <v>1.3608276348795436</v>
      </c>
      <c r="H1081" s="133">
        <f>_xlfn.STDEV.P(F1079:F1081)/SQRT(3)</f>
        <v>1.3608276348795436</v>
      </c>
    </row>
    <row r="1082" spans="1:8" ht="15.6" x14ac:dyDescent="0.3">
      <c r="A1082" s="1">
        <v>3</v>
      </c>
      <c r="B1082" s="1">
        <v>3</v>
      </c>
      <c r="C1082" s="1">
        <v>17</v>
      </c>
      <c r="D1082" s="1" t="s">
        <v>20</v>
      </c>
      <c r="E1082" s="113">
        <v>15</v>
      </c>
      <c r="F1082" s="127">
        <v>15</v>
      </c>
      <c r="G1082" s="133"/>
      <c r="H1082" s="133"/>
    </row>
    <row r="1083" spans="1:8" ht="15.6" x14ac:dyDescent="0.3">
      <c r="A1083" s="1">
        <v>3</v>
      </c>
      <c r="B1083" s="1">
        <v>17</v>
      </c>
      <c r="C1083" s="1">
        <v>17</v>
      </c>
      <c r="D1083" s="1" t="s">
        <v>20</v>
      </c>
      <c r="E1083" s="113">
        <v>10</v>
      </c>
      <c r="F1083" s="127">
        <v>10</v>
      </c>
      <c r="G1083" s="132">
        <f>AVERAGE(E1082:E1084)</f>
        <v>13.333333333333334</v>
      </c>
      <c r="H1083" s="31">
        <f>AVERAGE(F1082:F1084)</f>
        <v>13.333333333333334</v>
      </c>
    </row>
    <row r="1084" spans="1:8" ht="15.6" x14ac:dyDescent="0.3">
      <c r="A1084" s="1">
        <v>3</v>
      </c>
      <c r="B1084" s="1">
        <v>2</v>
      </c>
      <c r="C1084" s="1">
        <v>18</v>
      </c>
      <c r="D1084" s="1" t="s">
        <v>20</v>
      </c>
      <c r="E1084" s="113">
        <v>15</v>
      </c>
      <c r="F1084" s="127">
        <v>15</v>
      </c>
      <c r="G1084" s="133">
        <f>_xlfn.STDEV.P(E1082:E1084)/SQRT(3)</f>
        <v>1.3608276348795436</v>
      </c>
      <c r="H1084" s="133">
        <f>_xlfn.STDEV.P(F1082:F1084)/SQRT(3)</f>
        <v>1.3608276348795436</v>
      </c>
    </row>
    <row r="1085" spans="1:8" x14ac:dyDescent="0.3">
      <c r="A1085" s="1">
        <v>3</v>
      </c>
      <c r="B1085" s="1">
        <v>18</v>
      </c>
      <c r="C1085" s="1">
        <v>18</v>
      </c>
      <c r="D1085" s="1" t="s">
        <v>20</v>
      </c>
      <c r="E1085" s="113">
        <v>15</v>
      </c>
      <c r="F1085" s="127">
        <v>15</v>
      </c>
    </row>
    <row r="1086" spans="1:8" ht="15.6" x14ac:dyDescent="0.3">
      <c r="A1086" s="1">
        <v>3</v>
      </c>
      <c r="B1086" s="1">
        <v>1</v>
      </c>
      <c r="C1086" s="1">
        <v>19</v>
      </c>
      <c r="D1086" s="1" t="s">
        <v>20</v>
      </c>
      <c r="E1086" s="113">
        <v>15</v>
      </c>
      <c r="F1086" s="127">
        <v>15</v>
      </c>
      <c r="G1086" s="132">
        <f>AVERAGE(E1085:E1087)</f>
        <v>16.666666666666668</v>
      </c>
      <c r="H1086" s="31">
        <f>AVERAGE(F1085:F1087)</f>
        <v>16.666666666666668</v>
      </c>
    </row>
    <row r="1087" spans="1:8" ht="15.6" x14ac:dyDescent="0.3">
      <c r="A1087" s="1">
        <v>3</v>
      </c>
      <c r="B1087" s="1">
        <v>19</v>
      </c>
      <c r="C1087" s="1">
        <v>19</v>
      </c>
      <c r="D1087" s="1" t="s">
        <v>20</v>
      </c>
      <c r="E1087" s="113">
        <v>20</v>
      </c>
      <c r="F1087" s="127">
        <v>20</v>
      </c>
      <c r="G1087" s="133">
        <f>_xlfn.STDEV.P(E1085:E1087)/SQRT(3)</f>
        <v>1.3608276348795436</v>
      </c>
      <c r="H1087" s="133">
        <f>_xlfn.STDEV.P(F1085:F1087)/SQRT(3)</f>
        <v>1.3608276348795436</v>
      </c>
    </row>
    <row r="1089" spans="7:8" ht="15.6" x14ac:dyDescent="0.3">
      <c r="G1089" s="132"/>
      <c r="H1089" s="31"/>
    </row>
    <row r="1090" spans="7:8" ht="15.6" x14ac:dyDescent="0.3">
      <c r="G1090" s="133"/>
      <c r="H1090" s="133"/>
    </row>
    <row r="1092" spans="7:8" ht="15.6" x14ac:dyDescent="0.3">
      <c r="G1092" s="132"/>
      <c r="H1092" s="31"/>
    </row>
    <row r="1093" spans="7:8" ht="15.6" x14ac:dyDescent="0.3">
      <c r="G1093" s="133"/>
      <c r="H1093" s="133"/>
    </row>
    <row r="1095" spans="7:8" ht="15.6" x14ac:dyDescent="0.3">
      <c r="G1095" s="132"/>
      <c r="H1095" s="31"/>
    </row>
    <row r="1096" spans="7:8" ht="15.6" x14ac:dyDescent="0.3">
      <c r="G1096" s="133"/>
      <c r="H1096" s="133"/>
    </row>
    <row r="1098" spans="7:8" ht="15.6" x14ac:dyDescent="0.3">
      <c r="G1098" s="132"/>
      <c r="H1098" s="31"/>
    </row>
    <row r="1099" spans="7:8" ht="15.6" x14ac:dyDescent="0.3">
      <c r="G1099" s="133"/>
      <c r="H1099" s="133"/>
    </row>
    <row r="1101" spans="7:8" ht="15.6" x14ac:dyDescent="0.3">
      <c r="G1101" s="132"/>
      <c r="H1101" s="31"/>
    </row>
    <row r="1102" spans="7:8" ht="15.6" x14ac:dyDescent="0.3">
      <c r="G1102" s="133"/>
      <c r="H1102" s="133"/>
    </row>
    <row r="1104" spans="7:8" ht="15.6" x14ac:dyDescent="0.3">
      <c r="G1104" s="132"/>
      <c r="H1104" s="31"/>
    </row>
    <row r="1105" spans="7:8" ht="15.6" x14ac:dyDescent="0.3">
      <c r="G1105" s="133"/>
      <c r="H1105" s="133"/>
    </row>
    <row r="1107" spans="7:8" ht="15.6" x14ac:dyDescent="0.3">
      <c r="G1107" s="132"/>
      <c r="H1107" s="31"/>
    </row>
    <row r="1108" spans="7:8" ht="15.6" x14ac:dyDescent="0.3">
      <c r="G1108" s="133"/>
      <c r="H1108" s="133"/>
    </row>
    <row r="1110" spans="7:8" ht="15.6" x14ac:dyDescent="0.3">
      <c r="G1110" s="132"/>
      <c r="H1110" s="31"/>
    </row>
    <row r="1111" spans="7:8" ht="15.6" x14ac:dyDescent="0.3">
      <c r="G1111" s="133"/>
      <c r="H1111" s="133"/>
    </row>
    <row r="1113" spans="7:8" ht="15.6" x14ac:dyDescent="0.3">
      <c r="G1113" s="132"/>
      <c r="H1113" s="31"/>
    </row>
    <row r="1114" spans="7:8" ht="15.6" x14ac:dyDescent="0.3">
      <c r="G1114" s="133"/>
      <c r="H1114" s="133"/>
    </row>
    <row r="1115" spans="7:8" ht="15.6" x14ac:dyDescent="0.3">
      <c r="G1115" s="133"/>
      <c r="H1115" s="133"/>
    </row>
    <row r="1116" spans="7:8" ht="15.6" x14ac:dyDescent="0.3">
      <c r="G1116" s="132"/>
      <c r="H1116" s="31"/>
    </row>
    <row r="1117" spans="7:8" ht="15.6" x14ac:dyDescent="0.3">
      <c r="G1117" s="133"/>
      <c r="H1117" s="133"/>
    </row>
    <row r="1119" spans="7:8" ht="15.6" x14ac:dyDescent="0.3">
      <c r="G1119" s="132"/>
      <c r="H1119" s="31"/>
    </row>
    <row r="1120" spans="7:8" ht="15.6" x14ac:dyDescent="0.3">
      <c r="G1120" s="133"/>
      <c r="H1120" s="133"/>
    </row>
    <row r="1122" spans="7:8" ht="15.6" x14ac:dyDescent="0.3">
      <c r="G1122" s="132"/>
      <c r="H1122" s="31"/>
    </row>
    <row r="1123" spans="7:8" ht="15.6" x14ac:dyDescent="0.3">
      <c r="G1123" s="133"/>
      <c r="H1123" s="133"/>
    </row>
    <row r="1125" spans="7:8" ht="15.6" x14ac:dyDescent="0.3">
      <c r="G1125" s="132"/>
      <c r="H1125" s="31"/>
    </row>
    <row r="1126" spans="7:8" ht="15.6" x14ac:dyDescent="0.3">
      <c r="G1126" s="133"/>
      <c r="H1126" s="133"/>
    </row>
    <row r="1128" spans="7:8" ht="15.6" x14ac:dyDescent="0.3">
      <c r="G1128" s="132"/>
      <c r="H1128" s="31"/>
    </row>
    <row r="1129" spans="7:8" ht="15.6" x14ac:dyDescent="0.3">
      <c r="G1129" s="133"/>
      <c r="H1129" s="133"/>
    </row>
    <row r="1131" spans="7:8" ht="15.6" x14ac:dyDescent="0.3">
      <c r="G1131" s="132"/>
      <c r="H1131" s="31"/>
    </row>
    <row r="1132" spans="7:8" ht="15.6" x14ac:dyDescent="0.3">
      <c r="G1132" s="133"/>
      <c r="H1132" s="133"/>
    </row>
    <row r="1134" spans="7:8" ht="15.6" x14ac:dyDescent="0.3">
      <c r="G1134" s="132"/>
      <c r="H1134" s="31"/>
    </row>
    <row r="1135" spans="7:8" ht="15.6" x14ac:dyDescent="0.3">
      <c r="G1135" s="133"/>
      <c r="H1135" s="133"/>
    </row>
    <row r="1137" spans="7:8" ht="15.6" x14ac:dyDescent="0.3">
      <c r="G1137" s="132"/>
      <c r="H1137" s="31"/>
    </row>
    <row r="1138" spans="7:8" ht="15.6" x14ac:dyDescent="0.3">
      <c r="G1138" s="133"/>
      <c r="H1138" s="133"/>
    </row>
    <row r="1140" spans="7:8" ht="15.6" x14ac:dyDescent="0.3">
      <c r="G1140" s="132"/>
      <c r="H1140" s="31"/>
    </row>
    <row r="1141" spans="7:8" ht="15.6" x14ac:dyDescent="0.3">
      <c r="G1141" s="133"/>
      <c r="H1141" s="133"/>
    </row>
    <row r="1143" spans="7:8" ht="15.6" x14ac:dyDescent="0.3">
      <c r="G1143" s="132"/>
      <c r="H1143" s="31"/>
    </row>
    <row r="1144" spans="7:8" ht="15.6" x14ac:dyDescent="0.3">
      <c r="G1144" s="133"/>
      <c r="H1144" s="133"/>
    </row>
    <row r="1146" spans="7:8" ht="15.6" x14ac:dyDescent="0.3">
      <c r="G1146" s="132"/>
      <c r="H1146" s="31"/>
    </row>
    <row r="1147" spans="7:8" ht="15.6" x14ac:dyDescent="0.3">
      <c r="G1147" s="133"/>
      <c r="H1147" s="133"/>
    </row>
    <row r="1148" spans="7:8" ht="15.6" x14ac:dyDescent="0.3">
      <c r="G1148" s="133"/>
      <c r="H1148" s="133"/>
    </row>
    <row r="1149" spans="7:8" ht="15.6" x14ac:dyDescent="0.3">
      <c r="G1149" s="132"/>
      <c r="H1149" s="31"/>
    </row>
    <row r="1150" spans="7:8" ht="15.6" x14ac:dyDescent="0.3">
      <c r="G1150" s="133"/>
      <c r="H1150" s="133"/>
    </row>
    <row r="1152" spans="7:8" ht="15.6" x14ac:dyDescent="0.3">
      <c r="G1152" s="132"/>
      <c r="H1152" s="31"/>
    </row>
    <row r="1153" spans="7:8" ht="15.6" x14ac:dyDescent="0.3">
      <c r="G1153" s="133"/>
      <c r="H1153" s="133"/>
    </row>
    <row r="1155" spans="7:8" ht="15.6" x14ac:dyDescent="0.3">
      <c r="G1155" s="132"/>
      <c r="H1155" s="31"/>
    </row>
    <row r="1156" spans="7:8" ht="15.6" x14ac:dyDescent="0.3">
      <c r="G1156" s="133"/>
      <c r="H1156" s="133"/>
    </row>
    <row r="1158" spans="7:8" ht="15.6" x14ac:dyDescent="0.3">
      <c r="G1158" s="132"/>
      <c r="H1158" s="31"/>
    </row>
    <row r="1159" spans="7:8" ht="15.6" x14ac:dyDescent="0.3">
      <c r="G1159" s="133"/>
      <c r="H1159" s="133"/>
    </row>
    <row r="1161" spans="7:8" ht="15.6" x14ac:dyDescent="0.3">
      <c r="G1161" s="132"/>
      <c r="H1161" s="31"/>
    </row>
    <row r="1162" spans="7:8" ht="15.6" x14ac:dyDescent="0.3">
      <c r="G1162" s="133"/>
      <c r="H1162" s="133"/>
    </row>
    <row r="1164" spans="7:8" ht="15.6" x14ac:dyDescent="0.3">
      <c r="G1164" s="132"/>
      <c r="H1164" s="31"/>
    </row>
    <row r="1165" spans="7:8" ht="15.6" x14ac:dyDescent="0.3">
      <c r="G1165" s="133"/>
      <c r="H1165" s="133"/>
    </row>
    <row r="1167" spans="7:8" ht="15.6" x14ac:dyDescent="0.3">
      <c r="G1167" s="132"/>
      <c r="H1167" s="31"/>
    </row>
    <row r="1168" spans="7:8" ht="15.6" x14ac:dyDescent="0.3">
      <c r="G1168" s="133"/>
      <c r="H1168" s="133"/>
    </row>
    <row r="1170" spans="7:8" ht="15.6" x14ac:dyDescent="0.3">
      <c r="G1170" s="132"/>
      <c r="H1170" s="31"/>
    </row>
    <row r="1171" spans="7:8" ht="15.6" x14ac:dyDescent="0.3">
      <c r="G1171" s="133"/>
      <c r="H1171" s="133"/>
    </row>
    <row r="1173" spans="7:8" ht="15.6" x14ac:dyDescent="0.3">
      <c r="G1173" s="132"/>
      <c r="H1173" s="31"/>
    </row>
    <row r="1174" spans="7:8" ht="15.6" x14ac:dyDescent="0.3">
      <c r="G1174" s="133"/>
      <c r="H1174" s="133"/>
    </row>
    <row r="1176" spans="7:8" ht="15.6" x14ac:dyDescent="0.3">
      <c r="G1176" s="132"/>
      <c r="H1176" s="31"/>
    </row>
    <row r="1177" spans="7:8" ht="15.6" x14ac:dyDescent="0.3">
      <c r="G1177" s="133"/>
      <c r="H1177" s="133"/>
    </row>
    <row r="1179" spans="7:8" ht="15.6" x14ac:dyDescent="0.3">
      <c r="G1179" s="132"/>
      <c r="H1179" s="31"/>
    </row>
    <row r="1180" spans="7:8" ht="15.6" x14ac:dyDescent="0.3">
      <c r="G1180" s="133"/>
      <c r="H1180" s="133"/>
    </row>
    <row r="1181" spans="7:8" ht="15.6" x14ac:dyDescent="0.3">
      <c r="G1181" s="133"/>
      <c r="H1181" s="133"/>
    </row>
    <row r="1182" spans="7:8" ht="15.6" x14ac:dyDescent="0.3">
      <c r="G1182" s="132"/>
      <c r="H1182" s="31"/>
    </row>
    <row r="1183" spans="7:8" ht="15.6" x14ac:dyDescent="0.3">
      <c r="G1183" s="133"/>
      <c r="H1183" s="133"/>
    </row>
    <row r="1185" spans="7:8" ht="15.6" x14ac:dyDescent="0.3">
      <c r="G1185" s="132"/>
      <c r="H1185" s="31"/>
    </row>
    <row r="1186" spans="7:8" ht="15.6" x14ac:dyDescent="0.3">
      <c r="G1186" s="133"/>
      <c r="H1186" s="133"/>
    </row>
    <row r="1188" spans="7:8" ht="15.6" x14ac:dyDescent="0.3">
      <c r="G1188" s="132"/>
      <c r="H1188" s="31"/>
    </row>
    <row r="1189" spans="7:8" ht="15.6" x14ac:dyDescent="0.3">
      <c r="G1189" s="133"/>
      <c r="H1189" s="133"/>
    </row>
    <row r="1191" spans="7:8" ht="15.6" x14ac:dyDescent="0.3">
      <c r="G1191" s="132"/>
      <c r="H1191" s="31"/>
    </row>
    <row r="1192" spans="7:8" ht="15.6" x14ac:dyDescent="0.3">
      <c r="G1192" s="133"/>
      <c r="H1192" s="133"/>
    </row>
  </sheetData>
  <sortState xmlns:xlrd2="http://schemas.microsoft.com/office/spreadsheetml/2017/richdata2" ref="AB2:AC325">
    <sortCondition ref="AC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P1087"/>
  <sheetViews>
    <sheetView workbookViewId="0">
      <selection activeCell="D5" sqref="D5:G976"/>
    </sheetView>
  </sheetViews>
  <sheetFormatPr baseColWidth="10" defaultRowHeight="14.4" x14ac:dyDescent="0.3"/>
  <cols>
    <col min="4" max="4" width="11.5546875" style="150"/>
    <col min="6" max="6" width="11.44140625" style="113"/>
    <col min="7" max="7" width="11.44140625" style="62"/>
  </cols>
  <sheetData>
    <row r="4" spans="1:16" x14ac:dyDescent="0.3">
      <c r="A4" s="34" t="s">
        <v>560</v>
      </c>
      <c r="B4" s="34" t="s">
        <v>18</v>
      </c>
      <c r="C4" s="34" t="s">
        <v>559</v>
      </c>
      <c r="D4" s="34" t="s">
        <v>561</v>
      </c>
      <c r="E4" s="82" t="s">
        <v>697</v>
      </c>
      <c r="F4" s="82" t="s">
        <v>691</v>
      </c>
      <c r="G4" s="46" t="s">
        <v>759</v>
      </c>
      <c r="J4" s="34" t="s">
        <v>560</v>
      </c>
      <c r="K4" s="34" t="s">
        <v>18</v>
      </c>
      <c r="L4" s="34" t="s">
        <v>559</v>
      </c>
      <c r="M4" s="35" t="s">
        <v>561</v>
      </c>
      <c r="N4" s="82" t="s">
        <v>697</v>
      </c>
      <c r="O4" s="82" t="s">
        <v>691</v>
      </c>
      <c r="P4" s="46" t="s">
        <v>759</v>
      </c>
    </row>
    <row r="5" spans="1:16" x14ac:dyDescent="0.3">
      <c r="A5" s="34">
        <v>1</v>
      </c>
      <c r="B5" s="34">
        <v>15</v>
      </c>
      <c r="C5" s="34">
        <v>4</v>
      </c>
      <c r="D5" s="34">
        <v>1</v>
      </c>
      <c r="E5" s="129">
        <v>40</v>
      </c>
      <c r="F5" s="113">
        <v>20</v>
      </c>
      <c r="G5" s="111">
        <v>100</v>
      </c>
      <c r="J5" s="34">
        <v>1</v>
      </c>
      <c r="K5" s="34">
        <v>1</v>
      </c>
      <c r="L5" s="34">
        <v>1</v>
      </c>
      <c r="M5" s="34">
        <v>224</v>
      </c>
      <c r="N5" s="129">
        <v>40</v>
      </c>
      <c r="O5" s="113">
        <v>8</v>
      </c>
      <c r="P5" s="111">
        <v>60</v>
      </c>
    </row>
    <row r="6" spans="1:16" x14ac:dyDescent="0.3">
      <c r="A6" s="34">
        <v>2</v>
      </c>
      <c r="B6" s="34">
        <v>7</v>
      </c>
      <c r="C6" s="34">
        <v>1</v>
      </c>
      <c r="D6" s="151">
        <v>1</v>
      </c>
      <c r="E6" s="129">
        <v>20</v>
      </c>
      <c r="F6" s="113">
        <v>5</v>
      </c>
      <c r="G6" s="111">
        <v>100</v>
      </c>
      <c r="J6" s="34">
        <v>1</v>
      </c>
      <c r="K6" s="34">
        <v>1</v>
      </c>
      <c r="L6" s="34">
        <v>2</v>
      </c>
      <c r="M6" s="34">
        <v>295</v>
      </c>
      <c r="N6" s="129">
        <v>70</v>
      </c>
      <c r="O6" s="113">
        <v>20</v>
      </c>
      <c r="P6" s="111">
        <v>90</v>
      </c>
    </row>
    <row r="7" spans="1:16" x14ac:dyDescent="0.3">
      <c r="A7" s="34">
        <v>3</v>
      </c>
      <c r="B7" s="34">
        <v>17</v>
      </c>
      <c r="C7" s="34">
        <v>10</v>
      </c>
      <c r="D7" s="151">
        <v>1</v>
      </c>
      <c r="E7" s="129">
        <v>40</v>
      </c>
      <c r="F7" s="113">
        <v>30</v>
      </c>
      <c r="G7" s="111">
        <v>100</v>
      </c>
      <c r="J7" s="34">
        <v>1</v>
      </c>
      <c r="K7" s="34">
        <v>1</v>
      </c>
      <c r="L7" s="34">
        <v>3</v>
      </c>
      <c r="M7" s="34">
        <v>299</v>
      </c>
      <c r="N7" s="129">
        <v>60</v>
      </c>
      <c r="O7" s="113">
        <v>2</v>
      </c>
      <c r="P7" s="111">
        <v>80</v>
      </c>
    </row>
    <row r="8" spans="1:16" x14ac:dyDescent="0.3">
      <c r="A8" s="34">
        <v>1</v>
      </c>
      <c r="B8" s="34">
        <v>15</v>
      </c>
      <c r="C8" s="34">
        <v>10</v>
      </c>
      <c r="D8" s="34">
        <v>2</v>
      </c>
      <c r="E8" s="129">
        <v>80</v>
      </c>
      <c r="F8" s="113">
        <v>10</v>
      </c>
      <c r="G8" s="111">
        <v>100</v>
      </c>
      <c r="J8" s="34">
        <v>1</v>
      </c>
      <c r="K8" s="34">
        <v>1</v>
      </c>
      <c r="L8" s="34">
        <v>4</v>
      </c>
      <c r="M8" s="34">
        <v>293</v>
      </c>
      <c r="N8" s="129">
        <v>50</v>
      </c>
      <c r="O8" s="113">
        <v>5</v>
      </c>
      <c r="P8" s="111">
        <v>80</v>
      </c>
    </row>
    <row r="9" spans="1:16" x14ac:dyDescent="0.3">
      <c r="A9" s="34">
        <v>2</v>
      </c>
      <c r="B9" s="34">
        <v>11</v>
      </c>
      <c r="C9" s="34">
        <v>15</v>
      </c>
      <c r="D9" s="151">
        <v>2</v>
      </c>
      <c r="E9" s="129">
        <v>70</v>
      </c>
      <c r="F9" s="113">
        <v>8</v>
      </c>
      <c r="G9" s="111">
        <v>100</v>
      </c>
      <c r="J9" s="34">
        <v>1</v>
      </c>
      <c r="K9" s="34">
        <v>1</v>
      </c>
      <c r="L9" s="34">
        <v>5</v>
      </c>
      <c r="M9" s="34">
        <v>289</v>
      </c>
      <c r="N9" s="129">
        <v>60</v>
      </c>
      <c r="O9" s="113">
        <v>20</v>
      </c>
      <c r="P9" s="111">
        <v>60</v>
      </c>
    </row>
    <row r="10" spans="1:16" x14ac:dyDescent="0.3">
      <c r="A10" s="34">
        <v>3</v>
      </c>
      <c r="B10" s="34">
        <v>12</v>
      </c>
      <c r="C10" s="34">
        <v>6</v>
      </c>
      <c r="D10" s="151">
        <v>2</v>
      </c>
      <c r="E10" s="129">
        <v>80</v>
      </c>
      <c r="F10" s="113">
        <v>15</v>
      </c>
      <c r="G10" s="111">
        <v>100</v>
      </c>
      <c r="J10" s="34">
        <v>1</v>
      </c>
      <c r="K10" s="34">
        <v>1</v>
      </c>
      <c r="L10" s="34">
        <v>6</v>
      </c>
      <c r="M10" s="34">
        <v>298</v>
      </c>
      <c r="N10" s="129">
        <v>20</v>
      </c>
      <c r="O10" s="113">
        <v>2</v>
      </c>
      <c r="P10" s="111">
        <v>100</v>
      </c>
    </row>
    <row r="11" spans="1:16" x14ac:dyDescent="0.3">
      <c r="A11" s="34">
        <v>1</v>
      </c>
      <c r="B11" s="34">
        <v>16</v>
      </c>
      <c r="C11" s="34">
        <v>7</v>
      </c>
      <c r="D11" s="34">
        <v>3</v>
      </c>
      <c r="E11" s="129">
        <v>60</v>
      </c>
      <c r="F11" s="113">
        <v>5</v>
      </c>
      <c r="G11" s="111">
        <v>100</v>
      </c>
      <c r="J11" s="34">
        <v>1</v>
      </c>
      <c r="K11" s="34">
        <v>1</v>
      </c>
      <c r="L11" s="34">
        <v>7</v>
      </c>
      <c r="M11" s="34">
        <v>291</v>
      </c>
      <c r="N11" s="129">
        <v>30</v>
      </c>
      <c r="O11" s="113">
        <v>2</v>
      </c>
      <c r="P11" s="111">
        <v>100</v>
      </c>
    </row>
    <row r="12" spans="1:16" x14ac:dyDescent="0.3">
      <c r="A12" s="34">
        <v>2</v>
      </c>
      <c r="B12" s="34">
        <v>10</v>
      </c>
      <c r="C12" s="34">
        <v>15</v>
      </c>
      <c r="D12" s="151">
        <v>3</v>
      </c>
      <c r="E12" s="129">
        <v>70</v>
      </c>
      <c r="F12" s="113">
        <v>10</v>
      </c>
      <c r="G12" s="111">
        <v>100</v>
      </c>
      <c r="J12" s="34">
        <v>1</v>
      </c>
      <c r="K12" s="34">
        <v>1</v>
      </c>
      <c r="L12" s="34">
        <v>8</v>
      </c>
      <c r="M12" s="34">
        <v>290</v>
      </c>
      <c r="N12" s="129">
        <v>60</v>
      </c>
      <c r="O12" s="113">
        <v>2</v>
      </c>
      <c r="P12" s="111">
        <v>100</v>
      </c>
    </row>
    <row r="13" spans="1:16" x14ac:dyDescent="0.3">
      <c r="A13" s="34">
        <v>3</v>
      </c>
      <c r="B13" s="34">
        <v>6</v>
      </c>
      <c r="C13" s="34">
        <v>18</v>
      </c>
      <c r="D13" s="151">
        <v>3</v>
      </c>
      <c r="E13" s="129">
        <v>80</v>
      </c>
      <c r="F13" s="113">
        <v>5</v>
      </c>
      <c r="G13" s="111">
        <v>100</v>
      </c>
      <c r="J13" s="34">
        <v>1</v>
      </c>
      <c r="K13" s="34">
        <v>1</v>
      </c>
      <c r="L13" s="34">
        <v>9</v>
      </c>
      <c r="M13" s="34">
        <v>294</v>
      </c>
      <c r="N13" s="129">
        <v>30</v>
      </c>
      <c r="O13" s="113">
        <v>5</v>
      </c>
      <c r="P13" s="111">
        <v>100</v>
      </c>
    </row>
    <row r="14" spans="1:16" x14ac:dyDescent="0.3">
      <c r="A14" s="34">
        <v>1</v>
      </c>
      <c r="B14" s="34">
        <v>15</v>
      </c>
      <c r="C14" s="34">
        <v>14</v>
      </c>
      <c r="D14" s="34">
        <v>4</v>
      </c>
      <c r="E14" s="129">
        <v>20</v>
      </c>
      <c r="F14" s="113">
        <v>20</v>
      </c>
      <c r="G14" s="111">
        <v>100</v>
      </c>
      <c r="J14" s="34">
        <v>1</v>
      </c>
      <c r="K14" s="34">
        <v>1</v>
      </c>
      <c r="L14" s="34">
        <v>10</v>
      </c>
      <c r="M14" s="34">
        <v>304</v>
      </c>
      <c r="N14" s="129">
        <v>20</v>
      </c>
      <c r="O14" s="113">
        <v>5</v>
      </c>
      <c r="P14" s="111">
        <v>100</v>
      </c>
    </row>
    <row r="15" spans="1:16" x14ac:dyDescent="0.3">
      <c r="A15" s="34">
        <v>2</v>
      </c>
      <c r="B15" s="34">
        <v>4</v>
      </c>
      <c r="C15" s="34">
        <v>14</v>
      </c>
      <c r="D15" s="151">
        <v>4</v>
      </c>
      <c r="E15" s="129">
        <v>40</v>
      </c>
      <c r="F15" s="113">
        <v>8</v>
      </c>
      <c r="G15" s="111">
        <v>100</v>
      </c>
      <c r="J15" s="34">
        <v>1</v>
      </c>
      <c r="K15" s="34">
        <v>1</v>
      </c>
      <c r="L15" s="34">
        <v>11</v>
      </c>
      <c r="M15" s="34">
        <v>300</v>
      </c>
      <c r="N15" s="129">
        <v>40</v>
      </c>
      <c r="O15" s="113">
        <v>2</v>
      </c>
      <c r="P15" s="111">
        <v>100</v>
      </c>
    </row>
    <row r="16" spans="1:16" x14ac:dyDescent="0.3">
      <c r="A16" s="34">
        <v>3</v>
      </c>
      <c r="B16" s="34">
        <v>10</v>
      </c>
      <c r="C16" s="34">
        <v>4</v>
      </c>
      <c r="D16" s="151">
        <v>4</v>
      </c>
      <c r="E16" s="129">
        <v>20</v>
      </c>
      <c r="F16" s="113">
        <v>5</v>
      </c>
      <c r="G16" s="111">
        <v>100</v>
      </c>
      <c r="J16" s="34">
        <v>1</v>
      </c>
      <c r="K16" s="34">
        <v>1</v>
      </c>
      <c r="L16" s="34">
        <v>12</v>
      </c>
      <c r="M16" s="34">
        <v>306</v>
      </c>
      <c r="N16" s="129">
        <v>40</v>
      </c>
      <c r="O16" s="113">
        <v>2</v>
      </c>
      <c r="P16" s="111">
        <v>100</v>
      </c>
    </row>
    <row r="17" spans="1:16" x14ac:dyDescent="0.3">
      <c r="A17" s="34">
        <v>1</v>
      </c>
      <c r="B17" s="34">
        <v>16</v>
      </c>
      <c r="C17" s="34">
        <v>9</v>
      </c>
      <c r="D17" s="34">
        <v>5</v>
      </c>
      <c r="E17" s="129">
        <v>10</v>
      </c>
      <c r="F17" s="113">
        <v>8</v>
      </c>
      <c r="G17" s="111">
        <v>100</v>
      </c>
      <c r="J17" s="34">
        <v>1</v>
      </c>
      <c r="K17" s="34">
        <v>1</v>
      </c>
      <c r="L17" s="34">
        <v>13</v>
      </c>
      <c r="M17" s="34">
        <v>296</v>
      </c>
      <c r="N17" s="129">
        <v>20</v>
      </c>
      <c r="O17" s="113">
        <v>20</v>
      </c>
      <c r="P17" s="111">
        <v>90</v>
      </c>
    </row>
    <row r="18" spans="1:16" x14ac:dyDescent="0.3">
      <c r="A18" s="34">
        <v>2</v>
      </c>
      <c r="B18" s="34">
        <v>9</v>
      </c>
      <c r="C18" s="34">
        <v>13</v>
      </c>
      <c r="D18" s="151">
        <v>5</v>
      </c>
      <c r="E18" s="129">
        <v>60</v>
      </c>
      <c r="F18" s="113">
        <v>10</v>
      </c>
      <c r="G18" s="111">
        <v>100</v>
      </c>
      <c r="J18" s="34">
        <v>1</v>
      </c>
      <c r="K18" s="34">
        <v>1</v>
      </c>
      <c r="L18" s="34">
        <v>14</v>
      </c>
      <c r="M18" s="34">
        <v>302</v>
      </c>
      <c r="N18" s="129">
        <v>60</v>
      </c>
      <c r="O18" s="113">
        <v>5</v>
      </c>
      <c r="P18" s="111">
        <v>80</v>
      </c>
    </row>
    <row r="19" spans="1:16" x14ac:dyDescent="0.3">
      <c r="A19" s="34">
        <v>3</v>
      </c>
      <c r="B19" s="34">
        <v>9</v>
      </c>
      <c r="C19" s="34">
        <v>10</v>
      </c>
      <c r="D19" s="151">
        <v>5</v>
      </c>
      <c r="E19" s="129">
        <v>50</v>
      </c>
      <c r="F19" s="113">
        <v>5</v>
      </c>
      <c r="G19" s="111">
        <v>80</v>
      </c>
      <c r="J19" s="34">
        <v>1</v>
      </c>
      <c r="K19" s="34">
        <v>1</v>
      </c>
      <c r="L19" s="34">
        <v>15</v>
      </c>
      <c r="M19" s="34">
        <v>301</v>
      </c>
      <c r="N19" s="129">
        <v>40</v>
      </c>
      <c r="O19" s="113">
        <v>8</v>
      </c>
      <c r="P19" s="111">
        <v>80</v>
      </c>
    </row>
    <row r="20" spans="1:16" x14ac:dyDescent="0.3">
      <c r="A20" s="34">
        <v>1</v>
      </c>
      <c r="B20" s="34">
        <v>15</v>
      </c>
      <c r="C20" s="34">
        <v>1</v>
      </c>
      <c r="D20" s="34">
        <v>6</v>
      </c>
      <c r="E20" s="129">
        <v>40</v>
      </c>
      <c r="F20" s="113">
        <v>5</v>
      </c>
      <c r="G20" s="111">
        <v>90</v>
      </c>
      <c r="J20" s="34">
        <v>1</v>
      </c>
      <c r="K20" s="34">
        <v>1</v>
      </c>
      <c r="L20" s="34">
        <v>16</v>
      </c>
      <c r="M20" s="34">
        <v>303</v>
      </c>
      <c r="N20" s="129">
        <v>60</v>
      </c>
      <c r="O20" s="113">
        <v>12</v>
      </c>
      <c r="P20" s="111">
        <v>100</v>
      </c>
    </row>
    <row r="21" spans="1:16" x14ac:dyDescent="0.3">
      <c r="A21" s="34">
        <v>2</v>
      </c>
      <c r="B21" s="34">
        <v>17</v>
      </c>
      <c r="C21" s="34">
        <v>14</v>
      </c>
      <c r="D21" s="151">
        <v>6</v>
      </c>
      <c r="E21" s="129">
        <v>60</v>
      </c>
      <c r="F21" s="113">
        <v>5</v>
      </c>
      <c r="G21" s="111">
        <v>100</v>
      </c>
      <c r="J21" s="34">
        <v>1</v>
      </c>
      <c r="K21" s="34">
        <v>1</v>
      </c>
      <c r="L21" s="34">
        <v>17</v>
      </c>
      <c r="M21" s="34">
        <v>292</v>
      </c>
      <c r="N21" s="129">
        <v>40</v>
      </c>
      <c r="O21" s="113">
        <v>5</v>
      </c>
      <c r="P21" s="111">
        <v>100</v>
      </c>
    </row>
    <row r="22" spans="1:16" x14ac:dyDescent="0.3">
      <c r="A22" s="34">
        <v>3</v>
      </c>
      <c r="B22" s="34">
        <v>1</v>
      </c>
      <c r="C22" s="34">
        <v>10</v>
      </c>
      <c r="D22" s="151">
        <v>6</v>
      </c>
      <c r="E22" s="129">
        <v>60</v>
      </c>
      <c r="F22" s="113">
        <v>5</v>
      </c>
      <c r="G22" s="111">
        <v>40</v>
      </c>
      <c r="J22" s="34">
        <v>1</v>
      </c>
      <c r="K22" s="34">
        <v>1</v>
      </c>
      <c r="L22" s="34">
        <v>18</v>
      </c>
      <c r="M22" s="34">
        <v>297</v>
      </c>
      <c r="N22" s="129">
        <v>20</v>
      </c>
      <c r="O22" s="113">
        <v>2</v>
      </c>
      <c r="P22" s="111">
        <v>100</v>
      </c>
    </row>
    <row r="23" spans="1:16" x14ac:dyDescent="0.3">
      <c r="A23" s="34">
        <v>1</v>
      </c>
      <c r="B23" s="34">
        <v>15</v>
      </c>
      <c r="C23" s="34">
        <v>17</v>
      </c>
      <c r="D23" s="34">
        <v>7</v>
      </c>
      <c r="E23" s="129">
        <v>20</v>
      </c>
      <c r="F23" s="113">
        <v>15</v>
      </c>
      <c r="G23" s="111">
        <v>100</v>
      </c>
      <c r="J23" s="34">
        <v>1</v>
      </c>
      <c r="K23" s="34">
        <v>2</v>
      </c>
      <c r="L23" s="34">
        <v>1</v>
      </c>
      <c r="M23" s="34">
        <v>194</v>
      </c>
      <c r="N23" s="129">
        <v>40</v>
      </c>
      <c r="O23" s="113">
        <v>8</v>
      </c>
      <c r="P23" s="111">
        <v>20</v>
      </c>
    </row>
    <row r="24" spans="1:16" x14ac:dyDescent="0.3">
      <c r="A24" s="34">
        <v>2</v>
      </c>
      <c r="B24" s="34">
        <v>13</v>
      </c>
      <c r="C24" s="34">
        <v>9</v>
      </c>
      <c r="D24" s="151">
        <v>7</v>
      </c>
      <c r="E24" s="129">
        <v>40</v>
      </c>
      <c r="F24" s="113">
        <v>5</v>
      </c>
      <c r="G24" s="111">
        <v>100</v>
      </c>
      <c r="J24" s="34">
        <v>1</v>
      </c>
      <c r="K24" s="34">
        <v>2</v>
      </c>
      <c r="L24" s="34">
        <v>2</v>
      </c>
      <c r="M24" s="34">
        <v>198</v>
      </c>
      <c r="N24" s="129">
        <v>40</v>
      </c>
      <c r="O24" s="113">
        <v>20</v>
      </c>
      <c r="P24" s="111">
        <v>80</v>
      </c>
    </row>
    <row r="25" spans="1:16" x14ac:dyDescent="0.3">
      <c r="A25" s="34">
        <v>3</v>
      </c>
      <c r="B25" s="34">
        <v>19</v>
      </c>
      <c r="C25" s="34">
        <v>6</v>
      </c>
      <c r="D25" s="151">
        <v>7</v>
      </c>
      <c r="E25" s="129">
        <v>50</v>
      </c>
      <c r="F25" s="113">
        <v>2</v>
      </c>
      <c r="G25" s="111">
        <v>80</v>
      </c>
      <c r="J25" s="34">
        <v>1</v>
      </c>
      <c r="K25" s="34">
        <v>2</v>
      </c>
      <c r="L25" s="34">
        <v>3</v>
      </c>
      <c r="M25" s="34">
        <v>228</v>
      </c>
      <c r="N25" s="129">
        <v>60</v>
      </c>
      <c r="O25" s="113">
        <v>5</v>
      </c>
      <c r="P25" s="111">
        <v>100</v>
      </c>
    </row>
    <row r="26" spans="1:16" x14ac:dyDescent="0.3">
      <c r="A26" s="34">
        <v>1</v>
      </c>
      <c r="B26" s="34">
        <v>15</v>
      </c>
      <c r="C26" s="34">
        <v>13</v>
      </c>
      <c r="D26" s="34">
        <v>8</v>
      </c>
      <c r="E26" s="129">
        <v>40</v>
      </c>
      <c r="F26" s="113">
        <v>5</v>
      </c>
      <c r="G26" s="111">
        <v>80</v>
      </c>
      <c r="J26" s="34">
        <v>1</v>
      </c>
      <c r="K26" s="34">
        <v>2</v>
      </c>
      <c r="L26" s="34">
        <v>4</v>
      </c>
      <c r="M26" s="34">
        <v>230</v>
      </c>
      <c r="N26" s="129">
        <v>60</v>
      </c>
      <c r="O26" s="113">
        <v>60</v>
      </c>
      <c r="P26" s="144">
        <v>0</v>
      </c>
    </row>
    <row r="27" spans="1:16" x14ac:dyDescent="0.3">
      <c r="A27" s="34">
        <v>2</v>
      </c>
      <c r="B27" s="34">
        <v>6</v>
      </c>
      <c r="C27" s="34">
        <v>4</v>
      </c>
      <c r="D27" s="151">
        <v>8</v>
      </c>
      <c r="E27" s="129">
        <v>40</v>
      </c>
      <c r="F27" s="113">
        <v>10</v>
      </c>
      <c r="G27" s="111">
        <v>100</v>
      </c>
      <c r="J27" s="34">
        <v>1</v>
      </c>
      <c r="K27" s="34">
        <v>2</v>
      </c>
      <c r="L27" s="34">
        <v>5</v>
      </c>
      <c r="M27" s="34">
        <v>222</v>
      </c>
      <c r="N27" s="129">
        <v>50</v>
      </c>
      <c r="O27" s="113">
        <v>15</v>
      </c>
      <c r="P27" s="144">
        <v>0</v>
      </c>
    </row>
    <row r="28" spans="1:16" x14ac:dyDescent="0.3">
      <c r="A28" s="34">
        <v>3</v>
      </c>
      <c r="B28" s="34">
        <v>11</v>
      </c>
      <c r="C28" s="34">
        <v>2</v>
      </c>
      <c r="D28" s="151">
        <v>8</v>
      </c>
      <c r="E28" s="129">
        <v>30</v>
      </c>
      <c r="F28" s="113">
        <v>5</v>
      </c>
      <c r="G28" s="111">
        <v>80</v>
      </c>
      <c r="J28" s="34">
        <v>1</v>
      </c>
      <c r="K28" s="34">
        <v>2</v>
      </c>
      <c r="L28" s="34">
        <v>6</v>
      </c>
      <c r="M28" s="34">
        <v>219</v>
      </c>
      <c r="N28" s="129">
        <v>60</v>
      </c>
      <c r="O28" s="113">
        <v>40</v>
      </c>
      <c r="P28" s="111">
        <v>80</v>
      </c>
    </row>
    <row r="29" spans="1:16" x14ac:dyDescent="0.3">
      <c r="A29" s="34">
        <v>1</v>
      </c>
      <c r="B29" s="34">
        <v>15</v>
      </c>
      <c r="C29" s="34">
        <v>18</v>
      </c>
      <c r="D29" s="34">
        <v>9</v>
      </c>
      <c r="E29" s="129">
        <v>20</v>
      </c>
      <c r="F29" s="113">
        <v>12</v>
      </c>
      <c r="G29" s="111">
        <v>100</v>
      </c>
      <c r="J29" s="34">
        <v>1</v>
      </c>
      <c r="K29" s="34">
        <v>2</v>
      </c>
      <c r="L29" s="34">
        <v>7</v>
      </c>
      <c r="M29" s="34">
        <v>221</v>
      </c>
      <c r="N29" s="129">
        <v>60</v>
      </c>
      <c r="O29" s="113">
        <v>5</v>
      </c>
      <c r="P29" s="144">
        <v>0</v>
      </c>
    </row>
    <row r="30" spans="1:16" x14ac:dyDescent="0.3">
      <c r="A30" s="34">
        <v>2</v>
      </c>
      <c r="B30" s="34">
        <v>14</v>
      </c>
      <c r="C30" s="34">
        <v>16</v>
      </c>
      <c r="D30" s="151">
        <v>9</v>
      </c>
      <c r="E30" s="129">
        <v>60</v>
      </c>
      <c r="F30" s="113">
        <v>15</v>
      </c>
      <c r="G30" s="111">
        <v>100</v>
      </c>
      <c r="J30" s="34">
        <v>1</v>
      </c>
      <c r="K30" s="34">
        <v>2</v>
      </c>
      <c r="L30" s="34">
        <v>8</v>
      </c>
      <c r="M30" s="34">
        <v>233</v>
      </c>
      <c r="N30" s="129">
        <v>60</v>
      </c>
      <c r="O30" s="113">
        <v>5</v>
      </c>
      <c r="P30" s="111">
        <v>100</v>
      </c>
    </row>
    <row r="31" spans="1:16" x14ac:dyDescent="0.3">
      <c r="A31" s="34">
        <v>3</v>
      </c>
      <c r="B31" s="34">
        <v>15</v>
      </c>
      <c r="C31" s="34">
        <v>11</v>
      </c>
      <c r="D31" s="151">
        <v>9</v>
      </c>
      <c r="E31" s="129">
        <v>40</v>
      </c>
      <c r="F31" s="113">
        <v>10</v>
      </c>
      <c r="G31" s="111">
        <v>100</v>
      </c>
      <c r="J31" s="34">
        <v>1</v>
      </c>
      <c r="K31" s="34">
        <v>2</v>
      </c>
      <c r="L31" s="34">
        <v>9</v>
      </c>
      <c r="M31" s="34">
        <v>226</v>
      </c>
      <c r="N31" s="129">
        <v>60</v>
      </c>
      <c r="O31" s="113">
        <v>5</v>
      </c>
      <c r="P31" s="111">
        <v>100</v>
      </c>
    </row>
    <row r="32" spans="1:16" x14ac:dyDescent="0.3">
      <c r="A32" s="34">
        <v>1</v>
      </c>
      <c r="B32" s="34">
        <v>16</v>
      </c>
      <c r="C32" s="34">
        <v>5</v>
      </c>
      <c r="D32" s="34">
        <v>10</v>
      </c>
      <c r="E32" s="129">
        <v>20</v>
      </c>
      <c r="F32" s="113">
        <v>2</v>
      </c>
      <c r="G32" s="111">
        <v>80</v>
      </c>
      <c r="J32" s="34">
        <v>1</v>
      </c>
      <c r="K32" s="34">
        <v>2</v>
      </c>
      <c r="L32" s="34">
        <v>10</v>
      </c>
      <c r="M32" s="34">
        <v>220</v>
      </c>
      <c r="N32" s="129">
        <v>80</v>
      </c>
      <c r="O32" s="113">
        <v>20</v>
      </c>
      <c r="P32" s="142">
        <v>0</v>
      </c>
    </row>
    <row r="33" spans="1:16" x14ac:dyDescent="0.3">
      <c r="A33" s="34">
        <v>2</v>
      </c>
      <c r="B33" s="34">
        <v>16</v>
      </c>
      <c r="C33" s="34">
        <v>7</v>
      </c>
      <c r="D33" s="151">
        <v>10</v>
      </c>
      <c r="E33" s="129">
        <v>40</v>
      </c>
      <c r="F33" s="113">
        <v>5</v>
      </c>
      <c r="G33" s="111">
        <v>100</v>
      </c>
      <c r="J33" s="34">
        <v>1</v>
      </c>
      <c r="K33" s="34">
        <v>2</v>
      </c>
      <c r="L33" s="34">
        <v>11</v>
      </c>
      <c r="M33" s="34">
        <v>232</v>
      </c>
      <c r="N33" s="129">
        <v>60</v>
      </c>
      <c r="O33" s="113">
        <v>2</v>
      </c>
      <c r="P33" s="111">
        <v>100</v>
      </c>
    </row>
    <row r="34" spans="1:16" x14ac:dyDescent="0.3">
      <c r="A34" s="34">
        <v>3</v>
      </c>
      <c r="B34" s="34">
        <v>2</v>
      </c>
      <c r="C34" s="34">
        <v>17</v>
      </c>
      <c r="D34" s="151">
        <v>10</v>
      </c>
      <c r="E34" s="129">
        <v>60</v>
      </c>
      <c r="F34" s="113">
        <v>5</v>
      </c>
      <c r="G34" s="111">
        <v>100</v>
      </c>
      <c r="J34" s="34">
        <v>1</v>
      </c>
      <c r="K34" s="34">
        <v>2</v>
      </c>
      <c r="L34" s="34">
        <v>12</v>
      </c>
      <c r="M34" s="34">
        <v>234</v>
      </c>
      <c r="N34" s="129">
        <v>80</v>
      </c>
      <c r="O34" s="113">
        <v>10</v>
      </c>
      <c r="P34" s="111">
        <v>100</v>
      </c>
    </row>
    <row r="35" spans="1:16" x14ac:dyDescent="0.3">
      <c r="A35" s="34">
        <v>1</v>
      </c>
      <c r="B35" s="34">
        <v>15</v>
      </c>
      <c r="C35" s="34">
        <v>3</v>
      </c>
      <c r="D35" s="34">
        <v>11</v>
      </c>
      <c r="E35" s="129">
        <v>80</v>
      </c>
      <c r="F35" s="113">
        <v>10</v>
      </c>
      <c r="G35" s="111">
        <v>100</v>
      </c>
      <c r="J35" s="34">
        <v>1</v>
      </c>
      <c r="K35" s="34">
        <v>2</v>
      </c>
      <c r="L35" s="34">
        <v>13</v>
      </c>
      <c r="M35" s="34">
        <v>223</v>
      </c>
      <c r="N35" s="129">
        <v>80</v>
      </c>
      <c r="O35" s="113">
        <v>40</v>
      </c>
      <c r="P35" s="111">
        <v>60</v>
      </c>
    </row>
    <row r="36" spans="1:16" x14ac:dyDescent="0.3">
      <c r="A36" s="34">
        <v>2</v>
      </c>
      <c r="B36" s="34">
        <v>3</v>
      </c>
      <c r="C36" s="34">
        <v>18</v>
      </c>
      <c r="D36" s="151">
        <v>11</v>
      </c>
      <c r="E36" s="129">
        <v>50</v>
      </c>
      <c r="F36" s="113">
        <v>5</v>
      </c>
      <c r="G36" s="111">
        <v>100</v>
      </c>
      <c r="J36" s="34">
        <v>1</v>
      </c>
      <c r="K36" s="34">
        <v>2</v>
      </c>
      <c r="L36" s="34">
        <v>14</v>
      </c>
      <c r="M36" s="34">
        <v>229</v>
      </c>
      <c r="N36" s="129">
        <v>20</v>
      </c>
      <c r="O36" s="113">
        <v>2</v>
      </c>
      <c r="P36" s="111">
        <v>100</v>
      </c>
    </row>
    <row r="37" spans="1:16" x14ac:dyDescent="0.3">
      <c r="A37" s="34">
        <v>3</v>
      </c>
      <c r="B37" s="34">
        <v>5</v>
      </c>
      <c r="C37" s="34">
        <v>1</v>
      </c>
      <c r="D37" s="151">
        <v>11</v>
      </c>
      <c r="E37" s="129">
        <v>40</v>
      </c>
      <c r="F37" s="113">
        <v>15</v>
      </c>
      <c r="G37" s="111">
        <v>100</v>
      </c>
      <c r="J37" s="34">
        <v>1</v>
      </c>
      <c r="K37" s="34">
        <v>2</v>
      </c>
      <c r="L37" s="34">
        <v>15</v>
      </c>
      <c r="M37" s="34">
        <v>218</v>
      </c>
      <c r="N37" s="129">
        <v>50</v>
      </c>
      <c r="O37" s="113">
        <v>2</v>
      </c>
      <c r="P37" s="111">
        <v>100</v>
      </c>
    </row>
    <row r="38" spans="1:16" x14ac:dyDescent="0.3">
      <c r="A38" s="34">
        <v>1</v>
      </c>
      <c r="B38" s="34">
        <v>15</v>
      </c>
      <c r="C38" s="34">
        <v>2</v>
      </c>
      <c r="D38" s="34">
        <v>12</v>
      </c>
      <c r="E38" s="129">
        <v>80</v>
      </c>
      <c r="F38" s="113">
        <v>25</v>
      </c>
      <c r="G38" s="111">
        <v>100</v>
      </c>
      <c r="J38" s="34">
        <v>1</v>
      </c>
      <c r="K38" s="34">
        <v>2</v>
      </c>
      <c r="L38" s="34">
        <v>16</v>
      </c>
      <c r="M38" s="34">
        <v>231</v>
      </c>
      <c r="N38" s="129">
        <v>80</v>
      </c>
      <c r="O38" s="113">
        <v>2</v>
      </c>
      <c r="P38" s="111">
        <v>100</v>
      </c>
    </row>
    <row r="39" spans="1:16" x14ac:dyDescent="0.3">
      <c r="A39" s="34">
        <v>2</v>
      </c>
      <c r="B39" s="34">
        <v>1</v>
      </c>
      <c r="C39" s="34">
        <v>6</v>
      </c>
      <c r="D39" s="151">
        <v>12</v>
      </c>
      <c r="E39" s="129">
        <v>60</v>
      </c>
      <c r="F39" s="113">
        <v>10</v>
      </c>
      <c r="G39" s="111">
        <v>100</v>
      </c>
      <c r="J39" s="34">
        <v>1</v>
      </c>
      <c r="K39" s="34">
        <v>2</v>
      </c>
      <c r="L39" s="34">
        <v>17</v>
      </c>
      <c r="M39" s="34">
        <v>225</v>
      </c>
      <c r="N39" s="129">
        <v>80</v>
      </c>
      <c r="O39" s="113">
        <v>5</v>
      </c>
      <c r="P39" s="111">
        <v>100</v>
      </c>
    </row>
    <row r="40" spans="1:16" x14ac:dyDescent="0.3">
      <c r="A40" s="34">
        <v>3</v>
      </c>
      <c r="B40" s="34">
        <v>4</v>
      </c>
      <c r="C40" s="34">
        <v>9</v>
      </c>
      <c r="D40" s="151">
        <v>12</v>
      </c>
      <c r="E40" s="129">
        <v>80</v>
      </c>
      <c r="F40" s="113">
        <v>15</v>
      </c>
      <c r="G40" s="111">
        <v>100</v>
      </c>
      <c r="J40" s="34">
        <v>1</v>
      </c>
      <c r="K40" s="34">
        <v>2</v>
      </c>
      <c r="L40" s="34">
        <v>18</v>
      </c>
      <c r="M40" s="34">
        <v>195</v>
      </c>
      <c r="N40" s="129">
        <v>50</v>
      </c>
      <c r="O40" s="113">
        <v>8</v>
      </c>
      <c r="P40" s="111">
        <v>100</v>
      </c>
    </row>
    <row r="41" spans="1:16" x14ac:dyDescent="0.3">
      <c r="A41" s="34">
        <v>1</v>
      </c>
      <c r="B41" s="34">
        <v>15</v>
      </c>
      <c r="C41" s="34">
        <v>19</v>
      </c>
      <c r="D41" s="34">
        <v>13</v>
      </c>
      <c r="E41" s="129">
        <v>20</v>
      </c>
      <c r="F41" s="113">
        <v>18</v>
      </c>
      <c r="G41" s="111">
        <v>80</v>
      </c>
      <c r="J41" s="34">
        <v>1</v>
      </c>
      <c r="K41" s="34">
        <v>3</v>
      </c>
      <c r="L41" s="34">
        <v>1</v>
      </c>
      <c r="M41" s="34">
        <v>323</v>
      </c>
      <c r="N41" s="129">
        <v>30</v>
      </c>
      <c r="O41" s="113">
        <v>2</v>
      </c>
      <c r="P41" s="111">
        <v>60</v>
      </c>
    </row>
    <row r="42" spans="1:16" x14ac:dyDescent="0.3">
      <c r="A42" s="34">
        <v>2</v>
      </c>
      <c r="B42" s="34">
        <v>19</v>
      </c>
      <c r="C42" s="34">
        <v>7</v>
      </c>
      <c r="D42" s="151">
        <v>13</v>
      </c>
      <c r="E42" s="129">
        <v>40</v>
      </c>
      <c r="F42" s="113">
        <v>10</v>
      </c>
      <c r="G42" s="111">
        <v>100</v>
      </c>
      <c r="J42" s="34">
        <v>1</v>
      </c>
      <c r="K42" s="34">
        <v>3</v>
      </c>
      <c r="L42" s="34">
        <v>2</v>
      </c>
      <c r="M42" s="34">
        <v>309</v>
      </c>
      <c r="N42" s="129">
        <v>40</v>
      </c>
      <c r="O42" s="113">
        <v>40</v>
      </c>
      <c r="P42" s="111">
        <v>60</v>
      </c>
    </row>
    <row r="43" spans="1:16" x14ac:dyDescent="0.3">
      <c r="A43" s="34">
        <v>3</v>
      </c>
      <c r="B43" s="34">
        <v>3</v>
      </c>
      <c r="C43" s="34">
        <v>13</v>
      </c>
      <c r="D43" s="151">
        <v>13</v>
      </c>
      <c r="E43" s="129">
        <v>60</v>
      </c>
      <c r="F43" s="113">
        <v>8</v>
      </c>
      <c r="G43" s="111">
        <v>100</v>
      </c>
      <c r="J43" s="34">
        <v>1</v>
      </c>
      <c r="K43" s="34">
        <v>3</v>
      </c>
      <c r="L43" s="34">
        <v>3</v>
      </c>
      <c r="M43" s="34">
        <v>320</v>
      </c>
      <c r="N43" s="129">
        <v>20</v>
      </c>
      <c r="O43" s="113">
        <v>60</v>
      </c>
      <c r="P43" s="111">
        <v>80</v>
      </c>
    </row>
    <row r="44" spans="1:16" x14ac:dyDescent="0.3">
      <c r="A44" s="34">
        <v>1</v>
      </c>
      <c r="B44" s="34">
        <v>15</v>
      </c>
      <c r="C44" s="34">
        <v>12</v>
      </c>
      <c r="D44" s="34">
        <v>14</v>
      </c>
      <c r="E44" s="129">
        <v>70</v>
      </c>
      <c r="F44" s="113">
        <v>20</v>
      </c>
      <c r="G44" s="111">
        <v>100</v>
      </c>
      <c r="J44" s="34">
        <v>1</v>
      </c>
      <c r="K44" s="34">
        <v>3</v>
      </c>
      <c r="L44" s="34">
        <v>4</v>
      </c>
      <c r="M44" s="34">
        <v>192</v>
      </c>
      <c r="N44" s="129">
        <v>40</v>
      </c>
      <c r="O44" s="113">
        <v>2</v>
      </c>
      <c r="P44" s="111">
        <v>100</v>
      </c>
    </row>
    <row r="45" spans="1:16" x14ac:dyDescent="0.3">
      <c r="A45" s="34">
        <v>2</v>
      </c>
      <c r="B45" s="34">
        <v>19</v>
      </c>
      <c r="C45" s="34">
        <v>18</v>
      </c>
      <c r="D45" s="151">
        <v>14</v>
      </c>
      <c r="E45" s="129">
        <v>60</v>
      </c>
      <c r="F45" s="113">
        <v>20</v>
      </c>
      <c r="G45" s="111">
        <v>100</v>
      </c>
      <c r="J45" s="34">
        <v>1</v>
      </c>
      <c r="K45" s="34">
        <v>3</v>
      </c>
      <c r="L45" s="34">
        <v>5</v>
      </c>
      <c r="M45" s="34">
        <v>188</v>
      </c>
      <c r="N45" s="129">
        <v>60</v>
      </c>
      <c r="O45" s="113">
        <v>2</v>
      </c>
      <c r="P45" s="111">
        <v>100</v>
      </c>
    </row>
    <row r="46" spans="1:16" x14ac:dyDescent="0.3">
      <c r="A46" s="34">
        <v>3</v>
      </c>
      <c r="B46" s="34">
        <v>16</v>
      </c>
      <c r="C46" s="34">
        <v>17</v>
      </c>
      <c r="D46" s="151">
        <v>14</v>
      </c>
      <c r="E46" s="129">
        <v>60</v>
      </c>
      <c r="F46" s="113">
        <v>25</v>
      </c>
      <c r="G46" s="111">
        <v>100</v>
      </c>
      <c r="J46" s="34">
        <v>1</v>
      </c>
      <c r="K46" s="34">
        <v>3</v>
      </c>
      <c r="L46" s="34">
        <v>6</v>
      </c>
      <c r="M46" s="34">
        <v>189</v>
      </c>
      <c r="N46" s="129">
        <v>40</v>
      </c>
      <c r="O46" s="113">
        <v>2</v>
      </c>
      <c r="P46" s="111">
        <v>100</v>
      </c>
    </row>
    <row r="47" spans="1:16" x14ac:dyDescent="0.3">
      <c r="A47" s="34">
        <v>1</v>
      </c>
      <c r="B47" s="34">
        <v>16</v>
      </c>
      <c r="C47" s="34">
        <v>6</v>
      </c>
      <c r="D47" s="34">
        <v>15</v>
      </c>
      <c r="E47" s="129">
        <v>60</v>
      </c>
      <c r="F47" s="113">
        <v>2</v>
      </c>
      <c r="G47" s="111">
        <v>100</v>
      </c>
      <c r="J47" s="34">
        <v>1</v>
      </c>
      <c r="K47" s="34">
        <v>3</v>
      </c>
      <c r="L47" s="34">
        <v>7</v>
      </c>
      <c r="M47" s="34">
        <v>183</v>
      </c>
      <c r="N47" s="129">
        <v>10</v>
      </c>
      <c r="O47" s="113">
        <v>10</v>
      </c>
      <c r="P47" s="111">
        <v>80</v>
      </c>
    </row>
    <row r="48" spans="1:16" x14ac:dyDescent="0.3">
      <c r="A48" s="34">
        <v>2</v>
      </c>
      <c r="B48" s="34">
        <v>8</v>
      </c>
      <c r="C48" s="34">
        <v>3</v>
      </c>
      <c r="D48" s="151">
        <v>15</v>
      </c>
      <c r="E48" s="129">
        <v>60</v>
      </c>
      <c r="F48" s="113">
        <v>5</v>
      </c>
      <c r="G48" s="111">
        <v>100</v>
      </c>
      <c r="J48" s="34">
        <v>1</v>
      </c>
      <c r="K48" s="34">
        <v>3</v>
      </c>
      <c r="L48" s="34">
        <v>8</v>
      </c>
      <c r="M48" s="34">
        <v>184</v>
      </c>
      <c r="N48" s="129">
        <v>40</v>
      </c>
      <c r="O48" s="113">
        <v>5</v>
      </c>
      <c r="P48" s="111">
        <v>100</v>
      </c>
    </row>
    <row r="49" spans="1:16" x14ac:dyDescent="0.3">
      <c r="A49" s="34">
        <v>3</v>
      </c>
      <c r="B49" s="34">
        <v>7</v>
      </c>
      <c r="C49" s="34">
        <v>14</v>
      </c>
      <c r="D49" s="151">
        <v>15</v>
      </c>
      <c r="E49" s="129">
        <v>60</v>
      </c>
      <c r="F49" s="113">
        <v>5</v>
      </c>
      <c r="G49" s="111">
        <v>100</v>
      </c>
      <c r="J49" s="34">
        <v>1</v>
      </c>
      <c r="K49" s="34">
        <v>3</v>
      </c>
      <c r="L49" s="34">
        <v>9</v>
      </c>
      <c r="M49" s="34">
        <v>197</v>
      </c>
      <c r="N49" s="129">
        <v>80</v>
      </c>
      <c r="O49" s="113">
        <v>2</v>
      </c>
      <c r="P49" s="111">
        <v>40</v>
      </c>
    </row>
    <row r="50" spans="1:16" x14ac:dyDescent="0.3">
      <c r="A50" s="34">
        <v>1</v>
      </c>
      <c r="B50" s="34">
        <v>15</v>
      </c>
      <c r="C50" s="34">
        <v>16</v>
      </c>
      <c r="D50" s="34">
        <v>16</v>
      </c>
      <c r="E50" s="129">
        <v>40</v>
      </c>
      <c r="F50" s="113">
        <v>20</v>
      </c>
      <c r="G50" s="111">
        <v>100</v>
      </c>
      <c r="J50" s="34">
        <v>1</v>
      </c>
      <c r="K50" s="34">
        <v>3</v>
      </c>
      <c r="L50" s="34">
        <v>10</v>
      </c>
      <c r="M50" s="34">
        <v>187</v>
      </c>
      <c r="N50" s="129">
        <v>20</v>
      </c>
      <c r="O50" s="113">
        <v>2</v>
      </c>
      <c r="P50" s="111">
        <v>80</v>
      </c>
    </row>
    <row r="51" spans="1:16" x14ac:dyDescent="0.3">
      <c r="A51" s="34">
        <v>2</v>
      </c>
      <c r="B51" s="34">
        <v>17</v>
      </c>
      <c r="C51" s="34">
        <v>6</v>
      </c>
      <c r="D51" s="151">
        <v>16</v>
      </c>
      <c r="E51" s="129">
        <v>80</v>
      </c>
      <c r="F51" s="113">
        <v>20</v>
      </c>
      <c r="G51" s="111">
        <v>60</v>
      </c>
      <c r="J51" s="34">
        <v>1</v>
      </c>
      <c r="K51" s="34">
        <v>3</v>
      </c>
      <c r="L51" s="34">
        <v>11</v>
      </c>
      <c r="M51" s="34">
        <v>190</v>
      </c>
      <c r="N51" s="129">
        <v>5</v>
      </c>
      <c r="O51" s="113">
        <v>5</v>
      </c>
      <c r="P51" s="111">
        <v>100</v>
      </c>
    </row>
    <row r="52" spans="1:16" x14ac:dyDescent="0.3">
      <c r="A52" s="34">
        <v>3</v>
      </c>
      <c r="B52" s="34">
        <v>8</v>
      </c>
      <c r="C52" s="34">
        <v>16</v>
      </c>
      <c r="D52" s="151">
        <v>16</v>
      </c>
      <c r="E52" s="129">
        <v>80</v>
      </c>
      <c r="F52" s="113">
        <v>10</v>
      </c>
      <c r="G52" s="111">
        <v>100</v>
      </c>
      <c r="J52" s="34">
        <v>1</v>
      </c>
      <c r="K52" s="34">
        <v>3</v>
      </c>
      <c r="L52" s="34">
        <v>12</v>
      </c>
      <c r="M52" s="34">
        <v>181</v>
      </c>
      <c r="N52" s="129">
        <v>30</v>
      </c>
      <c r="O52" s="113">
        <v>5</v>
      </c>
      <c r="P52" s="111">
        <v>100</v>
      </c>
    </row>
    <row r="53" spans="1:16" x14ac:dyDescent="0.3">
      <c r="A53" s="34">
        <v>1</v>
      </c>
      <c r="B53" s="34">
        <v>16</v>
      </c>
      <c r="C53" s="34">
        <v>8</v>
      </c>
      <c r="D53" s="34">
        <v>17</v>
      </c>
      <c r="E53" s="129">
        <v>20</v>
      </c>
      <c r="F53" s="113">
        <v>2</v>
      </c>
      <c r="G53" s="111">
        <v>100</v>
      </c>
      <c r="J53" s="34">
        <v>1</v>
      </c>
      <c r="K53" s="34">
        <v>3</v>
      </c>
      <c r="L53" s="34">
        <v>13</v>
      </c>
      <c r="M53" s="34">
        <v>186</v>
      </c>
      <c r="N53" s="129">
        <v>30</v>
      </c>
      <c r="O53" s="113">
        <v>10</v>
      </c>
      <c r="P53" s="111">
        <v>80</v>
      </c>
    </row>
    <row r="54" spans="1:16" x14ac:dyDescent="0.3">
      <c r="A54" s="34">
        <v>2</v>
      </c>
      <c r="B54" s="34">
        <v>5</v>
      </c>
      <c r="C54" s="34">
        <v>17</v>
      </c>
      <c r="D54" s="151">
        <v>17</v>
      </c>
      <c r="E54" s="129">
        <v>60</v>
      </c>
      <c r="F54" s="113">
        <v>5</v>
      </c>
      <c r="G54" s="142">
        <v>100</v>
      </c>
      <c r="J54" s="34">
        <v>1</v>
      </c>
      <c r="K54" s="34">
        <v>3</v>
      </c>
      <c r="L54" s="34">
        <v>14</v>
      </c>
      <c r="M54" s="34">
        <v>193</v>
      </c>
      <c r="N54" s="129">
        <v>80</v>
      </c>
      <c r="O54" s="113">
        <v>5</v>
      </c>
      <c r="P54" s="111">
        <v>60</v>
      </c>
    </row>
    <row r="55" spans="1:16" x14ac:dyDescent="0.3">
      <c r="A55" s="34">
        <v>3</v>
      </c>
      <c r="B55" s="34">
        <v>14</v>
      </c>
      <c r="C55" s="34">
        <v>8</v>
      </c>
      <c r="D55" s="151">
        <v>17</v>
      </c>
      <c r="E55" s="129">
        <v>40</v>
      </c>
      <c r="F55" s="113">
        <v>5</v>
      </c>
      <c r="G55" s="111">
        <v>100</v>
      </c>
      <c r="J55" s="34">
        <v>1</v>
      </c>
      <c r="K55" s="34">
        <v>3</v>
      </c>
      <c r="L55" s="34">
        <v>15</v>
      </c>
      <c r="M55" s="34">
        <v>185</v>
      </c>
      <c r="N55" s="129">
        <v>60</v>
      </c>
      <c r="O55" s="113">
        <v>35</v>
      </c>
      <c r="P55" s="111">
        <v>60</v>
      </c>
    </row>
    <row r="56" spans="1:16" x14ac:dyDescent="0.3">
      <c r="A56" s="34">
        <v>1</v>
      </c>
      <c r="B56" s="34">
        <v>15</v>
      </c>
      <c r="C56" s="34">
        <v>11</v>
      </c>
      <c r="D56" s="34">
        <v>18</v>
      </c>
      <c r="E56" s="129">
        <v>5</v>
      </c>
      <c r="F56" s="113">
        <v>10</v>
      </c>
      <c r="G56" s="111">
        <v>100</v>
      </c>
      <c r="J56" s="34">
        <v>1</v>
      </c>
      <c r="K56" s="34">
        <v>3</v>
      </c>
      <c r="L56" s="34">
        <v>16</v>
      </c>
      <c r="M56" s="34">
        <v>196</v>
      </c>
      <c r="N56" s="129">
        <v>20</v>
      </c>
      <c r="O56" s="113">
        <v>15</v>
      </c>
      <c r="P56" s="111">
        <v>80</v>
      </c>
    </row>
    <row r="57" spans="1:16" x14ac:dyDescent="0.3">
      <c r="A57" s="34">
        <v>2</v>
      </c>
      <c r="B57" s="34">
        <v>13</v>
      </c>
      <c r="C57" s="34">
        <v>15</v>
      </c>
      <c r="D57" s="151">
        <v>18</v>
      </c>
      <c r="E57" s="129">
        <v>40</v>
      </c>
      <c r="F57" s="113">
        <v>15</v>
      </c>
      <c r="G57" s="111">
        <v>100</v>
      </c>
      <c r="J57" s="34">
        <v>1</v>
      </c>
      <c r="K57" s="34">
        <v>3</v>
      </c>
      <c r="L57" s="34">
        <v>17</v>
      </c>
      <c r="M57" s="34">
        <v>316</v>
      </c>
      <c r="N57" s="129">
        <v>5</v>
      </c>
      <c r="O57" s="113">
        <v>5</v>
      </c>
      <c r="P57" s="111">
        <v>100</v>
      </c>
    </row>
    <row r="58" spans="1:16" x14ac:dyDescent="0.3">
      <c r="A58" s="34">
        <v>3</v>
      </c>
      <c r="B58" s="34">
        <v>14</v>
      </c>
      <c r="C58" s="34">
        <v>4</v>
      </c>
      <c r="D58" s="151">
        <v>18</v>
      </c>
      <c r="E58" s="129">
        <v>60</v>
      </c>
      <c r="F58" s="113">
        <v>12</v>
      </c>
      <c r="G58" s="111">
        <v>100</v>
      </c>
      <c r="J58" s="34">
        <v>1</v>
      </c>
      <c r="K58" s="34">
        <v>3</v>
      </c>
      <c r="L58" s="34">
        <v>18</v>
      </c>
      <c r="M58" s="34">
        <v>308</v>
      </c>
      <c r="N58" s="129">
        <v>40</v>
      </c>
      <c r="O58" s="113">
        <v>40</v>
      </c>
      <c r="P58" s="111">
        <v>60</v>
      </c>
    </row>
    <row r="59" spans="1:16" x14ac:dyDescent="0.3">
      <c r="A59" s="34">
        <v>1</v>
      </c>
      <c r="B59" s="34">
        <v>6</v>
      </c>
      <c r="C59" s="34">
        <v>19</v>
      </c>
      <c r="D59" s="34">
        <v>19</v>
      </c>
      <c r="E59" s="129">
        <v>20</v>
      </c>
      <c r="F59" s="113">
        <v>5</v>
      </c>
      <c r="G59" s="111">
        <v>100</v>
      </c>
      <c r="J59" s="34">
        <v>1</v>
      </c>
      <c r="K59" s="34">
        <v>4</v>
      </c>
      <c r="L59" s="34">
        <v>1</v>
      </c>
      <c r="M59" s="34">
        <v>69</v>
      </c>
      <c r="N59" s="129">
        <v>40</v>
      </c>
      <c r="O59" s="113">
        <v>12</v>
      </c>
      <c r="P59" s="111">
        <v>60</v>
      </c>
    </row>
    <row r="60" spans="1:16" x14ac:dyDescent="0.3">
      <c r="A60" s="34">
        <v>2</v>
      </c>
      <c r="B60" s="34">
        <v>12</v>
      </c>
      <c r="C60" s="34">
        <v>9</v>
      </c>
      <c r="D60" s="151">
        <v>19</v>
      </c>
      <c r="E60" s="129">
        <v>20</v>
      </c>
      <c r="F60" s="113">
        <v>8</v>
      </c>
      <c r="G60" s="111">
        <v>100</v>
      </c>
      <c r="J60" s="34">
        <v>1</v>
      </c>
      <c r="K60" s="34">
        <v>4</v>
      </c>
      <c r="L60" s="34">
        <v>2</v>
      </c>
      <c r="M60" s="34">
        <v>66</v>
      </c>
      <c r="N60" s="129">
        <v>60</v>
      </c>
      <c r="O60" s="113">
        <v>5</v>
      </c>
      <c r="P60" s="111">
        <v>80</v>
      </c>
    </row>
    <row r="61" spans="1:16" x14ac:dyDescent="0.3">
      <c r="A61" s="34">
        <v>3</v>
      </c>
      <c r="B61" s="34">
        <v>18</v>
      </c>
      <c r="C61" s="34">
        <v>3</v>
      </c>
      <c r="D61" s="151">
        <v>19</v>
      </c>
      <c r="E61" s="129">
        <v>60</v>
      </c>
      <c r="F61" s="113">
        <v>12</v>
      </c>
      <c r="G61" s="111">
        <v>100</v>
      </c>
      <c r="J61" s="34">
        <v>1</v>
      </c>
      <c r="K61" s="34">
        <v>4</v>
      </c>
      <c r="L61" s="34">
        <v>3</v>
      </c>
      <c r="M61" s="34">
        <v>60</v>
      </c>
      <c r="N61" s="129">
        <v>60</v>
      </c>
      <c r="O61" s="113">
        <v>2</v>
      </c>
      <c r="P61" s="111">
        <v>80</v>
      </c>
    </row>
    <row r="62" spans="1:16" x14ac:dyDescent="0.3">
      <c r="A62" s="34">
        <v>1</v>
      </c>
      <c r="B62" s="34">
        <v>6</v>
      </c>
      <c r="C62" s="34">
        <v>17</v>
      </c>
      <c r="D62" s="34">
        <v>20</v>
      </c>
      <c r="E62" s="129">
        <v>40</v>
      </c>
      <c r="F62" s="113">
        <v>8</v>
      </c>
      <c r="G62" s="111">
        <v>80</v>
      </c>
      <c r="J62" s="34">
        <v>1</v>
      </c>
      <c r="K62" s="34">
        <v>4</v>
      </c>
      <c r="L62" s="34">
        <v>4</v>
      </c>
      <c r="M62" s="34">
        <v>67</v>
      </c>
      <c r="N62" s="129">
        <v>70</v>
      </c>
      <c r="O62" s="113">
        <v>8</v>
      </c>
      <c r="P62" s="111">
        <v>80</v>
      </c>
    </row>
    <row r="63" spans="1:16" x14ac:dyDescent="0.3">
      <c r="A63" s="34">
        <v>2</v>
      </c>
      <c r="B63" s="34">
        <v>10</v>
      </c>
      <c r="C63" s="34">
        <v>13</v>
      </c>
      <c r="D63" s="151">
        <v>20</v>
      </c>
      <c r="E63" s="129">
        <v>50</v>
      </c>
      <c r="F63" s="113">
        <v>5</v>
      </c>
      <c r="G63" s="111">
        <v>100</v>
      </c>
      <c r="J63" s="34">
        <v>1</v>
      </c>
      <c r="K63" s="34">
        <v>4</v>
      </c>
      <c r="L63" s="34">
        <v>5</v>
      </c>
      <c r="M63" s="34">
        <v>307</v>
      </c>
      <c r="N63" s="129">
        <v>5</v>
      </c>
      <c r="O63" s="113">
        <v>12</v>
      </c>
      <c r="P63" s="111">
        <v>100</v>
      </c>
    </row>
    <row r="64" spans="1:16" x14ac:dyDescent="0.3">
      <c r="A64" s="34">
        <v>3</v>
      </c>
      <c r="B64" s="34">
        <v>12</v>
      </c>
      <c r="C64" s="34">
        <v>7</v>
      </c>
      <c r="D64" s="151">
        <v>20</v>
      </c>
      <c r="E64" s="129">
        <v>30</v>
      </c>
      <c r="F64" s="113">
        <v>5</v>
      </c>
      <c r="G64" s="111">
        <v>95</v>
      </c>
      <c r="J64" s="34">
        <v>1</v>
      </c>
      <c r="K64" s="34">
        <v>4</v>
      </c>
      <c r="L64" s="34">
        <v>6</v>
      </c>
      <c r="M64" s="34">
        <v>321</v>
      </c>
      <c r="N64" s="129">
        <v>10</v>
      </c>
      <c r="O64" s="113">
        <v>5</v>
      </c>
      <c r="P64" s="111">
        <v>100</v>
      </c>
    </row>
    <row r="65" spans="1:16" x14ac:dyDescent="0.3">
      <c r="A65" s="34">
        <v>1</v>
      </c>
      <c r="B65" s="34">
        <v>6</v>
      </c>
      <c r="C65" s="34">
        <v>1</v>
      </c>
      <c r="D65" s="34">
        <v>21</v>
      </c>
      <c r="E65" s="129">
        <v>60</v>
      </c>
      <c r="F65" s="113">
        <v>10</v>
      </c>
      <c r="G65" s="111">
        <v>80</v>
      </c>
      <c r="J65" s="34">
        <v>1</v>
      </c>
      <c r="K65" s="34">
        <v>4</v>
      </c>
      <c r="L65" s="34">
        <v>7</v>
      </c>
      <c r="M65" s="34">
        <v>318</v>
      </c>
      <c r="N65" s="129">
        <v>20</v>
      </c>
      <c r="O65" s="113">
        <v>2</v>
      </c>
      <c r="P65" s="111">
        <v>100</v>
      </c>
    </row>
    <row r="66" spans="1:16" x14ac:dyDescent="0.3">
      <c r="A66" s="34">
        <v>2</v>
      </c>
      <c r="B66" s="34">
        <v>7</v>
      </c>
      <c r="C66" s="34">
        <v>17</v>
      </c>
      <c r="D66" s="151">
        <v>21</v>
      </c>
      <c r="E66" s="129">
        <v>70</v>
      </c>
      <c r="F66" s="113">
        <v>5</v>
      </c>
      <c r="G66" s="111">
        <v>100</v>
      </c>
      <c r="J66" s="34">
        <v>1</v>
      </c>
      <c r="K66" s="34">
        <v>4</v>
      </c>
      <c r="L66" s="34">
        <v>8</v>
      </c>
      <c r="M66" s="34">
        <v>312</v>
      </c>
      <c r="N66" s="129">
        <v>20</v>
      </c>
      <c r="O66" s="113">
        <v>10</v>
      </c>
      <c r="P66" s="111">
        <v>60</v>
      </c>
    </row>
    <row r="67" spans="1:16" x14ac:dyDescent="0.3">
      <c r="A67" s="34">
        <v>3</v>
      </c>
      <c r="B67" s="34">
        <v>6</v>
      </c>
      <c r="C67" s="34">
        <v>7</v>
      </c>
      <c r="D67" s="151">
        <v>21</v>
      </c>
      <c r="E67" s="129">
        <v>80</v>
      </c>
      <c r="F67" s="113">
        <v>8</v>
      </c>
      <c r="G67" s="111">
        <v>100</v>
      </c>
      <c r="J67" s="34">
        <v>1</v>
      </c>
      <c r="K67" s="34">
        <v>4</v>
      </c>
      <c r="L67" s="34">
        <v>9</v>
      </c>
      <c r="M67" s="34">
        <v>313</v>
      </c>
      <c r="N67" s="129">
        <v>5</v>
      </c>
      <c r="O67" s="113">
        <v>10</v>
      </c>
      <c r="P67" s="111">
        <v>100</v>
      </c>
    </row>
    <row r="68" spans="1:16" x14ac:dyDescent="0.3">
      <c r="A68" s="34">
        <v>1</v>
      </c>
      <c r="B68" s="34">
        <v>6</v>
      </c>
      <c r="C68" s="34">
        <v>9</v>
      </c>
      <c r="D68" s="34">
        <v>22</v>
      </c>
      <c r="E68" s="129">
        <v>80</v>
      </c>
      <c r="F68" s="113">
        <v>20</v>
      </c>
      <c r="G68" s="111">
        <v>100</v>
      </c>
      <c r="J68" s="34">
        <v>1</v>
      </c>
      <c r="K68" s="34">
        <v>4</v>
      </c>
      <c r="L68" s="34">
        <v>10</v>
      </c>
      <c r="M68" s="34">
        <v>315</v>
      </c>
      <c r="N68" s="129">
        <v>5</v>
      </c>
      <c r="O68" s="113">
        <v>10</v>
      </c>
      <c r="P68" s="111">
        <v>100</v>
      </c>
    </row>
    <row r="69" spans="1:16" x14ac:dyDescent="0.3">
      <c r="A69" s="34">
        <v>2</v>
      </c>
      <c r="B69" s="34">
        <v>9</v>
      </c>
      <c r="C69" s="34">
        <v>4</v>
      </c>
      <c r="D69" s="151">
        <v>22</v>
      </c>
      <c r="E69" s="129">
        <v>60</v>
      </c>
      <c r="F69" s="113">
        <v>2</v>
      </c>
      <c r="G69" s="111">
        <v>100</v>
      </c>
      <c r="J69" s="34">
        <v>1</v>
      </c>
      <c r="K69" s="34">
        <v>4</v>
      </c>
      <c r="L69" s="34">
        <v>11</v>
      </c>
      <c r="M69" s="34">
        <v>324</v>
      </c>
      <c r="N69" s="129">
        <v>30</v>
      </c>
      <c r="O69" s="113">
        <v>10</v>
      </c>
      <c r="P69" s="111">
        <v>80</v>
      </c>
    </row>
    <row r="70" spans="1:16" x14ac:dyDescent="0.3">
      <c r="A70" s="34">
        <v>3</v>
      </c>
      <c r="B70" s="34">
        <v>10</v>
      </c>
      <c r="C70" s="34">
        <v>8</v>
      </c>
      <c r="D70" s="151">
        <v>22</v>
      </c>
      <c r="E70" s="129">
        <v>60</v>
      </c>
      <c r="F70" s="113">
        <v>20</v>
      </c>
      <c r="G70" s="111">
        <v>100</v>
      </c>
      <c r="J70" s="34">
        <v>1</v>
      </c>
      <c r="K70" s="34">
        <v>4</v>
      </c>
      <c r="L70" s="34">
        <v>12</v>
      </c>
      <c r="M70" s="34">
        <v>322</v>
      </c>
      <c r="N70" s="129">
        <v>10</v>
      </c>
      <c r="O70" s="113">
        <v>2</v>
      </c>
      <c r="P70" s="111">
        <v>100</v>
      </c>
    </row>
    <row r="71" spans="1:16" x14ac:dyDescent="0.3">
      <c r="A71" s="34">
        <v>1</v>
      </c>
      <c r="B71" s="34">
        <v>6</v>
      </c>
      <c r="C71" s="34">
        <v>16</v>
      </c>
      <c r="D71" s="34">
        <v>23</v>
      </c>
      <c r="E71" s="129">
        <v>40</v>
      </c>
      <c r="F71" s="113">
        <v>10</v>
      </c>
      <c r="G71" s="143">
        <v>0</v>
      </c>
      <c r="J71" s="34">
        <v>1</v>
      </c>
      <c r="K71" s="34">
        <v>4</v>
      </c>
      <c r="L71" s="34">
        <v>13</v>
      </c>
      <c r="M71" s="34">
        <v>310</v>
      </c>
      <c r="N71" s="129">
        <v>5</v>
      </c>
      <c r="O71" s="113">
        <v>15</v>
      </c>
      <c r="P71" s="111">
        <v>100</v>
      </c>
    </row>
    <row r="72" spans="1:16" x14ac:dyDescent="0.3">
      <c r="A72" s="34">
        <v>2</v>
      </c>
      <c r="B72" s="34">
        <v>18</v>
      </c>
      <c r="C72" s="34">
        <v>6</v>
      </c>
      <c r="D72" s="151">
        <v>23</v>
      </c>
      <c r="E72" s="129">
        <v>30</v>
      </c>
      <c r="F72" s="113">
        <v>15</v>
      </c>
      <c r="G72" s="142">
        <v>0</v>
      </c>
      <c r="J72" s="34">
        <v>1</v>
      </c>
      <c r="K72" s="34">
        <v>4</v>
      </c>
      <c r="L72" s="34">
        <v>14</v>
      </c>
      <c r="M72" s="34">
        <v>314</v>
      </c>
      <c r="N72" s="129">
        <v>10</v>
      </c>
      <c r="O72" s="113">
        <v>20</v>
      </c>
      <c r="P72" s="111">
        <v>100</v>
      </c>
    </row>
    <row r="73" spans="1:16" x14ac:dyDescent="0.3">
      <c r="A73" s="34">
        <v>3</v>
      </c>
      <c r="B73" s="34">
        <v>9</v>
      </c>
      <c r="C73" s="34">
        <v>19</v>
      </c>
      <c r="D73" s="151">
        <v>23</v>
      </c>
      <c r="E73" s="129">
        <v>50</v>
      </c>
      <c r="F73" s="113">
        <v>8</v>
      </c>
      <c r="G73" s="143">
        <v>0</v>
      </c>
      <c r="J73" s="34">
        <v>1</v>
      </c>
      <c r="K73" s="34">
        <v>4</v>
      </c>
      <c r="L73" s="34">
        <v>15</v>
      </c>
      <c r="M73" s="34">
        <v>319</v>
      </c>
      <c r="N73" s="129">
        <v>20</v>
      </c>
      <c r="O73" s="113">
        <v>5</v>
      </c>
      <c r="P73" s="111">
        <v>100</v>
      </c>
    </row>
    <row r="74" spans="1:16" x14ac:dyDescent="0.3">
      <c r="A74" s="34">
        <v>1</v>
      </c>
      <c r="B74" s="34">
        <v>6</v>
      </c>
      <c r="C74" s="34">
        <v>2</v>
      </c>
      <c r="D74" s="34">
        <v>24</v>
      </c>
      <c r="E74" s="129">
        <v>60</v>
      </c>
      <c r="F74" s="113">
        <v>2</v>
      </c>
      <c r="G74" s="111">
        <v>80</v>
      </c>
      <c r="J74" s="34">
        <v>1</v>
      </c>
      <c r="K74" s="34">
        <v>4</v>
      </c>
      <c r="L74" s="34">
        <v>16</v>
      </c>
      <c r="M74" s="34">
        <v>72</v>
      </c>
      <c r="N74" s="129">
        <v>60</v>
      </c>
      <c r="O74" s="113">
        <v>20</v>
      </c>
      <c r="P74" s="111">
        <v>100</v>
      </c>
    </row>
    <row r="75" spans="1:16" x14ac:dyDescent="0.3">
      <c r="A75" s="34">
        <v>2</v>
      </c>
      <c r="B75" s="34">
        <v>4</v>
      </c>
      <c r="C75" s="34">
        <v>6</v>
      </c>
      <c r="D75" s="151">
        <v>24</v>
      </c>
      <c r="E75" s="129">
        <v>30</v>
      </c>
      <c r="F75" s="113">
        <v>5</v>
      </c>
      <c r="G75" s="111">
        <v>100</v>
      </c>
      <c r="J75" s="34">
        <v>1</v>
      </c>
      <c r="K75" s="34">
        <v>4</v>
      </c>
      <c r="L75" s="34">
        <v>17</v>
      </c>
      <c r="M75" s="34">
        <v>55</v>
      </c>
      <c r="N75" s="129">
        <v>30</v>
      </c>
      <c r="O75" s="113">
        <v>12</v>
      </c>
      <c r="P75" s="111">
        <v>100</v>
      </c>
    </row>
    <row r="76" spans="1:16" x14ac:dyDescent="0.3">
      <c r="A76" s="34">
        <v>3</v>
      </c>
      <c r="B76" s="34">
        <v>1</v>
      </c>
      <c r="C76" s="34">
        <v>15</v>
      </c>
      <c r="D76" s="151">
        <v>24</v>
      </c>
      <c r="E76" s="129">
        <v>70</v>
      </c>
      <c r="F76" s="113">
        <v>20</v>
      </c>
      <c r="G76" s="111">
        <v>100</v>
      </c>
      <c r="J76" s="34">
        <v>1</v>
      </c>
      <c r="K76" s="34">
        <v>4</v>
      </c>
      <c r="L76" s="34">
        <v>18</v>
      </c>
      <c r="M76" s="34">
        <v>56</v>
      </c>
      <c r="N76" s="129">
        <v>40</v>
      </c>
      <c r="O76" s="113">
        <v>15</v>
      </c>
      <c r="P76" s="111">
        <v>100</v>
      </c>
    </row>
    <row r="77" spans="1:16" x14ac:dyDescent="0.3">
      <c r="A77" s="34">
        <v>1</v>
      </c>
      <c r="B77" s="34">
        <v>6</v>
      </c>
      <c r="C77" s="34">
        <v>12</v>
      </c>
      <c r="D77" s="34">
        <v>25</v>
      </c>
      <c r="E77" s="129">
        <v>10</v>
      </c>
      <c r="F77" s="113">
        <v>10</v>
      </c>
      <c r="G77" s="111">
        <v>80</v>
      </c>
      <c r="J77" s="34">
        <v>1</v>
      </c>
      <c r="K77" s="34">
        <v>5</v>
      </c>
      <c r="L77" s="34">
        <v>1</v>
      </c>
      <c r="M77" s="34">
        <v>21</v>
      </c>
      <c r="N77" s="129">
        <v>60</v>
      </c>
      <c r="O77" s="113">
        <v>10</v>
      </c>
      <c r="P77" s="111">
        <v>80</v>
      </c>
    </row>
    <row r="78" spans="1:16" x14ac:dyDescent="0.3">
      <c r="A78" s="34">
        <v>2</v>
      </c>
      <c r="B78" s="34">
        <v>6</v>
      </c>
      <c r="C78" s="34">
        <v>19</v>
      </c>
      <c r="D78" s="151">
        <v>25</v>
      </c>
      <c r="E78" s="129">
        <v>10</v>
      </c>
      <c r="F78" s="113">
        <v>15</v>
      </c>
      <c r="G78" s="111">
        <v>100</v>
      </c>
      <c r="J78" s="34">
        <v>1</v>
      </c>
      <c r="K78" s="34">
        <v>5</v>
      </c>
      <c r="L78" s="34">
        <v>2</v>
      </c>
      <c r="M78" s="34">
        <v>24</v>
      </c>
      <c r="N78" s="129">
        <v>60</v>
      </c>
      <c r="O78" s="113">
        <v>2</v>
      </c>
      <c r="P78" s="111">
        <v>80</v>
      </c>
    </row>
    <row r="79" spans="1:16" x14ac:dyDescent="0.3">
      <c r="A79" s="34">
        <v>3</v>
      </c>
      <c r="B79" s="34">
        <v>19</v>
      </c>
      <c r="C79" s="34">
        <v>4</v>
      </c>
      <c r="D79" s="151">
        <v>25</v>
      </c>
      <c r="E79" s="129">
        <v>20</v>
      </c>
      <c r="F79" s="113">
        <v>5</v>
      </c>
      <c r="G79" s="111">
        <v>100</v>
      </c>
      <c r="J79" s="34">
        <v>1</v>
      </c>
      <c r="K79" s="34">
        <v>5</v>
      </c>
      <c r="L79" s="34">
        <v>3</v>
      </c>
      <c r="M79" s="34">
        <v>33</v>
      </c>
      <c r="N79" s="129">
        <v>70</v>
      </c>
      <c r="O79" s="113">
        <v>10</v>
      </c>
      <c r="P79" s="111">
        <v>100</v>
      </c>
    </row>
    <row r="80" spans="1:16" x14ac:dyDescent="0.3">
      <c r="A80" s="34">
        <v>1</v>
      </c>
      <c r="B80" s="34">
        <v>6</v>
      </c>
      <c r="C80" s="34">
        <v>18</v>
      </c>
      <c r="D80" s="34">
        <v>26</v>
      </c>
      <c r="E80" s="129">
        <v>60</v>
      </c>
      <c r="F80" s="113">
        <v>20</v>
      </c>
      <c r="G80" s="111">
        <v>100</v>
      </c>
      <c r="J80" s="34">
        <v>1</v>
      </c>
      <c r="K80" s="34">
        <v>5</v>
      </c>
      <c r="L80" s="34">
        <v>4</v>
      </c>
      <c r="M80" s="34">
        <v>29</v>
      </c>
      <c r="N80" s="129">
        <v>40</v>
      </c>
      <c r="O80" s="113">
        <v>20</v>
      </c>
      <c r="P80" s="111">
        <v>100</v>
      </c>
    </row>
    <row r="81" spans="1:16" x14ac:dyDescent="0.3">
      <c r="A81" s="34">
        <v>2</v>
      </c>
      <c r="B81" s="34">
        <v>14</v>
      </c>
      <c r="C81" s="34">
        <v>19</v>
      </c>
      <c r="D81" s="151">
        <v>26</v>
      </c>
      <c r="E81" s="129">
        <v>70</v>
      </c>
      <c r="F81" s="113">
        <v>15</v>
      </c>
      <c r="G81" s="111">
        <v>100</v>
      </c>
      <c r="J81" s="34">
        <v>1</v>
      </c>
      <c r="K81" s="34">
        <v>5</v>
      </c>
      <c r="L81" s="34">
        <v>5</v>
      </c>
      <c r="M81" s="34">
        <v>31</v>
      </c>
      <c r="N81" s="129">
        <v>60</v>
      </c>
      <c r="O81" s="113">
        <v>25</v>
      </c>
      <c r="P81" s="111">
        <v>40</v>
      </c>
    </row>
    <row r="82" spans="1:16" x14ac:dyDescent="0.3">
      <c r="A82" s="34">
        <v>3</v>
      </c>
      <c r="B82" s="34">
        <v>11</v>
      </c>
      <c r="C82" s="34">
        <v>5</v>
      </c>
      <c r="D82" s="151">
        <v>26</v>
      </c>
      <c r="E82" s="129">
        <v>70</v>
      </c>
      <c r="F82" s="113">
        <v>8</v>
      </c>
      <c r="G82" s="111">
        <v>100</v>
      </c>
      <c r="J82" s="34">
        <v>1</v>
      </c>
      <c r="K82" s="34">
        <v>5</v>
      </c>
      <c r="L82" s="34">
        <v>6</v>
      </c>
      <c r="M82" s="34">
        <v>59</v>
      </c>
      <c r="N82" s="129">
        <v>60</v>
      </c>
      <c r="O82" s="113">
        <v>20</v>
      </c>
      <c r="P82" s="111">
        <v>80</v>
      </c>
    </row>
    <row r="83" spans="1:16" x14ac:dyDescent="0.3">
      <c r="A83" s="34">
        <v>1</v>
      </c>
      <c r="B83" s="34">
        <v>6</v>
      </c>
      <c r="C83" s="34">
        <v>8</v>
      </c>
      <c r="D83" s="34">
        <v>27</v>
      </c>
      <c r="E83" s="129">
        <v>20</v>
      </c>
      <c r="F83" s="113">
        <v>30</v>
      </c>
      <c r="G83" s="111">
        <v>80</v>
      </c>
      <c r="J83" s="34">
        <v>1</v>
      </c>
      <c r="K83" s="34">
        <v>5</v>
      </c>
      <c r="L83" s="34">
        <v>7</v>
      </c>
      <c r="M83" s="34">
        <v>71</v>
      </c>
      <c r="N83" s="129">
        <v>10</v>
      </c>
      <c r="O83" s="113">
        <v>2</v>
      </c>
      <c r="P83" s="111">
        <v>50</v>
      </c>
    </row>
    <row r="84" spans="1:16" x14ac:dyDescent="0.3">
      <c r="A84" s="34">
        <v>2</v>
      </c>
      <c r="B84" s="34">
        <v>12</v>
      </c>
      <c r="C84" s="34">
        <v>16</v>
      </c>
      <c r="D84" s="151">
        <v>27</v>
      </c>
      <c r="E84" s="129">
        <v>20</v>
      </c>
      <c r="F84" s="113">
        <v>5</v>
      </c>
      <c r="G84" s="111">
        <v>100</v>
      </c>
      <c r="J84" s="34">
        <v>1</v>
      </c>
      <c r="K84" s="34">
        <v>5</v>
      </c>
      <c r="L84" s="34">
        <v>8</v>
      </c>
      <c r="M84" s="34">
        <v>61</v>
      </c>
      <c r="N84" s="129">
        <v>60</v>
      </c>
      <c r="O84" s="113">
        <v>8</v>
      </c>
      <c r="P84" s="111">
        <v>80</v>
      </c>
    </row>
    <row r="85" spans="1:16" x14ac:dyDescent="0.3">
      <c r="A85" s="34">
        <v>3</v>
      </c>
      <c r="B85" s="34">
        <v>15</v>
      </c>
      <c r="C85" s="34">
        <v>18</v>
      </c>
      <c r="D85" s="151">
        <v>27</v>
      </c>
      <c r="E85" s="129">
        <v>10</v>
      </c>
      <c r="F85" s="113">
        <v>2</v>
      </c>
      <c r="G85" s="111">
        <v>90</v>
      </c>
      <c r="J85" s="34">
        <v>1</v>
      </c>
      <c r="K85" s="34">
        <v>5</v>
      </c>
      <c r="L85" s="34">
        <v>9</v>
      </c>
      <c r="M85" s="34">
        <v>64</v>
      </c>
      <c r="N85" s="129">
        <v>70</v>
      </c>
      <c r="O85" s="113">
        <v>20</v>
      </c>
      <c r="P85" s="111">
        <v>60</v>
      </c>
    </row>
    <row r="86" spans="1:16" x14ac:dyDescent="0.3">
      <c r="A86" s="34">
        <v>1</v>
      </c>
      <c r="B86" s="34">
        <v>6</v>
      </c>
      <c r="C86" s="34">
        <v>11</v>
      </c>
      <c r="D86" s="34">
        <v>28</v>
      </c>
      <c r="E86" s="129">
        <v>5</v>
      </c>
      <c r="F86" s="113">
        <v>5</v>
      </c>
      <c r="G86" s="111">
        <v>100</v>
      </c>
      <c r="J86" s="34">
        <v>1</v>
      </c>
      <c r="K86" s="34">
        <v>5</v>
      </c>
      <c r="L86" s="34">
        <v>10</v>
      </c>
      <c r="M86" s="34">
        <v>57</v>
      </c>
      <c r="N86" s="129">
        <v>70</v>
      </c>
      <c r="O86" s="113">
        <v>20</v>
      </c>
      <c r="P86" s="111">
        <v>100</v>
      </c>
    </row>
    <row r="87" spans="1:16" x14ac:dyDescent="0.3">
      <c r="A87" s="34">
        <v>2</v>
      </c>
      <c r="B87" s="34">
        <v>3</v>
      </c>
      <c r="C87" s="34">
        <v>13</v>
      </c>
      <c r="D87" s="151">
        <v>28</v>
      </c>
      <c r="E87" s="129">
        <v>40</v>
      </c>
      <c r="F87" s="113">
        <v>8</v>
      </c>
      <c r="G87" s="111">
        <v>100</v>
      </c>
      <c r="J87" s="34">
        <v>1</v>
      </c>
      <c r="K87" s="34">
        <v>5</v>
      </c>
      <c r="L87" s="34">
        <v>11</v>
      </c>
      <c r="M87" s="34">
        <v>70</v>
      </c>
      <c r="N87" s="129">
        <v>40</v>
      </c>
      <c r="O87" s="113">
        <v>5</v>
      </c>
      <c r="P87" s="111">
        <v>100</v>
      </c>
    </row>
    <row r="88" spans="1:16" x14ac:dyDescent="0.3">
      <c r="A88" s="34">
        <v>3</v>
      </c>
      <c r="B88" s="34">
        <v>2</v>
      </c>
      <c r="C88" s="34">
        <v>5</v>
      </c>
      <c r="D88" s="151">
        <v>28</v>
      </c>
      <c r="E88" s="129">
        <v>30</v>
      </c>
      <c r="F88" s="113">
        <v>5</v>
      </c>
      <c r="G88" s="111">
        <v>100</v>
      </c>
      <c r="J88" s="34">
        <v>1</v>
      </c>
      <c r="K88" s="34">
        <v>5</v>
      </c>
      <c r="L88" s="34">
        <v>12</v>
      </c>
      <c r="M88" s="34">
        <v>63</v>
      </c>
      <c r="N88" s="129">
        <v>70</v>
      </c>
      <c r="O88" s="113">
        <v>15</v>
      </c>
      <c r="P88" s="111">
        <v>100</v>
      </c>
    </row>
    <row r="89" spans="1:16" x14ac:dyDescent="0.3">
      <c r="A89" s="34">
        <v>1</v>
      </c>
      <c r="B89" s="34">
        <v>6</v>
      </c>
      <c r="C89" s="34">
        <v>4</v>
      </c>
      <c r="D89" s="34">
        <v>29</v>
      </c>
      <c r="E89" s="129">
        <v>40</v>
      </c>
      <c r="F89" s="113">
        <v>20</v>
      </c>
      <c r="G89" s="111">
        <v>100</v>
      </c>
      <c r="J89" s="34">
        <v>1</v>
      </c>
      <c r="K89" s="34">
        <v>5</v>
      </c>
      <c r="L89" s="34">
        <v>13</v>
      </c>
      <c r="M89" s="34">
        <v>68</v>
      </c>
      <c r="N89" s="129">
        <v>60</v>
      </c>
      <c r="O89" s="113">
        <v>40</v>
      </c>
      <c r="P89" s="111">
        <v>80</v>
      </c>
    </row>
    <row r="90" spans="1:16" x14ac:dyDescent="0.3">
      <c r="A90" s="34">
        <v>2</v>
      </c>
      <c r="B90" s="34">
        <v>1</v>
      </c>
      <c r="C90" s="34">
        <v>16</v>
      </c>
      <c r="D90" s="151">
        <v>29</v>
      </c>
      <c r="E90" s="129">
        <v>50</v>
      </c>
      <c r="F90" s="113">
        <v>5</v>
      </c>
      <c r="G90" s="111">
        <v>100</v>
      </c>
      <c r="J90" s="34">
        <v>1</v>
      </c>
      <c r="K90" s="34">
        <v>5</v>
      </c>
      <c r="L90" s="34">
        <v>14</v>
      </c>
      <c r="M90" s="34">
        <v>58</v>
      </c>
      <c r="N90" s="129">
        <v>40</v>
      </c>
      <c r="O90" s="113">
        <v>5</v>
      </c>
      <c r="P90" s="111">
        <v>100</v>
      </c>
    </row>
    <row r="91" spans="1:16" x14ac:dyDescent="0.3">
      <c r="A91" s="34">
        <v>3</v>
      </c>
      <c r="B91" s="34">
        <v>5</v>
      </c>
      <c r="C91" s="34">
        <v>4</v>
      </c>
      <c r="D91" s="151">
        <v>29</v>
      </c>
      <c r="E91" s="129">
        <v>30</v>
      </c>
      <c r="F91" s="113">
        <v>8</v>
      </c>
      <c r="G91" s="111">
        <v>100</v>
      </c>
      <c r="J91" s="34">
        <v>1</v>
      </c>
      <c r="K91" s="34">
        <v>5</v>
      </c>
      <c r="L91" s="34">
        <v>15</v>
      </c>
      <c r="M91" s="34">
        <v>30</v>
      </c>
      <c r="N91" s="129">
        <v>60</v>
      </c>
      <c r="O91" s="113">
        <v>5</v>
      </c>
      <c r="P91" s="111">
        <v>60</v>
      </c>
    </row>
    <row r="92" spans="1:16" x14ac:dyDescent="0.3">
      <c r="A92" s="34">
        <v>1</v>
      </c>
      <c r="B92" s="34">
        <v>6</v>
      </c>
      <c r="C92" s="34">
        <v>15</v>
      </c>
      <c r="D92" s="34">
        <v>30</v>
      </c>
      <c r="E92" s="129">
        <v>60</v>
      </c>
      <c r="F92" s="113">
        <v>5</v>
      </c>
      <c r="G92" s="111">
        <v>60</v>
      </c>
      <c r="J92" s="34">
        <v>1</v>
      </c>
      <c r="K92" s="34">
        <v>5</v>
      </c>
      <c r="L92" s="34">
        <v>16</v>
      </c>
      <c r="M92" s="34">
        <v>23</v>
      </c>
      <c r="N92" s="129">
        <v>40</v>
      </c>
      <c r="O92" s="113">
        <v>10</v>
      </c>
      <c r="P92" s="143">
        <v>0</v>
      </c>
    </row>
    <row r="93" spans="1:16" x14ac:dyDescent="0.3">
      <c r="A93" s="34">
        <v>2</v>
      </c>
      <c r="B93" s="34">
        <v>15</v>
      </c>
      <c r="C93" s="34">
        <v>18</v>
      </c>
      <c r="D93" s="151">
        <v>30</v>
      </c>
      <c r="E93" s="129">
        <v>60</v>
      </c>
      <c r="F93" s="113">
        <v>5</v>
      </c>
      <c r="G93" s="111">
        <v>100</v>
      </c>
      <c r="J93" s="34">
        <v>1</v>
      </c>
      <c r="K93" s="34">
        <v>5</v>
      </c>
      <c r="L93" s="34">
        <v>17</v>
      </c>
      <c r="M93" s="34">
        <v>20</v>
      </c>
      <c r="N93" s="129">
        <v>40</v>
      </c>
      <c r="O93" s="113">
        <v>8</v>
      </c>
      <c r="P93" s="111">
        <v>80</v>
      </c>
    </row>
    <row r="94" spans="1:16" x14ac:dyDescent="0.3">
      <c r="A94" s="34">
        <v>3</v>
      </c>
      <c r="B94" s="34">
        <v>4</v>
      </c>
      <c r="C94" s="34">
        <v>11</v>
      </c>
      <c r="D94" s="151">
        <v>30</v>
      </c>
      <c r="E94" s="129">
        <v>80</v>
      </c>
      <c r="F94" s="113">
        <v>5</v>
      </c>
      <c r="G94" s="111">
        <v>100</v>
      </c>
      <c r="J94" s="34">
        <v>1</v>
      </c>
      <c r="K94" s="34">
        <v>5</v>
      </c>
      <c r="L94" s="34">
        <v>18</v>
      </c>
      <c r="M94" s="34">
        <v>26</v>
      </c>
      <c r="N94" s="129">
        <v>60</v>
      </c>
      <c r="O94" s="113">
        <v>20</v>
      </c>
      <c r="P94" s="111">
        <v>100</v>
      </c>
    </row>
    <row r="95" spans="1:16" x14ac:dyDescent="0.3">
      <c r="A95" s="34">
        <v>1</v>
      </c>
      <c r="B95" s="34">
        <v>6</v>
      </c>
      <c r="C95" s="34">
        <v>5</v>
      </c>
      <c r="D95" s="34">
        <v>31</v>
      </c>
      <c r="E95" s="129">
        <v>60</v>
      </c>
      <c r="F95" s="113">
        <v>25</v>
      </c>
      <c r="G95" s="111">
        <v>40</v>
      </c>
      <c r="J95" s="34">
        <v>1</v>
      </c>
      <c r="K95" s="34">
        <v>6</v>
      </c>
      <c r="L95" s="34">
        <v>1</v>
      </c>
      <c r="M95" s="34">
        <v>117</v>
      </c>
      <c r="N95" s="129">
        <v>5</v>
      </c>
      <c r="O95" s="113">
        <v>5</v>
      </c>
      <c r="P95" s="111">
        <v>80</v>
      </c>
    </row>
    <row r="96" spans="1:16" x14ac:dyDescent="0.3">
      <c r="A96" s="34">
        <v>2</v>
      </c>
      <c r="B96" s="34">
        <v>2</v>
      </c>
      <c r="C96" s="34">
        <v>7</v>
      </c>
      <c r="D96" s="151">
        <v>31</v>
      </c>
      <c r="E96" s="129">
        <v>80</v>
      </c>
      <c r="F96" s="113">
        <v>5</v>
      </c>
      <c r="G96" s="111">
        <v>100</v>
      </c>
      <c r="J96" s="34">
        <v>1</v>
      </c>
      <c r="K96" s="34">
        <v>6</v>
      </c>
      <c r="L96" s="34">
        <v>2</v>
      </c>
      <c r="M96" s="34">
        <v>110</v>
      </c>
      <c r="N96" s="129">
        <v>60</v>
      </c>
      <c r="O96" s="113">
        <v>2</v>
      </c>
      <c r="P96" s="111">
        <v>100</v>
      </c>
    </row>
    <row r="97" spans="1:16" x14ac:dyDescent="0.3">
      <c r="A97" s="34">
        <v>3</v>
      </c>
      <c r="B97" s="34">
        <v>3</v>
      </c>
      <c r="C97" s="34">
        <v>2</v>
      </c>
      <c r="D97" s="151">
        <v>31</v>
      </c>
      <c r="E97" s="129">
        <v>60</v>
      </c>
      <c r="F97" s="113">
        <v>5</v>
      </c>
      <c r="G97" s="111">
        <v>100</v>
      </c>
      <c r="J97" s="34">
        <v>1</v>
      </c>
      <c r="K97" s="34">
        <v>6</v>
      </c>
      <c r="L97" s="34">
        <v>3</v>
      </c>
      <c r="M97" s="34">
        <v>122</v>
      </c>
      <c r="N97" s="129">
        <v>80</v>
      </c>
      <c r="O97" s="113">
        <v>2</v>
      </c>
      <c r="P97" s="111">
        <v>40</v>
      </c>
    </row>
    <row r="98" spans="1:16" x14ac:dyDescent="0.3">
      <c r="A98" s="34">
        <v>1</v>
      </c>
      <c r="B98" s="34">
        <v>6</v>
      </c>
      <c r="C98" s="34">
        <v>7</v>
      </c>
      <c r="D98" s="34">
        <v>32</v>
      </c>
      <c r="E98" s="129">
        <v>40</v>
      </c>
      <c r="F98" s="113">
        <v>10</v>
      </c>
      <c r="G98" s="111">
        <v>80</v>
      </c>
      <c r="J98" s="34">
        <v>1</v>
      </c>
      <c r="K98" s="34">
        <v>6</v>
      </c>
      <c r="L98" s="34">
        <v>4</v>
      </c>
      <c r="M98" s="34">
        <v>114</v>
      </c>
      <c r="N98" s="129">
        <v>10</v>
      </c>
      <c r="O98" s="113">
        <v>5</v>
      </c>
      <c r="P98" s="111">
        <v>100</v>
      </c>
    </row>
    <row r="99" spans="1:16" x14ac:dyDescent="0.3">
      <c r="A99" s="34">
        <v>2</v>
      </c>
      <c r="B99" s="34">
        <v>8</v>
      </c>
      <c r="C99" s="34">
        <v>6</v>
      </c>
      <c r="D99" s="151">
        <v>32</v>
      </c>
      <c r="E99" s="129">
        <v>80</v>
      </c>
      <c r="F99" s="113">
        <v>15</v>
      </c>
      <c r="G99" s="111">
        <v>100</v>
      </c>
      <c r="J99" s="34">
        <v>1</v>
      </c>
      <c r="K99" s="34">
        <v>6</v>
      </c>
      <c r="L99" s="34">
        <v>5</v>
      </c>
      <c r="M99" s="34">
        <v>121</v>
      </c>
      <c r="N99" s="129">
        <v>20</v>
      </c>
      <c r="O99" s="113">
        <v>10</v>
      </c>
      <c r="P99" s="111">
        <v>60</v>
      </c>
    </row>
    <row r="100" spans="1:16" x14ac:dyDescent="0.3">
      <c r="A100" s="34">
        <v>3</v>
      </c>
      <c r="B100" s="34">
        <v>17</v>
      </c>
      <c r="C100" s="34">
        <v>4</v>
      </c>
      <c r="D100" s="151">
        <v>32</v>
      </c>
      <c r="E100" s="129">
        <v>60</v>
      </c>
      <c r="F100" s="113">
        <v>8</v>
      </c>
      <c r="G100" s="111">
        <v>100</v>
      </c>
      <c r="J100" s="34">
        <v>1</v>
      </c>
      <c r="K100" s="34">
        <v>6</v>
      </c>
      <c r="L100" s="34">
        <v>6</v>
      </c>
      <c r="M100" s="34">
        <v>118</v>
      </c>
      <c r="N100" s="129">
        <v>60</v>
      </c>
      <c r="O100" s="113">
        <v>5</v>
      </c>
      <c r="P100" s="111">
        <v>100</v>
      </c>
    </row>
    <row r="101" spans="1:16" x14ac:dyDescent="0.3">
      <c r="A101" s="34">
        <v>1</v>
      </c>
      <c r="B101" s="34">
        <v>6</v>
      </c>
      <c r="C101" s="34">
        <v>3</v>
      </c>
      <c r="D101" s="34">
        <v>33</v>
      </c>
      <c r="E101" s="129">
        <v>70</v>
      </c>
      <c r="F101" s="113">
        <v>10</v>
      </c>
      <c r="G101" s="111">
        <v>100</v>
      </c>
      <c r="J101" s="34">
        <v>1</v>
      </c>
      <c r="K101" s="34">
        <v>6</v>
      </c>
      <c r="L101" s="34">
        <v>7</v>
      </c>
      <c r="M101" s="34">
        <v>32</v>
      </c>
      <c r="N101" s="129">
        <v>40</v>
      </c>
      <c r="O101" s="113">
        <v>10</v>
      </c>
      <c r="P101" s="111">
        <v>80</v>
      </c>
    </row>
    <row r="102" spans="1:16" x14ac:dyDescent="0.3">
      <c r="A102" s="34">
        <v>2</v>
      </c>
      <c r="B102" s="34">
        <v>18</v>
      </c>
      <c r="C102" s="34">
        <v>11</v>
      </c>
      <c r="D102" s="151">
        <v>33</v>
      </c>
      <c r="E102" s="129">
        <v>20</v>
      </c>
      <c r="F102" s="113">
        <v>10</v>
      </c>
      <c r="G102" s="111">
        <v>100</v>
      </c>
      <c r="J102" s="34">
        <v>1</v>
      </c>
      <c r="K102" s="34">
        <v>6</v>
      </c>
      <c r="L102" s="34">
        <v>8</v>
      </c>
      <c r="M102" s="34">
        <v>27</v>
      </c>
      <c r="N102" s="129">
        <v>20</v>
      </c>
      <c r="O102" s="113">
        <v>30</v>
      </c>
      <c r="P102" s="111">
        <v>80</v>
      </c>
    </row>
    <row r="103" spans="1:16" x14ac:dyDescent="0.3">
      <c r="A103" s="34">
        <v>3</v>
      </c>
      <c r="B103" s="34">
        <v>7</v>
      </c>
      <c r="C103" s="34">
        <v>12</v>
      </c>
      <c r="D103" s="151">
        <v>33</v>
      </c>
      <c r="E103" s="129">
        <v>60</v>
      </c>
      <c r="F103" s="113">
        <v>8</v>
      </c>
      <c r="G103" s="111">
        <v>100</v>
      </c>
      <c r="J103" s="34">
        <v>1</v>
      </c>
      <c r="K103" s="34">
        <v>6</v>
      </c>
      <c r="L103" s="34">
        <v>9</v>
      </c>
      <c r="M103" s="34">
        <v>22</v>
      </c>
      <c r="N103" s="129">
        <v>80</v>
      </c>
      <c r="O103" s="113">
        <v>20</v>
      </c>
      <c r="P103" s="111">
        <v>100</v>
      </c>
    </row>
    <row r="104" spans="1:16" x14ac:dyDescent="0.3">
      <c r="A104" s="34">
        <v>1</v>
      </c>
      <c r="B104" s="34">
        <v>6</v>
      </c>
      <c r="C104" s="34">
        <v>13</v>
      </c>
      <c r="D104" s="34">
        <v>34</v>
      </c>
      <c r="E104" s="129">
        <v>50</v>
      </c>
      <c r="F104" s="113">
        <v>8</v>
      </c>
      <c r="G104" s="111">
        <v>100</v>
      </c>
      <c r="J104" s="34">
        <v>1</v>
      </c>
      <c r="K104" s="34">
        <v>6</v>
      </c>
      <c r="L104" s="34">
        <v>10</v>
      </c>
      <c r="M104" s="34">
        <v>35</v>
      </c>
      <c r="N104" s="129">
        <v>40</v>
      </c>
      <c r="O104" s="113">
        <v>2</v>
      </c>
      <c r="P104" s="111">
        <v>100</v>
      </c>
    </row>
    <row r="105" spans="1:16" x14ac:dyDescent="0.3">
      <c r="A105" s="34">
        <v>2</v>
      </c>
      <c r="B105" s="34">
        <v>5</v>
      </c>
      <c r="C105" s="34">
        <v>1</v>
      </c>
      <c r="D105" s="151">
        <v>34</v>
      </c>
      <c r="E105" s="129">
        <v>70</v>
      </c>
      <c r="F105" s="113">
        <v>2</v>
      </c>
      <c r="G105" s="111">
        <v>100</v>
      </c>
      <c r="J105" s="34">
        <v>1</v>
      </c>
      <c r="K105" s="34">
        <v>6</v>
      </c>
      <c r="L105" s="34">
        <v>11</v>
      </c>
      <c r="M105" s="34">
        <v>28</v>
      </c>
      <c r="N105" s="129">
        <v>5</v>
      </c>
      <c r="O105" s="113">
        <v>5</v>
      </c>
      <c r="P105" s="111">
        <v>100</v>
      </c>
    </row>
    <row r="106" spans="1:16" x14ac:dyDescent="0.3">
      <c r="A106" s="34">
        <v>3</v>
      </c>
      <c r="B106" s="34">
        <v>8</v>
      </c>
      <c r="C106" s="34">
        <v>7</v>
      </c>
      <c r="D106" s="151">
        <v>34</v>
      </c>
      <c r="E106" s="129">
        <v>80</v>
      </c>
      <c r="F106" s="113">
        <v>12</v>
      </c>
      <c r="G106" s="111">
        <v>100</v>
      </c>
      <c r="J106" s="34">
        <v>1</v>
      </c>
      <c r="K106" s="34">
        <v>6</v>
      </c>
      <c r="L106" s="34">
        <v>12</v>
      </c>
      <c r="M106" s="34">
        <v>25</v>
      </c>
      <c r="N106" s="129">
        <v>10</v>
      </c>
      <c r="O106" s="113">
        <v>10</v>
      </c>
      <c r="P106" s="111">
        <v>80</v>
      </c>
    </row>
    <row r="107" spans="1:16" x14ac:dyDescent="0.3">
      <c r="A107" s="34">
        <v>1</v>
      </c>
      <c r="B107" s="34">
        <v>6</v>
      </c>
      <c r="C107" s="34">
        <v>10</v>
      </c>
      <c r="D107" s="34">
        <v>35</v>
      </c>
      <c r="E107" s="129">
        <v>40</v>
      </c>
      <c r="F107" s="113">
        <v>2</v>
      </c>
      <c r="G107" s="111">
        <v>100</v>
      </c>
      <c r="J107" s="34">
        <v>1</v>
      </c>
      <c r="K107" s="34">
        <v>6</v>
      </c>
      <c r="L107" s="34">
        <v>13</v>
      </c>
      <c r="M107" s="34">
        <v>34</v>
      </c>
      <c r="N107" s="129">
        <v>50</v>
      </c>
      <c r="O107" s="113">
        <v>8</v>
      </c>
      <c r="P107" s="111">
        <v>100</v>
      </c>
    </row>
    <row r="108" spans="1:16" x14ac:dyDescent="0.3">
      <c r="A108" s="34">
        <v>2</v>
      </c>
      <c r="B108" s="34">
        <v>13</v>
      </c>
      <c r="C108" s="34">
        <v>10</v>
      </c>
      <c r="D108" s="151">
        <v>35</v>
      </c>
      <c r="E108" s="129">
        <v>20</v>
      </c>
      <c r="F108" s="113">
        <v>8</v>
      </c>
      <c r="G108" s="111">
        <v>100</v>
      </c>
      <c r="J108" s="34">
        <v>1</v>
      </c>
      <c r="K108" s="34">
        <v>6</v>
      </c>
      <c r="L108" s="34">
        <v>14</v>
      </c>
      <c r="M108" s="34">
        <v>123</v>
      </c>
      <c r="N108" s="129">
        <v>20</v>
      </c>
      <c r="O108" s="113">
        <v>20</v>
      </c>
      <c r="P108" s="111">
        <v>100</v>
      </c>
    </row>
    <row r="109" spans="1:16" x14ac:dyDescent="0.3">
      <c r="A109" s="34">
        <v>3</v>
      </c>
      <c r="B109" s="34">
        <v>13</v>
      </c>
      <c r="C109" s="34">
        <v>19</v>
      </c>
      <c r="D109" s="151">
        <v>35</v>
      </c>
      <c r="E109" s="129">
        <v>60</v>
      </c>
      <c r="F109" s="113">
        <v>5</v>
      </c>
      <c r="G109" s="111">
        <v>98</v>
      </c>
      <c r="J109" s="34">
        <v>1</v>
      </c>
      <c r="K109" s="34">
        <v>6</v>
      </c>
      <c r="L109" s="34">
        <v>15</v>
      </c>
      <c r="M109" s="34">
        <v>120</v>
      </c>
      <c r="N109" s="129">
        <v>20</v>
      </c>
      <c r="O109" s="113">
        <v>5</v>
      </c>
      <c r="P109" s="111">
        <v>100</v>
      </c>
    </row>
    <row r="110" spans="1:16" x14ac:dyDescent="0.3">
      <c r="A110" s="34">
        <v>1</v>
      </c>
      <c r="B110" s="34">
        <v>19</v>
      </c>
      <c r="C110" s="34">
        <v>14</v>
      </c>
      <c r="D110" s="34">
        <v>36</v>
      </c>
      <c r="E110" s="129">
        <v>60</v>
      </c>
      <c r="F110" s="113">
        <v>5</v>
      </c>
      <c r="G110" s="111">
        <v>100</v>
      </c>
      <c r="J110" s="34">
        <v>1</v>
      </c>
      <c r="K110" s="34">
        <v>6</v>
      </c>
      <c r="L110" s="34">
        <v>16</v>
      </c>
      <c r="M110" s="34">
        <v>109</v>
      </c>
      <c r="N110" s="129">
        <v>50</v>
      </c>
      <c r="O110" s="113">
        <v>5</v>
      </c>
      <c r="P110" s="142">
        <v>80</v>
      </c>
    </row>
    <row r="111" spans="1:16" x14ac:dyDescent="0.3">
      <c r="A111" s="34">
        <v>2</v>
      </c>
      <c r="B111" s="34">
        <v>16</v>
      </c>
      <c r="C111" s="34">
        <v>2</v>
      </c>
      <c r="D111" s="151">
        <v>36</v>
      </c>
      <c r="E111" s="129">
        <v>60</v>
      </c>
      <c r="F111" s="113">
        <v>5</v>
      </c>
      <c r="G111" s="111">
        <v>100</v>
      </c>
      <c r="J111" s="34">
        <v>1</v>
      </c>
      <c r="K111" s="34">
        <v>6</v>
      </c>
      <c r="L111" s="34">
        <v>17</v>
      </c>
      <c r="M111" s="34">
        <v>125</v>
      </c>
      <c r="N111" s="129">
        <v>80</v>
      </c>
      <c r="O111" s="113">
        <v>10</v>
      </c>
      <c r="P111" s="111">
        <v>60</v>
      </c>
    </row>
    <row r="112" spans="1:16" x14ac:dyDescent="0.3">
      <c r="A112" s="34">
        <v>3</v>
      </c>
      <c r="B112" s="34">
        <v>14</v>
      </c>
      <c r="C112" s="34">
        <v>17</v>
      </c>
      <c r="D112" s="151">
        <v>36</v>
      </c>
      <c r="E112" s="129">
        <v>60</v>
      </c>
      <c r="F112" s="113">
        <v>5</v>
      </c>
      <c r="G112" s="111">
        <v>100</v>
      </c>
      <c r="J112" s="34">
        <v>1</v>
      </c>
      <c r="K112" s="34">
        <v>6</v>
      </c>
      <c r="L112" s="34">
        <v>18</v>
      </c>
      <c r="M112" s="34">
        <v>119</v>
      </c>
      <c r="N112" s="129">
        <v>80</v>
      </c>
      <c r="O112" s="113">
        <v>20</v>
      </c>
      <c r="P112" s="111">
        <v>90</v>
      </c>
    </row>
    <row r="113" spans="1:16" x14ac:dyDescent="0.3">
      <c r="A113" s="34">
        <v>1</v>
      </c>
      <c r="B113" s="34">
        <v>8</v>
      </c>
      <c r="C113" s="34">
        <v>7</v>
      </c>
      <c r="D113" s="34">
        <v>37</v>
      </c>
      <c r="E113" s="129">
        <v>60</v>
      </c>
      <c r="F113" s="113">
        <v>2</v>
      </c>
      <c r="G113" s="111">
        <v>100</v>
      </c>
      <c r="J113" s="34">
        <v>1</v>
      </c>
      <c r="K113" s="34">
        <v>7</v>
      </c>
      <c r="L113" s="34">
        <v>1</v>
      </c>
      <c r="M113" s="34">
        <v>38</v>
      </c>
      <c r="N113" s="129">
        <v>40</v>
      </c>
      <c r="O113" s="113">
        <v>2</v>
      </c>
      <c r="P113" s="111">
        <v>60</v>
      </c>
    </row>
    <row r="114" spans="1:16" x14ac:dyDescent="0.3">
      <c r="A114" s="34">
        <v>2</v>
      </c>
      <c r="B114" s="34">
        <v>10</v>
      </c>
      <c r="C114" s="34">
        <v>6</v>
      </c>
      <c r="D114" s="151">
        <v>37</v>
      </c>
      <c r="E114" s="129">
        <v>80</v>
      </c>
      <c r="F114" s="113">
        <v>10</v>
      </c>
      <c r="G114" s="111">
        <v>100</v>
      </c>
      <c r="J114" s="34">
        <v>1</v>
      </c>
      <c r="K114" s="34">
        <v>7</v>
      </c>
      <c r="L114" s="34">
        <v>2</v>
      </c>
      <c r="M114" s="34">
        <v>53</v>
      </c>
      <c r="N114" s="129">
        <v>20</v>
      </c>
      <c r="O114" s="113">
        <v>5</v>
      </c>
      <c r="P114" s="111">
        <v>80</v>
      </c>
    </row>
    <row r="115" spans="1:16" x14ac:dyDescent="0.3">
      <c r="A115" s="34">
        <v>3</v>
      </c>
      <c r="B115" s="34">
        <v>17</v>
      </c>
      <c r="C115" s="34">
        <v>1</v>
      </c>
      <c r="D115" s="151">
        <v>37</v>
      </c>
      <c r="E115" s="129">
        <v>50</v>
      </c>
      <c r="F115" s="113">
        <v>30</v>
      </c>
      <c r="G115" s="111">
        <v>100</v>
      </c>
      <c r="J115" s="34">
        <v>1</v>
      </c>
      <c r="K115" s="34">
        <v>7</v>
      </c>
      <c r="L115" s="34">
        <v>3</v>
      </c>
      <c r="M115" s="34">
        <v>39</v>
      </c>
      <c r="N115" s="129">
        <v>40</v>
      </c>
      <c r="O115" s="113">
        <v>10</v>
      </c>
      <c r="P115" s="111">
        <v>100</v>
      </c>
    </row>
    <row r="116" spans="1:16" x14ac:dyDescent="0.3">
      <c r="A116" s="34">
        <v>1</v>
      </c>
      <c r="B116" s="34">
        <v>8</v>
      </c>
      <c r="C116" s="34">
        <v>1</v>
      </c>
      <c r="D116" s="34">
        <v>38</v>
      </c>
      <c r="E116" s="129">
        <v>40</v>
      </c>
      <c r="F116" s="113">
        <v>2</v>
      </c>
      <c r="G116" s="111">
        <v>60</v>
      </c>
      <c r="J116" s="34">
        <v>1</v>
      </c>
      <c r="K116" s="34">
        <v>7</v>
      </c>
      <c r="L116" s="34">
        <v>4</v>
      </c>
      <c r="M116" s="34">
        <v>47</v>
      </c>
      <c r="N116" s="129">
        <v>20</v>
      </c>
      <c r="O116" s="113">
        <v>8</v>
      </c>
      <c r="P116" s="142">
        <v>100</v>
      </c>
    </row>
    <row r="117" spans="1:16" x14ac:dyDescent="0.3">
      <c r="A117" s="34">
        <v>2</v>
      </c>
      <c r="B117" s="34">
        <v>7</v>
      </c>
      <c r="C117" s="34">
        <v>16</v>
      </c>
      <c r="D117" s="151">
        <v>38</v>
      </c>
      <c r="E117" s="129">
        <v>60</v>
      </c>
      <c r="F117" s="113">
        <v>10</v>
      </c>
      <c r="G117" s="111">
        <v>100</v>
      </c>
      <c r="J117" s="34">
        <v>1</v>
      </c>
      <c r="K117" s="34">
        <v>7</v>
      </c>
      <c r="L117" s="34">
        <v>5</v>
      </c>
      <c r="M117" s="34">
        <v>44</v>
      </c>
      <c r="N117" s="129">
        <v>40</v>
      </c>
      <c r="O117" s="113">
        <v>20</v>
      </c>
      <c r="P117" s="111">
        <v>60</v>
      </c>
    </row>
    <row r="118" spans="1:16" x14ac:dyDescent="0.3">
      <c r="A118" s="34">
        <v>3</v>
      </c>
      <c r="B118" s="34">
        <v>12</v>
      </c>
      <c r="C118" s="34">
        <v>3</v>
      </c>
      <c r="D118" s="151">
        <v>38</v>
      </c>
      <c r="E118" s="129">
        <v>60</v>
      </c>
      <c r="F118" s="113">
        <v>15</v>
      </c>
      <c r="G118" s="111">
        <v>100</v>
      </c>
      <c r="J118" s="34">
        <v>1</v>
      </c>
      <c r="K118" s="34">
        <v>7</v>
      </c>
      <c r="L118" s="34">
        <v>6</v>
      </c>
      <c r="M118" s="34">
        <v>42</v>
      </c>
      <c r="N118" s="129">
        <v>40</v>
      </c>
      <c r="O118" s="113">
        <v>20</v>
      </c>
      <c r="P118" s="111">
        <v>40</v>
      </c>
    </row>
    <row r="119" spans="1:16" x14ac:dyDescent="0.3">
      <c r="A119" s="34">
        <v>1</v>
      </c>
      <c r="B119" s="34">
        <v>8</v>
      </c>
      <c r="C119" s="34">
        <v>3</v>
      </c>
      <c r="D119" s="34">
        <v>39</v>
      </c>
      <c r="E119" s="129">
        <v>40</v>
      </c>
      <c r="F119" s="113">
        <v>10</v>
      </c>
      <c r="G119" s="111">
        <v>100</v>
      </c>
      <c r="J119" s="34">
        <v>1</v>
      </c>
      <c r="K119" s="34">
        <v>7</v>
      </c>
      <c r="L119" s="34">
        <v>7</v>
      </c>
      <c r="M119" s="34">
        <v>37</v>
      </c>
      <c r="N119" s="129">
        <v>60</v>
      </c>
      <c r="O119" s="113">
        <v>2</v>
      </c>
      <c r="P119" s="111">
        <v>100</v>
      </c>
    </row>
    <row r="120" spans="1:16" x14ac:dyDescent="0.3">
      <c r="A120" s="34">
        <v>2</v>
      </c>
      <c r="B120" s="34">
        <v>11</v>
      </c>
      <c r="C120" s="34">
        <v>17</v>
      </c>
      <c r="D120" s="151">
        <v>39</v>
      </c>
      <c r="E120" s="129">
        <v>60</v>
      </c>
      <c r="F120" s="113">
        <v>10</v>
      </c>
      <c r="G120" s="111">
        <v>100</v>
      </c>
      <c r="J120" s="34">
        <v>1</v>
      </c>
      <c r="K120" s="34">
        <v>7</v>
      </c>
      <c r="L120" s="34">
        <v>8</v>
      </c>
      <c r="M120" s="34">
        <v>124</v>
      </c>
      <c r="N120" s="129">
        <v>30</v>
      </c>
      <c r="O120" s="113">
        <v>10</v>
      </c>
      <c r="P120" s="111">
        <v>80</v>
      </c>
    </row>
    <row r="121" spans="1:16" x14ac:dyDescent="0.3">
      <c r="A121" s="34">
        <v>3</v>
      </c>
      <c r="B121" s="34">
        <v>6</v>
      </c>
      <c r="C121" s="34">
        <v>11</v>
      </c>
      <c r="D121" s="151">
        <v>39</v>
      </c>
      <c r="E121" s="129">
        <v>70</v>
      </c>
      <c r="F121" s="113">
        <v>10</v>
      </c>
      <c r="G121" s="111">
        <v>100</v>
      </c>
      <c r="J121" s="34">
        <v>1</v>
      </c>
      <c r="K121" s="34">
        <v>7</v>
      </c>
      <c r="L121" s="34">
        <v>9</v>
      </c>
      <c r="M121" s="34">
        <v>115</v>
      </c>
      <c r="N121" s="129">
        <v>10</v>
      </c>
      <c r="O121" s="113">
        <v>2</v>
      </c>
      <c r="P121" s="111">
        <v>100</v>
      </c>
    </row>
    <row r="122" spans="1:16" x14ac:dyDescent="0.3">
      <c r="A122" s="34">
        <v>1</v>
      </c>
      <c r="B122" s="34">
        <v>8</v>
      </c>
      <c r="C122" s="34">
        <v>18</v>
      </c>
      <c r="D122" s="34">
        <v>40</v>
      </c>
      <c r="E122" s="129">
        <v>20</v>
      </c>
      <c r="F122" s="113">
        <v>10</v>
      </c>
      <c r="G122" s="111">
        <v>80</v>
      </c>
      <c r="J122" s="34">
        <v>1</v>
      </c>
      <c r="K122" s="34">
        <v>7</v>
      </c>
      <c r="L122" s="34">
        <v>10</v>
      </c>
      <c r="M122" s="34">
        <v>112</v>
      </c>
      <c r="N122" s="129">
        <v>80</v>
      </c>
      <c r="O122" s="113">
        <v>2</v>
      </c>
      <c r="P122" s="111">
        <v>100</v>
      </c>
    </row>
    <row r="123" spans="1:16" x14ac:dyDescent="0.3">
      <c r="A123" s="34">
        <v>2</v>
      </c>
      <c r="B123" s="34">
        <v>17</v>
      </c>
      <c r="C123" s="34">
        <v>15</v>
      </c>
      <c r="D123" s="151">
        <v>40</v>
      </c>
      <c r="E123" s="129">
        <v>60</v>
      </c>
      <c r="F123" s="113">
        <v>5</v>
      </c>
      <c r="G123" s="111">
        <v>100</v>
      </c>
      <c r="J123" s="34">
        <v>1</v>
      </c>
      <c r="K123" s="34">
        <v>7</v>
      </c>
      <c r="L123" s="34">
        <v>11</v>
      </c>
      <c r="M123" s="34">
        <v>111</v>
      </c>
      <c r="N123" s="129">
        <v>40</v>
      </c>
      <c r="O123" s="113">
        <v>10</v>
      </c>
      <c r="P123" s="111">
        <v>100</v>
      </c>
    </row>
    <row r="124" spans="1:16" x14ac:dyDescent="0.3">
      <c r="A124" s="34">
        <v>3</v>
      </c>
      <c r="B124" s="34">
        <v>10</v>
      </c>
      <c r="C124" s="34">
        <v>9</v>
      </c>
      <c r="D124" s="151">
        <v>40</v>
      </c>
      <c r="E124" s="129">
        <v>20</v>
      </c>
      <c r="F124" s="113">
        <v>2</v>
      </c>
      <c r="G124" s="111">
        <v>90</v>
      </c>
      <c r="J124" s="34">
        <v>1</v>
      </c>
      <c r="K124" s="34">
        <v>7</v>
      </c>
      <c r="L124" s="34">
        <v>12</v>
      </c>
      <c r="M124" s="34">
        <v>116</v>
      </c>
      <c r="N124" s="129">
        <v>50</v>
      </c>
      <c r="O124" s="113">
        <v>5</v>
      </c>
      <c r="P124" s="111">
        <v>100</v>
      </c>
    </row>
    <row r="125" spans="1:16" x14ac:dyDescent="0.3">
      <c r="A125" s="34">
        <v>1</v>
      </c>
      <c r="B125" s="34">
        <v>8</v>
      </c>
      <c r="C125" s="34">
        <v>19</v>
      </c>
      <c r="D125" s="34">
        <v>41</v>
      </c>
      <c r="E125" s="129">
        <v>40</v>
      </c>
      <c r="F125" s="113">
        <v>20</v>
      </c>
      <c r="G125" s="111">
        <v>100</v>
      </c>
      <c r="J125" s="34">
        <v>1</v>
      </c>
      <c r="K125" s="34">
        <v>7</v>
      </c>
      <c r="L125" s="34">
        <v>13</v>
      </c>
      <c r="M125" s="34">
        <v>49</v>
      </c>
      <c r="N125" s="129">
        <v>30</v>
      </c>
      <c r="O125" s="113">
        <v>5</v>
      </c>
      <c r="P125" s="111">
        <v>80</v>
      </c>
    </row>
    <row r="126" spans="1:16" x14ac:dyDescent="0.3">
      <c r="A126" s="34">
        <v>2</v>
      </c>
      <c r="B126" s="34">
        <v>4</v>
      </c>
      <c r="C126" s="34">
        <v>17</v>
      </c>
      <c r="D126" s="151">
        <v>41</v>
      </c>
      <c r="E126" s="129">
        <v>60</v>
      </c>
      <c r="F126" s="113">
        <v>20</v>
      </c>
      <c r="G126" s="111">
        <v>100</v>
      </c>
      <c r="J126" s="34">
        <v>1</v>
      </c>
      <c r="K126" s="34">
        <v>7</v>
      </c>
      <c r="L126" s="34">
        <v>14</v>
      </c>
      <c r="M126" s="34">
        <v>46</v>
      </c>
      <c r="N126" s="129">
        <v>80</v>
      </c>
      <c r="O126" s="113">
        <v>2</v>
      </c>
      <c r="P126" s="111">
        <v>40</v>
      </c>
    </row>
    <row r="127" spans="1:16" x14ac:dyDescent="0.3">
      <c r="A127" s="34">
        <v>3</v>
      </c>
      <c r="B127" s="34">
        <v>9</v>
      </c>
      <c r="C127" s="34">
        <v>6</v>
      </c>
      <c r="D127" s="151">
        <v>41</v>
      </c>
      <c r="E127" s="129">
        <v>80</v>
      </c>
      <c r="F127" s="113">
        <v>10</v>
      </c>
      <c r="G127" s="111">
        <v>100</v>
      </c>
      <c r="J127" s="34">
        <v>1</v>
      </c>
      <c r="K127" s="34">
        <v>7</v>
      </c>
      <c r="L127" s="34">
        <v>15</v>
      </c>
      <c r="M127" s="34">
        <v>52</v>
      </c>
      <c r="N127" s="129">
        <v>60</v>
      </c>
      <c r="O127" s="113">
        <v>2</v>
      </c>
      <c r="P127" s="111">
        <v>100</v>
      </c>
    </row>
    <row r="128" spans="1:16" x14ac:dyDescent="0.3">
      <c r="A128" s="34">
        <v>1</v>
      </c>
      <c r="B128" s="34">
        <v>8</v>
      </c>
      <c r="C128" s="34">
        <v>6</v>
      </c>
      <c r="D128" s="34">
        <v>42</v>
      </c>
      <c r="E128" s="129">
        <v>40</v>
      </c>
      <c r="F128" s="113">
        <v>20</v>
      </c>
      <c r="G128" s="111">
        <v>40</v>
      </c>
      <c r="J128" s="34">
        <v>1</v>
      </c>
      <c r="K128" s="34">
        <v>7</v>
      </c>
      <c r="L128" s="34">
        <v>16</v>
      </c>
      <c r="M128" s="34">
        <v>43</v>
      </c>
      <c r="N128" s="129">
        <v>40</v>
      </c>
      <c r="O128" s="113">
        <v>22</v>
      </c>
      <c r="P128" s="143">
        <v>0</v>
      </c>
    </row>
    <row r="129" spans="1:16" x14ac:dyDescent="0.3">
      <c r="A129" s="34">
        <v>2</v>
      </c>
      <c r="B129" s="34">
        <v>9</v>
      </c>
      <c r="C129" s="34">
        <v>8</v>
      </c>
      <c r="D129" s="151">
        <v>42</v>
      </c>
      <c r="E129" s="129">
        <v>60</v>
      </c>
      <c r="F129" s="113">
        <v>5</v>
      </c>
      <c r="G129" s="111">
        <v>100</v>
      </c>
      <c r="J129" s="34">
        <v>1</v>
      </c>
      <c r="K129" s="34">
        <v>7</v>
      </c>
      <c r="L129" s="34">
        <v>17</v>
      </c>
      <c r="M129" s="34">
        <v>54</v>
      </c>
      <c r="N129" s="129">
        <v>30</v>
      </c>
      <c r="O129" s="113">
        <v>15</v>
      </c>
      <c r="P129" s="111">
        <v>100</v>
      </c>
    </row>
    <row r="130" spans="1:16" x14ac:dyDescent="0.3">
      <c r="A130" s="34">
        <v>3</v>
      </c>
      <c r="B130" s="34">
        <v>1</v>
      </c>
      <c r="C130" s="34">
        <v>5</v>
      </c>
      <c r="D130" s="151">
        <v>42</v>
      </c>
      <c r="E130" s="129">
        <v>60</v>
      </c>
      <c r="F130" s="113">
        <v>5</v>
      </c>
      <c r="G130" s="111">
        <v>100</v>
      </c>
      <c r="J130" s="34">
        <v>1</v>
      </c>
      <c r="K130" s="34">
        <v>7</v>
      </c>
      <c r="L130" s="34">
        <v>18</v>
      </c>
      <c r="M130" s="34">
        <v>40</v>
      </c>
      <c r="N130" s="129">
        <v>20</v>
      </c>
      <c r="O130" s="113">
        <v>10</v>
      </c>
      <c r="P130" s="111">
        <v>80</v>
      </c>
    </row>
    <row r="131" spans="1:16" x14ac:dyDescent="0.3">
      <c r="A131" s="34">
        <v>1</v>
      </c>
      <c r="B131" s="34">
        <v>8</v>
      </c>
      <c r="C131" s="34">
        <v>16</v>
      </c>
      <c r="D131" s="34">
        <v>43</v>
      </c>
      <c r="E131" s="129">
        <v>40</v>
      </c>
      <c r="F131" s="113">
        <v>22</v>
      </c>
      <c r="G131" s="143">
        <v>0</v>
      </c>
      <c r="J131" s="34">
        <v>1</v>
      </c>
      <c r="K131" s="34">
        <v>8</v>
      </c>
      <c r="L131" s="34">
        <v>1</v>
      </c>
      <c r="M131" s="34">
        <v>170</v>
      </c>
      <c r="N131" s="129">
        <v>50</v>
      </c>
      <c r="O131" s="113">
        <v>2</v>
      </c>
      <c r="P131" s="111">
        <v>40</v>
      </c>
    </row>
    <row r="132" spans="1:16" x14ac:dyDescent="0.3">
      <c r="A132" s="34">
        <v>2</v>
      </c>
      <c r="B132" s="34">
        <v>14</v>
      </c>
      <c r="C132" s="34">
        <v>15</v>
      </c>
      <c r="D132" s="151">
        <v>43</v>
      </c>
      <c r="E132" s="129">
        <v>40</v>
      </c>
      <c r="F132" s="113">
        <v>20</v>
      </c>
      <c r="G132" s="142">
        <v>0</v>
      </c>
      <c r="J132" s="34">
        <v>1</v>
      </c>
      <c r="K132" s="34">
        <v>8</v>
      </c>
      <c r="L132" s="34">
        <v>2</v>
      </c>
      <c r="M132" s="34">
        <v>180</v>
      </c>
      <c r="N132" s="129">
        <v>50</v>
      </c>
      <c r="O132" s="113">
        <v>40</v>
      </c>
      <c r="P132" s="111">
        <v>80</v>
      </c>
    </row>
    <row r="133" spans="1:16" x14ac:dyDescent="0.3">
      <c r="A133" s="34">
        <v>3</v>
      </c>
      <c r="B133" s="34">
        <v>18</v>
      </c>
      <c r="C133" s="34">
        <v>17</v>
      </c>
      <c r="D133" s="151">
        <v>43</v>
      </c>
      <c r="E133" s="129">
        <v>10</v>
      </c>
      <c r="F133" s="113">
        <v>40</v>
      </c>
      <c r="G133" s="143">
        <v>0</v>
      </c>
      <c r="J133" s="34">
        <v>1</v>
      </c>
      <c r="K133" s="34">
        <v>8</v>
      </c>
      <c r="L133" s="34">
        <v>3</v>
      </c>
      <c r="M133" s="34">
        <v>173</v>
      </c>
      <c r="N133" s="129">
        <v>40</v>
      </c>
      <c r="O133" s="113">
        <v>20</v>
      </c>
      <c r="P133" s="111">
        <v>90</v>
      </c>
    </row>
    <row r="134" spans="1:16" x14ac:dyDescent="0.3">
      <c r="A134" s="34">
        <v>1</v>
      </c>
      <c r="B134" s="34">
        <v>8</v>
      </c>
      <c r="C134" s="34">
        <v>5</v>
      </c>
      <c r="D134" s="34">
        <v>44</v>
      </c>
      <c r="E134" s="129">
        <v>40</v>
      </c>
      <c r="F134" s="113">
        <v>20</v>
      </c>
      <c r="G134" s="111">
        <v>60</v>
      </c>
      <c r="J134" s="34">
        <v>1</v>
      </c>
      <c r="K134" s="34">
        <v>8</v>
      </c>
      <c r="L134" s="34">
        <v>4</v>
      </c>
      <c r="M134" s="34">
        <v>164</v>
      </c>
      <c r="N134" s="129">
        <v>40</v>
      </c>
      <c r="O134" s="113">
        <v>10</v>
      </c>
      <c r="P134" s="111">
        <v>100</v>
      </c>
    </row>
    <row r="135" spans="1:16" x14ac:dyDescent="0.3">
      <c r="A135" s="34">
        <v>2</v>
      </c>
      <c r="B135" s="34">
        <v>13</v>
      </c>
      <c r="C135" s="34">
        <v>8</v>
      </c>
      <c r="D135" s="151">
        <v>44</v>
      </c>
      <c r="E135" s="129">
        <v>60</v>
      </c>
      <c r="F135" s="113">
        <v>15</v>
      </c>
      <c r="G135" s="111">
        <v>100</v>
      </c>
      <c r="J135" s="34">
        <v>1</v>
      </c>
      <c r="K135" s="34">
        <v>8</v>
      </c>
      <c r="L135" s="34">
        <v>5</v>
      </c>
      <c r="M135" s="34">
        <v>171</v>
      </c>
      <c r="N135" s="129">
        <v>10</v>
      </c>
      <c r="O135" s="113">
        <v>5</v>
      </c>
      <c r="P135" s="111">
        <v>80</v>
      </c>
    </row>
    <row r="136" spans="1:16" x14ac:dyDescent="0.3">
      <c r="A136" s="34">
        <v>3</v>
      </c>
      <c r="B136" s="34">
        <v>11</v>
      </c>
      <c r="C136" s="34">
        <v>12</v>
      </c>
      <c r="D136" s="151">
        <v>44</v>
      </c>
      <c r="E136" s="129">
        <v>50</v>
      </c>
      <c r="F136" s="113">
        <v>8</v>
      </c>
      <c r="G136" s="111">
        <v>100</v>
      </c>
      <c r="J136" s="34">
        <v>1</v>
      </c>
      <c r="K136" s="34">
        <v>8</v>
      </c>
      <c r="L136" s="34">
        <v>6</v>
      </c>
      <c r="M136" s="34">
        <v>163</v>
      </c>
      <c r="N136" s="129">
        <v>20</v>
      </c>
      <c r="O136" s="113">
        <v>5</v>
      </c>
      <c r="P136" s="111">
        <v>100</v>
      </c>
    </row>
    <row r="137" spans="1:16" x14ac:dyDescent="0.3">
      <c r="A137" s="34">
        <v>1</v>
      </c>
      <c r="B137" s="34">
        <v>19</v>
      </c>
      <c r="C137" s="34">
        <v>12</v>
      </c>
      <c r="D137" s="34">
        <v>45</v>
      </c>
      <c r="E137" s="129">
        <v>40</v>
      </c>
      <c r="F137" s="113">
        <v>15</v>
      </c>
      <c r="G137" s="111">
        <v>70</v>
      </c>
      <c r="J137" s="34">
        <v>1</v>
      </c>
      <c r="K137" s="34">
        <v>8</v>
      </c>
      <c r="L137" s="34">
        <v>7</v>
      </c>
      <c r="M137" s="34">
        <v>178</v>
      </c>
      <c r="N137" s="129">
        <v>80</v>
      </c>
      <c r="O137" s="113">
        <v>2</v>
      </c>
      <c r="P137" s="111">
        <v>100</v>
      </c>
    </row>
    <row r="138" spans="1:16" x14ac:dyDescent="0.3">
      <c r="A138" s="34">
        <v>2</v>
      </c>
      <c r="B138" s="34">
        <v>6</v>
      </c>
      <c r="C138" s="34">
        <v>12</v>
      </c>
      <c r="D138" s="151">
        <v>45</v>
      </c>
      <c r="E138" s="129">
        <v>60</v>
      </c>
      <c r="F138" s="113">
        <v>8</v>
      </c>
      <c r="G138" s="111">
        <v>100</v>
      </c>
      <c r="J138" s="34">
        <v>1</v>
      </c>
      <c r="K138" s="34">
        <v>8</v>
      </c>
      <c r="L138" s="34">
        <v>8</v>
      </c>
      <c r="M138" s="34">
        <v>169</v>
      </c>
      <c r="N138" s="129">
        <v>40</v>
      </c>
      <c r="O138" s="113">
        <v>8</v>
      </c>
      <c r="P138" s="111">
        <v>40</v>
      </c>
    </row>
    <row r="139" spans="1:16" x14ac:dyDescent="0.3">
      <c r="A139" s="34">
        <v>3</v>
      </c>
      <c r="B139" s="34">
        <v>15</v>
      </c>
      <c r="C139" s="34">
        <v>17</v>
      </c>
      <c r="D139" s="151">
        <v>45</v>
      </c>
      <c r="E139" s="129">
        <v>40</v>
      </c>
      <c r="F139" s="113">
        <v>8</v>
      </c>
      <c r="G139" s="111">
        <v>100</v>
      </c>
      <c r="J139" s="34">
        <v>1</v>
      </c>
      <c r="K139" s="34">
        <v>8</v>
      </c>
      <c r="L139" s="34">
        <v>9</v>
      </c>
      <c r="M139" s="34">
        <v>50</v>
      </c>
      <c r="N139" s="129">
        <v>40</v>
      </c>
      <c r="O139" s="113">
        <v>5</v>
      </c>
      <c r="P139" s="111">
        <v>90</v>
      </c>
    </row>
    <row r="140" spans="1:16" x14ac:dyDescent="0.3">
      <c r="A140" s="34">
        <v>1</v>
      </c>
      <c r="B140" s="34">
        <v>8</v>
      </c>
      <c r="C140" s="34">
        <v>14</v>
      </c>
      <c r="D140" s="34">
        <v>46</v>
      </c>
      <c r="E140" s="129">
        <v>80</v>
      </c>
      <c r="F140" s="113">
        <v>2</v>
      </c>
      <c r="G140" s="111">
        <v>40</v>
      </c>
      <c r="J140" s="34">
        <v>1</v>
      </c>
      <c r="K140" s="34">
        <v>8</v>
      </c>
      <c r="L140" s="34">
        <v>10</v>
      </c>
      <c r="M140" s="34">
        <v>48</v>
      </c>
      <c r="N140" s="129">
        <v>60</v>
      </c>
      <c r="O140" s="113">
        <v>5</v>
      </c>
      <c r="P140" s="111">
        <v>100</v>
      </c>
    </row>
    <row r="141" spans="1:16" x14ac:dyDescent="0.3">
      <c r="A141" s="34">
        <v>2</v>
      </c>
      <c r="B141" s="34">
        <v>1</v>
      </c>
      <c r="C141" s="34">
        <v>18</v>
      </c>
      <c r="D141" s="151">
        <v>46</v>
      </c>
      <c r="E141" s="129">
        <v>60</v>
      </c>
      <c r="F141" s="113">
        <v>20</v>
      </c>
      <c r="G141" s="111">
        <v>100</v>
      </c>
      <c r="J141" s="34">
        <v>1</v>
      </c>
      <c r="K141" s="34">
        <v>8</v>
      </c>
      <c r="L141" s="34">
        <v>11</v>
      </c>
      <c r="M141" s="34">
        <v>51</v>
      </c>
      <c r="N141" s="129">
        <v>60</v>
      </c>
      <c r="O141" s="113">
        <v>10</v>
      </c>
      <c r="P141" s="111">
        <v>100</v>
      </c>
    </row>
    <row r="142" spans="1:16" x14ac:dyDescent="0.3">
      <c r="A142" s="34">
        <v>3</v>
      </c>
      <c r="B142" s="34">
        <v>2</v>
      </c>
      <c r="C142" s="34">
        <v>11</v>
      </c>
      <c r="D142" s="151">
        <v>46</v>
      </c>
      <c r="E142" s="129">
        <v>80</v>
      </c>
      <c r="F142" s="113">
        <v>15</v>
      </c>
      <c r="G142" s="111">
        <v>100</v>
      </c>
      <c r="J142" s="34">
        <v>1</v>
      </c>
      <c r="K142" s="34">
        <v>8</v>
      </c>
      <c r="L142" s="34">
        <v>12</v>
      </c>
      <c r="M142" s="34">
        <v>168</v>
      </c>
      <c r="N142" s="129">
        <v>20</v>
      </c>
      <c r="O142" s="113">
        <v>5</v>
      </c>
      <c r="P142" s="111">
        <v>40</v>
      </c>
    </row>
    <row r="143" spans="1:16" x14ac:dyDescent="0.3">
      <c r="A143" s="34">
        <v>1</v>
      </c>
      <c r="B143" s="34">
        <v>8</v>
      </c>
      <c r="C143" s="34">
        <v>4</v>
      </c>
      <c r="D143" s="34">
        <v>47</v>
      </c>
      <c r="E143" s="129">
        <v>20</v>
      </c>
      <c r="F143" s="113">
        <v>8</v>
      </c>
      <c r="G143" s="142">
        <v>100</v>
      </c>
      <c r="J143" s="34">
        <v>1</v>
      </c>
      <c r="K143" s="34">
        <v>8</v>
      </c>
      <c r="L143" s="34">
        <v>13</v>
      </c>
      <c r="M143" s="34">
        <v>174</v>
      </c>
      <c r="N143" s="129">
        <v>40</v>
      </c>
      <c r="O143" s="113">
        <v>2</v>
      </c>
      <c r="P143" s="144">
        <v>0</v>
      </c>
    </row>
    <row r="144" spans="1:16" x14ac:dyDescent="0.3">
      <c r="A144" s="34">
        <v>2</v>
      </c>
      <c r="B144" s="34">
        <v>15</v>
      </c>
      <c r="C144" s="34">
        <v>2</v>
      </c>
      <c r="D144" s="151">
        <v>47</v>
      </c>
      <c r="E144" s="129">
        <v>20</v>
      </c>
      <c r="F144" s="113">
        <v>2</v>
      </c>
      <c r="G144" s="111">
        <v>100</v>
      </c>
      <c r="J144" s="34">
        <v>1</v>
      </c>
      <c r="K144" s="34">
        <v>8</v>
      </c>
      <c r="L144" s="34">
        <v>14</v>
      </c>
      <c r="M144" s="34">
        <v>179</v>
      </c>
      <c r="N144" s="129">
        <v>80</v>
      </c>
      <c r="O144" s="113">
        <v>5</v>
      </c>
      <c r="P144" s="111">
        <v>100</v>
      </c>
    </row>
    <row r="145" spans="1:16" x14ac:dyDescent="0.3">
      <c r="A145" s="34">
        <v>3</v>
      </c>
      <c r="B145" s="34">
        <v>5</v>
      </c>
      <c r="C145" s="34">
        <v>9</v>
      </c>
      <c r="D145" s="151">
        <v>47</v>
      </c>
      <c r="E145" s="129">
        <v>60</v>
      </c>
      <c r="F145" s="113">
        <v>5</v>
      </c>
      <c r="G145" s="111">
        <v>100</v>
      </c>
      <c r="J145" s="34">
        <v>1</v>
      </c>
      <c r="K145" s="34">
        <v>8</v>
      </c>
      <c r="L145" s="34">
        <v>15</v>
      </c>
      <c r="M145" s="34">
        <v>177</v>
      </c>
      <c r="N145" s="129">
        <v>20</v>
      </c>
      <c r="O145" s="113">
        <v>15</v>
      </c>
      <c r="P145" s="111">
        <v>80</v>
      </c>
    </row>
    <row r="146" spans="1:16" x14ac:dyDescent="0.3">
      <c r="A146" s="34">
        <v>1</v>
      </c>
      <c r="B146" s="34">
        <v>8</v>
      </c>
      <c r="C146" s="34">
        <v>10</v>
      </c>
      <c r="D146" s="34">
        <v>48</v>
      </c>
      <c r="E146" s="129">
        <v>60</v>
      </c>
      <c r="F146" s="113">
        <v>5</v>
      </c>
      <c r="G146" s="111">
        <v>100</v>
      </c>
      <c r="J146" s="34">
        <v>1</v>
      </c>
      <c r="K146" s="34">
        <v>8</v>
      </c>
      <c r="L146" s="34">
        <v>16</v>
      </c>
      <c r="M146" s="34">
        <v>165</v>
      </c>
      <c r="N146" s="129">
        <v>40</v>
      </c>
      <c r="O146" s="113">
        <v>8</v>
      </c>
      <c r="P146" s="111">
        <v>100</v>
      </c>
    </row>
    <row r="147" spans="1:16" x14ac:dyDescent="0.3">
      <c r="A147" s="34">
        <v>2</v>
      </c>
      <c r="B147" s="34">
        <v>3</v>
      </c>
      <c r="C147" s="34">
        <v>9</v>
      </c>
      <c r="D147" s="151">
        <v>48</v>
      </c>
      <c r="E147" s="129">
        <v>40</v>
      </c>
      <c r="F147" s="113">
        <v>10</v>
      </c>
      <c r="G147" s="111">
        <v>100</v>
      </c>
      <c r="J147" s="34">
        <v>1</v>
      </c>
      <c r="K147" s="34">
        <v>8</v>
      </c>
      <c r="L147" s="34">
        <v>17</v>
      </c>
      <c r="M147" s="34">
        <v>167</v>
      </c>
      <c r="N147" s="129">
        <v>50</v>
      </c>
      <c r="O147" s="113">
        <v>18</v>
      </c>
      <c r="P147" s="111">
        <v>100</v>
      </c>
    </row>
    <row r="148" spans="1:16" x14ac:dyDescent="0.3">
      <c r="A148" s="34">
        <v>3</v>
      </c>
      <c r="B148" s="34">
        <v>4</v>
      </c>
      <c r="C148" s="34">
        <v>12</v>
      </c>
      <c r="D148" s="151">
        <v>48</v>
      </c>
      <c r="E148" s="129">
        <v>60</v>
      </c>
      <c r="F148" s="113">
        <v>10</v>
      </c>
      <c r="G148" s="111">
        <v>30</v>
      </c>
      <c r="J148" s="34">
        <v>1</v>
      </c>
      <c r="K148" s="34">
        <v>8</v>
      </c>
      <c r="L148" s="34">
        <v>18</v>
      </c>
      <c r="M148" s="34">
        <v>176</v>
      </c>
      <c r="N148" s="129">
        <v>60</v>
      </c>
      <c r="O148" s="113">
        <v>12</v>
      </c>
      <c r="P148" s="111">
        <v>100</v>
      </c>
    </row>
    <row r="149" spans="1:16" x14ac:dyDescent="0.3">
      <c r="A149" s="34">
        <v>1</v>
      </c>
      <c r="B149" s="34">
        <v>8</v>
      </c>
      <c r="C149" s="34">
        <v>13</v>
      </c>
      <c r="D149" s="34">
        <v>49</v>
      </c>
      <c r="E149" s="129">
        <v>30</v>
      </c>
      <c r="F149" s="113">
        <v>5</v>
      </c>
      <c r="G149" s="111">
        <v>80</v>
      </c>
      <c r="J149" s="34">
        <v>1</v>
      </c>
      <c r="K149" s="34">
        <v>9</v>
      </c>
      <c r="L149" s="34">
        <v>1</v>
      </c>
      <c r="M149" s="34">
        <v>271</v>
      </c>
      <c r="N149" s="129">
        <v>20</v>
      </c>
      <c r="O149" s="113">
        <v>20</v>
      </c>
      <c r="P149" s="111">
        <v>80</v>
      </c>
    </row>
    <row r="150" spans="1:16" x14ac:dyDescent="0.3">
      <c r="A150" s="34">
        <v>2</v>
      </c>
      <c r="B150" s="34">
        <v>8</v>
      </c>
      <c r="C150" s="34">
        <v>14</v>
      </c>
      <c r="D150" s="151">
        <v>49</v>
      </c>
      <c r="E150" s="129">
        <v>60</v>
      </c>
      <c r="F150" s="113">
        <v>8</v>
      </c>
      <c r="G150" s="111">
        <v>100</v>
      </c>
      <c r="J150" s="34">
        <v>1</v>
      </c>
      <c r="K150" s="34">
        <v>9</v>
      </c>
      <c r="L150" s="34">
        <v>2</v>
      </c>
      <c r="M150" s="34">
        <v>276</v>
      </c>
      <c r="N150" s="129">
        <v>20</v>
      </c>
      <c r="O150" s="113">
        <v>20</v>
      </c>
      <c r="P150" s="111">
        <v>80</v>
      </c>
    </row>
    <row r="151" spans="1:16" x14ac:dyDescent="0.3">
      <c r="A151" s="34">
        <v>3</v>
      </c>
      <c r="B151" s="34">
        <v>3</v>
      </c>
      <c r="C151" s="34">
        <v>5</v>
      </c>
      <c r="D151" s="151">
        <v>49</v>
      </c>
      <c r="E151" s="129">
        <v>50</v>
      </c>
      <c r="F151" s="113">
        <v>8</v>
      </c>
      <c r="G151" s="111">
        <v>100</v>
      </c>
      <c r="J151" s="34">
        <v>1</v>
      </c>
      <c r="K151" s="34">
        <v>9</v>
      </c>
      <c r="L151" s="34">
        <v>3</v>
      </c>
      <c r="M151" s="34">
        <v>277</v>
      </c>
      <c r="N151" s="129">
        <v>20</v>
      </c>
      <c r="O151" s="113">
        <v>10</v>
      </c>
      <c r="P151" s="111">
        <v>80</v>
      </c>
    </row>
    <row r="152" spans="1:16" x14ac:dyDescent="0.3">
      <c r="A152" s="34">
        <v>1</v>
      </c>
      <c r="B152" s="34">
        <v>8</v>
      </c>
      <c r="C152" s="34">
        <v>9</v>
      </c>
      <c r="D152" s="34">
        <v>50</v>
      </c>
      <c r="E152" s="129">
        <v>40</v>
      </c>
      <c r="F152" s="113">
        <v>5</v>
      </c>
      <c r="G152" s="111">
        <v>90</v>
      </c>
      <c r="J152" s="34">
        <v>1</v>
      </c>
      <c r="K152" s="34">
        <v>9</v>
      </c>
      <c r="L152" s="34">
        <v>4</v>
      </c>
      <c r="M152" s="34">
        <v>274</v>
      </c>
      <c r="N152" s="129">
        <v>20</v>
      </c>
      <c r="O152" s="113">
        <v>2</v>
      </c>
      <c r="P152" s="111">
        <v>100</v>
      </c>
    </row>
    <row r="153" spans="1:16" x14ac:dyDescent="0.3">
      <c r="A153" s="34">
        <v>2</v>
      </c>
      <c r="B153" s="34">
        <v>19</v>
      </c>
      <c r="C153" s="34">
        <v>2</v>
      </c>
      <c r="D153" s="151">
        <v>50</v>
      </c>
      <c r="E153" s="129">
        <v>40</v>
      </c>
      <c r="F153" s="113">
        <v>5</v>
      </c>
      <c r="G153" s="111">
        <v>100</v>
      </c>
      <c r="J153" s="34">
        <v>1</v>
      </c>
      <c r="K153" s="34">
        <v>9</v>
      </c>
      <c r="L153" s="34">
        <v>5</v>
      </c>
      <c r="M153" s="34">
        <v>279</v>
      </c>
      <c r="N153" s="129">
        <v>40</v>
      </c>
      <c r="O153" s="113">
        <v>2</v>
      </c>
      <c r="P153" s="111">
        <v>100</v>
      </c>
    </row>
    <row r="154" spans="1:16" x14ac:dyDescent="0.3">
      <c r="A154" s="34">
        <v>3</v>
      </c>
      <c r="B154" s="34">
        <v>16</v>
      </c>
      <c r="C154" s="34">
        <v>14</v>
      </c>
      <c r="D154" s="151">
        <v>50</v>
      </c>
      <c r="E154" s="129">
        <v>30</v>
      </c>
      <c r="F154" s="113">
        <v>15</v>
      </c>
      <c r="G154" s="111">
        <v>100</v>
      </c>
      <c r="J154" s="34">
        <v>1</v>
      </c>
      <c r="K154" s="34">
        <v>9</v>
      </c>
      <c r="L154" s="34">
        <v>6</v>
      </c>
      <c r="M154" s="34">
        <v>283</v>
      </c>
      <c r="N154" s="129">
        <v>40</v>
      </c>
      <c r="O154" s="113">
        <v>10</v>
      </c>
      <c r="P154" s="111">
        <v>90</v>
      </c>
    </row>
    <row r="155" spans="1:16" x14ac:dyDescent="0.3">
      <c r="A155" s="34">
        <v>1</v>
      </c>
      <c r="B155" s="34">
        <v>8</v>
      </c>
      <c r="C155" s="34">
        <v>11</v>
      </c>
      <c r="D155" s="34">
        <v>51</v>
      </c>
      <c r="E155" s="129">
        <v>60</v>
      </c>
      <c r="F155" s="113">
        <v>10</v>
      </c>
      <c r="G155" s="111">
        <v>100</v>
      </c>
      <c r="J155" s="34">
        <v>1</v>
      </c>
      <c r="K155" s="34">
        <v>9</v>
      </c>
      <c r="L155" s="34">
        <v>7</v>
      </c>
      <c r="M155" s="34">
        <v>282</v>
      </c>
      <c r="N155" s="129">
        <v>10</v>
      </c>
      <c r="O155" s="113">
        <v>2</v>
      </c>
      <c r="P155" s="111">
        <v>80</v>
      </c>
    </row>
    <row r="156" spans="1:16" x14ac:dyDescent="0.3">
      <c r="A156" s="34">
        <v>2</v>
      </c>
      <c r="B156" s="34">
        <v>2</v>
      </c>
      <c r="C156" s="34">
        <v>6</v>
      </c>
      <c r="D156" s="151">
        <v>51</v>
      </c>
      <c r="E156" s="129">
        <v>70</v>
      </c>
      <c r="F156" s="113">
        <v>10</v>
      </c>
      <c r="G156" s="111">
        <v>100</v>
      </c>
      <c r="J156" s="34">
        <v>1</v>
      </c>
      <c r="K156" s="34">
        <v>9</v>
      </c>
      <c r="L156" s="34">
        <v>8</v>
      </c>
      <c r="M156" s="34">
        <v>285</v>
      </c>
      <c r="N156" s="129">
        <v>60</v>
      </c>
      <c r="O156" s="113">
        <v>20</v>
      </c>
      <c r="P156" s="111">
        <v>60</v>
      </c>
    </row>
    <row r="157" spans="1:16" x14ac:dyDescent="0.3">
      <c r="A157" s="34">
        <v>3</v>
      </c>
      <c r="B157" s="34">
        <v>7</v>
      </c>
      <c r="C157" s="34">
        <v>9</v>
      </c>
      <c r="D157" s="151">
        <v>51</v>
      </c>
      <c r="E157" s="129">
        <v>40</v>
      </c>
      <c r="F157" s="113">
        <v>12</v>
      </c>
      <c r="G157" s="111">
        <v>100</v>
      </c>
      <c r="J157" s="34">
        <v>1</v>
      </c>
      <c r="K157" s="34">
        <v>9</v>
      </c>
      <c r="L157" s="34">
        <v>9</v>
      </c>
      <c r="M157" s="34">
        <v>287</v>
      </c>
      <c r="N157" s="129">
        <v>40</v>
      </c>
      <c r="O157" s="113">
        <v>5</v>
      </c>
      <c r="P157" s="111">
        <v>50</v>
      </c>
    </row>
    <row r="158" spans="1:16" x14ac:dyDescent="0.3">
      <c r="A158" s="34">
        <v>1</v>
      </c>
      <c r="B158" s="34">
        <v>8</v>
      </c>
      <c r="C158" s="34">
        <v>15</v>
      </c>
      <c r="D158" s="34">
        <v>52</v>
      </c>
      <c r="E158" s="129">
        <v>60</v>
      </c>
      <c r="F158" s="113">
        <v>2</v>
      </c>
      <c r="G158" s="111">
        <v>100</v>
      </c>
      <c r="J158" s="34">
        <v>1</v>
      </c>
      <c r="K158" s="34">
        <v>9</v>
      </c>
      <c r="L158" s="34">
        <v>10</v>
      </c>
      <c r="M158" s="34">
        <v>172</v>
      </c>
      <c r="N158" s="129">
        <v>10</v>
      </c>
      <c r="O158" s="113">
        <v>5</v>
      </c>
      <c r="P158" s="111">
        <v>100</v>
      </c>
    </row>
    <row r="159" spans="1:16" x14ac:dyDescent="0.3">
      <c r="A159" s="34">
        <v>2</v>
      </c>
      <c r="B159" s="34">
        <v>13</v>
      </c>
      <c r="C159" s="34">
        <v>19</v>
      </c>
      <c r="D159" s="151">
        <v>52</v>
      </c>
      <c r="E159" s="129">
        <v>30</v>
      </c>
      <c r="F159" s="113">
        <v>8</v>
      </c>
      <c r="G159" s="111">
        <v>100</v>
      </c>
      <c r="J159" s="34">
        <v>1</v>
      </c>
      <c r="K159" s="34">
        <v>9</v>
      </c>
      <c r="L159" s="34">
        <v>11</v>
      </c>
      <c r="M159" s="34">
        <v>281</v>
      </c>
      <c r="N159" s="129">
        <v>20</v>
      </c>
      <c r="O159" s="113">
        <v>5</v>
      </c>
      <c r="P159" s="111">
        <v>90</v>
      </c>
    </row>
    <row r="160" spans="1:16" x14ac:dyDescent="0.3">
      <c r="A160" s="34">
        <v>3</v>
      </c>
      <c r="B160" s="34">
        <v>8</v>
      </c>
      <c r="C160" s="34">
        <v>3</v>
      </c>
      <c r="D160" s="151">
        <v>52</v>
      </c>
      <c r="E160" s="129">
        <v>60</v>
      </c>
      <c r="F160" s="113">
        <v>20</v>
      </c>
      <c r="G160" s="111">
        <v>100</v>
      </c>
      <c r="J160" s="34">
        <v>1</v>
      </c>
      <c r="K160" s="34">
        <v>9</v>
      </c>
      <c r="L160" s="34">
        <v>12</v>
      </c>
      <c r="M160" s="34">
        <v>272</v>
      </c>
      <c r="N160" s="129">
        <v>60</v>
      </c>
      <c r="O160" s="113">
        <v>2</v>
      </c>
      <c r="P160" s="111">
        <v>80</v>
      </c>
    </row>
    <row r="161" spans="1:16" x14ac:dyDescent="0.3">
      <c r="A161" s="34">
        <v>1</v>
      </c>
      <c r="B161" s="34">
        <v>8</v>
      </c>
      <c r="C161" s="34">
        <v>2</v>
      </c>
      <c r="D161" s="34">
        <v>53</v>
      </c>
      <c r="E161" s="129">
        <v>20</v>
      </c>
      <c r="F161" s="113">
        <v>5</v>
      </c>
      <c r="G161" s="111">
        <v>80</v>
      </c>
      <c r="J161" s="34">
        <v>1</v>
      </c>
      <c r="K161" s="34">
        <v>9</v>
      </c>
      <c r="L161" s="34">
        <v>13</v>
      </c>
      <c r="M161" s="34">
        <v>280</v>
      </c>
      <c r="N161" s="129">
        <v>50</v>
      </c>
      <c r="O161" s="113">
        <v>15</v>
      </c>
      <c r="P161" s="111">
        <v>100</v>
      </c>
    </row>
    <row r="162" spans="1:16" x14ac:dyDescent="0.3">
      <c r="A162" s="34">
        <v>2</v>
      </c>
      <c r="B162" s="34">
        <v>16</v>
      </c>
      <c r="C162" s="34">
        <v>19</v>
      </c>
      <c r="D162" s="151">
        <v>53</v>
      </c>
      <c r="E162" s="129">
        <v>60</v>
      </c>
      <c r="F162" s="113">
        <v>5</v>
      </c>
      <c r="G162" s="111">
        <v>100</v>
      </c>
      <c r="J162" s="34">
        <v>1</v>
      </c>
      <c r="K162" s="34">
        <v>9</v>
      </c>
      <c r="L162" s="34">
        <v>14</v>
      </c>
      <c r="M162" s="34">
        <v>273</v>
      </c>
      <c r="N162" s="129">
        <v>40</v>
      </c>
      <c r="O162" s="113">
        <v>2</v>
      </c>
      <c r="P162" s="111">
        <v>80</v>
      </c>
    </row>
    <row r="163" spans="1:16" x14ac:dyDescent="0.3">
      <c r="A163" s="34">
        <v>3</v>
      </c>
      <c r="B163" s="34">
        <v>14</v>
      </c>
      <c r="C163" s="34">
        <v>9</v>
      </c>
      <c r="D163" s="151">
        <v>53</v>
      </c>
      <c r="E163" s="129">
        <v>50</v>
      </c>
      <c r="F163" s="113">
        <v>15</v>
      </c>
      <c r="G163" s="111">
        <v>100</v>
      </c>
      <c r="J163" s="34">
        <v>1</v>
      </c>
      <c r="K163" s="34">
        <v>9</v>
      </c>
      <c r="L163" s="34">
        <v>15</v>
      </c>
      <c r="M163" s="34">
        <v>284</v>
      </c>
      <c r="N163" s="129">
        <v>30</v>
      </c>
      <c r="O163" s="113">
        <v>8</v>
      </c>
      <c r="P163" s="111">
        <v>80</v>
      </c>
    </row>
    <row r="164" spans="1:16" x14ac:dyDescent="0.3">
      <c r="A164" s="34">
        <v>1</v>
      </c>
      <c r="B164" s="34">
        <v>8</v>
      </c>
      <c r="C164" s="34">
        <v>17</v>
      </c>
      <c r="D164" s="34">
        <v>54</v>
      </c>
      <c r="E164" s="129">
        <v>30</v>
      </c>
      <c r="F164" s="113">
        <v>15</v>
      </c>
      <c r="G164" s="111">
        <v>100</v>
      </c>
      <c r="J164" s="34">
        <v>1</v>
      </c>
      <c r="K164" s="34">
        <v>9</v>
      </c>
      <c r="L164" s="34">
        <v>16</v>
      </c>
      <c r="M164" s="34">
        <v>286</v>
      </c>
      <c r="N164" s="129">
        <v>40</v>
      </c>
      <c r="O164" s="113">
        <v>5</v>
      </c>
      <c r="P164" s="111">
        <v>100</v>
      </c>
    </row>
    <row r="165" spans="1:16" x14ac:dyDescent="0.3">
      <c r="A165" s="34">
        <v>2</v>
      </c>
      <c r="B165" s="34">
        <v>5</v>
      </c>
      <c r="C165" s="34">
        <v>12</v>
      </c>
      <c r="D165" s="151">
        <v>54</v>
      </c>
      <c r="E165" s="129">
        <v>60</v>
      </c>
      <c r="F165" s="113">
        <v>5</v>
      </c>
      <c r="G165" s="111">
        <v>100</v>
      </c>
      <c r="J165" s="34">
        <v>1</v>
      </c>
      <c r="K165" s="34">
        <v>9</v>
      </c>
      <c r="L165" s="34">
        <v>17</v>
      </c>
      <c r="M165" s="34">
        <v>275</v>
      </c>
      <c r="N165" s="129">
        <v>60</v>
      </c>
      <c r="O165" s="113">
        <v>5</v>
      </c>
      <c r="P165" s="111">
        <v>60</v>
      </c>
    </row>
    <row r="166" spans="1:16" x14ac:dyDescent="0.3">
      <c r="A166" s="34">
        <v>3</v>
      </c>
      <c r="B166" s="34">
        <v>15</v>
      </c>
      <c r="C166" s="34">
        <v>6</v>
      </c>
      <c r="D166" s="151">
        <v>54</v>
      </c>
      <c r="E166" s="129">
        <v>60</v>
      </c>
      <c r="F166" s="113">
        <v>15</v>
      </c>
      <c r="G166" s="111">
        <v>100</v>
      </c>
      <c r="J166" s="34">
        <v>1</v>
      </c>
      <c r="K166" s="34">
        <v>9</v>
      </c>
      <c r="L166" s="34">
        <v>18</v>
      </c>
      <c r="M166" s="34">
        <v>278</v>
      </c>
      <c r="N166" s="129">
        <v>20</v>
      </c>
      <c r="O166" s="113">
        <v>30</v>
      </c>
      <c r="P166" s="111">
        <v>100</v>
      </c>
    </row>
    <row r="167" spans="1:16" x14ac:dyDescent="0.3">
      <c r="A167" s="34">
        <v>1</v>
      </c>
      <c r="B167" s="34">
        <v>5</v>
      </c>
      <c r="C167" s="34">
        <v>17</v>
      </c>
      <c r="D167" s="34">
        <v>55</v>
      </c>
      <c r="E167" s="129">
        <v>30</v>
      </c>
      <c r="F167" s="113">
        <v>12</v>
      </c>
      <c r="G167" s="111">
        <v>100</v>
      </c>
      <c r="J167" s="34">
        <v>1</v>
      </c>
      <c r="K167" s="34">
        <v>10</v>
      </c>
      <c r="L167" s="34">
        <v>1</v>
      </c>
      <c r="M167" s="34">
        <v>211</v>
      </c>
      <c r="N167" s="129">
        <v>40</v>
      </c>
      <c r="O167" s="113">
        <v>10</v>
      </c>
      <c r="P167" s="111">
        <v>100</v>
      </c>
    </row>
    <row r="168" spans="1:16" x14ac:dyDescent="0.3">
      <c r="A168" s="34">
        <v>2</v>
      </c>
      <c r="B168" s="34">
        <v>4</v>
      </c>
      <c r="C168" s="34">
        <v>15</v>
      </c>
      <c r="D168" s="151">
        <v>55</v>
      </c>
      <c r="E168" s="129">
        <v>40</v>
      </c>
      <c r="F168" s="113">
        <v>10</v>
      </c>
      <c r="G168" s="111">
        <v>100</v>
      </c>
      <c r="J168" s="34">
        <v>1</v>
      </c>
      <c r="K168" s="34">
        <v>10</v>
      </c>
      <c r="L168" s="34">
        <v>2</v>
      </c>
      <c r="M168" s="34">
        <v>213</v>
      </c>
      <c r="N168" s="129">
        <v>60</v>
      </c>
      <c r="O168" s="113">
        <v>5</v>
      </c>
      <c r="P168" s="111">
        <v>100</v>
      </c>
    </row>
    <row r="169" spans="1:16" x14ac:dyDescent="0.3">
      <c r="A169" s="34">
        <v>3</v>
      </c>
      <c r="B169" s="34">
        <v>18</v>
      </c>
      <c r="C169" s="34">
        <v>7</v>
      </c>
      <c r="D169" s="151">
        <v>55</v>
      </c>
      <c r="E169" s="129">
        <v>60</v>
      </c>
      <c r="F169" s="113">
        <v>10</v>
      </c>
      <c r="G169" s="111">
        <v>100</v>
      </c>
      <c r="J169" s="34">
        <v>1</v>
      </c>
      <c r="K169" s="34">
        <v>10</v>
      </c>
      <c r="L169" s="34">
        <v>3</v>
      </c>
      <c r="M169" s="34">
        <v>200</v>
      </c>
      <c r="N169" s="129">
        <v>60</v>
      </c>
      <c r="O169" s="113">
        <v>10</v>
      </c>
      <c r="P169" s="111">
        <v>100</v>
      </c>
    </row>
    <row r="170" spans="1:16" x14ac:dyDescent="0.3">
      <c r="A170" s="34">
        <v>1</v>
      </c>
      <c r="B170" s="34">
        <v>5</v>
      </c>
      <c r="C170" s="34">
        <v>18</v>
      </c>
      <c r="D170" s="34">
        <v>56</v>
      </c>
      <c r="E170" s="129">
        <v>40</v>
      </c>
      <c r="F170" s="113">
        <v>15</v>
      </c>
      <c r="G170" s="111">
        <v>100</v>
      </c>
      <c r="J170" s="34">
        <v>1</v>
      </c>
      <c r="K170" s="34">
        <v>10</v>
      </c>
      <c r="L170" s="34">
        <v>4</v>
      </c>
      <c r="M170" s="34">
        <v>205</v>
      </c>
      <c r="N170" s="129">
        <v>20</v>
      </c>
      <c r="O170" s="113">
        <v>2</v>
      </c>
      <c r="P170" s="111">
        <v>10</v>
      </c>
    </row>
    <row r="171" spans="1:16" x14ac:dyDescent="0.3">
      <c r="A171" s="34">
        <v>2</v>
      </c>
      <c r="B171" s="34">
        <v>9</v>
      </c>
      <c r="C171" s="34">
        <v>19</v>
      </c>
      <c r="D171" s="151">
        <v>56</v>
      </c>
      <c r="E171" s="129">
        <v>80</v>
      </c>
      <c r="F171" s="113">
        <v>10</v>
      </c>
      <c r="G171" s="111">
        <v>100</v>
      </c>
      <c r="J171" s="34">
        <v>1</v>
      </c>
      <c r="K171" s="34">
        <v>10</v>
      </c>
      <c r="L171" s="34">
        <v>5</v>
      </c>
      <c r="M171" s="34">
        <v>201</v>
      </c>
      <c r="N171" s="129">
        <v>80</v>
      </c>
      <c r="O171" s="113">
        <v>5</v>
      </c>
      <c r="P171" s="111">
        <v>100</v>
      </c>
    </row>
    <row r="172" spans="1:16" x14ac:dyDescent="0.3">
      <c r="A172" s="34">
        <v>3</v>
      </c>
      <c r="B172" s="34">
        <v>12</v>
      </c>
      <c r="C172" s="34">
        <v>1</v>
      </c>
      <c r="D172" s="151">
        <v>56</v>
      </c>
      <c r="E172" s="129">
        <v>40</v>
      </c>
      <c r="F172" s="113">
        <v>5</v>
      </c>
      <c r="G172" s="111">
        <v>100</v>
      </c>
      <c r="J172" s="34">
        <v>1</v>
      </c>
      <c r="K172" s="34">
        <v>10</v>
      </c>
      <c r="L172" s="34">
        <v>6</v>
      </c>
      <c r="M172" s="34">
        <v>204</v>
      </c>
      <c r="N172" s="129">
        <v>60</v>
      </c>
      <c r="O172" s="113">
        <v>2</v>
      </c>
      <c r="P172" s="111">
        <v>100</v>
      </c>
    </row>
    <row r="173" spans="1:16" x14ac:dyDescent="0.3">
      <c r="A173" s="34">
        <v>1</v>
      </c>
      <c r="B173" s="34">
        <v>5</v>
      </c>
      <c r="C173" s="34">
        <v>10</v>
      </c>
      <c r="D173" s="34">
        <v>57</v>
      </c>
      <c r="E173" s="129">
        <v>70</v>
      </c>
      <c r="F173" s="113">
        <v>20</v>
      </c>
      <c r="G173" s="111">
        <v>100</v>
      </c>
      <c r="J173" s="34">
        <v>1</v>
      </c>
      <c r="K173" s="34">
        <v>10</v>
      </c>
      <c r="L173" s="34">
        <v>7</v>
      </c>
      <c r="M173" s="34">
        <v>202</v>
      </c>
      <c r="N173" s="129">
        <v>30</v>
      </c>
      <c r="O173" s="113">
        <v>10</v>
      </c>
      <c r="P173" s="111">
        <v>80</v>
      </c>
    </row>
    <row r="174" spans="1:16" x14ac:dyDescent="0.3">
      <c r="A174" s="34">
        <v>2</v>
      </c>
      <c r="B174" s="34">
        <v>18</v>
      </c>
      <c r="C174" s="34">
        <v>5</v>
      </c>
      <c r="D174" s="151">
        <v>57</v>
      </c>
      <c r="E174" s="129">
        <v>50</v>
      </c>
      <c r="F174" s="113">
        <v>5</v>
      </c>
      <c r="G174" s="111">
        <v>100</v>
      </c>
      <c r="J174" s="34">
        <v>1</v>
      </c>
      <c r="K174" s="34">
        <v>10</v>
      </c>
      <c r="L174" s="34">
        <v>8</v>
      </c>
      <c r="M174" s="34">
        <v>209</v>
      </c>
      <c r="N174" s="129">
        <v>40</v>
      </c>
      <c r="O174" s="113">
        <v>10</v>
      </c>
      <c r="P174" s="111">
        <v>100</v>
      </c>
    </row>
    <row r="175" spans="1:16" x14ac:dyDescent="0.3">
      <c r="A175" s="34">
        <v>3</v>
      </c>
      <c r="B175" s="34">
        <v>6</v>
      </c>
      <c r="C175" s="34">
        <v>10</v>
      </c>
      <c r="D175" s="151">
        <v>57</v>
      </c>
      <c r="E175" s="129">
        <v>60</v>
      </c>
      <c r="F175" s="113">
        <v>8</v>
      </c>
      <c r="G175" s="111">
        <v>100</v>
      </c>
      <c r="J175" s="34">
        <v>1</v>
      </c>
      <c r="K175" s="34">
        <v>10</v>
      </c>
      <c r="L175" s="34">
        <v>9</v>
      </c>
      <c r="M175" s="34">
        <v>208</v>
      </c>
      <c r="N175" s="145">
        <v>90</v>
      </c>
      <c r="O175" s="145">
        <v>60</v>
      </c>
      <c r="P175" s="146">
        <v>100</v>
      </c>
    </row>
    <row r="176" spans="1:16" x14ac:dyDescent="0.3">
      <c r="A176" s="34">
        <v>1</v>
      </c>
      <c r="B176" s="34">
        <v>5</v>
      </c>
      <c r="C176" s="34">
        <v>14</v>
      </c>
      <c r="D176" s="34">
        <v>58</v>
      </c>
      <c r="E176" s="129">
        <v>40</v>
      </c>
      <c r="F176" s="113">
        <v>5</v>
      </c>
      <c r="G176" s="111">
        <v>100</v>
      </c>
      <c r="J176" s="34">
        <v>1</v>
      </c>
      <c r="K176" s="34">
        <v>10</v>
      </c>
      <c r="L176" s="34">
        <v>10</v>
      </c>
      <c r="M176" s="34">
        <v>210</v>
      </c>
      <c r="N176" s="129">
        <v>50</v>
      </c>
      <c r="O176" s="113">
        <v>20</v>
      </c>
      <c r="P176" s="111">
        <v>100</v>
      </c>
    </row>
    <row r="177" spans="1:16" x14ac:dyDescent="0.3">
      <c r="A177" s="34">
        <v>2</v>
      </c>
      <c r="B177" s="34">
        <v>12</v>
      </c>
      <c r="C177" s="34">
        <v>11</v>
      </c>
      <c r="D177" s="151">
        <v>58</v>
      </c>
      <c r="E177" s="129">
        <v>60</v>
      </c>
      <c r="F177" s="113">
        <v>25</v>
      </c>
      <c r="G177" s="111">
        <v>100</v>
      </c>
      <c r="J177" s="34">
        <v>1</v>
      </c>
      <c r="K177" s="34">
        <v>10</v>
      </c>
      <c r="L177" s="34">
        <v>11</v>
      </c>
      <c r="M177" s="34">
        <v>155</v>
      </c>
      <c r="N177" s="129">
        <v>50</v>
      </c>
      <c r="O177" s="113">
        <v>5</v>
      </c>
      <c r="P177" s="111">
        <v>100</v>
      </c>
    </row>
    <row r="178" spans="1:16" x14ac:dyDescent="0.3">
      <c r="A178" s="34">
        <v>3</v>
      </c>
      <c r="B178" s="34">
        <v>10</v>
      </c>
      <c r="C178" s="34">
        <v>13</v>
      </c>
      <c r="D178" s="151">
        <v>58</v>
      </c>
      <c r="E178" s="129">
        <v>70</v>
      </c>
      <c r="F178" s="113">
        <v>15</v>
      </c>
      <c r="G178" s="111">
        <v>100</v>
      </c>
      <c r="J178" s="34">
        <v>1</v>
      </c>
      <c r="K178" s="34">
        <v>10</v>
      </c>
      <c r="L178" s="34">
        <v>12</v>
      </c>
      <c r="M178" s="34">
        <v>216</v>
      </c>
      <c r="N178" s="129">
        <v>40</v>
      </c>
      <c r="O178" s="113">
        <v>10</v>
      </c>
      <c r="P178" s="111">
        <v>100</v>
      </c>
    </row>
    <row r="179" spans="1:16" x14ac:dyDescent="0.3">
      <c r="A179" s="34">
        <v>1</v>
      </c>
      <c r="B179" s="34">
        <v>5</v>
      </c>
      <c r="C179" s="34">
        <v>6</v>
      </c>
      <c r="D179" s="34">
        <v>59</v>
      </c>
      <c r="E179" s="129">
        <v>60</v>
      </c>
      <c r="F179" s="113">
        <v>20</v>
      </c>
      <c r="G179" s="111">
        <v>80</v>
      </c>
      <c r="J179" s="34">
        <v>1</v>
      </c>
      <c r="K179" s="34">
        <v>10</v>
      </c>
      <c r="L179" s="34">
        <v>13</v>
      </c>
      <c r="M179" s="34">
        <v>214</v>
      </c>
      <c r="N179" s="129">
        <v>40</v>
      </c>
      <c r="O179" s="113">
        <v>20</v>
      </c>
      <c r="P179" s="111">
        <v>100</v>
      </c>
    </row>
    <row r="180" spans="1:16" x14ac:dyDescent="0.3">
      <c r="A180" s="34">
        <v>2</v>
      </c>
      <c r="B180" s="34">
        <v>6</v>
      </c>
      <c r="C180" s="34">
        <v>3</v>
      </c>
      <c r="D180" s="151">
        <v>59</v>
      </c>
      <c r="E180" s="129">
        <v>80</v>
      </c>
      <c r="F180" s="113">
        <v>5</v>
      </c>
      <c r="G180" s="111">
        <v>100</v>
      </c>
      <c r="J180" s="34">
        <v>1</v>
      </c>
      <c r="K180" s="34">
        <v>10</v>
      </c>
      <c r="L180" s="34">
        <v>14</v>
      </c>
      <c r="M180" s="34">
        <v>212</v>
      </c>
      <c r="N180" s="129">
        <v>50</v>
      </c>
      <c r="O180" s="113">
        <v>25</v>
      </c>
      <c r="P180" s="142">
        <v>100</v>
      </c>
    </row>
    <row r="181" spans="1:16" x14ac:dyDescent="0.3">
      <c r="A181" s="34">
        <v>3</v>
      </c>
      <c r="B181" s="34">
        <v>19</v>
      </c>
      <c r="C181" s="34">
        <v>11</v>
      </c>
      <c r="D181" s="151">
        <v>59</v>
      </c>
      <c r="E181" s="129">
        <v>60</v>
      </c>
      <c r="F181" s="113">
        <v>20</v>
      </c>
      <c r="G181" s="111">
        <v>80</v>
      </c>
      <c r="J181" s="34">
        <v>1</v>
      </c>
      <c r="K181" s="34">
        <v>10</v>
      </c>
      <c r="L181" s="34">
        <v>15</v>
      </c>
      <c r="M181" s="34">
        <v>203</v>
      </c>
      <c r="N181" s="129">
        <v>60</v>
      </c>
      <c r="O181" s="113">
        <v>15</v>
      </c>
      <c r="P181" s="111">
        <v>100</v>
      </c>
    </row>
    <row r="182" spans="1:16" x14ac:dyDescent="0.3">
      <c r="A182" s="34">
        <v>1</v>
      </c>
      <c r="B182" s="34">
        <v>5</v>
      </c>
      <c r="C182" s="34">
        <v>3</v>
      </c>
      <c r="D182" s="34">
        <v>60</v>
      </c>
      <c r="E182" s="129">
        <v>60</v>
      </c>
      <c r="F182" s="113">
        <v>2</v>
      </c>
      <c r="G182" s="111">
        <v>80</v>
      </c>
      <c r="J182" s="34">
        <v>1</v>
      </c>
      <c r="K182" s="34">
        <v>10</v>
      </c>
      <c r="L182" s="34">
        <v>16</v>
      </c>
      <c r="M182" s="34">
        <v>206</v>
      </c>
      <c r="N182" s="129">
        <v>80</v>
      </c>
      <c r="O182" s="113">
        <v>15</v>
      </c>
      <c r="P182" s="111">
        <v>80</v>
      </c>
    </row>
    <row r="183" spans="1:16" x14ac:dyDescent="0.3">
      <c r="A183" s="34">
        <v>2</v>
      </c>
      <c r="B183" s="34">
        <v>15</v>
      </c>
      <c r="C183" s="34">
        <v>7</v>
      </c>
      <c r="D183" s="151">
        <v>60</v>
      </c>
      <c r="E183" s="129">
        <v>60</v>
      </c>
      <c r="F183" s="113">
        <v>5</v>
      </c>
      <c r="G183" s="111">
        <v>100</v>
      </c>
      <c r="J183" s="34">
        <v>1</v>
      </c>
      <c r="K183" s="34">
        <v>10</v>
      </c>
      <c r="L183" s="34">
        <v>17</v>
      </c>
      <c r="M183" s="34">
        <v>207</v>
      </c>
      <c r="N183" s="129">
        <v>80</v>
      </c>
      <c r="O183" s="113">
        <v>22</v>
      </c>
      <c r="P183" s="111">
        <v>80</v>
      </c>
    </row>
    <row r="184" spans="1:16" x14ac:dyDescent="0.3">
      <c r="A184" s="34">
        <v>3</v>
      </c>
      <c r="B184" s="34">
        <v>1</v>
      </c>
      <c r="C184" s="34">
        <v>11</v>
      </c>
      <c r="D184" s="151">
        <v>60</v>
      </c>
      <c r="E184" s="129">
        <v>60</v>
      </c>
      <c r="F184" s="113">
        <v>8</v>
      </c>
      <c r="G184" s="111">
        <v>100</v>
      </c>
      <c r="J184" s="34">
        <v>1</v>
      </c>
      <c r="K184" s="34">
        <v>10</v>
      </c>
      <c r="L184" s="34">
        <v>18</v>
      </c>
      <c r="M184" s="34">
        <v>199</v>
      </c>
      <c r="N184" s="129">
        <v>80</v>
      </c>
      <c r="O184" s="113">
        <v>40</v>
      </c>
      <c r="P184" s="111">
        <v>100</v>
      </c>
    </row>
    <row r="185" spans="1:16" x14ac:dyDescent="0.3">
      <c r="A185" s="34">
        <v>1</v>
      </c>
      <c r="B185" s="34">
        <v>5</v>
      </c>
      <c r="C185" s="34">
        <v>8</v>
      </c>
      <c r="D185" s="34">
        <v>61</v>
      </c>
      <c r="E185" s="129">
        <v>60</v>
      </c>
      <c r="F185" s="113">
        <v>8</v>
      </c>
      <c r="G185" s="111">
        <v>80</v>
      </c>
      <c r="J185" s="34">
        <v>1</v>
      </c>
      <c r="K185" s="34">
        <v>11</v>
      </c>
      <c r="L185" s="34">
        <v>1</v>
      </c>
      <c r="M185" s="34">
        <v>152</v>
      </c>
      <c r="N185" s="129">
        <v>60</v>
      </c>
      <c r="O185" s="113">
        <v>20</v>
      </c>
      <c r="P185" s="111">
        <v>40</v>
      </c>
    </row>
    <row r="186" spans="1:16" x14ac:dyDescent="0.3">
      <c r="A186" s="34">
        <v>2</v>
      </c>
      <c r="B186" s="34">
        <v>7</v>
      </c>
      <c r="C186" s="34">
        <v>14</v>
      </c>
      <c r="D186" s="151">
        <v>61</v>
      </c>
      <c r="E186" s="129">
        <v>60</v>
      </c>
      <c r="F186" s="113">
        <v>10</v>
      </c>
      <c r="G186" s="111">
        <v>100</v>
      </c>
      <c r="J186" s="34">
        <v>1</v>
      </c>
      <c r="K186" s="34">
        <v>11</v>
      </c>
      <c r="L186" s="34">
        <v>2</v>
      </c>
      <c r="M186" s="34">
        <v>147</v>
      </c>
      <c r="N186" s="129">
        <v>20</v>
      </c>
      <c r="O186" s="113">
        <v>2</v>
      </c>
      <c r="P186" s="111">
        <v>20</v>
      </c>
    </row>
    <row r="187" spans="1:16" x14ac:dyDescent="0.3">
      <c r="A187" s="34">
        <v>3</v>
      </c>
      <c r="B187" s="34">
        <v>18</v>
      </c>
      <c r="C187" s="34">
        <v>1</v>
      </c>
      <c r="D187" s="151">
        <v>61</v>
      </c>
      <c r="E187" s="129">
        <v>40</v>
      </c>
      <c r="F187" s="113">
        <v>40</v>
      </c>
      <c r="G187" s="111">
        <v>60</v>
      </c>
      <c r="J187" s="34">
        <v>1</v>
      </c>
      <c r="K187" s="34">
        <v>11</v>
      </c>
      <c r="L187" s="34">
        <v>3</v>
      </c>
      <c r="M187" s="34">
        <v>145</v>
      </c>
      <c r="N187" s="129">
        <v>70</v>
      </c>
      <c r="O187" s="113">
        <v>5</v>
      </c>
      <c r="P187" s="111">
        <v>80</v>
      </c>
    </row>
    <row r="188" spans="1:16" x14ac:dyDescent="0.3">
      <c r="A188" s="34">
        <v>1</v>
      </c>
      <c r="B188" s="34">
        <v>19</v>
      </c>
      <c r="C188" s="34">
        <v>15</v>
      </c>
      <c r="D188" s="34">
        <v>62</v>
      </c>
      <c r="E188" s="129">
        <v>70</v>
      </c>
      <c r="F188" s="113">
        <v>8</v>
      </c>
      <c r="G188" s="111">
        <v>100</v>
      </c>
      <c r="J188" s="34">
        <v>1</v>
      </c>
      <c r="K188" s="34">
        <v>11</v>
      </c>
      <c r="L188" s="34">
        <v>4</v>
      </c>
      <c r="M188" s="34">
        <v>156</v>
      </c>
      <c r="N188" s="129">
        <v>40</v>
      </c>
      <c r="O188" s="113">
        <v>2</v>
      </c>
      <c r="P188" s="111">
        <v>100</v>
      </c>
    </row>
    <row r="189" spans="1:16" x14ac:dyDescent="0.3">
      <c r="A189" s="34">
        <v>2</v>
      </c>
      <c r="B189" s="34">
        <v>11</v>
      </c>
      <c r="C189" s="34">
        <v>5</v>
      </c>
      <c r="D189" s="151">
        <v>62</v>
      </c>
      <c r="E189" s="129">
        <v>60</v>
      </c>
      <c r="F189" s="113">
        <v>10</v>
      </c>
      <c r="G189" s="111">
        <v>100</v>
      </c>
      <c r="J189" s="34">
        <v>1</v>
      </c>
      <c r="K189" s="34">
        <v>11</v>
      </c>
      <c r="L189" s="34">
        <v>5</v>
      </c>
      <c r="M189" s="34">
        <v>159</v>
      </c>
      <c r="N189" s="129">
        <v>60</v>
      </c>
      <c r="O189" s="113">
        <v>2</v>
      </c>
      <c r="P189" s="111">
        <v>100</v>
      </c>
    </row>
    <row r="190" spans="1:16" x14ac:dyDescent="0.3">
      <c r="A190" s="34">
        <v>3</v>
      </c>
      <c r="B190" s="34">
        <v>11</v>
      </c>
      <c r="C190" s="34">
        <v>3</v>
      </c>
      <c r="D190" s="151">
        <v>62</v>
      </c>
      <c r="E190" s="129">
        <v>80</v>
      </c>
      <c r="F190" s="113">
        <v>12</v>
      </c>
      <c r="G190" s="111">
        <v>100</v>
      </c>
      <c r="J190" s="34">
        <v>1</v>
      </c>
      <c r="K190" s="34">
        <v>11</v>
      </c>
      <c r="L190" s="34">
        <v>6</v>
      </c>
      <c r="M190" s="34">
        <v>146</v>
      </c>
      <c r="N190" s="129">
        <v>80</v>
      </c>
      <c r="O190" s="113">
        <v>20</v>
      </c>
      <c r="P190" s="111">
        <v>80</v>
      </c>
    </row>
    <row r="191" spans="1:16" x14ac:dyDescent="0.3">
      <c r="A191" s="34">
        <v>1</v>
      </c>
      <c r="B191" s="34">
        <v>5</v>
      </c>
      <c r="C191" s="34">
        <v>12</v>
      </c>
      <c r="D191" s="34">
        <v>63</v>
      </c>
      <c r="E191" s="129">
        <v>70</v>
      </c>
      <c r="F191" s="113">
        <v>15</v>
      </c>
      <c r="G191" s="111">
        <v>100</v>
      </c>
      <c r="J191" s="34">
        <v>1</v>
      </c>
      <c r="K191" s="34">
        <v>11</v>
      </c>
      <c r="L191" s="34">
        <v>7</v>
      </c>
      <c r="M191" s="34">
        <v>148</v>
      </c>
      <c r="N191" s="129">
        <v>70</v>
      </c>
      <c r="O191" s="113">
        <v>10</v>
      </c>
      <c r="P191" s="111">
        <v>80</v>
      </c>
    </row>
    <row r="192" spans="1:16" x14ac:dyDescent="0.3">
      <c r="A192" s="34">
        <v>2</v>
      </c>
      <c r="B192" s="34">
        <v>10</v>
      </c>
      <c r="C192" s="34">
        <v>11</v>
      </c>
      <c r="D192" s="151">
        <v>63</v>
      </c>
      <c r="E192" s="129">
        <v>40</v>
      </c>
      <c r="F192" s="113">
        <v>10</v>
      </c>
      <c r="G192" s="111">
        <v>100</v>
      </c>
      <c r="J192" s="34">
        <v>1</v>
      </c>
      <c r="K192" s="34">
        <v>11</v>
      </c>
      <c r="L192" s="34">
        <v>8</v>
      </c>
      <c r="M192" s="34">
        <v>157</v>
      </c>
      <c r="N192" s="129">
        <v>60</v>
      </c>
      <c r="O192" s="113">
        <v>5</v>
      </c>
      <c r="P192" s="111">
        <v>20</v>
      </c>
    </row>
    <row r="193" spans="1:16" x14ac:dyDescent="0.3">
      <c r="A193" s="34">
        <v>3</v>
      </c>
      <c r="B193" s="34">
        <v>16</v>
      </c>
      <c r="C193" s="34">
        <v>6</v>
      </c>
      <c r="D193" s="151">
        <v>63</v>
      </c>
      <c r="E193" s="129">
        <v>60</v>
      </c>
      <c r="F193" s="113">
        <v>12</v>
      </c>
      <c r="G193" s="111">
        <v>100</v>
      </c>
      <c r="J193" s="34">
        <v>1</v>
      </c>
      <c r="K193" s="34">
        <v>11</v>
      </c>
      <c r="L193" s="34">
        <v>9</v>
      </c>
      <c r="M193" s="34">
        <v>150</v>
      </c>
      <c r="N193" s="129">
        <v>30</v>
      </c>
      <c r="O193" s="113">
        <v>2</v>
      </c>
      <c r="P193" s="111">
        <v>100</v>
      </c>
    </row>
    <row r="194" spans="1:16" x14ac:dyDescent="0.3">
      <c r="A194" s="34">
        <v>1</v>
      </c>
      <c r="B194" s="34">
        <v>5</v>
      </c>
      <c r="C194" s="34">
        <v>9</v>
      </c>
      <c r="D194" s="34">
        <v>64</v>
      </c>
      <c r="E194" s="129">
        <v>70</v>
      </c>
      <c r="F194" s="113">
        <v>20</v>
      </c>
      <c r="G194" s="111">
        <v>60</v>
      </c>
      <c r="J194" s="34">
        <v>1</v>
      </c>
      <c r="K194" s="34">
        <v>11</v>
      </c>
      <c r="L194" s="34">
        <v>10</v>
      </c>
      <c r="M194" s="34">
        <v>154</v>
      </c>
      <c r="N194" s="129">
        <v>70</v>
      </c>
      <c r="O194" s="113">
        <v>20</v>
      </c>
      <c r="P194" s="111">
        <v>100</v>
      </c>
    </row>
    <row r="195" spans="1:16" x14ac:dyDescent="0.3">
      <c r="A195" s="34">
        <v>2</v>
      </c>
      <c r="B195" s="34">
        <v>19</v>
      </c>
      <c r="C195" s="34">
        <v>3</v>
      </c>
      <c r="D195" s="151">
        <v>64</v>
      </c>
      <c r="E195" s="129">
        <v>60</v>
      </c>
      <c r="F195" s="113">
        <v>10</v>
      </c>
      <c r="G195" s="111">
        <v>100</v>
      </c>
      <c r="J195" s="34">
        <v>1</v>
      </c>
      <c r="K195" s="34">
        <v>11</v>
      </c>
      <c r="L195" s="34">
        <v>11</v>
      </c>
      <c r="M195" s="34">
        <v>239</v>
      </c>
      <c r="N195" s="129">
        <v>80</v>
      </c>
      <c r="O195" s="113">
        <v>40</v>
      </c>
      <c r="P195" s="144">
        <v>0</v>
      </c>
    </row>
    <row r="196" spans="1:16" x14ac:dyDescent="0.3">
      <c r="A196" s="34">
        <v>3</v>
      </c>
      <c r="B196" s="34">
        <v>2</v>
      </c>
      <c r="C196" s="34">
        <v>3</v>
      </c>
      <c r="D196" s="151">
        <v>64</v>
      </c>
      <c r="E196" s="129">
        <v>60</v>
      </c>
      <c r="F196" s="113">
        <v>15</v>
      </c>
      <c r="G196" s="111">
        <v>100</v>
      </c>
      <c r="J196" s="34">
        <v>1</v>
      </c>
      <c r="K196" s="34">
        <v>11</v>
      </c>
      <c r="L196" s="34">
        <v>12</v>
      </c>
      <c r="M196" s="34">
        <v>240</v>
      </c>
      <c r="N196" s="129">
        <v>40</v>
      </c>
      <c r="O196" s="113">
        <v>10</v>
      </c>
      <c r="P196" s="111">
        <v>60</v>
      </c>
    </row>
    <row r="197" spans="1:16" x14ac:dyDescent="0.3">
      <c r="A197" s="34">
        <v>1</v>
      </c>
      <c r="B197" s="34">
        <v>5</v>
      </c>
      <c r="C197" s="34">
        <v>19</v>
      </c>
      <c r="D197" s="34">
        <v>65</v>
      </c>
      <c r="E197" s="129">
        <v>60</v>
      </c>
      <c r="F197" s="113">
        <v>15</v>
      </c>
      <c r="G197" s="111">
        <v>100</v>
      </c>
      <c r="J197" s="34">
        <v>1</v>
      </c>
      <c r="K197" s="34">
        <v>11</v>
      </c>
      <c r="L197" s="34">
        <v>13</v>
      </c>
      <c r="M197" s="34">
        <v>158</v>
      </c>
      <c r="N197" s="129">
        <v>40</v>
      </c>
      <c r="O197" s="113">
        <v>2</v>
      </c>
      <c r="P197" s="111">
        <v>100</v>
      </c>
    </row>
    <row r="198" spans="1:16" x14ac:dyDescent="0.3">
      <c r="A198" s="34">
        <v>2</v>
      </c>
      <c r="B198" s="34">
        <v>2</v>
      </c>
      <c r="C198" s="34">
        <v>3</v>
      </c>
      <c r="D198" s="151">
        <v>65</v>
      </c>
      <c r="E198" s="129">
        <v>30</v>
      </c>
      <c r="F198" s="113">
        <v>8</v>
      </c>
      <c r="G198" s="111">
        <v>100</v>
      </c>
      <c r="J198" s="34">
        <v>1</v>
      </c>
      <c r="K198" s="34">
        <v>11</v>
      </c>
      <c r="L198" s="34">
        <v>14</v>
      </c>
      <c r="M198" s="34">
        <v>151</v>
      </c>
      <c r="N198" s="129">
        <v>60</v>
      </c>
      <c r="O198" s="113">
        <v>10</v>
      </c>
      <c r="P198" s="111">
        <v>100</v>
      </c>
    </row>
    <row r="199" spans="1:16" x14ac:dyDescent="0.3">
      <c r="A199" s="34">
        <v>3</v>
      </c>
      <c r="B199" s="34">
        <v>5</v>
      </c>
      <c r="C199" s="34">
        <v>6</v>
      </c>
      <c r="D199" s="151">
        <v>65</v>
      </c>
      <c r="E199" s="129">
        <v>70</v>
      </c>
      <c r="F199" s="113">
        <v>8</v>
      </c>
      <c r="G199" s="111">
        <v>100</v>
      </c>
      <c r="J199" s="34">
        <v>1</v>
      </c>
      <c r="K199" s="34">
        <v>11</v>
      </c>
      <c r="L199" s="34">
        <v>15</v>
      </c>
      <c r="M199" s="34">
        <v>149</v>
      </c>
      <c r="N199" s="129">
        <v>60</v>
      </c>
      <c r="O199" s="113">
        <v>8</v>
      </c>
      <c r="P199" s="111">
        <v>100</v>
      </c>
    </row>
    <row r="200" spans="1:16" x14ac:dyDescent="0.3">
      <c r="A200" s="34">
        <v>1</v>
      </c>
      <c r="B200" s="34">
        <v>5</v>
      </c>
      <c r="C200" s="34">
        <v>2</v>
      </c>
      <c r="D200" s="34">
        <v>66</v>
      </c>
      <c r="E200" s="129">
        <v>60</v>
      </c>
      <c r="F200" s="113">
        <v>5</v>
      </c>
      <c r="G200" s="111">
        <v>80</v>
      </c>
      <c r="J200" s="34">
        <v>1</v>
      </c>
      <c r="K200" s="34">
        <v>11</v>
      </c>
      <c r="L200" s="34">
        <v>16</v>
      </c>
      <c r="M200" s="34">
        <v>153</v>
      </c>
      <c r="N200" s="129">
        <v>40</v>
      </c>
      <c r="O200" s="113">
        <v>15</v>
      </c>
      <c r="P200" s="111">
        <v>80</v>
      </c>
    </row>
    <row r="201" spans="1:16" x14ac:dyDescent="0.3">
      <c r="A201" s="34">
        <v>2</v>
      </c>
      <c r="B201" s="34">
        <v>8</v>
      </c>
      <c r="C201" s="34">
        <v>19</v>
      </c>
      <c r="D201" s="151">
        <v>66</v>
      </c>
      <c r="E201" s="129">
        <v>60</v>
      </c>
      <c r="F201" s="113">
        <v>8</v>
      </c>
      <c r="G201" s="111">
        <v>100</v>
      </c>
      <c r="J201" s="34">
        <v>1</v>
      </c>
      <c r="K201" s="34">
        <v>11</v>
      </c>
      <c r="L201" s="34">
        <v>17</v>
      </c>
      <c r="M201" s="34">
        <v>160</v>
      </c>
      <c r="N201" s="129">
        <v>40</v>
      </c>
      <c r="O201" s="113">
        <v>8</v>
      </c>
      <c r="P201" s="111">
        <v>80</v>
      </c>
    </row>
    <row r="202" spans="1:16" x14ac:dyDescent="0.3">
      <c r="A202" s="34">
        <v>3</v>
      </c>
      <c r="B202" s="34">
        <v>4</v>
      </c>
      <c r="C202" s="34">
        <v>6</v>
      </c>
      <c r="D202" s="151">
        <v>66</v>
      </c>
      <c r="E202" s="129">
        <v>60</v>
      </c>
      <c r="F202" s="113">
        <v>10</v>
      </c>
      <c r="G202" s="111">
        <v>100</v>
      </c>
      <c r="J202" s="34">
        <v>1</v>
      </c>
      <c r="K202" s="34">
        <v>11</v>
      </c>
      <c r="L202" s="34">
        <v>18</v>
      </c>
      <c r="M202" s="34">
        <v>162</v>
      </c>
      <c r="N202" s="129">
        <v>40</v>
      </c>
      <c r="O202" s="113">
        <v>20</v>
      </c>
      <c r="P202" s="111">
        <v>95</v>
      </c>
    </row>
    <row r="203" spans="1:16" x14ac:dyDescent="0.3">
      <c r="A203" s="34">
        <v>1</v>
      </c>
      <c r="B203" s="34">
        <v>5</v>
      </c>
      <c r="C203" s="34">
        <v>4</v>
      </c>
      <c r="D203" s="34">
        <v>67</v>
      </c>
      <c r="E203" s="129">
        <v>70</v>
      </c>
      <c r="F203" s="113">
        <v>8</v>
      </c>
      <c r="G203" s="111">
        <v>80</v>
      </c>
      <c r="J203" s="34">
        <v>1</v>
      </c>
      <c r="K203" s="34">
        <v>12</v>
      </c>
      <c r="L203" s="34">
        <v>1</v>
      </c>
      <c r="M203" s="34">
        <v>252</v>
      </c>
      <c r="N203" s="129">
        <v>20</v>
      </c>
      <c r="O203" s="113">
        <v>2</v>
      </c>
      <c r="P203" s="111">
        <v>80</v>
      </c>
    </row>
    <row r="204" spans="1:16" x14ac:dyDescent="0.3">
      <c r="A204" s="34">
        <v>2</v>
      </c>
      <c r="B204" s="34">
        <v>17</v>
      </c>
      <c r="C204" s="34">
        <v>5</v>
      </c>
      <c r="D204" s="151">
        <v>67</v>
      </c>
      <c r="E204" s="129">
        <v>40</v>
      </c>
      <c r="F204" s="113">
        <v>8</v>
      </c>
      <c r="G204" s="111">
        <v>100</v>
      </c>
      <c r="J204" s="34">
        <v>1</v>
      </c>
      <c r="K204" s="34">
        <v>12</v>
      </c>
      <c r="L204" s="34">
        <v>2</v>
      </c>
      <c r="M204" s="34">
        <v>249</v>
      </c>
      <c r="N204" s="129">
        <v>60</v>
      </c>
      <c r="O204" s="113">
        <v>5</v>
      </c>
      <c r="P204" s="111">
        <v>90</v>
      </c>
    </row>
    <row r="205" spans="1:16" x14ac:dyDescent="0.3">
      <c r="A205" s="34">
        <v>3</v>
      </c>
      <c r="B205" s="34">
        <v>3</v>
      </c>
      <c r="C205" s="34">
        <v>15</v>
      </c>
      <c r="D205" s="151">
        <v>67</v>
      </c>
      <c r="E205" s="129">
        <v>60</v>
      </c>
      <c r="F205" s="113">
        <v>18</v>
      </c>
      <c r="G205" s="111">
        <v>100</v>
      </c>
      <c r="J205" s="34">
        <v>1</v>
      </c>
      <c r="K205" s="34">
        <v>12</v>
      </c>
      <c r="L205" s="34">
        <v>3</v>
      </c>
      <c r="M205" s="34">
        <v>243</v>
      </c>
      <c r="N205" s="129">
        <v>40</v>
      </c>
      <c r="O205" s="113">
        <v>8</v>
      </c>
      <c r="P205" s="111">
        <v>100</v>
      </c>
    </row>
    <row r="206" spans="1:16" x14ac:dyDescent="0.3">
      <c r="A206" s="34">
        <v>1</v>
      </c>
      <c r="B206" s="34">
        <v>5</v>
      </c>
      <c r="C206" s="34">
        <v>13</v>
      </c>
      <c r="D206" s="34">
        <v>68</v>
      </c>
      <c r="E206" s="129">
        <v>60</v>
      </c>
      <c r="F206" s="113">
        <v>40</v>
      </c>
      <c r="G206" s="111">
        <v>80</v>
      </c>
      <c r="J206" s="34">
        <v>1</v>
      </c>
      <c r="K206" s="34">
        <v>12</v>
      </c>
      <c r="L206" s="34">
        <v>4</v>
      </c>
      <c r="M206" s="34">
        <v>247</v>
      </c>
      <c r="N206" s="129">
        <v>40</v>
      </c>
      <c r="O206" s="113">
        <v>5</v>
      </c>
      <c r="P206" s="111">
        <v>60</v>
      </c>
    </row>
    <row r="207" spans="1:16" x14ac:dyDescent="0.3">
      <c r="A207" s="34">
        <v>2</v>
      </c>
      <c r="B207" s="34">
        <v>5</v>
      </c>
      <c r="C207" s="34">
        <v>6</v>
      </c>
      <c r="D207" s="151">
        <v>68</v>
      </c>
      <c r="E207" s="129">
        <v>60</v>
      </c>
      <c r="F207" s="113">
        <v>2</v>
      </c>
      <c r="G207" s="111">
        <v>100</v>
      </c>
      <c r="J207" s="34">
        <v>1</v>
      </c>
      <c r="K207" s="34">
        <v>12</v>
      </c>
      <c r="L207" s="34">
        <v>5</v>
      </c>
      <c r="M207" s="34">
        <v>246</v>
      </c>
      <c r="N207" s="129">
        <v>40</v>
      </c>
      <c r="O207" s="113">
        <v>10</v>
      </c>
      <c r="P207" s="111">
        <v>80</v>
      </c>
    </row>
    <row r="208" spans="1:16" x14ac:dyDescent="0.3">
      <c r="A208" s="34">
        <v>3</v>
      </c>
      <c r="B208" s="34">
        <v>17</v>
      </c>
      <c r="C208" s="34">
        <v>9</v>
      </c>
      <c r="D208" s="151">
        <v>68</v>
      </c>
      <c r="E208" s="129">
        <v>60</v>
      </c>
      <c r="F208" s="113">
        <v>10</v>
      </c>
      <c r="G208" s="111">
        <v>100</v>
      </c>
      <c r="J208" s="34">
        <v>1</v>
      </c>
      <c r="K208" s="34">
        <v>12</v>
      </c>
      <c r="L208" s="34">
        <v>6</v>
      </c>
      <c r="M208" s="34">
        <v>248</v>
      </c>
      <c r="N208" s="129">
        <v>50</v>
      </c>
      <c r="O208" s="113">
        <v>15</v>
      </c>
      <c r="P208" s="111">
        <v>80</v>
      </c>
    </row>
    <row r="209" spans="1:16" x14ac:dyDescent="0.3">
      <c r="A209" s="34">
        <v>1</v>
      </c>
      <c r="B209" s="34">
        <v>5</v>
      </c>
      <c r="C209" s="34">
        <v>1</v>
      </c>
      <c r="D209" s="34">
        <v>69</v>
      </c>
      <c r="E209" s="129">
        <v>40</v>
      </c>
      <c r="F209" s="113">
        <v>12</v>
      </c>
      <c r="G209" s="111">
        <v>60</v>
      </c>
      <c r="J209" s="34">
        <v>1</v>
      </c>
      <c r="K209" s="34">
        <v>12</v>
      </c>
      <c r="L209" s="34">
        <v>7</v>
      </c>
      <c r="M209" s="34">
        <v>237</v>
      </c>
      <c r="N209" s="129">
        <v>80</v>
      </c>
      <c r="O209" s="113">
        <v>5</v>
      </c>
      <c r="P209" s="111">
        <v>40</v>
      </c>
    </row>
    <row r="210" spans="1:16" x14ac:dyDescent="0.3">
      <c r="A210" s="34">
        <v>2</v>
      </c>
      <c r="B210" s="34">
        <v>13</v>
      </c>
      <c r="C210" s="34">
        <v>16</v>
      </c>
      <c r="D210" s="151">
        <v>69</v>
      </c>
      <c r="E210" s="129">
        <v>60</v>
      </c>
      <c r="F210" s="113">
        <v>10</v>
      </c>
      <c r="G210" s="111">
        <v>100</v>
      </c>
      <c r="J210" s="34">
        <v>1</v>
      </c>
      <c r="K210" s="34">
        <v>12</v>
      </c>
      <c r="L210" s="34">
        <v>8</v>
      </c>
      <c r="M210" s="34">
        <v>242</v>
      </c>
      <c r="N210" s="129">
        <v>40</v>
      </c>
      <c r="O210" s="113">
        <v>5</v>
      </c>
      <c r="P210" s="111">
        <v>100</v>
      </c>
    </row>
    <row r="211" spans="1:16" x14ac:dyDescent="0.3">
      <c r="A211" s="34">
        <v>3</v>
      </c>
      <c r="B211" s="34">
        <v>19</v>
      </c>
      <c r="C211" s="34">
        <v>13</v>
      </c>
      <c r="D211" s="151">
        <v>69</v>
      </c>
      <c r="E211" s="129">
        <v>60</v>
      </c>
      <c r="F211" s="113">
        <v>15</v>
      </c>
      <c r="G211" s="111">
        <v>100</v>
      </c>
      <c r="J211" s="34">
        <v>1</v>
      </c>
      <c r="K211" s="34">
        <v>12</v>
      </c>
      <c r="L211" s="34">
        <v>9</v>
      </c>
      <c r="M211" s="34">
        <v>241</v>
      </c>
      <c r="N211" s="129">
        <v>60</v>
      </c>
      <c r="O211" s="113">
        <v>10</v>
      </c>
      <c r="P211" s="111">
        <v>100</v>
      </c>
    </row>
    <row r="212" spans="1:16" x14ac:dyDescent="0.3">
      <c r="A212" s="34">
        <v>1</v>
      </c>
      <c r="B212" s="34">
        <v>5</v>
      </c>
      <c r="C212" s="34">
        <v>11</v>
      </c>
      <c r="D212" s="34">
        <v>70</v>
      </c>
      <c r="E212" s="129">
        <v>40</v>
      </c>
      <c r="F212" s="113">
        <v>5</v>
      </c>
      <c r="G212" s="111">
        <v>100</v>
      </c>
      <c r="J212" s="34">
        <v>1</v>
      </c>
      <c r="K212" s="34">
        <v>12</v>
      </c>
      <c r="L212" s="34">
        <v>10</v>
      </c>
      <c r="M212" s="34">
        <v>250</v>
      </c>
      <c r="N212" s="129">
        <v>40</v>
      </c>
      <c r="O212" s="113">
        <v>10</v>
      </c>
      <c r="P212" s="111">
        <v>80</v>
      </c>
    </row>
    <row r="213" spans="1:16" x14ac:dyDescent="0.3">
      <c r="A213" s="34">
        <v>2</v>
      </c>
      <c r="B213" s="34">
        <v>16</v>
      </c>
      <c r="C213" s="34">
        <v>6</v>
      </c>
      <c r="D213" s="151">
        <v>70</v>
      </c>
      <c r="E213" s="129">
        <v>60</v>
      </c>
      <c r="F213" s="113">
        <v>5</v>
      </c>
      <c r="G213" s="111">
        <v>100</v>
      </c>
      <c r="J213" s="34">
        <v>1</v>
      </c>
      <c r="K213" s="34">
        <v>12</v>
      </c>
      <c r="L213" s="34">
        <v>11</v>
      </c>
      <c r="M213" s="34">
        <v>133</v>
      </c>
      <c r="N213" s="129">
        <v>40</v>
      </c>
      <c r="O213" s="113">
        <v>10</v>
      </c>
      <c r="P213" s="111">
        <v>100</v>
      </c>
    </row>
    <row r="214" spans="1:16" x14ac:dyDescent="0.3">
      <c r="A214" s="34">
        <v>3</v>
      </c>
      <c r="B214" s="34">
        <v>19</v>
      </c>
      <c r="C214" s="34">
        <v>12</v>
      </c>
      <c r="D214" s="151">
        <v>70</v>
      </c>
      <c r="E214" s="129">
        <v>40</v>
      </c>
      <c r="F214" s="113">
        <v>25</v>
      </c>
      <c r="G214" s="111">
        <v>100</v>
      </c>
      <c r="J214" s="34">
        <v>1</v>
      </c>
      <c r="K214" s="34">
        <v>12</v>
      </c>
      <c r="L214" s="34">
        <v>12</v>
      </c>
      <c r="M214" s="34">
        <v>142</v>
      </c>
      <c r="N214" s="129">
        <v>50</v>
      </c>
      <c r="O214" s="113">
        <v>10</v>
      </c>
      <c r="P214" s="111">
        <v>100</v>
      </c>
    </row>
    <row r="215" spans="1:16" x14ac:dyDescent="0.3">
      <c r="A215" s="34">
        <v>1</v>
      </c>
      <c r="B215" s="34">
        <v>5</v>
      </c>
      <c r="C215" s="34">
        <v>7</v>
      </c>
      <c r="D215" s="34">
        <v>71</v>
      </c>
      <c r="E215" s="129">
        <v>10</v>
      </c>
      <c r="F215" s="113">
        <v>2</v>
      </c>
      <c r="G215" s="111">
        <v>50</v>
      </c>
      <c r="J215" s="34">
        <v>1</v>
      </c>
      <c r="K215" s="34">
        <v>12</v>
      </c>
      <c r="L215" s="34">
        <v>13</v>
      </c>
      <c r="M215" s="34">
        <v>132</v>
      </c>
      <c r="N215" s="129">
        <v>20</v>
      </c>
      <c r="O215" s="113">
        <v>5</v>
      </c>
      <c r="P215" s="111">
        <v>100</v>
      </c>
    </row>
    <row r="216" spans="1:16" x14ac:dyDescent="0.3">
      <c r="A216" s="34">
        <v>2</v>
      </c>
      <c r="B216" s="34">
        <v>3</v>
      </c>
      <c r="C216" s="34">
        <v>5</v>
      </c>
      <c r="D216" s="151">
        <v>71</v>
      </c>
      <c r="E216" s="129">
        <v>20</v>
      </c>
      <c r="F216" s="113">
        <v>5</v>
      </c>
      <c r="G216" s="111">
        <v>100</v>
      </c>
      <c r="J216" s="34">
        <v>1</v>
      </c>
      <c r="K216" s="34">
        <v>12</v>
      </c>
      <c r="L216" s="34">
        <v>14</v>
      </c>
      <c r="M216" s="34">
        <v>236</v>
      </c>
      <c r="N216" s="129">
        <v>80</v>
      </c>
      <c r="O216" s="113">
        <v>8</v>
      </c>
      <c r="P216" s="111">
        <v>100</v>
      </c>
    </row>
    <row r="217" spans="1:16" x14ac:dyDescent="0.3">
      <c r="A217" s="34">
        <v>3</v>
      </c>
      <c r="B217" s="34">
        <v>13</v>
      </c>
      <c r="C217" s="34">
        <v>4</v>
      </c>
      <c r="D217" s="151">
        <v>71</v>
      </c>
      <c r="E217" s="129">
        <v>20</v>
      </c>
      <c r="F217" s="113">
        <v>20</v>
      </c>
      <c r="G217" s="111">
        <v>80</v>
      </c>
      <c r="J217" s="34">
        <v>1</v>
      </c>
      <c r="K217" s="34">
        <v>12</v>
      </c>
      <c r="L217" s="34">
        <v>15</v>
      </c>
      <c r="M217" s="34">
        <v>251</v>
      </c>
      <c r="N217" s="129">
        <v>70</v>
      </c>
      <c r="O217" s="113">
        <v>5</v>
      </c>
      <c r="P217" s="111">
        <v>100</v>
      </c>
    </row>
    <row r="218" spans="1:16" x14ac:dyDescent="0.3">
      <c r="A218" s="34">
        <v>1</v>
      </c>
      <c r="B218" s="34">
        <v>5</v>
      </c>
      <c r="C218" s="34">
        <v>16</v>
      </c>
      <c r="D218" s="34">
        <v>72</v>
      </c>
      <c r="E218" s="129">
        <v>60</v>
      </c>
      <c r="F218" s="113">
        <v>20</v>
      </c>
      <c r="G218" s="111">
        <v>100</v>
      </c>
      <c r="J218" s="34">
        <v>1</v>
      </c>
      <c r="K218" s="34">
        <v>12</v>
      </c>
      <c r="L218" s="34">
        <v>16</v>
      </c>
      <c r="M218" s="34">
        <v>238</v>
      </c>
      <c r="N218" s="129">
        <v>80</v>
      </c>
      <c r="O218" s="113">
        <v>15</v>
      </c>
      <c r="P218" s="111">
        <v>100</v>
      </c>
    </row>
    <row r="219" spans="1:16" x14ac:dyDescent="0.3">
      <c r="A219" s="34">
        <v>2</v>
      </c>
      <c r="B219" s="34">
        <v>1</v>
      </c>
      <c r="C219" s="34">
        <v>5</v>
      </c>
      <c r="D219" s="151">
        <v>72</v>
      </c>
      <c r="E219" s="129">
        <v>60</v>
      </c>
      <c r="F219" s="113">
        <v>8</v>
      </c>
      <c r="G219" s="111">
        <v>100</v>
      </c>
      <c r="J219" s="34">
        <v>1</v>
      </c>
      <c r="K219" s="34">
        <v>12</v>
      </c>
      <c r="L219" s="34">
        <v>17</v>
      </c>
      <c r="M219" s="34">
        <v>235</v>
      </c>
      <c r="N219" s="129">
        <v>70</v>
      </c>
      <c r="O219" s="113">
        <v>8</v>
      </c>
      <c r="P219" s="111">
        <v>100</v>
      </c>
    </row>
    <row r="220" spans="1:16" x14ac:dyDescent="0.3">
      <c r="A220" s="34">
        <v>3</v>
      </c>
      <c r="B220" s="34">
        <v>14</v>
      </c>
      <c r="C220" s="34">
        <v>15</v>
      </c>
      <c r="D220" s="151">
        <v>72</v>
      </c>
      <c r="E220" s="129">
        <v>60</v>
      </c>
      <c r="F220" s="113">
        <v>10</v>
      </c>
      <c r="G220" s="111">
        <v>100</v>
      </c>
      <c r="J220" s="34">
        <v>1</v>
      </c>
      <c r="K220" s="34">
        <v>12</v>
      </c>
      <c r="L220" s="34">
        <v>18</v>
      </c>
      <c r="M220" s="34">
        <v>245</v>
      </c>
      <c r="N220" s="129">
        <v>10</v>
      </c>
      <c r="O220" s="113">
        <v>5</v>
      </c>
      <c r="P220" s="111">
        <v>100</v>
      </c>
    </row>
    <row r="221" spans="1:16" x14ac:dyDescent="0.3">
      <c r="A221" s="34">
        <v>1</v>
      </c>
      <c r="B221" s="34">
        <v>16</v>
      </c>
      <c r="C221" s="34">
        <v>15</v>
      </c>
      <c r="D221" s="34">
        <v>73</v>
      </c>
      <c r="E221" s="129">
        <v>60</v>
      </c>
      <c r="F221" s="113">
        <v>8</v>
      </c>
      <c r="G221" s="111">
        <v>100</v>
      </c>
      <c r="J221" s="34">
        <v>1</v>
      </c>
      <c r="K221" s="34">
        <v>13</v>
      </c>
      <c r="L221" s="34">
        <v>1</v>
      </c>
      <c r="M221" s="34">
        <v>137</v>
      </c>
      <c r="N221" s="129">
        <v>80</v>
      </c>
      <c r="O221" s="113">
        <v>15</v>
      </c>
      <c r="P221" s="111">
        <v>60</v>
      </c>
    </row>
    <row r="222" spans="1:16" x14ac:dyDescent="0.3">
      <c r="A222" s="34">
        <v>2</v>
      </c>
      <c r="B222" s="34">
        <v>9</v>
      </c>
      <c r="C222" s="34">
        <v>1</v>
      </c>
      <c r="D222" s="151">
        <v>73</v>
      </c>
      <c r="E222" s="129">
        <v>60</v>
      </c>
      <c r="F222" s="113">
        <v>5</v>
      </c>
      <c r="G222" s="111">
        <v>100</v>
      </c>
      <c r="J222" s="34">
        <v>1</v>
      </c>
      <c r="K222" s="34">
        <v>13</v>
      </c>
      <c r="L222" s="34">
        <v>2</v>
      </c>
      <c r="M222" s="34">
        <v>143</v>
      </c>
      <c r="N222" s="129">
        <v>40</v>
      </c>
      <c r="O222" s="113">
        <v>2</v>
      </c>
      <c r="P222" s="111">
        <v>80</v>
      </c>
    </row>
    <row r="223" spans="1:16" x14ac:dyDescent="0.3">
      <c r="A223" s="34">
        <v>3</v>
      </c>
      <c r="B223" s="34">
        <v>17</v>
      </c>
      <c r="C223" s="34">
        <v>2</v>
      </c>
      <c r="D223" s="151">
        <v>73</v>
      </c>
      <c r="E223" s="129">
        <v>40</v>
      </c>
      <c r="F223" s="113">
        <v>8</v>
      </c>
      <c r="G223" s="111">
        <v>100</v>
      </c>
      <c r="J223" s="34">
        <v>1</v>
      </c>
      <c r="K223" s="34">
        <v>13</v>
      </c>
      <c r="L223" s="34">
        <v>3</v>
      </c>
      <c r="M223" s="34">
        <v>138</v>
      </c>
      <c r="N223" s="129">
        <v>60</v>
      </c>
      <c r="O223" s="113">
        <v>8</v>
      </c>
      <c r="P223" s="111">
        <v>100</v>
      </c>
    </row>
    <row r="224" spans="1:16" x14ac:dyDescent="0.3">
      <c r="A224" s="34">
        <v>1</v>
      </c>
      <c r="B224" s="34">
        <v>16</v>
      </c>
      <c r="C224" s="34">
        <v>11</v>
      </c>
      <c r="D224" s="34">
        <v>74</v>
      </c>
      <c r="E224" s="129">
        <v>40</v>
      </c>
      <c r="F224" s="113">
        <v>10</v>
      </c>
      <c r="G224" s="111">
        <v>100</v>
      </c>
      <c r="J224" s="34">
        <v>1</v>
      </c>
      <c r="K224" s="34">
        <v>13</v>
      </c>
      <c r="L224" s="34">
        <v>4</v>
      </c>
      <c r="M224" s="34">
        <v>139</v>
      </c>
      <c r="N224" s="129">
        <v>60</v>
      </c>
      <c r="O224" s="113">
        <v>5</v>
      </c>
      <c r="P224" s="111">
        <v>60</v>
      </c>
    </row>
    <row r="225" spans="1:16" x14ac:dyDescent="0.3">
      <c r="A225" s="34">
        <v>2</v>
      </c>
      <c r="B225" s="34">
        <v>17</v>
      </c>
      <c r="C225" s="34">
        <v>11</v>
      </c>
      <c r="D225" s="151">
        <v>74</v>
      </c>
      <c r="E225" s="129">
        <v>60</v>
      </c>
      <c r="F225" s="113">
        <v>15</v>
      </c>
      <c r="G225" s="111">
        <v>100</v>
      </c>
      <c r="J225" s="34">
        <v>1</v>
      </c>
      <c r="K225" s="34">
        <v>13</v>
      </c>
      <c r="L225" s="34">
        <v>5</v>
      </c>
      <c r="M225" s="34">
        <v>141</v>
      </c>
      <c r="N225" s="129">
        <v>60</v>
      </c>
      <c r="O225" s="113">
        <v>20</v>
      </c>
      <c r="P225" s="111">
        <v>100</v>
      </c>
    </row>
    <row r="226" spans="1:16" x14ac:dyDescent="0.3">
      <c r="A226" s="34">
        <v>3</v>
      </c>
      <c r="B226" s="34">
        <v>12</v>
      </c>
      <c r="C226" s="34">
        <v>13</v>
      </c>
      <c r="D226" s="151">
        <v>74</v>
      </c>
      <c r="E226" s="129">
        <v>80</v>
      </c>
      <c r="F226" s="113">
        <v>15</v>
      </c>
      <c r="G226" s="111">
        <v>100</v>
      </c>
      <c r="J226" s="34">
        <v>1</v>
      </c>
      <c r="K226" s="34">
        <v>13</v>
      </c>
      <c r="L226" s="34">
        <v>6</v>
      </c>
      <c r="M226" s="34">
        <v>140</v>
      </c>
      <c r="N226" s="129">
        <v>40</v>
      </c>
      <c r="O226" s="113">
        <v>5</v>
      </c>
      <c r="P226" s="111">
        <v>60</v>
      </c>
    </row>
    <row r="227" spans="1:16" x14ac:dyDescent="0.3">
      <c r="A227" s="34">
        <v>1</v>
      </c>
      <c r="B227" s="34">
        <v>16</v>
      </c>
      <c r="C227" s="34">
        <v>10</v>
      </c>
      <c r="D227" s="34">
        <v>75</v>
      </c>
      <c r="E227" s="129">
        <v>70</v>
      </c>
      <c r="F227" s="113">
        <v>40</v>
      </c>
      <c r="G227" s="111">
        <v>80</v>
      </c>
      <c r="J227" s="34">
        <v>1</v>
      </c>
      <c r="K227" s="34">
        <v>13</v>
      </c>
      <c r="L227" s="34">
        <v>7</v>
      </c>
      <c r="M227" s="34">
        <v>136</v>
      </c>
      <c r="N227" s="129">
        <v>60</v>
      </c>
      <c r="O227" s="113">
        <v>10</v>
      </c>
      <c r="P227" s="111">
        <v>80</v>
      </c>
    </row>
    <row r="228" spans="1:16" x14ac:dyDescent="0.3">
      <c r="A228" s="34">
        <v>2</v>
      </c>
      <c r="B228" s="34">
        <v>4</v>
      </c>
      <c r="C228" s="34">
        <v>12</v>
      </c>
      <c r="D228" s="151">
        <v>75</v>
      </c>
      <c r="E228" s="129">
        <v>50</v>
      </c>
      <c r="F228" s="113">
        <v>5</v>
      </c>
      <c r="G228" s="111">
        <v>100</v>
      </c>
      <c r="J228" s="34">
        <v>1</v>
      </c>
      <c r="K228" s="34">
        <v>13</v>
      </c>
      <c r="L228" s="34">
        <v>8</v>
      </c>
      <c r="M228" s="34">
        <v>135</v>
      </c>
      <c r="N228" s="129">
        <v>60</v>
      </c>
      <c r="O228" s="113">
        <v>10</v>
      </c>
      <c r="P228" s="111">
        <v>100</v>
      </c>
    </row>
    <row r="229" spans="1:16" x14ac:dyDescent="0.3">
      <c r="A229" s="34">
        <v>3</v>
      </c>
      <c r="B229" s="34">
        <v>6</v>
      </c>
      <c r="C229" s="34">
        <v>13</v>
      </c>
      <c r="D229" s="151">
        <v>75</v>
      </c>
      <c r="E229" s="129">
        <v>60</v>
      </c>
      <c r="F229" s="113">
        <v>10</v>
      </c>
      <c r="G229" s="111">
        <v>100</v>
      </c>
      <c r="J229" s="34">
        <v>1</v>
      </c>
      <c r="K229" s="34">
        <v>13</v>
      </c>
      <c r="L229" s="34">
        <v>9</v>
      </c>
      <c r="M229" s="34">
        <v>130</v>
      </c>
      <c r="N229" s="129">
        <v>60</v>
      </c>
      <c r="O229" s="113">
        <v>2</v>
      </c>
      <c r="P229" s="111">
        <v>80</v>
      </c>
    </row>
    <row r="230" spans="1:16" x14ac:dyDescent="0.3">
      <c r="A230" s="34">
        <v>1</v>
      </c>
      <c r="B230" s="34">
        <v>16</v>
      </c>
      <c r="C230" s="34">
        <v>18</v>
      </c>
      <c r="D230" s="34">
        <v>76</v>
      </c>
      <c r="E230" s="129">
        <v>40</v>
      </c>
      <c r="F230" s="113">
        <v>15</v>
      </c>
      <c r="G230" s="111">
        <v>100</v>
      </c>
      <c r="J230" s="34">
        <v>1</v>
      </c>
      <c r="K230" s="34">
        <v>13</v>
      </c>
      <c r="L230" s="34">
        <v>10</v>
      </c>
      <c r="M230" s="34">
        <v>144</v>
      </c>
      <c r="N230" s="129">
        <v>20</v>
      </c>
      <c r="O230" s="113">
        <v>2</v>
      </c>
      <c r="P230" s="111">
        <v>100</v>
      </c>
    </row>
    <row r="231" spans="1:16" x14ac:dyDescent="0.3">
      <c r="A231" s="34">
        <v>2</v>
      </c>
      <c r="B231" s="34">
        <v>6</v>
      </c>
      <c r="C231" s="34">
        <v>15</v>
      </c>
      <c r="D231" s="151">
        <v>76</v>
      </c>
      <c r="E231" s="129">
        <v>40</v>
      </c>
      <c r="F231" s="113">
        <v>10</v>
      </c>
      <c r="G231" s="111">
        <v>100</v>
      </c>
      <c r="J231" s="34">
        <v>1</v>
      </c>
      <c r="K231" s="34">
        <v>13</v>
      </c>
      <c r="L231" s="34">
        <v>11</v>
      </c>
      <c r="M231" s="34">
        <v>18</v>
      </c>
      <c r="N231" s="129">
        <v>5</v>
      </c>
      <c r="O231" s="113">
        <v>10</v>
      </c>
      <c r="P231" s="111">
        <v>100</v>
      </c>
    </row>
    <row r="232" spans="1:16" x14ac:dyDescent="0.3">
      <c r="A232" s="34">
        <v>3</v>
      </c>
      <c r="B232" s="34">
        <v>10</v>
      </c>
      <c r="C232" s="34">
        <v>6</v>
      </c>
      <c r="D232" s="151">
        <v>76</v>
      </c>
      <c r="E232" s="129">
        <v>70</v>
      </c>
      <c r="F232" s="113">
        <v>10</v>
      </c>
      <c r="G232" s="111">
        <v>80</v>
      </c>
      <c r="J232" s="34">
        <v>1</v>
      </c>
      <c r="K232" s="34">
        <v>13</v>
      </c>
      <c r="L232" s="34">
        <v>12</v>
      </c>
      <c r="M232" s="34">
        <v>14</v>
      </c>
      <c r="N232" s="129">
        <v>70</v>
      </c>
      <c r="O232" s="113">
        <v>20</v>
      </c>
      <c r="P232" s="111">
        <v>100</v>
      </c>
    </row>
    <row r="233" spans="1:16" x14ac:dyDescent="0.3">
      <c r="A233" s="34">
        <v>1</v>
      </c>
      <c r="B233" s="34">
        <v>17</v>
      </c>
      <c r="C233" s="34">
        <v>8</v>
      </c>
      <c r="D233" s="34">
        <v>77</v>
      </c>
      <c r="E233" s="129">
        <v>40</v>
      </c>
      <c r="F233" s="113">
        <v>5</v>
      </c>
      <c r="G233" s="111">
        <v>100</v>
      </c>
      <c r="J233" s="34">
        <v>1</v>
      </c>
      <c r="K233" s="34">
        <v>13</v>
      </c>
      <c r="L233" s="34">
        <v>13</v>
      </c>
      <c r="M233" s="34">
        <v>8</v>
      </c>
      <c r="N233" s="129">
        <v>40</v>
      </c>
      <c r="O233" s="113">
        <v>5</v>
      </c>
      <c r="P233" s="111">
        <v>80</v>
      </c>
    </row>
    <row r="234" spans="1:16" x14ac:dyDescent="0.3">
      <c r="A234" s="34">
        <v>2</v>
      </c>
      <c r="B234" s="34">
        <v>14</v>
      </c>
      <c r="C234" s="34">
        <v>11</v>
      </c>
      <c r="D234" s="151">
        <v>77</v>
      </c>
      <c r="E234" s="129">
        <v>60</v>
      </c>
      <c r="F234" s="113">
        <v>8</v>
      </c>
      <c r="G234" s="111">
        <v>100</v>
      </c>
      <c r="J234" s="34">
        <v>1</v>
      </c>
      <c r="K234" s="34">
        <v>13</v>
      </c>
      <c r="L234" s="34">
        <v>14</v>
      </c>
      <c r="M234" s="34">
        <v>4</v>
      </c>
      <c r="N234" s="129">
        <v>20</v>
      </c>
      <c r="O234" s="113">
        <v>20</v>
      </c>
      <c r="P234" s="111">
        <v>100</v>
      </c>
    </row>
    <row r="235" spans="1:16" x14ac:dyDescent="0.3">
      <c r="A235" s="34">
        <v>3</v>
      </c>
      <c r="B235" s="34">
        <v>9</v>
      </c>
      <c r="C235" s="34">
        <v>12</v>
      </c>
      <c r="D235" s="151">
        <v>77</v>
      </c>
      <c r="E235" s="129">
        <v>40</v>
      </c>
      <c r="F235" s="113">
        <v>10</v>
      </c>
      <c r="G235" s="111">
        <v>100</v>
      </c>
      <c r="J235" s="34">
        <v>1</v>
      </c>
      <c r="K235" s="34">
        <v>13</v>
      </c>
      <c r="L235" s="34">
        <v>15</v>
      </c>
      <c r="M235" s="34">
        <v>128</v>
      </c>
      <c r="N235" s="129">
        <v>40</v>
      </c>
      <c r="O235" s="113">
        <v>15</v>
      </c>
      <c r="P235" s="111">
        <v>80</v>
      </c>
    </row>
    <row r="236" spans="1:16" x14ac:dyDescent="0.3">
      <c r="A236" s="34">
        <v>1</v>
      </c>
      <c r="B236" s="34">
        <v>16</v>
      </c>
      <c r="C236" s="34">
        <v>13</v>
      </c>
      <c r="D236" s="34">
        <v>78</v>
      </c>
      <c r="E236" s="129">
        <v>60</v>
      </c>
      <c r="F236" s="113">
        <v>10</v>
      </c>
      <c r="G236" s="111">
        <v>80</v>
      </c>
      <c r="J236" s="34">
        <v>1</v>
      </c>
      <c r="K236" s="34">
        <v>13</v>
      </c>
      <c r="L236" s="34">
        <v>16</v>
      </c>
      <c r="M236" s="34">
        <v>134</v>
      </c>
      <c r="N236" s="129">
        <v>70</v>
      </c>
      <c r="O236" s="113">
        <v>40</v>
      </c>
      <c r="P236" s="111">
        <v>100</v>
      </c>
    </row>
    <row r="237" spans="1:16" x14ac:dyDescent="0.3">
      <c r="A237" s="34">
        <v>2</v>
      </c>
      <c r="B237" s="34">
        <v>12</v>
      </c>
      <c r="C237" s="34">
        <v>7</v>
      </c>
      <c r="D237" s="151">
        <v>78</v>
      </c>
      <c r="E237" s="129">
        <v>70</v>
      </c>
      <c r="F237" s="113">
        <v>5</v>
      </c>
      <c r="G237" s="111">
        <v>100</v>
      </c>
      <c r="J237" s="34">
        <v>1</v>
      </c>
      <c r="K237" s="34">
        <v>13</v>
      </c>
      <c r="L237" s="34">
        <v>17</v>
      </c>
      <c r="M237" s="34">
        <v>131</v>
      </c>
      <c r="N237" s="129">
        <v>70</v>
      </c>
      <c r="O237" s="113">
        <v>25</v>
      </c>
      <c r="P237" s="111">
        <v>100</v>
      </c>
    </row>
    <row r="238" spans="1:16" x14ac:dyDescent="0.3">
      <c r="A238" s="34">
        <v>3</v>
      </c>
      <c r="B238" s="34">
        <v>1</v>
      </c>
      <c r="C238" s="34">
        <v>6</v>
      </c>
      <c r="D238" s="151">
        <v>78</v>
      </c>
      <c r="E238" s="129">
        <v>70</v>
      </c>
      <c r="F238" s="113">
        <v>12</v>
      </c>
      <c r="G238" s="111">
        <v>100</v>
      </c>
      <c r="J238" s="34">
        <v>1</v>
      </c>
      <c r="K238" s="34">
        <v>13</v>
      </c>
      <c r="L238" s="34">
        <v>18</v>
      </c>
      <c r="M238" s="34">
        <v>129</v>
      </c>
      <c r="N238" s="129">
        <v>5</v>
      </c>
      <c r="O238" s="113">
        <v>5</v>
      </c>
      <c r="P238" s="111">
        <v>95</v>
      </c>
    </row>
    <row r="239" spans="1:16" x14ac:dyDescent="0.3">
      <c r="A239" s="34">
        <v>1</v>
      </c>
      <c r="B239" s="34">
        <v>16</v>
      </c>
      <c r="C239" s="34">
        <v>12</v>
      </c>
      <c r="D239" s="34">
        <v>79</v>
      </c>
      <c r="E239" s="129">
        <v>40</v>
      </c>
      <c r="F239" s="113">
        <v>10</v>
      </c>
      <c r="G239" s="111">
        <v>100</v>
      </c>
      <c r="J239" s="34">
        <v>1</v>
      </c>
      <c r="K239" s="34">
        <v>14</v>
      </c>
      <c r="L239" s="34">
        <v>1</v>
      </c>
      <c r="M239" s="34">
        <v>6</v>
      </c>
      <c r="N239" s="129">
        <v>40</v>
      </c>
      <c r="O239" s="113">
        <v>5</v>
      </c>
      <c r="P239" s="111">
        <v>90</v>
      </c>
    </row>
    <row r="240" spans="1:16" x14ac:dyDescent="0.3">
      <c r="A240" s="34">
        <v>2</v>
      </c>
      <c r="B240" s="34">
        <v>11</v>
      </c>
      <c r="C240" s="34">
        <v>3</v>
      </c>
      <c r="D240" s="151">
        <v>79</v>
      </c>
      <c r="E240" s="129">
        <v>40</v>
      </c>
      <c r="F240" s="113">
        <v>5</v>
      </c>
      <c r="G240" s="111">
        <v>100</v>
      </c>
      <c r="J240" s="34">
        <v>1</v>
      </c>
      <c r="K240" s="34">
        <v>14</v>
      </c>
      <c r="L240" s="34">
        <v>2</v>
      </c>
      <c r="M240" s="34">
        <v>12</v>
      </c>
      <c r="N240" s="129">
        <v>80</v>
      </c>
      <c r="O240" s="113">
        <v>25</v>
      </c>
      <c r="P240" s="111">
        <v>100</v>
      </c>
    </row>
    <row r="241" spans="1:16" x14ac:dyDescent="0.3">
      <c r="A241" s="34">
        <v>3</v>
      </c>
      <c r="B241" s="34">
        <v>18</v>
      </c>
      <c r="C241" s="34">
        <v>14</v>
      </c>
      <c r="D241" s="151">
        <v>79</v>
      </c>
      <c r="E241" s="129">
        <v>60</v>
      </c>
      <c r="F241" s="113">
        <v>8</v>
      </c>
      <c r="G241" s="111">
        <v>100</v>
      </c>
      <c r="J241" s="34">
        <v>1</v>
      </c>
      <c r="K241" s="34">
        <v>14</v>
      </c>
      <c r="L241" s="34">
        <v>3</v>
      </c>
      <c r="M241" s="34">
        <v>11</v>
      </c>
      <c r="N241" s="129">
        <v>80</v>
      </c>
      <c r="O241" s="113">
        <v>10</v>
      </c>
      <c r="P241" s="111">
        <v>100</v>
      </c>
    </row>
    <row r="242" spans="1:16" x14ac:dyDescent="0.3">
      <c r="A242" s="34">
        <v>1</v>
      </c>
      <c r="B242" s="34">
        <v>16</v>
      </c>
      <c r="C242" s="34">
        <v>3</v>
      </c>
      <c r="D242" s="34">
        <v>80</v>
      </c>
      <c r="E242" s="129">
        <v>40</v>
      </c>
      <c r="F242" s="113">
        <v>2</v>
      </c>
      <c r="G242" s="111">
        <v>100</v>
      </c>
      <c r="J242" s="34">
        <v>1</v>
      </c>
      <c r="K242" s="34">
        <v>14</v>
      </c>
      <c r="L242" s="34">
        <v>4</v>
      </c>
      <c r="M242" s="34">
        <v>1</v>
      </c>
      <c r="N242" s="129">
        <v>40</v>
      </c>
      <c r="O242" s="113">
        <v>20</v>
      </c>
      <c r="P242" s="111">
        <v>100</v>
      </c>
    </row>
    <row r="243" spans="1:16" x14ac:dyDescent="0.3">
      <c r="A243" s="34">
        <v>2</v>
      </c>
      <c r="B243" s="34">
        <v>10</v>
      </c>
      <c r="C243" s="34">
        <v>14</v>
      </c>
      <c r="D243" s="151">
        <v>80</v>
      </c>
      <c r="E243" s="129">
        <v>40</v>
      </c>
      <c r="F243" s="113">
        <v>5</v>
      </c>
      <c r="G243" s="111">
        <v>100</v>
      </c>
      <c r="J243" s="34">
        <v>1</v>
      </c>
      <c r="K243" s="34">
        <v>14</v>
      </c>
      <c r="L243" s="34">
        <v>5</v>
      </c>
      <c r="M243" s="34">
        <v>10</v>
      </c>
      <c r="N243" s="129">
        <v>20</v>
      </c>
      <c r="O243" s="113">
        <v>2</v>
      </c>
      <c r="P243" s="111">
        <v>80</v>
      </c>
    </row>
    <row r="244" spans="1:16" x14ac:dyDescent="0.3">
      <c r="A244" s="34">
        <v>3</v>
      </c>
      <c r="B244" s="34">
        <v>11</v>
      </c>
      <c r="C244" s="34">
        <v>16</v>
      </c>
      <c r="D244" s="151">
        <v>80</v>
      </c>
      <c r="E244" s="129">
        <v>60</v>
      </c>
      <c r="F244" s="113">
        <v>8</v>
      </c>
      <c r="G244" s="111">
        <v>100</v>
      </c>
      <c r="J244" s="34">
        <v>1</v>
      </c>
      <c r="K244" s="34">
        <v>14</v>
      </c>
      <c r="L244" s="34">
        <v>6</v>
      </c>
      <c r="M244" s="34">
        <v>15</v>
      </c>
      <c r="N244" s="129">
        <v>60</v>
      </c>
      <c r="O244" s="113">
        <v>2</v>
      </c>
      <c r="P244" s="111">
        <v>100</v>
      </c>
    </row>
    <row r="245" spans="1:16" x14ac:dyDescent="0.3">
      <c r="A245" s="34">
        <v>1</v>
      </c>
      <c r="B245" s="34">
        <v>17</v>
      </c>
      <c r="C245" s="34">
        <v>9</v>
      </c>
      <c r="D245" s="34">
        <v>81</v>
      </c>
      <c r="E245" s="129">
        <v>20</v>
      </c>
      <c r="F245" s="113">
        <v>15</v>
      </c>
      <c r="G245" s="111">
        <v>100</v>
      </c>
      <c r="J245" s="34">
        <v>1</v>
      </c>
      <c r="K245" s="34">
        <v>14</v>
      </c>
      <c r="L245" s="34">
        <v>7</v>
      </c>
      <c r="M245" s="34">
        <v>3</v>
      </c>
      <c r="N245" s="129">
        <v>60</v>
      </c>
      <c r="O245" s="113">
        <v>5</v>
      </c>
      <c r="P245" s="111">
        <v>100</v>
      </c>
    </row>
    <row r="246" spans="1:16" x14ac:dyDescent="0.3">
      <c r="A246" s="34">
        <v>2</v>
      </c>
      <c r="B246" s="34">
        <v>7</v>
      </c>
      <c r="C246" s="34">
        <v>8</v>
      </c>
      <c r="D246" s="151">
        <v>81</v>
      </c>
      <c r="E246" s="129">
        <v>60</v>
      </c>
      <c r="F246" s="113">
        <v>15</v>
      </c>
      <c r="G246" s="111">
        <v>100</v>
      </c>
      <c r="J246" s="34">
        <v>1</v>
      </c>
      <c r="K246" s="34">
        <v>14</v>
      </c>
      <c r="L246" s="34">
        <v>8</v>
      </c>
      <c r="M246" s="34">
        <v>17</v>
      </c>
      <c r="N246" s="129">
        <v>20</v>
      </c>
      <c r="O246" s="113">
        <v>2</v>
      </c>
      <c r="P246" s="111">
        <v>100</v>
      </c>
    </row>
    <row r="247" spans="1:16" x14ac:dyDescent="0.3">
      <c r="A247" s="34">
        <v>3</v>
      </c>
      <c r="B247" s="34">
        <v>15</v>
      </c>
      <c r="C247" s="34">
        <v>1</v>
      </c>
      <c r="D247" s="151">
        <v>81</v>
      </c>
      <c r="E247" s="129">
        <v>30</v>
      </c>
      <c r="F247" s="113">
        <v>35</v>
      </c>
      <c r="G247" s="111">
        <v>100</v>
      </c>
      <c r="J247" s="34">
        <v>1</v>
      </c>
      <c r="K247" s="34">
        <v>14</v>
      </c>
      <c r="L247" s="34">
        <v>9</v>
      </c>
      <c r="M247" s="34">
        <v>5</v>
      </c>
      <c r="N247" s="129">
        <v>10</v>
      </c>
      <c r="O247" s="113">
        <v>8</v>
      </c>
      <c r="P247" s="111">
        <v>100</v>
      </c>
    </row>
    <row r="248" spans="1:16" x14ac:dyDescent="0.3">
      <c r="A248" s="34">
        <v>1</v>
      </c>
      <c r="B248" s="34">
        <v>16</v>
      </c>
      <c r="C248" s="34">
        <v>14</v>
      </c>
      <c r="D248" s="34">
        <v>82</v>
      </c>
      <c r="E248" s="129">
        <v>40</v>
      </c>
      <c r="F248" s="113">
        <v>5</v>
      </c>
      <c r="G248" s="111">
        <v>100</v>
      </c>
      <c r="J248" s="34">
        <v>1</v>
      </c>
      <c r="K248" s="34">
        <v>14</v>
      </c>
      <c r="L248" s="34">
        <v>10</v>
      </c>
      <c r="M248" s="34">
        <v>2</v>
      </c>
      <c r="N248" s="129">
        <v>80</v>
      </c>
      <c r="O248" s="113">
        <v>10</v>
      </c>
      <c r="P248" s="111">
        <v>100</v>
      </c>
    </row>
    <row r="249" spans="1:16" x14ac:dyDescent="0.3">
      <c r="A249" s="34">
        <v>2</v>
      </c>
      <c r="B249" s="34">
        <v>2</v>
      </c>
      <c r="C249" s="34">
        <v>16</v>
      </c>
      <c r="D249" s="151">
        <v>82</v>
      </c>
      <c r="E249" s="129">
        <v>80</v>
      </c>
      <c r="F249" s="113">
        <v>5</v>
      </c>
      <c r="G249" s="111">
        <v>100</v>
      </c>
      <c r="J249" s="34">
        <v>1</v>
      </c>
      <c r="K249" s="34">
        <v>14</v>
      </c>
      <c r="L249" s="34">
        <v>11</v>
      </c>
      <c r="M249" s="34">
        <v>74</v>
      </c>
      <c r="N249" s="129">
        <v>40</v>
      </c>
      <c r="O249" s="113">
        <v>10</v>
      </c>
      <c r="P249" s="111">
        <v>100</v>
      </c>
    </row>
    <row r="250" spans="1:16" x14ac:dyDescent="0.3">
      <c r="A250" s="34">
        <v>3</v>
      </c>
      <c r="B250" s="34">
        <v>2</v>
      </c>
      <c r="C250" s="34">
        <v>8</v>
      </c>
      <c r="D250" s="151">
        <v>82</v>
      </c>
      <c r="E250" s="129">
        <v>60</v>
      </c>
      <c r="F250" s="113">
        <v>8</v>
      </c>
      <c r="G250" s="111">
        <v>95</v>
      </c>
      <c r="J250" s="34">
        <v>1</v>
      </c>
      <c r="K250" s="34">
        <v>14</v>
      </c>
      <c r="L250" s="34">
        <v>12</v>
      </c>
      <c r="M250" s="34">
        <v>79</v>
      </c>
      <c r="N250" s="129">
        <v>40</v>
      </c>
      <c r="O250" s="113">
        <v>10</v>
      </c>
      <c r="P250" s="111">
        <v>100</v>
      </c>
    </row>
    <row r="251" spans="1:16" x14ac:dyDescent="0.3">
      <c r="A251" s="34">
        <v>1</v>
      </c>
      <c r="B251" s="34">
        <v>16</v>
      </c>
      <c r="C251" s="34">
        <v>19</v>
      </c>
      <c r="D251" s="34">
        <v>83</v>
      </c>
      <c r="E251" s="129">
        <v>10</v>
      </c>
      <c r="F251" s="113">
        <v>10</v>
      </c>
      <c r="G251" s="111">
        <v>100</v>
      </c>
      <c r="J251" s="34">
        <v>1</v>
      </c>
      <c r="K251" s="34">
        <v>14</v>
      </c>
      <c r="L251" s="34">
        <v>13</v>
      </c>
      <c r="M251" s="34">
        <v>78</v>
      </c>
      <c r="N251" s="129">
        <v>60</v>
      </c>
      <c r="O251" s="113">
        <v>10</v>
      </c>
      <c r="P251" s="111">
        <v>80</v>
      </c>
    </row>
    <row r="252" spans="1:16" x14ac:dyDescent="0.3">
      <c r="A252" s="34">
        <v>2</v>
      </c>
      <c r="B252" s="34">
        <v>8</v>
      </c>
      <c r="C252" s="34">
        <v>9</v>
      </c>
      <c r="D252" s="151">
        <v>83</v>
      </c>
      <c r="E252" s="129">
        <v>50</v>
      </c>
      <c r="F252" s="113">
        <v>8</v>
      </c>
      <c r="G252" s="111">
        <v>100</v>
      </c>
      <c r="J252" s="34">
        <v>1</v>
      </c>
      <c r="K252" s="34">
        <v>14</v>
      </c>
      <c r="L252" s="34">
        <v>14</v>
      </c>
      <c r="M252" s="34">
        <v>82</v>
      </c>
      <c r="N252" s="129">
        <v>40</v>
      </c>
      <c r="O252" s="113">
        <v>5</v>
      </c>
      <c r="P252" s="111">
        <v>100</v>
      </c>
    </row>
    <row r="253" spans="1:16" x14ac:dyDescent="0.3">
      <c r="A253" s="34">
        <v>3</v>
      </c>
      <c r="B253" s="34">
        <v>5</v>
      </c>
      <c r="C253" s="34">
        <v>8</v>
      </c>
      <c r="D253" s="151">
        <v>83</v>
      </c>
      <c r="E253" s="129">
        <v>80</v>
      </c>
      <c r="F253" s="113">
        <v>5</v>
      </c>
      <c r="G253" s="111">
        <v>100</v>
      </c>
      <c r="J253" s="34">
        <v>1</v>
      </c>
      <c r="K253" s="34">
        <v>14</v>
      </c>
      <c r="L253" s="34">
        <v>15</v>
      </c>
      <c r="M253" s="34">
        <v>73</v>
      </c>
      <c r="N253" s="129">
        <v>60</v>
      </c>
      <c r="O253" s="113">
        <v>8</v>
      </c>
      <c r="P253" s="111">
        <v>100</v>
      </c>
    </row>
    <row r="254" spans="1:16" x14ac:dyDescent="0.3">
      <c r="A254" s="34">
        <v>1</v>
      </c>
      <c r="B254" s="34">
        <v>16</v>
      </c>
      <c r="C254" s="34">
        <v>17</v>
      </c>
      <c r="D254" s="34">
        <v>84</v>
      </c>
      <c r="E254" s="129">
        <v>30</v>
      </c>
      <c r="F254" s="113">
        <v>25</v>
      </c>
      <c r="G254" s="111">
        <v>100</v>
      </c>
      <c r="J254" s="34">
        <v>1</v>
      </c>
      <c r="K254" s="34">
        <v>14</v>
      </c>
      <c r="L254" s="34">
        <v>16</v>
      </c>
      <c r="M254" s="34">
        <v>16</v>
      </c>
      <c r="N254" s="129">
        <v>40</v>
      </c>
      <c r="O254" s="113">
        <v>20</v>
      </c>
      <c r="P254" s="111">
        <v>100</v>
      </c>
    </row>
    <row r="255" spans="1:16" x14ac:dyDescent="0.3">
      <c r="A255" s="34">
        <v>2</v>
      </c>
      <c r="B255" s="34">
        <v>18</v>
      </c>
      <c r="C255" s="34">
        <v>12</v>
      </c>
      <c r="D255" s="151">
        <v>84</v>
      </c>
      <c r="E255" s="129">
        <v>60</v>
      </c>
      <c r="F255" s="113">
        <v>5</v>
      </c>
      <c r="G255" s="111">
        <v>100</v>
      </c>
      <c r="J255" s="34">
        <v>1</v>
      </c>
      <c r="K255" s="34">
        <v>14</v>
      </c>
      <c r="L255" s="34">
        <v>17</v>
      </c>
      <c r="M255" s="34">
        <v>7</v>
      </c>
      <c r="N255" s="129">
        <v>20</v>
      </c>
      <c r="O255" s="113">
        <v>15</v>
      </c>
      <c r="P255" s="111">
        <v>100</v>
      </c>
    </row>
    <row r="256" spans="1:16" x14ac:dyDescent="0.3">
      <c r="A256" s="34">
        <v>3</v>
      </c>
      <c r="B256" s="34">
        <v>19</v>
      </c>
      <c r="C256" s="34">
        <v>16</v>
      </c>
      <c r="D256" s="151">
        <v>84</v>
      </c>
      <c r="E256" s="129">
        <v>40</v>
      </c>
      <c r="F256" s="113">
        <v>20</v>
      </c>
      <c r="G256" s="111">
        <v>100</v>
      </c>
      <c r="J256" s="34">
        <v>1</v>
      </c>
      <c r="K256" s="34">
        <v>14</v>
      </c>
      <c r="L256" s="34">
        <v>18</v>
      </c>
      <c r="M256" s="34">
        <v>9</v>
      </c>
      <c r="N256" s="129">
        <v>20</v>
      </c>
      <c r="O256" s="113">
        <v>12</v>
      </c>
      <c r="P256" s="111">
        <v>100</v>
      </c>
    </row>
    <row r="257" spans="1:16" x14ac:dyDescent="0.3">
      <c r="A257" s="34">
        <v>1</v>
      </c>
      <c r="B257" s="34">
        <v>17</v>
      </c>
      <c r="C257" s="34">
        <v>4</v>
      </c>
      <c r="D257" s="34">
        <v>85</v>
      </c>
      <c r="E257" s="129">
        <v>20</v>
      </c>
      <c r="F257" s="113">
        <v>5</v>
      </c>
      <c r="G257" s="111">
        <v>100</v>
      </c>
      <c r="J257" s="34">
        <v>1</v>
      </c>
      <c r="K257" s="34">
        <v>15</v>
      </c>
      <c r="L257" s="34">
        <v>1</v>
      </c>
      <c r="M257" s="34">
        <v>89</v>
      </c>
      <c r="N257" s="129">
        <v>40</v>
      </c>
      <c r="O257" s="113">
        <v>10</v>
      </c>
      <c r="P257" s="111">
        <v>100</v>
      </c>
    </row>
    <row r="258" spans="1:16" x14ac:dyDescent="0.3">
      <c r="A258" s="34">
        <v>2</v>
      </c>
      <c r="B258" s="34">
        <v>5</v>
      </c>
      <c r="C258" s="34">
        <v>14</v>
      </c>
      <c r="D258" s="151">
        <v>85</v>
      </c>
      <c r="E258" s="129">
        <v>60</v>
      </c>
      <c r="F258" s="113">
        <v>10</v>
      </c>
      <c r="G258" s="111">
        <v>100</v>
      </c>
      <c r="J258" s="34">
        <v>1</v>
      </c>
      <c r="K258" s="34">
        <v>15</v>
      </c>
      <c r="L258" s="34">
        <v>2</v>
      </c>
      <c r="M258" s="34">
        <v>90</v>
      </c>
      <c r="N258" s="129">
        <v>70</v>
      </c>
      <c r="O258" s="113">
        <v>25</v>
      </c>
      <c r="P258" s="111">
        <v>100</v>
      </c>
    </row>
    <row r="259" spans="1:16" x14ac:dyDescent="0.3">
      <c r="A259" s="34">
        <v>3</v>
      </c>
      <c r="B259" s="34">
        <v>19</v>
      </c>
      <c r="C259" s="34">
        <v>17</v>
      </c>
      <c r="D259" s="151">
        <v>85</v>
      </c>
      <c r="E259" s="129">
        <v>60</v>
      </c>
      <c r="F259" s="113">
        <v>8</v>
      </c>
      <c r="G259" s="111">
        <v>100</v>
      </c>
      <c r="J259" s="34">
        <v>1</v>
      </c>
      <c r="K259" s="34">
        <v>15</v>
      </c>
      <c r="L259" s="34">
        <v>3</v>
      </c>
      <c r="M259" s="34">
        <v>80</v>
      </c>
      <c r="N259" s="129">
        <v>40</v>
      </c>
      <c r="O259" s="113">
        <v>2</v>
      </c>
      <c r="P259" s="111">
        <v>100</v>
      </c>
    </row>
    <row r="260" spans="1:16" x14ac:dyDescent="0.3">
      <c r="A260" s="34">
        <v>1</v>
      </c>
      <c r="B260" s="34">
        <v>17</v>
      </c>
      <c r="C260" s="34">
        <v>7</v>
      </c>
      <c r="D260" s="34">
        <v>86</v>
      </c>
      <c r="E260" s="129">
        <v>40</v>
      </c>
      <c r="F260" s="113">
        <v>10</v>
      </c>
      <c r="G260" s="111">
        <v>100</v>
      </c>
      <c r="J260" s="34">
        <v>1</v>
      </c>
      <c r="K260" s="34">
        <v>15</v>
      </c>
      <c r="L260" s="34">
        <v>4</v>
      </c>
      <c r="M260" s="34">
        <v>85</v>
      </c>
      <c r="N260" s="129">
        <v>20</v>
      </c>
      <c r="O260" s="113">
        <v>5</v>
      </c>
      <c r="P260" s="111">
        <v>100</v>
      </c>
    </row>
    <row r="261" spans="1:16" x14ac:dyDescent="0.3">
      <c r="A261" s="34">
        <v>2</v>
      </c>
      <c r="B261" s="34">
        <v>13</v>
      </c>
      <c r="C261" s="34">
        <v>5</v>
      </c>
      <c r="D261" s="151">
        <v>86</v>
      </c>
      <c r="E261" s="129">
        <v>60</v>
      </c>
      <c r="F261" s="113">
        <v>8</v>
      </c>
      <c r="G261" s="111">
        <v>100</v>
      </c>
      <c r="J261" s="34">
        <v>1</v>
      </c>
      <c r="K261" s="34">
        <v>15</v>
      </c>
      <c r="L261" s="34">
        <v>5</v>
      </c>
      <c r="M261" s="34">
        <v>88</v>
      </c>
      <c r="N261" s="129">
        <v>40</v>
      </c>
      <c r="O261" s="113">
        <v>15</v>
      </c>
      <c r="P261" s="111">
        <v>90</v>
      </c>
    </row>
    <row r="262" spans="1:16" x14ac:dyDescent="0.3">
      <c r="A262" s="34">
        <v>3</v>
      </c>
      <c r="B262" s="34">
        <v>16</v>
      </c>
      <c r="C262" s="34">
        <v>2</v>
      </c>
      <c r="D262" s="151">
        <v>86</v>
      </c>
      <c r="E262" s="129">
        <v>60</v>
      </c>
      <c r="F262" s="113">
        <v>8</v>
      </c>
      <c r="G262" s="111">
        <v>100</v>
      </c>
      <c r="J262" s="34">
        <v>1</v>
      </c>
      <c r="K262" s="34">
        <v>15</v>
      </c>
      <c r="L262" s="34">
        <v>6</v>
      </c>
      <c r="M262" s="34">
        <v>87</v>
      </c>
      <c r="N262" s="129">
        <v>70</v>
      </c>
      <c r="O262" s="113">
        <v>5</v>
      </c>
      <c r="P262" s="111">
        <v>100</v>
      </c>
    </row>
    <row r="263" spans="1:16" x14ac:dyDescent="0.3">
      <c r="A263" s="34">
        <v>1</v>
      </c>
      <c r="B263" s="34">
        <v>17</v>
      </c>
      <c r="C263" s="34">
        <v>6</v>
      </c>
      <c r="D263" s="34">
        <v>87</v>
      </c>
      <c r="E263" s="129">
        <v>70</v>
      </c>
      <c r="F263" s="113">
        <v>5</v>
      </c>
      <c r="G263" s="111">
        <v>100</v>
      </c>
      <c r="J263" s="34">
        <v>1</v>
      </c>
      <c r="K263" s="34">
        <v>15</v>
      </c>
      <c r="L263" s="34">
        <v>7</v>
      </c>
      <c r="M263" s="34">
        <v>86</v>
      </c>
      <c r="N263" s="129">
        <v>40</v>
      </c>
      <c r="O263" s="113">
        <v>10</v>
      </c>
      <c r="P263" s="111">
        <v>100</v>
      </c>
    </row>
    <row r="264" spans="1:16" x14ac:dyDescent="0.3">
      <c r="A264" s="34">
        <v>2</v>
      </c>
      <c r="B264" s="34">
        <v>17</v>
      </c>
      <c r="C264" s="34">
        <v>9</v>
      </c>
      <c r="D264" s="151">
        <v>87</v>
      </c>
      <c r="E264" s="129">
        <v>60</v>
      </c>
      <c r="F264" s="113">
        <v>8</v>
      </c>
      <c r="G264" s="111">
        <v>100</v>
      </c>
      <c r="J264" s="34">
        <v>1</v>
      </c>
      <c r="K264" s="34">
        <v>15</v>
      </c>
      <c r="L264" s="34">
        <v>8</v>
      </c>
      <c r="M264" s="34">
        <v>77</v>
      </c>
      <c r="N264" s="129">
        <v>40</v>
      </c>
      <c r="O264" s="113">
        <v>5</v>
      </c>
      <c r="P264" s="111">
        <v>100</v>
      </c>
    </row>
    <row r="265" spans="1:16" x14ac:dyDescent="0.3">
      <c r="A265" s="34">
        <v>3</v>
      </c>
      <c r="B265" s="34">
        <v>7</v>
      </c>
      <c r="C265" s="34">
        <v>5</v>
      </c>
      <c r="D265" s="151">
        <v>87</v>
      </c>
      <c r="E265" s="129">
        <v>40</v>
      </c>
      <c r="F265" s="113">
        <v>8</v>
      </c>
      <c r="G265" s="111">
        <v>100</v>
      </c>
      <c r="J265" s="34">
        <v>1</v>
      </c>
      <c r="K265" s="34">
        <v>15</v>
      </c>
      <c r="L265" s="34">
        <v>9</v>
      </c>
      <c r="M265" s="34">
        <v>81</v>
      </c>
      <c r="N265" s="129">
        <v>20</v>
      </c>
      <c r="O265" s="113">
        <v>15</v>
      </c>
      <c r="P265" s="111">
        <v>100</v>
      </c>
    </row>
    <row r="266" spans="1:16" x14ac:dyDescent="0.3">
      <c r="A266" s="34">
        <v>1</v>
      </c>
      <c r="B266" s="34">
        <v>17</v>
      </c>
      <c r="C266" s="34">
        <v>5</v>
      </c>
      <c r="D266" s="34">
        <v>88</v>
      </c>
      <c r="E266" s="129">
        <v>40</v>
      </c>
      <c r="F266" s="113">
        <v>15</v>
      </c>
      <c r="G266" s="111">
        <v>90</v>
      </c>
      <c r="J266" s="34">
        <v>1</v>
      </c>
      <c r="K266" s="34">
        <v>15</v>
      </c>
      <c r="L266" s="34">
        <v>10</v>
      </c>
      <c r="M266" s="34">
        <v>75</v>
      </c>
      <c r="N266" s="129">
        <v>70</v>
      </c>
      <c r="O266" s="113">
        <v>40</v>
      </c>
      <c r="P266" s="111">
        <v>80</v>
      </c>
    </row>
    <row r="267" spans="1:16" x14ac:dyDescent="0.3">
      <c r="A267" s="34">
        <v>2</v>
      </c>
      <c r="B267" s="34">
        <v>3</v>
      </c>
      <c r="C267" s="34">
        <v>6</v>
      </c>
      <c r="D267" s="151">
        <v>88</v>
      </c>
      <c r="E267" s="129">
        <v>20</v>
      </c>
      <c r="F267" s="113">
        <v>8</v>
      </c>
      <c r="G267" s="111">
        <v>100</v>
      </c>
      <c r="J267" s="34">
        <v>1</v>
      </c>
      <c r="K267" s="34">
        <v>15</v>
      </c>
      <c r="L267" s="34">
        <v>11</v>
      </c>
      <c r="M267" s="34">
        <v>107</v>
      </c>
      <c r="N267" s="129">
        <v>5</v>
      </c>
      <c r="O267" s="113">
        <v>2</v>
      </c>
      <c r="P267" s="111">
        <v>100</v>
      </c>
    </row>
    <row r="268" spans="1:16" x14ac:dyDescent="0.3">
      <c r="A268" s="34">
        <v>3</v>
      </c>
      <c r="B268" s="34">
        <v>8</v>
      </c>
      <c r="C268" s="34">
        <v>18</v>
      </c>
      <c r="D268" s="151">
        <v>88</v>
      </c>
      <c r="E268" s="129">
        <v>50</v>
      </c>
      <c r="F268" s="113">
        <v>10</v>
      </c>
      <c r="G268" s="111">
        <v>100</v>
      </c>
      <c r="J268" s="34">
        <v>1</v>
      </c>
      <c r="K268" s="34">
        <v>15</v>
      </c>
      <c r="L268" s="34">
        <v>12</v>
      </c>
      <c r="M268" s="34">
        <v>102</v>
      </c>
      <c r="N268" s="129">
        <v>10</v>
      </c>
      <c r="O268" s="113">
        <v>2</v>
      </c>
      <c r="P268" s="111">
        <v>100</v>
      </c>
    </row>
    <row r="269" spans="1:16" x14ac:dyDescent="0.3">
      <c r="A269" s="34">
        <v>1</v>
      </c>
      <c r="B269" s="34">
        <v>16</v>
      </c>
      <c r="C269" s="34">
        <v>1</v>
      </c>
      <c r="D269" s="34">
        <v>89</v>
      </c>
      <c r="E269" s="129">
        <v>40</v>
      </c>
      <c r="F269" s="113">
        <v>10</v>
      </c>
      <c r="G269" s="111">
        <v>100</v>
      </c>
      <c r="J269" s="34">
        <v>1</v>
      </c>
      <c r="K269" s="34">
        <v>15</v>
      </c>
      <c r="L269" s="34">
        <v>13</v>
      </c>
      <c r="M269" s="34">
        <v>95</v>
      </c>
      <c r="N269" s="129">
        <v>40</v>
      </c>
      <c r="O269" s="113">
        <v>40</v>
      </c>
      <c r="P269" s="111">
        <v>40</v>
      </c>
    </row>
    <row r="270" spans="1:16" x14ac:dyDescent="0.3">
      <c r="A270" s="34">
        <v>2</v>
      </c>
      <c r="B270" s="34">
        <v>1</v>
      </c>
      <c r="C270" s="34">
        <v>12</v>
      </c>
      <c r="D270" s="151">
        <v>89</v>
      </c>
      <c r="E270" s="129">
        <v>20</v>
      </c>
      <c r="F270" s="113">
        <v>8</v>
      </c>
      <c r="G270" s="142">
        <v>100</v>
      </c>
      <c r="J270" s="34">
        <v>1</v>
      </c>
      <c r="K270" s="34">
        <v>15</v>
      </c>
      <c r="L270" s="34">
        <v>14</v>
      </c>
      <c r="M270" s="34">
        <v>97</v>
      </c>
      <c r="N270" s="129">
        <v>40</v>
      </c>
      <c r="O270" s="113">
        <v>25</v>
      </c>
      <c r="P270" s="111">
        <v>40</v>
      </c>
    </row>
    <row r="271" spans="1:16" x14ac:dyDescent="0.3">
      <c r="A271" s="34">
        <v>3</v>
      </c>
      <c r="B271" s="34">
        <v>13</v>
      </c>
      <c r="C271" s="34">
        <v>15</v>
      </c>
      <c r="D271" s="151">
        <v>89</v>
      </c>
      <c r="E271" s="129">
        <v>30</v>
      </c>
      <c r="F271" s="113">
        <v>8</v>
      </c>
      <c r="G271" s="111">
        <v>100</v>
      </c>
      <c r="J271" s="34">
        <v>1</v>
      </c>
      <c r="K271" s="34">
        <v>15</v>
      </c>
      <c r="L271" s="34">
        <v>15</v>
      </c>
      <c r="M271" s="34">
        <v>104</v>
      </c>
      <c r="N271" s="129">
        <v>40</v>
      </c>
      <c r="O271" s="113">
        <v>10</v>
      </c>
      <c r="P271" s="111">
        <v>100</v>
      </c>
    </row>
    <row r="272" spans="1:16" x14ac:dyDescent="0.3">
      <c r="A272" s="34">
        <v>1</v>
      </c>
      <c r="B272" s="34">
        <v>16</v>
      </c>
      <c r="C272" s="34">
        <v>2</v>
      </c>
      <c r="D272" s="34">
        <v>90</v>
      </c>
      <c r="E272" s="129">
        <v>70</v>
      </c>
      <c r="F272" s="113">
        <v>25</v>
      </c>
      <c r="G272" s="111">
        <v>100</v>
      </c>
      <c r="J272" s="34">
        <v>1</v>
      </c>
      <c r="K272" s="34">
        <v>15</v>
      </c>
      <c r="L272" s="34">
        <v>16</v>
      </c>
      <c r="M272" s="34">
        <v>92</v>
      </c>
      <c r="N272" s="129">
        <v>60</v>
      </c>
      <c r="O272" s="113">
        <v>40</v>
      </c>
      <c r="P272" s="111">
        <v>100</v>
      </c>
    </row>
    <row r="273" spans="1:16" x14ac:dyDescent="0.3">
      <c r="A273" s="34">
        <v>2</v>
      </c>
      <c r="B273" s="34">
        <v>15</v>
      </c>
      <c r="C273" s="34">
        <v>12</v>
      </c>
      <c r="D273" s="151">
        <v>90</v>
      </c>
      <c r="E273" s="129">
        <v>60</v>
      </c>
      <c r="F273" s="113">
        <v>15</v>
      </c>
      <c r="G273" s="111">
        <v>100</v>
      </c>
      <c r="J273" s="34">
        <v>1</v>
      </c>
      <c r="K273" s="34">
        <v>15</v>
      </c>
      <c r="L273" s="34">
        <v>17</v>
      </c>
      <c r="M273" s="34">
        <v>84</v>
      </c>
      <c r="N273" s="129">
        <v>30</v>
      </c>
      <c r="O273" s="113">
        <v>25</v>
      </c>
      <c r="P273" s="111">
        <v>100</v>
      </c>
    </row>
    <row r="274" spans="1:16" x14ac:dyDescent="0.3">
      <c r="A274" s="34">
        <v>3</v>
      </c>
      <c r="B274" s="34">
        <v>14</v>
      </c>
      <c r="C274" s="34">
        <v>13</v>
      </c>
      <c r="D274" s="151">
        <v>90</v>
      </c>
      <c r="E274" s="129">
        <v>40</v>
      </c>
      <c r="F274" s="113">
        <v>40</v>
      </c>
      <c r="G274" s="111">
        <v>90</v>
      </c>
      <c r="J274" s="34">
        <v>1</v>
      </c>
      <c r="K274" s="34">
        <v>15</v>
      </c>
      <c r="L274" s="34">
        <v>18</v>
      </c>
      <c r="M274" s="34">
        <v>76</v>
      </c>
      <c r="N274" s="129">
        <v>40</v>
      </c>
      <c r="O274" s="113">
        <v>15</v>
      </c>
      <c r="P274" s="111">
        <v>100</v>
      </c>
    </row>
    <row r="275" spans="1:16" x14ac:dyDescent="0.3">
      <c r="A275" s="34">
        <v>1</v>
      </c>
      <c r="B275" s="34">
        <v>17</v>
      </c>
      <c r="C275" s="34">
        <v>10</v>
      </c>
      <c r="D275" s="34">
        <v>91</v>
      </c>
      <c r="E275" s="129">
        <v>50</v>
      </c>
      <c r="F275" s="113">
        <v>40</v>
      </c>
      <c r="G275" s="111">
        <v>100</v>
      </c>
      <c r="J275" s="34">
        <v>1</v>
      </c>
      <c r="K275" s="34">
        <v>16</v>
      </c>
      <c r="L275" s="34">
        <v>1</v>
      </c>
      <c r="M275" s="34">
        <v>99</v>
      </c>
      <c r="N275" s="129">
        <v>60</v>
      </c>
      <c r="O275" s="113">
        <v>10</v>
      </c>
      <c r="P275" s="111">
        <v>60</v>
      </c>
    </row>
    <row r="276" spans="1:16" x14ac:dyDescent="0.3">
      <c r="A276" s="34">
        <v>2</v>
      </c>
      <c r="B276" s="34">
        <v>18</v>
      </c>
      <c r="C276" s="34">
        <v>4</v>
      </c>
      <c r="D276" s="151">
        <v>91</v>
      </c>
      <c r="E276" s="129">
        <v>20</v>
      </c>
      <c r="F276" s="113">
        <v>8</v>
      </c>
      <c r="G276" s="111">
        <v>100</v>
      </c>
      <c r="J276" s="34">
        <v>1</v>
      </c>
      <c r="K276" s="34">
        <v>16</v>
      </c>
      <c r="L276" s="34">
        <v>2</v>
      </c>
      <c r="M276" s="34">
        <v>106</v>
      </c>
      <c r="N276" s="129">
        <v>30</v>
      </c>
      <c r="O276" s="113">
        <v>2</v>
      </c>
      <c r="P276" s="111">
        <v>80</v>
      </c>
    </row>
    <row r="277" spans="1:16" x14ac:dyDescent="0.3">
      <c r="A277" s="34">
        <v>3</v>
      </c>
      <c r="B277" s="34">
        <v>18</v>
      </c>
      <c r="C277" s="34">
        <v>4</v>
      </c>
      <c r="D277" s="151">
        <v>91</v>
      </c>
      <c r="E277" s="129">
        <v>50</v>
      </c>
      <c r="F277" s="113">
        <v>8</v>
      </c>
      <c r="G277" s="111">
        <v>80</v>
      </c>
      <c r="J277" s="34">
        <v>1</v>
      </c>
      <c r="K277" s="34">
        <v>16</v>
      </c>
      <c r="L277" s="34">
        <v>3</v>
      </c>
      <c r="M277" s="34">
        <v>105</v>
      </c>
      <c r="N277" s="129">
        <v>60</v>
      </c>
      <c r="O277" s="113">
        <v>20</v>
      </c>
      <c r="P277" s="111">
        <v>80</v>
      </c>
    </row>
    <row r="278" spans="1:16" x14ac:dyDescent="0.3">
      <c r="A278" s="34">
        <v>1</v>
      </c>
      <c r="B278" s="34">
        <v>17</v>
      </c>
      <c r="C278" s="34">
        <v>16</v>
      </c>
      <c r="D278" s="34">
        <v>92</v>
      </c>
      <c r="E278" s="129">
        <v>60</v>
      </c>
      <c r="F278" s="113">
        <v>40</v>
      </c>
      <c r="G278" s="111">
        <v>100</v>
      </c>
      <c r="J278" s="34">
        <v>1</v>
      </c>
      <c r="K278" s="34">
        <v>16</v>
      </c>
      <c r="L278" s="34">
        <v>4</v>
      </c>
      <c r="M278" s="34">
        <v>100</v>
      </c>
      <c r="N278" s="129">
        <v>40</v>
      </c>
      <c r="O278" s="113">
        <v>10</v>
      </c>
      <c r="P278" s="111">
        <v>100</v>
      </c>
    </row>
    <row r="279" spans="1:16" x14ac:dyDescent="0.3">
      <c r="A279" s="34">
        <v>2</v>
      </c>
      <c r="B279" s="34">
        <v>4</v>
      </c>
      <c r="C279" s="34">
        <v>1</v>
      </c>
      <c r="D279" s="151">
        <v>92</v>
      </c>
      <c r="E279" s="129">
        <v>60</v>
      </c>
      <c r="F279" s="113">
        <v>2</v>
      </c>
      <c r="G279" s="111">
        <v>100</v>
      </c>
      <c r="J279" s="34">
        <v>1</v>
      </c>
      <c r="K279" s="34">
        <v>16</v>
      </c>
      <c r="L279" s="34">
        <v>5</v>
      </c>
      <c r="M279" s="34">
        <v>103</v>
      </c>
      <c r="N279" s="129">
        <v>20</v>
      </c>
      <c r="O279" s="113">
        <v>10</v>
      </c>
      <c r="P279" s="111">
        <v>100</v>
      </c>
    </row>
    <row r="280" spans="1:16" x14ac:dyDescent="0.3">
      <c r="A280" s="34">
        <v>3</v>
      </c>
      <c r="B280" s="34">
        <v>12</v>
      </c>
      <c r="C280" s="34">
        <v>11</v>
      </c>
      <c r="D280" s="151">
        <v>92</v>
      </c>
      <c r="E280" s="129">
        <v>80</v>
      </c>
      <c r="F280" s="113">
        <v>40</v>
      </c>
      <c r="G280" s="111">
        <v>90</v>
      </c>
      <c r="J280" s="34">
        <v>1</v>
      </c>
      <c r="K280" s="34">
        <v>16</v>
      </c>
      <c r="L280" s="34">
        <v>6</v>
      </c>
      <c r="M280" s="34">
        <v>98</v>
      </c>
      <c r="N280" s="129">
        <v>40</v>
      </c>
      <c r="O280" s="113">
        <v>50</v>
      </c>
      <c r="P280" s="111">
        <v>30</v>
      </c>
    </row>
    <row r="281" spans="1:16" x14ac:dyDescent="0.3">
      <c r="A281" s="34">
        <v>1</v>
      </c>
      <c r="B281" s="34">
        <v>17</v>
      </c>
      <c r="C281" s="34">
        <v>18</v>
      </c>
      <c r="D281" s="34">
        <v>93</v>
      </c>
      <c r="E281" s="129">
        <v>80</v>
      </c>
      <c r="F281" s="113">
        <v>10</v>
      </c>
      <c r="G281" s="111">
        <v>100</v>
      </c>
      <c r="J281" s="34">
        <v>1</v>
      </c>
      <c r="K281" s="34">
        <v>16</v>
      </c>
      <c r="L281" s="34">
        <v>7</v>
      </c>
      <c r="M281" s="34">
        <v>108</v>
      </c>
      <c r="N281" s="129">
        <v>10</v>
      </c>
      <c r="O281" s="113">
        <v>5</v>
      </c>
      <c r="P281" s="111">
        <v>60</v>
      </c>
    </row>
    <row r="282" spans="1:16" x14ac:dyDescent="0.3">
      <c r="A282" s="34">
        <v>2</v>
      </c>
      <c r="B282" s="34">
        <v>9</v>
      </c>
      <c r="C282" s="34">
        <v>2</v>
      </c>
      <c r="D282" s="151">
        <v>93</v>
      </c>
      <c r="E282" s="129">
        <v>80</v>
      </c>
      <c r="F282" s="113">
        <v>8</v>
      </c>
      <c r="G282" s="111">
        <v>100</v>
      </c>
      <c r="J282" s="34">
        <v>1</v>
      </c>
      <c r="K282" s="34">
        <v>16</v>
      </c>
      <c r="L282" s="34">
        <v>8</v>
      </c>
      <c r="M282" s="34">
        <v>96</v>
      </c>
      <c r="N282" s="129">
        <v>60</v>
      </c>
      <c r="O282" s="113">
        <v>60</v>
      </c>
      <c r="P282" s="142">
        <v>100</v>
      </c>
    </row>
    <row r="283" spans="1:16" x14ac:dyDescent="0.3">
      <c r="A283" s="34">
        <v>3</v>
      </c>
      <c r="B283" s="34">
        <v>6</v>
      </c>
      <c r="C283" s="34">
        <v>19</v>
      </c>
      <c r="D283" s="151">
        <v>93</v>
      </c>
      <c r="E283" s="129">
        <v>80</v>
      </c>
      <c r="F283" s="113">
        <v>8</v>
      </c>
      <c r="G283" s="111">
        <v>100</v>
      </c>
      <c r="J283" s="34">
        <v>1</v>
      </c>
      <c r="K283" s="34">
        <v>16</v>
      </c>
      <c r="L283" s="34">
        <v>9</v>
      </c>
      <c r="M283" s="34">
        <v>101</v>
      </c>
      <c r="N283" s="129">
        <v>10</v>
      </c>
      <c r="O283" s="113">
        <v>10</v>
      </c>
      <c r="P283" s="111">
        <v>90</v>
      </c>
    </row>
    <row r="284" spans="1:16" x14ac:dyDescent="0.3">
      <c r="A284" s="34">
        <v>1</v>
      </c>
      <c r="B284" s="34">
        <v>17</v>
      </c>
      <c r="C284" s="34">
        <v>19</v>
      </c>
      <c r="D284" s="34">
        <v>94</v>
      </c>
      <c r="E284" s="129">
        <v>20</v>
      </c>
      <c r="F284" s="113">
        <v>25</v>
      </c>
      <c r="G284" s="111">
        <v>100</v>
      </c>
      <c r="J284" s="34">
        <v>1</v>
      </c>
      <c r="K284" s="34">
        <v>16</v>
      </c>
      <c r="L284" s="34">
        <v>10</v>
      </c>
      <c r="M284" s="34">
        <v>91</v>
      </c>
      <c r="N284" s="129">
        <v>50</v>
      </c>
      <c r="O284" s="113">
        <v>40</v>
      </c>
      <c r="P284" s="111">
        <v>100</v>
      </c>
    </row>
    <row r="285" spans="1:16" x14ac:dyDescent="0.3">
      <c r="A285" s="34">
        <v>2</v>
      </c>
      <c r="B285" s="34">
        <v>14</v>
      </c>
      <c r="C285" s="34">
        <v>3</v>
      </c>
      <c r="D285" s="151">
        <v>94</v>
      </c>
      <c r="E285" s="129">
        <v>80</v>
      </c>
      <c r="F285" s="113">
        <v>8</v>
      </c>
      <c r="G285" s="111">
        <v>100</v>
      </c>
      <c r="J285" s="34">
        <v>1</v>
      </c>
      <c r="K285" s="34">
        <v>16</v>
      </c>
      <c r="L285" s="34">
        <v>11</v>
      </c>
      <c r="M285" s="34">
        <v>266</v>
      </c>
      <c r="N285" s="129">
        <v>5</v>
      </c>
      <c r="O285" s="113">
        <v>10</v>
      </c>
      <c r="P285" s="111">
        <v>80</v>
      </c>
    </row>
    <row r="286" spans="1:16" x14ac:dyDescent="0.3">
      <c r="A286" s="34">
        <v>3</v>
      </c>
      <c r="B286" s="34">
        <v>10</v>
      </c>
      <c r="C286" s="34">
        <v>14</v>
      </c>
      <c r="D286" s="151">
        <v>94</v>
      </c>
      <c r="E286" s="129">
        <v>80</v>
      </c>
      <c r="F286" s="113">
        <v>15</v>
      </c>
      <c r="G286" s="111">
        <v>100</v>
      </c>
      <c r="J286" s="34">
        <v>1</v>
      </c>
      <c r="K286" s="34">
        <v>16</v>
      </c>
      <c r="L286" s="34">
        <v>12</v>
      </c>
      <c r="M286" s="34">
        <v>260</v>
      </c>
      <c r="N286" s="129">
        <v>40</v>
      </c>
      <c r="O286" s="113">
        <v>2</v>
      </c>
      <c r="P286" s="111">
        <v>80</v>
      </c>
    </row>
    <row r="287" spans="1:16" x14ac:dyDescent="0.3">
      <c r="A287" s="34">
        <v>1</v>
      </c>
      <c r="B287" s="34">
        <v>17</v>
      </c>
      <c r="C287" s="34">
        <v>13</v>
      </c>
      <c r="D287" s="34">
        <v>95</v>
      </c>
      <c r="E287" s="129">
        <v>40</v>
      </c>
      <c r="F287" s="113">
        <v>40</v>
      </c>
      <c r="G287" s="111">
        <v>40</v>
      </c>
      <c r="J287" s="34">
        <v>1</v>
      </c>
      <c r="K287" s="34">
        <v>16</v>
      </c>
      <c r="L287" s="34">
        <v>13</v>
      </c>
      <c r="M287" s="34">
        <v>259</v>
      </c>
      <c r="N287" s="129">
        <v>40</v>
      </c>
      <c r="O287" s="113">
        <v>5</v>
      </c>
      <c r="P287" s="111">
        <v>100</v>
      </c>
    </row>
    <row r="288" spans="1:16" x14ac:dyDescent="0.3">
      <c r="A288" s="34">
        <v>2</v>
      </c>
      <c r="B288" s="34">
        <v>12</v>
      </c>
      <c r="C288" s="34">
        <v>2</v>
      </c>
      <c r="D288" s="151">
        <v>95</v>
      </c>
      <c r="E288" s="129">
        <v>60</v>
      </c>
      <c r="F288" s="113">
        <v>5</v>
      </c>
      <c r="G288" s="111">
        <v>80</v>
      </c>
      <c r="J288" s="34">
        <v>1</v>
      </c>
      <c r="K288" s="34">
        <v>16</v>
      </c>
      <c r="L288" s="34">
        <v>14</v>
      </c>
      <c r="M288" s="34">
        <v>253</v>
      </c>
      <c r="N288" s="129">
        <v>20</v>
      </c>
      <c r="O288" s="113">
        <v>10</v>
      </c>
      <c r="P288" s="111">
        <v>100</v>
      </c>
    </row>
    <row r="289" spans="1:16" x14ac:dyDescent="0.3">
      <c r="A289" s="34">
        <v>3</v>
      </c>
      <c r="B289" s="34">
        <v>9</v>
      </c>
      <c r="C289" s="34">
        <v>8</v>
      </c>
      <c r="D289" s="151">
        <v>95</v>
      </c>
      <c r="E289" s="129">
        <v>40</v>
      </c>
      <c r="F289" s="113">
        <v>15</v>
      </c>
      <c r="G289" s="111">
        <v>90</v>
      </c>
      <c r="J289" s="34">
        <v>1</v>
      </c>
      <c r="K289" s="34">
        <v>16</v>
      </c>
      <c r="L289" s="34">
        <v>15</v>
      </c>
      <c r="M289" s="34">
        <v>255</v>
      </c>
      <c r="N289" s="129">
        <v>30</v>
      </c>
      <c r="O289" s="113">
        <v>8</v>
      </c>
      <c r="P289" s="111">
        <v>100</v>
      </c>
    </row>
    <row r="290" spans="1:16" x14ac:dyDescent="0.3">
      <c r="A290" s="34">
        <v>1</v>
      </c>
      <c r="B290" s="34">
        <v>18</v>
      </c>
      <c r="C290" s="34">
        <v>8</v>
      </c>
      <c r="D290" s="34">
        <v>96</v>
      </c>
      <c r="E290" s="129">
        <v>60</v>
      </c>
      <c r="F290" s="113">
        <v>60</v>
      </c>
      <c r="G290" s="142">
        <v>100</v>
      </c>
      <c r="J290" s="34">
        <v>1</v>
      </c>
      <c r="K290" s="34">
        <v>16</v>
      </c>
      <c r="L290" s="34">
        <v>16</v>
      </c>
      <c r="M290" s="34">
        <v>262</v>
      </c>
      <c r="N290" s="129">
        <v>20</v>
      </c>
      <c r="O290" s="113">
        <v>8</v>
      </c>
      <c r="P290" s="111">
        <v>100</v>
      </c>
    </row>
    <row r="291" spans="1:16" x14ac:dyDescent="0.3">
      <c r="A291" s="34">
        <v>2</v>
      </c>
      <c r="B291" s="34">
        <v>6</v>
      </c>
      <c r="C291" s="34">
        <v>18</v>
      </c>
      <c r="D291" s="151">
        <v>96</v>
      </c>
      <c r="E291" s="129">
        <v>70</v>
      </c>
      <c r="F291" s="113">
        <v>8</v>
      </c>
      <c r="G291" s="111">
        <v>100</v>
      </c>
      <c r="J291" s="34">
        <v>1</v>
      </c>
      <c r="K291" s="34">
        <v>16</v>
      </c>
      <c r="L291" s="34">
        <v>17</v>
      </c>
      <c r="M291" s="34">
        <v>258</v>
      </c>
      <c r="N291" s="129">
        <v>15</v>
      </c>
      <c r="O291" s="113">
        <v>25</v>
      </c>
      <c r="P291" s="111">
        <v>100</v>
      </c>
    </row>
    <row r="292" spans="1:16" x14ac:dyDescent="0.3">
      <c r="A292" s="34">
        <v>3</v>
      </c>
      <c r="B292" s="34">
        <v>1</v>
      </c>
      <c r="C292" s="34">
        <v>14</v>
      </c>
      <c r="D292" s="151">
        <v>96</v>
      </c>
      <c r="E292" s="129">
        <v>60</v>
      </c>
      <c r="F292" s="113">
        <v>8</v>
      </c>
      <c r="G292" s="111">
        <v>100</v>
      </c>
      <c r="J292" s="34">
        <v>1</v>
      </c>
      <c r="K292" s="34">
        <v>16</v>
      </c>
      <c r="L292" s="34">
        <v>18</v>
      </c>
      <c r="M292" s="34">
        <v>93</v>
      </c>
      <c r="N292" s="129">
        <v>80</v>
      </c>
      <c r="O292" s="113">
        <v>10</v>
      </c>
      <c r="P292" s="111">
        <v>100</v>
      </c>
    </row>
    <row r="293" spans="1:16" x14ac:dyDescent="0.3">
      <c r="A293" s="34">
        <v>1</v>
      </c>
      <c r="B293" s="34">
        <v>17</v>
      </c>
      <c r="C293" s="34">
        <v>14</v>
      </c>
      <c r="D293" s="34">
        <v>97</v>
      </c>
      <c r="E293" s="129">
        <v>40</v>
      </c>
      <c r="F293" s="113">
        <v>25</v>
      </c>
      <c r="G293" s="111">
        <v>40</v>
      </c>
      <c r="J293" s="34">
        <v>1</v>
      </c>
      <c r="K293" s="34">
        <v>17</v>
      </c>
      <c r="L293" s="34">
        <v>1</v>
      </c>
      <c r="M293" s="34">
        <v>264</v>
      </c>
      <c r="N293" s="129">
        <v>40</v>
      </c>
      <c r="O293" s="113">
        <v>5</v>
      </c>
      <c r="P293" s="111">
        <v>60</v>
      </c>
    </row>
    <row r="294" spans="1:16" x14ac:dyDescent="0.3">
      <c r="A294" s="34">
        <v>2</v>
      </c>
      <c r="B294" s="34">
        <v>10</v>
      </c>
      <c r="C294" s="34">
        <v>4</v>
      </c>
      <c r="D294" s="151">
        <v>97</v>
      </c>
      <c r="E294" s="129">
        <v>60</v>
      </c>
      <c r="F294" s="113">
        <v>15</v>
      </c>
      <c r="G294" s="111">
        <v>60</v>
      </c>
      <c r="J294" s="34">
        <v>1</v>
      </c>
      <c r="K294" s="34">
        <v>17</v>
      </c>
      <c r="L294" s="34">
        <v>2</v>
      </c>
      <c r="M294" s="34">
        <v>268</v>
      </c>
      <c r="N294" s="129">
        <v>20</v>
      </c>
      <c r="O294" s="113">
        <v>2</v>
      </c>
      <c r="P294" s="111">
        <v>60</v>
      </c>
    </row>
    <row r="295" spans="1:16" x14ac:dyDescent="0.3">
      <c r="A295" s="34">
        <v>3</v>
      </c>
      <c r="B295" s="34">
        <v>19</v>
      </c>
      <c r="C295" s="34">
        <v>2</v>
      </c>
      <c r="D295" s="151">
        <v>97</v>
      </c>
      <c r="E295" s="129">
        <v>20</v>
      </c>
      <c r="F295" s="113">
        <v>10</v>
      </c>
      <c r="G295" s="111">
        <v>0</v>
      </c>
      <c r="J295" s="34">
        <v>1</v>
      </c>
      <c r="K295" s="34">
        <v>17</v>
      </c>
      <c r="L295" s="34">
        <v>3</v>
      </c>
      <c r="M295" s="34">
        <v>270</v>
      </c>
      <c r="N295" s="129">
        <v>30</v>
      </c>
      <c r="O295" s="113">
        <v>2</v>
      </c>
      <c r="P295" s="111">
        <v>80</v>
      </c>
    </row>
    <row r="296" spans="1:16" x14ac:dyDescent="0.3">
      <c r="A296" s="34">
        <v>1</v>
      </c>
      <c r="B296" s="34">
        <v>18</v>
      </c>
      <c r="C296" s="34">
        <v>6</v>
      </c>
      <c r="D296" s="34">
        <v>98</v>
      </c>
      <c r="E296" s="129">
        <v>40</v>
      </c>
      <c r="F296" s="113">
        <v>50</v>
      </c>
      <c r="G296" s="111">
        <v>30</v>
      </c>
      <c r="J296" s="34">
        <v>1</v>
      </c>
      <c r="K296" s="34">
        <v>17</v>
      </c>
      <c r="L296" s="34">
        <v>4</v>
      </c>
      <c r="M296" s="34">
        <v>267</v>
      </c>
      <c r="N296" s="129">
        <v>60</v>
      </c>
      <c r="O296" s="113">
        <v>5</v>
      </c>
      <c r="P296" s="111">
        <v>80</v>
      </c>
    </row>
    <row r="297" spans="1:16" x14ac:dyDescent="0.3">
      <c r="A297" s="34">
        <v>2</v>
      </c>
      <c r="B297" s="34">
        <v>7</v>
      </c>
      <c r="C297" s="34">
        <v>6</v>
      </c>
      <c r="D297" s="151">
        <v>98</v>
      </c>
      <c r="E297" s="129">
        <v>60</v>
      </c>
      <c r="F297" s="113">
        <v>10</v>
      </c>
      <c r="G297" s="142">
        <v>0.5</v>
      </c>
      <c r="J297" s="34">
        <v>1</v>
      </c>
      <c r="K297" s="34">
        <v>17</v>
      </c>
      <c r="L297" s="34">
        <v>5</v>
      </c>
      <c r="M297" s="34">
        <v>261</v>
      </c>
      <c r="N297" s="129">
        <v>40</v>
      </c>
      <c r="O297" s="113">
        <v>2</v>
      </c>
      <c r="P297" s="111">
        <v>60</v>
      </c>
    </row>
    <row r="298" spans="1:16" x14ac:dyDescent="0.3">
      <c r="A298" s="34">
        <v>3</v>
      </c>
      <c r="B298" s="34">
        <v>11</v>
      </c>
      <c r="C298" s="34">
        <v>18</v>
      </c>
      <c r="D298" s="151">
        <v>98</v>
      </c>
      <c r="E298" s="129">
        <v>60</v>
      </c>
      <c r="F298" s="113">
        <v>8</v>
      </c>
      <c r="G298" s="143">
        <v>0</v>
      </c>
      <c r="J298" s="34">
        <v>1</v>
      </c>
      <c r="K298" s="34">
        <v>17</v>
      </c>
      <c r="L298" s="34">
        <v>6</v>
      </c>
      <c r="M298" s="34">
        <v>263</v>
      </c>
      <c r="N298" s="129">
        <v>10</v>
      </c>
      <c r="O298" s="113">
        <v>5</v>
      </c>
      <c r="P298" s="111">
        <v>70</v>
      </c>
    </row>
    <row r="299" spans="1:16" x14ac:dyDescent="0.3">
      <c r="A299" s="34">
        <v>1</v>
      </c>
      <c r="B299" s="34">
        <v>17</v>
      </c>
      <c r="C299" s="34">
        <v>1</v>
      </c>
      <c r="D299" s="34">
        <v>99</v>
      </c>
      <c r="E299" s="129">
        <v>60</v>
      </c>
      <c r="F299" s="113">
        <v>10</v>
      </c>
      <c r="G299" s="111">
        <v>60</v>
      </c>
      <c r="J299" s="34">
        <v>1</v>
      </c>
      <c r="K299" s="34">
        <v>17</v>
      </c>
      <c r="L299" s="34">
        <v>7</v>
      </c>
      <c r="M299" s="34">
        <v>265</v>
      </c>
      <c r="N299" s="129">
        <v>20</v>
      </c>
      <c r="O299" s="113">
        <v>2</v>
      </c>
      <c r="P299" s="111">
        <v>80</v>
      </c>
    </row>
    <row r="300" spans="1:16" x14ac:dyDescent="0.3">
      <c r="A300" s="34">
        <v>2</v>
      </c>
      <c r="B300" s="34">
        <v>11</v>
      </c>
      <c r="C300" s="34">
        <v>12</v>
      </c>
      <c r="D300" s="151">
        <v>99</v>
      </c>
      <c r="E300" s="129">
        <v>40</v>
      </c>
      <c r="F300" s="113">
        <v>10</v>
      </c>
      <c r="G300" s="111">
        <v>100</v>
      </c>
      <c r="J300" s="34">
        <v>1</v>
      </c>
      <c r="K300" s="34">
        <v>17</v>
      </c>
      <c r="L300" s="34">
        <v>8</v>
      </c>
      <c r="M300" s="34">
        <v>256</v>
      </c>
      <c r="N300" s="129">
        <v>10</v>
      </c>
      <c r="O300" s="113">
        <v>2</v>
      </c>
      <c r="P300" s="111">
        <v>80</v>
      </c>
    </row>
    <row r="301" spans="1:16" x14ac:dyDescent="0.3">
      <c r="A301" s="34">
        <v>3</v>
      </c>
      <c r="B301" s="34">
        <v>15</v>
      </c>
      <c r="C301" s="34">
        <v>3</v>
      </c>
      <c r="D301" s="151">
        <v>99</v>
      </c>
      <c r="E301" s="129">
        <v>40</v>
      </c>
      <c r="F301" s="113">
        <v>10</v>
      </c>
      <c r="G301" s="111">
        <v>100</v>
      </c>
      <c r="J301" s="34">
        <v>1</v>
      </c>
      <c r="K301" s="34">
        <v>17</v>
      </c>
      <c r="L301" s="34">
        <v>9</v>
      </c>
      <c r="M301" s="34">
        <v>254</v>
      </c>
      <c r="N301" s="129">
        <v>20</v>
      </c>
      <c r="O301" s="113">
        <v>10</v>
      </c>
      <c r="P301" s="111">
        <v>100</v>
      </c>
    </row>
    <row r="302" spans="1:16" x14ac:dyDescent="0.3">
      <c r="A302" s="34">
        <v>1</v>
      </c>
      <c r="B302" s="34">
        <v>18</v>
      </c>
      <c r="C302" s="34">
        <v>4</v>
      </c>
      <c r="D302" s="34">
        <v>100</v>
      </c>
      <c r="E302" s="129">
        <v>40</v>
      </c>
      <c r="F302" s="113">
        <v>10</v>
      </c>
      <c r="G302" s="111">
        <v>100</v>
      </c>
      <c r="J302" s="34">
        <v>1</v>
      </c>
      <c r="K302" s="34">
        <v>17</v>
      </c>
      <c r="L302" s="34">
        <v>10</v>
      </c>
      <c r="M302" s="34">
        <v>257</v>
      </c>
      <c r="N302" s="129">
        <v>40</v>
      </c>
      <c r="O302" s="113">
        <v>20</v>
      </c>
      <c r="P302" s="111">
        <v>100</v>
      </c>
    </row>
    <row r="303" spans="1:16" x14ac:dyDescent="0.3">
      <c r="A303" s="34">
        <v>2</v>
      </c>
      <c r="B303" s="34">
        <v>8</v>
      </c>
      <c r="C303" s="34">
        <v>16</v>
      </c>
      <c r="D303" s="151">
        <v>100</v>
      </c>
      <c r="E303" s="129">
        <v>50</v>
      </c>
      <c r="F303" s="113">
        <v>5</v>
      </c>
      <c r="G303" s="111">
        <v>100</v>
      </c>
      <c r="J303" s="34">
        <v>1</v>
      </c>
      <c r="K303" s="34">
        <v>17</v>
      </c>
      <c r="L303" s="34">
        <v>11</v>
      </c>
      <c r="M303" s="34">
        <v>175</v>
      </c>
      <c r="N303" s="129">
        <v>5</v>
      </c>
      <c r="O303" s="113">
        <v>2</v>
      </c>
      <c r="P303" s="111">
        <v>100</v>
      </c>
    </row>
    <row r="304" spans="1:16" x14ac:dyDescent="0.3">
      <c r="A304" s="34">
        <v>3</v>
      </c>
      <c r="B304" s="34">
        <v>2</v>
      </c>
      <c r="C304" s="34">
        <v>13</v>
      </c>
      <c r="D304" s="151">
        <v>100</v>
      </c>
      <c r="E304" s="129">
        <v>60</v>
      </c>
      <c r="F304" s="113">
        <v>12</v>
      </c>
      <c r="G304" s="111">
        <v>100</v>
      </c>
      <c r="J304" s="34">
        <v>1</v>
      </c>
      <c r="K304" s="34">
        <v>17</v>
      </c>
      <c r="L304" s="34">
        <v>12</v>
      </c>
      <c r="M304" s="34">
        <v>45</v>
      </c>
      <c r="N304" s="129">
        <v>40</v>
      </c>
      <c r="O304" s="113">
        <v>15</v>
      </c>
      <c r="P304" s="111">
        <v>70</v>
      </c>
    </row>
    <row r="305" spans="1:16" x14ac:dyDescent="0.3">
      <c r="A305" s="34">
        <v>1</v>
      </c>
      <c r="B305" s="34">
        <v>18</v>
      </c>
      <c r="C305" s="34">
        <v>9</v>
      </c>
      <c r="D305" s="34">
        <v>101</v>
      </c>
      <c r="E305" s="129">
        <v>10</v>
      </c>
      <c r="F305" s="113">
        <v>10</v>
      </c>
      <c r="G305" s="111">
        <v>90</v>
      </c>
      <c r="J305" s="34">
        <v>1</v>
      </c>
      <c r="K305" s="34">
        <v>17</v>
      </c>
      <c r="L305" s="34">
        <v>13</v>
      </c>
      <c r="M305" s="34">
        <v>113</v>
      </c>
      <c r="N305" s="129">
        <v>80</v>
      </c>
      <c r="O305" s="113">
        <v>2</v>
      </c>
      <c r="P305" s="111">
        <v>80</v>
      </c>
    </row>
    <row r="306" spans="1:16" x14ac:dyDescent="0.3">
      <c r="A306" s="34">
        <v>2</v>
      </c>
      <c r="B306" s="34">
        <v>18</v>
      </c>
      <c r="C306" s="34">
        <v>13</v>
      </c>
      <c r="D306" s="151">
        <v>101</v>
      </c>
      <c r="E306" s="129">
        <v>40</v>
      </c>
      <c r="F306" s="113">
        <v>5</v>
      </c>
      <c r="G306" s="111">
        <v>100</v>
      </c>
      <c r="J306" s="34">
        <v>1</v>
      </c>
      <c r="K306" s="34">
        <v>17</v>
      </c>
      <c r="L306" s="34">
        <v>14</v>
      </c>
      <c r="M306" s="34">
        <v>36</v>
      </c>
      <c r="N306" s="129">
        <v>60</v>
      </c>
      <c r="O306" s="113">
        <v>5</v>
      </c>
      <c r="P306" s="111">
        <v>100</v>
      </c>
    </row>
    <row r="307" spans="1:16" x14ac:dyDescent="0.3">
      <c r="A307" s="34">
        <v>3</v>
      </c>
      <c r="B307" s="34">
        <v>5</v>
      </c>
      <c r="C307" s="34">
        <v>16</v>
      </c>
      <c r="D307" s="151">
        <v>101</v>
      </c>
      <c r="E307" s="129">
        <v>20</v>
      </c>
      <c r="F307" s="113">
        <v>8</v>
      </c>
      <c r="G307" s="111">
        <v>100</v>
      </c>
      <c r="J307" s="34">
        <v>1</v>
      </c>
      <c r="K307" s="34">
        <v>17</v>
      </c>
      <c r="L307" s="34">
        <v>15</v>
      </c>
      <c r="M307" s="34">
        <v>62</v>
      </c>
      <c r="N307" s="129">
        <v>70</v>
      </c>
      <c r="O307" s="113">
        <v>8</v>
      </c>
      <c r="P307" s="111">
        <v>100</v>
      </c>
    </row>
    <row r="308" spans="1:16" x14ac:dyDescent="0.3">
      <c r="A308" s="34">
        <v>1</v>
      </c>
      <c r="B308" s="34">
        <v>17</v>
      </c>
      <c r="C308" s="34">
        <v>12</v>
      </c>
      <c r="D308" s="34">
        <v>102</v>
      </c>
      <c r="E308" s="129">
        <v>10</v>
      </c>
      <c r="F308" s="113">
        <v>2</v>
      </c>
      <c r="G308" s="111">
        <v>100</v>
      </c>
      <c r="J308" s="34">
        <v>1</v>
      </c>
      <c r="K308" s="34">
        <v>17</v>
      </c>
      <c r="L308" s="34">
        <v>16</v>
      </c>
      <c r="M308" s="34">
        <v>317</v>
      </c>
      <c r="N308" s="129">
        <v>10</v>
      </c>
      <c r="O308" s="113">
        <v>8</v>
      </c>
      <c r="P308" s="111">
        <v>100</v>
      </c>
    </row>
    <row r="309" spans="1:16" x14ac:dyDescent="0.3">
      <c r="A309" s="34">
        <v>2</v>
      </c>
      <c r="B309" s="34">
        <v>2</v>
      </c>
      <c r="C309" s="34">
        <v>13</v>
      </c>
      <c r="D309" s="151">
        <v>102</v>
      </c>
      <c r="E309" s="129">
        <v>70</v>
      </c>
      <c r="F309" s="113">
        <v>8</v>
      </c>
      <c r="G309" s="111">
        <v>100</v>
      </c>
      <c r="J309" s="34">
        <v>1</v>
      </c>
      <c r="K309" s="34">
        <v>17</v>
      </c>
      <c r="L309" s="34">
        <v>17</v>
      </c>
      <c r="M309" s="34">
        <v>191</v>
      </c>
      <c r="N309" s="129">
        <v>20</v>
      </c>
      <c r="O309" s="113">
        <v>12</v>
      </c>
      <c r="P309" s="111">
        <v>80</v>
      </c>
    </row>
    <row r="310" spans="1:16" x14ac:dyDescent="0.3">
      <c r="A310" s="34">
        <v>3</v>
      </c>
      <c r="B310" s="34">
        <v>4</v>
      </c>
      <c r="C310" s="34">
        <v>2</v>
      </c>
      <c r="D310" s="151">
        <v>102</v>
      </c>
      <c r="E310" s="129">
        <v>40</v>
      </c>
      <c r="F310" s="113">
        <v>8</v>
      </c>
      <c r="G310" s="111">
        <v>100</v>
      </c>
      <c r="J310" s="34">
        <v>1</v>
      </c>
      <c r="K310" s="34">
        <v>17</v>
      </c>
      <c r="L310" s="34">
        <v>18</v>
      </c>
      <c r="M310" s="34">
        <v>227</v>
      </c>
      <c r="N310" s="129">
        <v>40</v>
      </c>
      <c r="O310" s="113">
        <v>25</v>
      </c>
      <c r="P310" s="143">
        <v>0</v>
      </c>
    </row>
    <row r="311" spans="1:16" x14ac:dyDescent="0.3">
      <c r="A311" s="34">
        <v>1</v>
      </c>
      <c r="B311" s="34">
        <v>18</v>
      </c>
      <c r="C311" s="34">
        <v>5</v>
      </c>
      <c r="D311" s="34">
        <v>103</v>
      </c>
      <c r="E311" s="129">
        <v>20</v>
      </c>
      <c r="F311" s="113">
        <v>10</v>
      </c>
      <c r="G311" s="111">
        <v>100</v>
      </c>
      <c r="J311" s="34">
        <v>1</v>
      </c>
      <c r="K311" s="34">
        <v>18</v>
      </c>
      <c r="L311" s="34">
        <v>1</v>
      </c>
      <c r="M311" s="34">
        <v>217</v>
      </c>
      <c r="N311" s="129">
        <v>60</v>
      </c>
      <c r="O311" s="113">
        <v>10</v>
      </c>
      <c r="P311" s="111">
        <v>60</v>
      </c>
    </row>
    <row r="312" spans="1:16" x14ac:dyDescent="0.3">
      <c r="A312" s="34">
        <v>2</v>
      </c>
      <c r="B312" s="34">
        <v>13</v>
      </c>
      <c r="C312" s="34">
        <v>4</v>
      </c>
      <c r="D312" s="151">
        <v>103</v>
      </c>
      <c r="E312" s="129">
        <v>60</v>
      </c>
      <c r="F312" s="113">
        <v>5</v>
      </c>
      <c r="G312" s="111">
        <v>100</v>
      </c>
      <c r="J312" s="34">
        <v>1</v>
      </c>
      <c r="K312" s="34">
        <v>18</v>
      </c>
      <c r="L312" s="34">
        <v>2</v>
      </c>
      <c r="M312" s="34">
        <v>182</v>
      </c>
      <c r="N312" s="129">
        <v>10</v>
      </c>
      <c r="O312" s="113">
        <v>8</v>
      </c>
      <c r="P312" s="111">
        <v>100</v>
      </c>
    </row>
    <row r="313" spans="1:16" x14ac:dyDescent="0.3">
      <c r="A313" s="34">
        <v>3</v>
      </c>
      <c r="B313" s="34">
        <v>3</v>
      </c>
      <c r="C313" s="34">
        <v>18</v>
      </c>
      <c r="D313" s="151">
        <v>103</v>
      </c>
      <c r="E313" s="129">
        <v>60</v>
      </c>
      <c r="F313" s="113">
        <v>5</v>
      </c>
      <c r="G313" s="111">
        <v>100</v>
      </c>
      <c r="J313" s="34">
        <v>1</v>
      </c>
      <c r="K313" s="34">
        <v>18</v>
      </c>
      <c r="L313" s="34">
        <v>3</v>
      </c>
      <c r="M313" s="34">
        <v>311</v>
      </c>
      <c r="N313" s="129">
        <v>40</v>
      </c>
      <c r="O313" s="113">
        <v>10</v>
      </c>
      <c r="P313" s="111">
        <v>80</v>
      </c>
    </row>
    <row r="314" spans="1:16" x14ac:dyDescent="0.3">
      <c r="A314" s="34">
        <v>1</v>
      </c>
      <c r="B314" s="34">
        <v>17</v>
      </c>
      <c r="C314" s="34">
        <v>15</v>
      </c>
      <c r="D314" s="34">
        <v>104</v>
      </c>
      <c r="E314" s="129">
        <v>40</v>
      </c>
      <c r="F314" s="113">
        <v>10</v>
      </c>
      <c r="G314" s="111">
        <v>100</v>
      </c>
      <c r="J314" s="34">
        <v>1</v>
      </c>
      <c r="K314" s="34">
        <v>18</v>
      </c>
      <c r="L314" s="34">
        <v>4</v>
      </c>
      <c r="M314" s="34">
        <v>65</v>
      </c>
      <c r="N314" s="129">
        <v>60</v>
      </c>
      <c r="O314" s="113">
        <v>15</v>
      </c>
      <c r="P314" s="111">
        <v>100</v>
      </c>
    </row>
    <row r="315" spans="1:16" x14ac:dyDescent="0.3">
      <c r="A315" s="34">
        <v>2</v>
      </c>
      <c r="B315" s="34">
        <v>16</v>
      </c>
      <c r="C315" s="34">
        <v>15</v>
      </c>
      <c r="D315" s="151">
        <v>104</v>
      </c>
      <c r="E315" s="129">
        <v>60</v>
      </c>
      <c r="F315" s="113">
        <v>5</v>
      </c>
      <c r="G315" s="111">
        <v>100</v>
      </c>
      <c r="J315" s="34">
        <v>1</v>
      </c>
      <c r="K315" s="34">
        <v>18</v>
      </c>
      <c r="L315" s="34">
        <v>5</v>
      </c>
      <c r="M315" s="34">
        <v>19</v>
      </c>
      <c r="N315" s="129">
        <v>20</v>
      </c>
      <c r="O315" s="113">
        <v>5</v>
      </c>
      <c r="P315" s="111">
        <v>100</v>
      </c>
    </row>
    <row r="316" spans="1:16" x14ac:dyDescent="0.3">
      <c r="A316" s="34">
        <v>3</v>
      </c>
      <c r="B316" s="34">
        <v>16</v>
      </c>
      <c r="C316" s="34">
        <v>15</v>
      </c>
      <c r="D316" s="151">
        <v>104</v>
      </c>
      <c r="E316" s="129">
        <v>60</v>
      </c>
      <c r="F316" s="113">
        <v>5</v>
      </c>
      <c r="G316" s="111">
        <v>100</v>
      </c>
      <c r="J316" s="34">
        <v>1</v>
      </c>
      <c r="K316" s="34">
        <v>18</v>
      </c>
      <c r="L316" s="34">
        <v>6</v>
      </c>
      <c r="M316" s="34">
        <v>126</v>
      </c>
      <c r="N316" s="129">
        <v>20</v>
      </c>
      <c r="O316" s="113">
        <v>2</v>
      </c>
      <c r="P316" s="111">
        <v>100</v>
      </c>
    </row>
    <row r="317" spans="1:16" x14ac:dyDescent="0.3">
      <c r="A317" s="34">
        <v>1</v>
      </c>
      <c r="B317" s="34">
        <v>18</v>
      </c>
      <c r="C317" s="34">
        <v>3</v>
      </c>
      <c r="D317" s="34">
        <v>105</v>
      </c>
      <c r="E317" s="129">
        <v>60</v>
      </c>
      <c r="F317" s="113">
        <v>20</v>
      </c>
      <c r="G317" s="111">
        <v>80</v>
      </c>
      <c r="J317" s="34">
        <v>1</v>
      </c>
      <c r="K317" s="34">
        <v>18</v>
      </c>
      <c r="L317" s="34">
        <v>7</v>
      </c>
      <c r="M317" s="34">
        <v>41</v>
      </c>
      <c r="N317" s="129">
        <v>40</v>
      </c>
      <c r="O317" s="113">
        <v>20</v>
      </c>
      <c r="P317" s="111">
        <v>100</v>
      </c>
    </row>
    <row r="318" spans="1:16" x14ac:dyDescent="0.3">
      <c r="A318" s="34">
        <v>2</v>
      </c>
      <c r="B318" s="34">
        <v>5</v>
      </c>
      <c r="C318" s="34">
        <v>11</v>
      </c>
      <c r="D318" s="151">
        <v>105</v>
      </c>
      <c r="E318" s="129">
        <v>40</v>
      </c>
      <c r="F318" s="113">
        <v>20</v>
      </c>
      <c r="G318" s="111">
        <v>100</v>
      </c>
      <c r="J318" s="34">
        <v>1</v>
      </c>
      <c r="K318" s="34">
        <v>18</v>
      </c>
      <c r="L318" s="34">
        <v>8</v>
      </c>
      <c r="M318" s="34">
        <v>166</v>
      </c>
      <c r="N318" s="129">
        <v>60</v>
      </c>
      <c r="O318" s="113">
        <v>5</v>
      </c>
      <c r="P318" s="111">
        <v>100</v>
      </c>
    </row>
    <row r="319" spans="1:16" x14ac:dyDescent="0.3">
      <c r="A319" s="34">
        <v>3</v>
      </c>
      <c r="B319" s="34">
        <v>7</v>
      </c>
      <c r="C319" s="34">
        <v>8</v>
      </c>
      <c r="D319" s="151">
        <v>105</v>
      </c>
      <c r="E319" s="129">
        <v>60</v>
      </c>
      <c r="F319" s="113">
        <v>15</v>
      </c>
      <c r="G319" s="111">
        <v>100</v>
      </c>
      <c r="J319" s="34">
        <v>1</v>
      </c>
      <c r="K319" s="34">
        <v>18</v>
      </c>
      <c r="L319" s="34">
        <v>9</v>
      </c>
      <c r="M319" s="34">
        <v>288</v>
      </c>
      <c r="N319" s="129">
        <v>25</v>
      </c>
      <c r="O319" s="113">
        <v>5</v>
      </c>
      <c r="P319" s="111">
        <v>100</v>
      </c>
    </row>
    <row r="320" spans="1:16" x14ac:dyDescent="0.3">
      <c r="A320" s="34">
        <v>1</v>
      </c>
      <c r="B320" s="34">
        <v>17</v>
      </c>
      <c r="C320" s="34">
        <v>2</v>
      </c>
      <c r="D320" s="34">
        <v>106</v>
      </c>
      <c r="E320" s="129">
        <v>30</v>
      </c>
      <c r="F320" s="113">
        <v>2</v>
      </c>
      <c r="G320" s="111">
        <v>80</v>
      </c>
      <c r="J320" s="34">
        <v>1</v>
      </c>
      <c r="K320" s="34">
        <v>18</v>
      </c>
      <c r="L320" s="34">
        <v>10</v>
      </c>
      <c r="M320" s="34">
        <v>305</v>
      </c>
      <c r="N320" s="129">
        <v>40</v>
      </c>
      <c r="O320" s="113">
        <v>40</v>
      </c>
      <c r="P320" s="144">
        <v>0</v>
      </c>
    </row>
    <row r="321" spans="1:16" x14ac:dyDescent="0.3">
      <c r="A321" s="34">
        <v>2</v>
      </c>
      <c r="B321" s="34">
        <v>1</v>
      </c>
      <c r="C321" s="34">
        <v>7</v>
      </c>
      <c r="D321" s="151">
        <v>106</v>
      </c>
      <c r="E321" s="129">
        <v>50</v>
      </c>
      <c r="F321" s="113">
        <v>8</v>
      </c>
      <c r="G321" s="111">
        <v>100</v>
      </c>
      <c r="J321" s="34">
        <v>1</v>
      </c>
      <c r="K321" s="34">
        <v>18</v>
      </c>
      <c r="L321" s="34">
        <v>11</v>
      </c>
      <c r="M321" s="34">
        <v>215</v>
      </c>
      <c r="N321" s="129">
        <v>40</v>
      </c>
      <c r="O321" s="113">
        <v>8</v>
      </c>
      <c r="P321" s="111">
        <v>100</v>
      </c>
    </row>
    <row r="322" spans="1:16" x14ac:dyDescent="0.3">
      <c r="A322" s="34">
        <v>3</v>
      </c>
      <c r="B322" s="34">
        <v>8</v>
      </c>
      <c r="C322" s="34">
        <v>4</v>
      </c>
      <c r="D322" s="151">
        <v>106</v>
      </c>
      <c r="E322" s="129">
        <v>50</v>
      </c>
      <c r="F322" s="113">
        <v>5</v>
      </c>
      <c r="G322" s="111">
        <v>100</v>
      </c>
      <c r="J322" s="34">
        <v>1</v>
      </c>
      <c r="K322" s="34">
        <v>18</v>
      </c>
      <c r="L322" s="34">
        <v>12</v>
      </c>
      <c r="M322" s="34">
        <v>161</v>
      </c>
      <c r="N322" s="129">
        <v>40</v>
      </c>
      <c r="O322" s="113">
        <v>10</v>
      </c>
      <c r="P322" s="111">
        <v>100</v>
      </c>
    </row>
    <row r="323" spans="1:16" x14ac:dyDescent="0.3">
      <c r="A323" s="34">
        <v>1</v>
      </c>
      <c r="B323" s="34">
        <v>17</v>
      </c>
      <c r="C323" s="34">
        <v>11</v>
      </c>
      <c r="D323" s="34">
        <v>107</v>
      </c>
      <c r="E323" s="129">
        <v>5</v>
      </c>
      <c r="F323" s="113">
        <v>2</v>
      </c>
      <c r="G323" s="111">
        <v>100</v>
      </c>
      <c r="J323" s="34">
        <v>1</v>
      </c>
      <c r="K323" s="34">
        <v>18</v>
      </c>
      <c r="L323" s="34">
        <v>13</v>
      </c>
      <c r="M323" s="34">
        <v>244</v>
      </c>
      <c r="N323" s="129">
        <v>60</v>
      </c>
      <c r="O323" s="113">
        <v>40</v>
      </c>
      <c r="P323" s="111">
        <v>100</v>
      </c>
    </row>
    <row r="324" spans="1:16" x14ac:dyDescent="0.3">
      <c r="A324" s="34">
        <v>2</v>
      </c>
      <c r="B324" s="34">
        <v>15</v>
      </c>
      <c r="C324" s="34">
        <v>10</v>
      </c>
      <c r="D324" s="151">
        <v>107</v>
      </c>
      <c r="E324" s="129">
        <v>30</v>
      </c>
      <c r="F324" s="113">
        <v>15</v>
      </c>
      <c r="G324" s="111">
        <v>0</v>
      </c>
      <c r="J324" s="34">
        <v>1</v>
      </c>
      <c r="K324" s="34">
        <v>18</v>
      </c>
      <c r="L324" s="34">
        <v>14</v>
      </c>
      <c r="M324" s="34">
        <v>127</v>
      </c>
      <c r="N324" s="129">
        <v>40</v>
      </c>
      <c r="O324" s="113">
        <v>5</v>
      </c>
      <c r="P324" s="111">
        <v>80</v>
      </c>
    </row>
    <row r="325" spans="1:16" x14ac:dyDescent="0.3">
      <c r="A325" s="34">
        <v>3</v>
      </c>
      <c r="B325" s="34">
        <v>13</v>
      </c>
      <c r="C325" s="34">
        <v>12</v>
      </c>
      <c r="D325" s="151">
        <v>107</v>
      </c>
      <c r="E325" s="129">
        <v>5</v>
      </c>
      <c r="F325" s="113">
        <v>20</v>
      </c>
      <c r="G325" s="111">
        <v>100</v>
      </c>
      <c r="J325" s="34">
        <v>1</v>
      </c>
      <c r="K325" s="34">
        <v>18</v>
      </c>
      <c r="L325" s="34">
        <v>15</v>
      </c>
      <c r="M325" s="34">
        <v>13</v>
      </c>
      <c r="N325" s="129">
        <v>20</v>
      </c>
      <c r="O325" s="113">
        <v>18</v>
      </c>
      <c r="P325" s="111">
        <v>80</v>
      </c>
    </row>
    <row r="326" spans="1:16" x14ac:dyDescent="0.3">
      <c r="A326" s="34">
        <v>1</v>
      </c>
      <c r="B326" s="34">
        <v>18</v>
      </c>
      <c r="C326" s="34">
        <v>7</v>
      </c>
      <c r="D326" s="34">
        <v>108</v>
      </c>
      <c r="E326" s="129">
        <v>10</v>
      </c>
      <c r="F326" s="113">
        <v>5</v>
      </c>
      <c r="G326" s="111">
        <v>60</v>
      </c>
      <c r="J326" s="34">
        <v>1</v>
      </c>
      <c r="K326" s="34">
        <v>18</v>
      </c>
      <c r="L326" s="34">
        <v>16</v>
      </c>
      <c r="M326" s="34">
        <v>83</v>
      </c>
      <c r="N326" s="129">
        <v>10</v>
      </c>
      <c r="O326" s="113">
        <v>10</v>
      </c>
      <c r="P326" s="111">
        <v>100</v>
      </c>
    </row>
    <row r="327" spans="1:16" x14ac:dyDescent="0.3">
      <c r="A327" s="34">
        <v>2</v>
      </c>
      <c r="B327" s="34">
        <v>3</v>
      </c>
      <c r="C327" s="34">
        <v>19</v>
      </c>
      <c r="D327" s="151">
        <v>108</v>
      </c>
      <c r="E327" s="129">
        <v>30</v>
      </c>
      <c r="F327" s="113">
        <v>2</v>
      </c>
      <c r="G327" s="111">
        <v>100</v>
      </c>
      <c r="J327" s="34">
        <v>1</v>
      </c>
      <c r="K327" s="34">
        <v>18</v>
      </c>
      <c r="L327" s="34">
        <v>17</v>
      </c>
      <c r="M327" s="34">
        <v>94</v>
      </c>
      <c r="N327" s="129">
        <v>20</v>
      </c>
      <c r="O327" s="113">
        <v>25</v>
      </c>
      <c r="P327" s="111">
        <v>100</v>
      </c>
    </row>
    <row r="328" spans="1:16" x14ac:dyDescent="0.3">
      <c r="A328" s="34">
        <v>3</v>
      </c>
      <c r="B328" s="34">
        <v>15</v>
      </c>
      <c r="C328" s="34">
        <v>9</v>
      </c>
      <c r="D328" s="151">
        <v>108</v>
      </c>
      <c r="E328" s="129">
        <v>40</v>
      </c>
      <c r="F328" s="113">
        <v>10</v>
      </c>
      <c r="G328" s="111">
        <v>70</v>
      </c>
      <c r="J328" s="34">
        <v>1</v>
      </c>
      <c r="K328" s="34">
        <v>18</v>
      </c>
      <c r="L328" s="34">
        <v>18</v>
      </c>
      <c r="M328" s="34">
        <v>269</v>
      </c>
      <c r="N328" s="129">
        <v>5</v>
      </c>
      <c r="O328" s="113">
        <v>12</v>
      </c>
      <c r="P328" s="111">
        <v>100</v>
      </c>
    </row>
    <row r="329" spans="1:16" x14ac:dyDescent="0.3">
      <c r="A329" s="34">
        <v>1</v>
      </c>
      <c r="B329" s="34">
        <v>7</v>
      </c>
      <c r="C329" s="34">
        <v>16</v>
      </c>
      <c r="D329" s="34">
        <v>109</v>
      </c>
      <c r="E329" s="129">
        <v>50</v>
      </c>
      <c r="F329" s="113">
        <v>5</v>
      </c>
      <c r="G329" s="142">
        <v>80</v>
      </c>
      <c r="J329" s="34">
        <v>2</v>
      </c>
      <c r="K329" s="34">
        <v>1</v>
      </c>
      <c r="L329" s="34">
        <v>1</v>
      </c>
      <c r="M329" s="1">
        <v>142</v>
      </c>
      <c r="N329" s="129">
        <v>30</v>
      </c>
      <c r="O329" s="113">
        <v>5</v>
      </c>
      <c r="P329" s="111">
        <v>100</v>
      </c>
    </row>
    <row r="330" spans="1:16" x14ac:dyDescent="0.3">
      <c r="A330" s="34">
        <v>2</v>
      </c>
      <c r="B330" s="34">
        <v>12</v>
      </c>
      <c r="C330" s="34">
        <v>18</v>
      </c>
      <c r="D330" s="151">
        <v>109</v>
      </c>
      <c r="E330" s="129">
        <v>60</v>
      </c>
      <c r="F330" s="113">
        <v>5</v>
      </c>
      <c r="G330" s="111">
        <v>100</v>
      </c>
      <c r="J330" s="34">
        <v>2</v>
      </c>
      <c r="K330" s="34">
        <v>1</v>
      </c>
      <c r="L330" s="34">
        <v>2</v>
      </c>
      <c r="M330" s="1">
        <v>242</v>
      </c>
      <c r="N330" s="129">
        <v>60</v>
      </c>
      <c r="O330" s="113">
        <v>2</v>
      </c>
      <c r="P330" s="111">
        <v>60</v>
      </c>
    </row>
    <row r="331" spans="1:16" x14ac:dyDescent="0.3">
      <c r="A331" s="34">
        <v>3</v>
      </c>
      <c r="B331" s="34">
        <v>18</v>
      </c>
      <c r="C331" s="34">
        <v>8</v>
      </c>
      <c r="D331" s="151">
        <v>109</v>
      </c>
      <c r="E331" s="129">
        <v>20</v>
      </c>
      <c r="F331" s="113">
        <v>5</v>
      </c>
      <c r="G331" s="111">
        <v>60</v>
      </c>
      <c r="J331" s="34">
        <v>2</v>
      </c>
      <c r="K331" s="34">
        <v>1</v>
      </c>
      <c r="L331" s="34">
        <v>3</v>
      </c>
      <c r="M331" s="1">
        <v>199</v>
      </c>
      <c r="N331" s="129">
        <v>70</v>
      </c>
      <c r="O331" s="113">
        <v>2</v>
      </c>
      <c r="P331" s="111">
        <v>100</v>
      </c>
    </row>
    <row r="332" spans="1:16" x14ac:dyDescent="0.3">
      <c r="A332" s="34">
        <v>1</v>
      </c>
      <c r="B332" s="34">
        <v>7</v>
      </c>
      <c r="C332" s="34">
        <v>2</v>
      </c>
      <c r="D332" s="34">
        <v>110</v>
      </c>
      <c r="E332" s="129">
        <v>60</v>
      </c>
      <c r="F332" s="113">
        <v>2</v>
      </c>
      <c r="G332" s="111">
        <v>100</v>
      </c>
      <c r="J332" s="34">
        <v>2</v>
      </c>
      <c r="K332" s="34">
        <v>1</v>
      </c>
      <c r="L332" s="34">
        <v>4</v>
      </c>
      <c r="M332" s="1">
        <v>293</v>
      </c>
      <c r="N332" s="129">
        <v>40</v>
      </c>
      <c r="O332" s="113">
        <v>2</v>
      </c>
      <c r="P332" s="111">
        <v>100</v>
      </c>
    </row>
    <row r="333" spans="1:16" x14ac:dyDescent="0.3">
      <c r="A333" s="34">
        <v>2</v>
      </c>
      <c r="B333" s="34">
        <v>6</v>
      </c>
      <c r="C333" s="34">
        <v>13</v>
      </c>
      <c r="D333" s="151">
        <v>110</v>
      </c>
      <c r="E333" s="129">
        <v>10</v>
      </c>
      <c r="F333" s="113">
        <v>8</v>
      </c>
      <c r="G333" s="111">
        <v>100</v>
      </c>
      <c r="J333" s="34">
        <v>2</v>
      </c>
      <c r="K333" s="34">
        <v>1</v>
      </c>
      <c r="L333" s="34">
        <v>5</v>
      </c>
      <c r="M333" s="1">
        <v>72</v>
      </c>
      <c r="N333" s="129">
        <v>60</v>
      </c>
      <c r="O333" s="113">
        <v>8</v>
      </c>
      <c r="P333" s="111">
        <v>100</v>
      </c>
    </row>
    <row r="334" spans="1:16" x14ac:dyDescent="0.3">
      <c r="A334" s="34">
        <v>3</v>
      </c>
      <c r="B334" s="34">
        <v>12</v>
      </c>
      <c r="C334" s="34">
        <v>16</v>
      </c>
      <c r="D334" s="151">
        <v>110</v>
      </c>
      <c r="E334" s="129">
        <v>5</v>
      </c>
      <c r="F334" s="113">
        <v>8</v>
      </c>
      <c r="G334" s="111">
        <v>100</v>
      </c>
      <c r="J334" s="34">
        <v>2</v>
      </c>
      <c r="K334" s="34">
        <v>1</v>
      </c>
      <c r="L334" s="34">
        <v>6</v>
      </c>
      <c r="M334" s="1">
        <v>12</v>
      </c>
      <c r="N334" s="129">
        <v>60</v>
      </c>
      <c r="O334" s="113">
        <v>10</v>
      </c>
      <c r="P334" s="111">
        <v>100</v>
      </c>
    </row>
    <row r="335" spans="1:16" x14ac:dyDescent="0.3">
      <c r="A335" s="34">
        <v>1</v>
      </c>
      <c r="B335" s="34">
        <v>7</v>
      </c>
      <c r="C335" s="34">
        <v>11</v>
      </c>
      <c r="D335" s="34">
        <v>111</v>
      </c>
      <c r="E335" s="129">
        <v>40</v>
      </c>
      <c r="F335" s="113">
        <v>10</v>
      </c>
      <c r="G335" s="111">
        <v>100</v>
      </c>
      <c r="J335" s="34">
        <v>2</v>
      </c>
      <c r="K335" s="34">
        <v>1</v>
      </c>
      <c r="L335" s="34">
        <v>7</v>
      </c>
      <c r="M335" s="1">
        <v>106</v>
      </c>
      <c r="N335" s="129">
        <v>50</v>
      </c>
      <c r="O335" s="113">
        <v>8</v>
      </c>
      <c r="P335" s="111">
        <v>100</v>
      </c>
    </row>
    <row r="336" spans="1:16" x14ac:dyDescent="0.3">
      <c r="A336" s="34">
        <v>2</v>
      </c>
      <c r="B336" s="34">
        <v>14</v>
      </c>
      <c r="C336" s="34">
        <v>18</v>
      </c>
      <c r="D336" s="151">
        <v>111</v>
      </c>
      <c r="E336" s="129">
        <v>40</v>
      </c>
      <c r="F336" s="113">
        <v>8</v>
      </c>
      <c r="G336" s="111">
        <v>100</v>
      </c>
      <c r="J336" s="34">
        <v>2</v>
      </c>
      <c r="K336" s="34">
        <v>1</v>
      </c>
      <c r="L336" s="34">
        <v>8</v>
      </c>
      <c r="M336" s="1">
        <v>165</v>
      </c>
      <c r="N336" s="129">
        <v>40</v>
      </c>
      <c r="O336" s="113">
        <v>5</v>
      </c>
      <c r="P336" s="111">
        <v>100</v>
      </c>
    </row>
    <row r="337" spans="1:16" x14ac:dyDescent="0.3">
      <c r="A337" s="34">
        <v>3</v>
      </c>
      <c r="B337" s="34">
        <v>6</v>
      </c>
      <c r="C337" s="34">
        <v>3</v>
      </c>
      <c r="D337" s="151">
        <v>111</v>
      </c>
      <c r="E337" s="129">
        <v>60</v>
      </c>
      <c r="F337" s="113">
        <v>8</v>
      </c>
      <c r="G337" s="111">
        <v>100</v>
      </c>
      <c r="J337" s="34">
        <v>2</v>
      </c>
      <c r="K337" s="34">
        <v>1</v>
      </c>
      <c r="L337" s="34">
        <v>9</v>
      </c>
      <c r="M337" s="1">
        <v>182</v>
      </c>
      <c r="N337" s="129">
        <v>30</v>
      </c>
      <c r="O337" s="113">
        <v>5</v>
      </c>
      <c r="P337" s="111">
        <v>100</v>
      </c>
    </row>
    <row r="338" spans="1:16" x14ac:dyDescent="0.3">
      <c r="A338" s="34">
        <v>1</v>
      </c>
      <c r="B338" s="34">
        <v>7</v>
      </c>
      <c r="C338" s="34">
        <v>10</v>
      </c>
      <c r="D338" s="34">
        <v>112</v>
      </c>
      <c r="E338" s="129">
        <v>80</v>
      </c>
      <c r="F338" s="113">
        <v>2</v>
      </c>
      <c r="G338" s="111">
        <v>100</v>
      </c>
      <c r="J338" s="34">
        <v>2</v>
      </c>
      <c r="K338" s="34">
        <v>1</v>
      </c>
      <c r="L338" s="34">
        <v>10</v>
      </c>
      <c r="M338" s="1">
        <v>157</v>
      </c>
      <c r="N338" s="129">
        <v>50</v>
      </c>
      <c r="O338" s="113">
        <v>8</v>
      </c>
      <c r="P338" s="142">
        <v>60</v>
      </c>
    </row>
    <row r="339" spans="1:16" x14ac:dyDescent="0.3">
      <c r="A339" s="34">
        <v>2</v>
      </c>
      <c r="B339" s="34">
        <v>7</v>
      </c>
      <c r="C339" s="34">
        <v>18</v>
      </c>
      <c r="D339" s="151">
        <v>112</v>
      </c>
      <c r="E339" s="129">
        <v>80</v>
      </c>
      <c r="F339" s="113">
        <v>8</v>
      </c>
      <c r="G339" s="111">
        <v>100</v>
      </c>
      <c r="J339" s="34">
        <v>2</v>
      </c>
      <c r="K339" s="34">
        <v>1</v>
      </c>
      <c r="L339" s="34">
        <v>11</v>
      </c>
      <c r="M339" s="1">
        <v>225</v>
      </c>
      <c r="N339" s="129">
        <v>70</v>
      </c>
      <c r="O339" s="113">
        <v>15</v>
      </c>
      <c r="P339" s="142">
        <v>100</v>
      </c>
    </row>
    <row r="340" spans="1:16" x14ac:dyDescent="0.3">
      <c r="A340" s="34">
        <v>3</v>
      </c>
      <c r="B340" s="34">
        <v>10</v>
      </c>
      <c r="C340" s="34">
        <v>11</v>
      </c>
      <c r="D340" s="151">
        <v>112</v>
      </c>
      <c r="E340" s="129">
        <v>80</v>
      </c>
      <c r="F340" s="113">
        <v>10</v>
      </c>
      <c r="G340" s="111">
        <v>100</v>
      </c>
      <c r="J340" s="34">
        <v>2</v>
      </c>
      <c r="K340" s="34">
        <v>1</v>
      </c>
      <c r="L340" s="34">
        <v>12</v>
      </c>
      <c r="M340" s="1">
        <v>89</v>
      </c>
      <c r="N340" s="129">
        <v>20</v>
      </c>
      <c r="O340" s="113">
        <v>8</v>
      </c>
      <c r="P340" s="142">
        <v>100</v>
      </c>
    </row>
    <row r="341" spans="1:16" x14ac:dyDescent="0.3">
      <c r="A341" s="34">
        <v>1</v>
      </c>
      <c r="B341" s="34">
        <v>19</v>
      </c>
      <c r="C341" s="34">
        <v>13</v>
      </c>
      <c r="D341" s="34">
        <v>113</v>
      </c>
      <c r="E341" s="129">
        <v>80</v>
      </c>
      <c r="F341" s="113">
        <v>2</v>
      </c>
      <c r="G341" s="111">
        <v>80</v>
      </c>
      <c r="J341" s="34">
        <v>2</v>
      </c>
      <c r="K341" s="34">
        <v>1</v>
      </c>
      <c r="L341" s="34">
        <v>13</v>
      </c>
      <c r="M341" s="1">
        <v>259</v>
      </c>
      <c r="N341" s="129">
        <v>60</v>
      </c>
      <c r="O341" s="113">
        <v>5</v>
      </c>
      <c r="P341" s="111">
        <v>100</v>
      </c>
    </row>
    <row r="342" spans="1:16" x14ac:dyDescent="0.3">
      <c r="A342" s="34">
        <v>2</v>
      </c>
      <c r="B342" s="34">
        <v>11</v>
      </c>
      <c r="C342" s="34">
        <v>18</v>
      </c>
      <c r="D342" s="151">
        <v>113</v>
      </c>
      <c r="E342" s="129">
        <v>80</v>
      </c>
      <c r="F342" s="113">
        <v>5</v>
      </c>
      <c r="G342" s="111">
        <v>100</v>
      </c>
      <c r="J342" s="34">
        <v>2</v>
      </c>
      <c r="K342" s="34">
        <v>1</v>
      </c>
      <c r="L342" s="34">
        <v>14</v>
      </c>
      <c r="M342" s="1">
        <v>123</v>
      </c>
      <c r="N342" s="129">
        <v>40</v>
      </c>
      <c r="O342" s="113">
        <v>5</v>
      </c>
      <c r="P342" s="111">
        <v>100</v>
      </c>
    </row>
    <row r="343" spans="1:16" x14ac:dyDescent="0.3">
      <c r="A343" s="34">
        <v>3</v>
      </c>
      <c r="B343" s="34">
        <v>9</v>
      </c>
      <c r="C343" s="34">
        <v>16</v>
      </c>
      <c r="D343" s="151">
        <v>113</v>
      </c>
      <c r="E343" s="129">
        <v>80</v>
      </c>
      <c r="F343" s="113">
        <v>2</v>
      </c>
      <c r="G343" s="111">
        <v>100</v>
      </c>
      <c r="J343" s="34">
        <v>2</v>
      </c>
      <c r="K343" s="34">
        <v>1</v>
      </c>
      <c r="L343" s="34">
        <v>15</v>
      </c>
      <c r="M343" s="1">
        <v>140</v>
      </c>
      <c r="N343" s="129">
        <v>40</v>
      </c>
      <c r="O343" s="113">
        <v>5</v>
      </c>
      <c r="P343" s="111">
        <v>100</v>
      </c>
    </row>
    <row r="344" spans="1:16" x14ac:dyDescent="0.3">
      <c r="A344" s="34">
        <v>1</v>
      </c>
      <c r="B344" s="34">
        <v>7</v>
      </c>
      <c r="C344" s="34">
        <v>4</v>
      </c>
      <c r="D344" s="34">
        <v>114</v>
      </c>
      <c r="E344" s="129">
        <v>10</v>
      </c>
      <c r="F344" s="113">
        <v>5</v>
      </c>
      <c r="G344" s="111">
        <v>100</v>
      </c>
      <c r="J344" s="34">
        <v>2</v>
      </c>
      <c r="K344" s="34">
        <v>1</v>
      </c>
      <c r="L344" s="34">
        <v>16</v>
      </c>
      <c r="M344" s="1">
        <v>29</v>
      </c>
      <c r="N344" s="129">
        <v>50</v>
      </c>
      <c r="O344" s="113">
        <v>5</v>
      </c>
      <c r="P344" s="111">
        <v>100</v>
      </c>
    </row>
    <row r="345" spans="1:16" x14ac:dyDescent="0.3">
      <c r="A345" s="34">
        <v>2</v>
      </c>
      <c r="B345" s="34">
        <v>10</v>
      </c>
      <c r="C345" s="34">
        <v>16</v>
      </c>
      <c r="D345" s="151">
        <v>114</v>
      </c>
      <c r="E345" s="129">
        <v>40</v>
      </c>
      <c r="F345" s="113">
        <v>12</v>
      </c>
      <c r="G345" s="111">
        <v>100</v>
      </c>
      <c r="J345" s="34">
        <v>2</v>
      </c>
      <c r="K345" s="34">
        <v>1</v>
      </c>
      <c r="L345" s="34">
        <v>17</v>
      </c>
      <c r="M345" s="1">
        <v>276</v>
      </c>
      <c r="N345" s="129">
        <v>20</v>
      </c>
      <c r="O345" s="113">
        <v>10</v>
      </c>
      <c r="P345" s="111">
        <v>100</v>
      </c>
    </row>
    <row r="346" spans="1:16" x14ac:dyDescent="0.3">
      <c r="A346" s="34">
        <v>3</v>
      </c>
      <c r="B346" s="34">
        <v>1</v>
      </c>
      <c r="C346" s="34">
        <v>7</v>
      </c>
      <c r="D346" s="151">
        <v>114</v>
      </c>
      <c r="E346" s="129">
        <v>60</v>
      </c>
      <c r="F346" s="113">
        <v>15</v>
      </c>
      <c r="G346" s="111">
        <v>100</v>
      </c>
      <c r="J346" s="34">
        <v>2</v>
      </c>
      <c r="K346" s="34">
        <v>1</v>
      </c>
      <c r="L346" s="34">
        <v>18</v>
      </c>
      <c r="M346" s="1">
        <v>46</v>
      </c>
      <c r="N346" s="129">
        <v>60</v>
      </c>
      <c r="O346" s="113">
        <v>20</v>
      </c>
      <c r="P346" s="111">
        <v>100</v>
      </c>
    </row>
    <row r="347" spans="1:16" x14ac:dyDescent="0.3">
      <c r="A347" s="34">
        <v>1</v>
      </c>
      <c r="B347" s="34">
        <v>7</v>
      </c>
      <c r="C347" s="34">
        <v>9</v>
      </c>
      <c r="D347" s="34">
        <v>115</v>
      </c>
      <c r="E347" s="129">
        <v>10</v>
      </c>
      <c r="F347" s="113">
        <v>2</v>
      </c>
      <c r="G347" s="111">
        <v>100</v>
      </c>
      <c r="J347" s="34">
        <v>2</v>
      </c>
      <c r="K347" s="34">
        <v>2</v>
      </c>
      <c r="L347" s="34">
        <v>1</v>
      </c>
      <c r="M347" s="1">
        <v>181</v>
      </c>
      <c r="N347" s="129">
        <v>40</v>
      </c>
      <c r="O347" s="113">
        <v>5</v>
      </c>
      <c r="P347" s="111">
        <v>80</v>
      </c>
    </row>
    <row r="348" spans="1:16" x14ac:dyDescent="0.3">
      <c r="A348" s="34">
        <v>2</v>
      </c>
      <c r="B348" s="34">
        <v>4</v>
      </c>
      <c r="C348" s="34">
        <v>9</v>
      </c>
      <c r="D348" s="151">
        <v>115</v>
      </c>
      <c r="E348" s="129">
        <v>60</v>
      </c>
      <c r="F348" s="113">
        <v>8</v>
      </c>
      <c r="G348" s="111">
        <v>100</v>
      </c>
      <c r="J348" s="34">
        <v>2</v>
      </c>
      <c r="K348" s="34">
        <v>2</v>
      </c>
      <c r="L348" s="34">
        <v>2</v>
      </c>
      <c r="M348" s="1">
        <v>139</v>
      </c>
      <c r="N348" s="129">
        <v>40</v>
      </c>
      <c r="O348" s="113">
        <v>8</v>
      </c>
      <c r="P348" s="111">
        <v>100</v>
      </c>
    </row>
    <row r="349" spans="1:16" x14ac:dyDescent="0.3">
      <c r="A349" s="34">
        <v>3</v>
      </c>
      <c r="B349" s="34">
        <v>19</v>
      </c>
      <c r="C349" s="34">
        <v>8</v>
      </c>
      <c r="D349" s="151">
        <v>115</v>
      </c>
      <c r="E349" s="129">
        <v>50</v>
      </c>
      <c r="F349" s="113">
        <v>8</v>
      </c>
      <c r="G349" s="111">
        <v>100</v>
      </c>
      <c r="J349" s="34">
        <v>2</v>
      </c>
      <c r="K349" s="34">
        <v>2</v>
      </c>
      <c r="L349" s="34">
        <v>3</v>
      </c>
      <c r="M349" s="1">
        <v>65</v>
      </c>
      <c r="N349" s="129">
        <v>30</v>
      </c>
      <c r="O349" s="113">
        <v>8</v>
      </c>
      <c r="P349" s="111">
        <v>100</v>
      </c>
    </row>
    <row r="350" spans="1:16" x14ac:dyDescent="0.3">
      <c r="A350" s="34">
        <v>1</v>
      </c>
      <c r="B350" s="34">
        <v>7</v>
      </c>
      <c r="C350" s="34">
        <v>12</v>
      </c>
      <c r="D350" s="34">
        <v>116</v>
      </c>
      <c r="E350" s="129">
        <v>50</v>
      </c>
      <c r="F350" s="113">
        <v>5</v>
      </c>
      <c r="G350" s="111">
        <v>100</v>
      </c>
      <c r="J350" s="34">
        <v>2</v>
      </c>
      <c r="K350" s="34">
        <v>2</v>
      </c>
      <c r="L350" s="34">
        <v>4</v>
      </c>
      <c r="M350" s="1">
        <v>125</v>
      </c>
      <c r="N350" s="129">
        <v>80</v>
      </c>
      <c r="O350" s="113">
        <v>5</v>
      </c>
      <c r="P350" s="111">
        <v>70</v>
      </c>
    </row>
    <row r="351" spans="1:16" x14ac:dyDescent="0.3">
      <c r="A351" s="34">
        <v>2</v>
      </c>
      <c r="B351" s="34">
        <v>9</v>
      </c>
      <c r="C351" s="34">
        <v>16</v>
      </c>
      <c r="D351" s="151">
        <v>116</v>
      </c>
      <c r="E351" s="129">
        <v>80</v>
      </c>
      <c r="F351" s="113">
        <v>8</v>
      </c>
      <c r="G351" s="111">
        <v>100</v>
      </c>
      <c r="J351" s="34">
        <v>2</v>
      </c>
      <c r="K351" s="34">
        <v>2</v>
      </c>
      <c r="L351" s="34">
        <v>5</v>
      </c>
      <c r="M351" s="1">
        <v>162</v>
      </c>
      <c r="N351" s="129">
        <v>40</v>
      </c>
      <c r="O351" s="113">
        <v>10</v>
      </c>
      <c r="P351" s="111">
        <v>100</v>
      </c>
    </row>
    <row r="352" spans="1:16" x14ac:dyDescent="0.3">
      <c r="A352" s="34">
        <v>3</v>
      </c>
      <c r="B352" s="34">
        <v>11</v>
      </c>
      <c r="C352" s="34">
        <v>4</v>
      </c>
      <c r="D352" s="151">
        <v>116</v>
      </c>
      <c r="E352" s="129">
        <v>40</v>
      </c>
      <c r="F352" s="113">
        <v>15</v>
      </c>
      <c r="G352" s="111">
        <v>100</v>
      </c>
      <c r="J352" s="34">
        <v>2</v>
      </c>
      <c r="K352" s="34">
        <v>2</v>
      </c>
      <c r="L352" s="34">
        <v>6</v>
      </c>
      <c r="M352" s="1">
        <v>51</v>
      </c>
      <c r="N352" s="129">
        <v>70</v>
      </c>
      <c r="O352" s="113">
        <v>10</v>
      </c>
      <c r="P352" s="111">
        <v>100</v>
      </c>
    </row>
    <row r="353" spans="1:16" x14ac:dyDescent="0.3">
      <c r="A353" s="34">
        <v>1</v>
      </c>
      <c r="B353" s="34">
        <v>7</v>
      </c>
      <c r="C353" s="34">
        <v>1</v>
      </c>
      <c r="D353" s="34">
        <v>117</v>
      </c>
      <c r="E353" s="129">
        <v>5</v>
      </c>
      <c r="F353" s="113">
        <v>5</v>
      </c>
      <c r="G353" s="111">
        <v>80</v>
      </c>
      <c r="J353" s="34">
        <v>2</v>
      </c>
      <c r="K353" s="34">
        <v>2</v>
      </c>
      <c r="L353" s="34">
        <v>7</v>
      </c>
      <c r="M353" s="1">
        <v>31</v>
      </c>
      <c r="N353" s="129">
        <v>80</v>
      </c>
      <c r="O353" s="113">
        <v>5</v>
      </c>
      <c r="P353" s="111">
        <v>100</v>
      </c>
    </row>
    <row r="354" spans="1:16" x14ac:dyDescent="0.3">
      <c r="A354" s="34">
        <v>2</v>
      </c>
      <c r="B354" s="34">
        <v>18</v>
      </c>
      <c r="C354" s="34">
        <v>8</v>
      </c>
      <c r="D354" s="151">
        <v>117</v>
      </c>
      <c r="E354" s="129">
        <v>20</v>
      </c>
      <c r="F354" s="113">
        <v>8</v>
      </c>
      <c r="G354" s="111">
        <v>100</v>
      </c>
      <c r="J354" s="34">
        <v>2</v>
      </c>
      <c r="K354" s="34">
        <v>2</v>
      </c>
      <c r="L354" s="34">
        <v>8</v>
      </c>
      <c r="M354" s="1">
        <v>167</v>
      </c>
      <c r="N354" s="129">
        <v>60</v>
      </c>
      <c r="O354" s="113">
        <v>8</v>
      </c>
      <c r="P354" s="111">
        <v>100</v>
      </c>
    </row>
    <row r="355" spans="1:16" x14ac:dyDescent="0.3">
      <c r="A355" s="34">
        <v>3</v>
      </c>
      <c r="B355" s="34">
        <v>15</v>
      </c>
      <c r="C355" s="34">
        <v>2</v>
      </c>
      <c r="D355" s="151">
        <v>117</v>
      </c>
      <c r="E355" s="129">
        <v>5</v>
      </c>
      <c r="F355" s="113">
        <v>10</v>
      </c>
      <c r="G355" s="111">
        <v>90</v>
      </c>
      <c r="J355" s="34">
        <v>2</v>
      </c>
      <c r="K355" s="34">
        <v>2</v>
      </c>
      <c r="L355" s="34">
        <v>9</v>
      </c>
      <c r="M355" s="1">
        <v>235</v>
      </c>
      <c r="N355" s="129">
        <v>60</v>
      </c>
      <c r="O355" s="113">
        <v>10</v>
      </c>
      <c r="P355" s="111">
        <v>100</v>
      </c>
    </row>
    <row r="356" spans="1:16" x14ac:dyDescent="0.3">
      <c r="A356" s="34">
        <v>1</v>
      </c>
      <c r="B356" s="34">
        <v>7</v>
      </c>
      <c r="C356" s="34">
        <v>6</v>
      </c>
      <c r="D356" s="34">
        <v>118</v>
      </c>
      <c r="E356" s="129">
        <v>60</v>
      </c>
      <c r="F356" s="113">
        <v>5</v>
      </c>
      <c r="G356" s="111">
        <v>100</v>
      </c>
      <c r="J356" s="34">
        <v>2</v>
      </c>
      <c r="K356" s="34">
        <v>2</v>
      </c>
      <c r="L356" s="34">
        <v>10</v>
      </c>
      <c r="M356" s="1">
        <v>255</v>
      </c>
      <c r="N356" s="129">
        <v>60</v>
      </c>
      <c r="O356" s="113">
        <v>12</v>
      </c>
      <c r="P356" s="111">
        <v>100</v>
      </c>
    </row>
    <row r="357" spans="1:16" x14ac:dyDescent="0.3">
      <c r="A357" s="34">
        <v>2</v>
      </c>
      <c r="B357" s="34">
        <v>16</v>
      </c>
      <c r="C357" s="34">
        <v>14</v>
      </c>
      <c r="D357" s="151">
        <v>118</v>
      </c>
      <c r="E357" s="129">
        <v>40</v>
      </c>
      <c r="F357" s="113">
        <v>8</v>
      </c>
      <c r="G357" s="111">
        <v>100</v>
      </c>
      <c r="J357" s="34">
        <v>2</v>
      </c>
      <c r="K357" s="34">
        <v>2</v>
      </c>
      <c r="L357" s="34">
        <v>11</v>
      </c>
      <c r="M357" s="1">
        <v>204</v>
      </c>
      <c r="N357" s="129">
        <v>70</v>
      </c>
      <c r="O357" s="113">
        <v>5</v>
      </c>
      <c r="P357" s="111">
        <v>100</v>
      </c>
    </row>
    <row r="358" spans="1:16" x14ac:dyDescent="0.3">
      <c r="A358" s="34">
        <v>3</v>
      </c>
      <c r="B358" s="34">
        <v>2</v>
      </c>
      <c r="C358" s="34">
        <v>16</v>
      </c>
      <c r="D358" s="151">
        <v>118</v>
      </c>
      <c r="E358" s="129">
        <v>40</v>
      </c>
      <c r="F358" s="113">
        <v>8</v>
      </c>
      <c r="G358" s="111">
        <v>100</v>
      </c>
      <c r="J358" s="34">
        <v>2</v>
      </c>
      <c r="K358" s="34">
        <v>2</v>
      </c>
      <c r="L358" s="34">
        <v>12</v>
      </c>
      <c r="M358" s="1">
        <v>315</v>
      </c>
      <c r="N358" s="129">
        <v>70</v>
      </c>
      <c r="O358" s="113">
        <v>5</v>
      </c>
      <c r="P358" s="111">
        <v>100</v>
      </c>
    </row>
    <row r="359" spans="1:16" x14ac:dyDescent="0.3">
      <c r="A359" s="34">
        <v>1</v>
      </c>
      <c r="B359" s="34">
        <v>7</v>
      </c>
      <c r="C359" s="34">
        <v>18</v>
      </c>
      <c r="D359" s="34">
        <v>119</v>
      </c>
      <c r="E359" s="129">
        <v>80</v>
      </c>
      <c r="F359" s="113">
        <v>20</v>
      </c>
      <c r="G359" s="111">
        <v>90</v>
      </c>
      <c r="J359" s="34">
        <v>2</v>
      </c>
      <c r="K359" s="34">
        <v>2</v>
      </c>
      <c r="L359" s="34">
        <v>13</v>
      </c>
      <c r="M359" s="1">
        <v>102</v>
      </c>
      <c r="N359" s="129">
        <v>70</v>
      </c>
      <c r="O359" s="113">
        <v>8</v>
      </c>
      <c r="P359" s="111">
        <v>100</v>
      </c>
    </row>
    <row r="360" spans="1:16" x14ac:dyDescent="0.3">
      <c r="A360" s="34">
        <v>2</v>
      </c>
      <c r="B360" s="34">
        <v>5</v>
      </c>
      <c r="C360" s="34">
        <v>10</v>
      </c>
      <c r="D360" s="151">
        <v>119</v>
      </c>
      <c r="E360" s="129">
        <v>80</v>
      </c>
      <c r="F360" s="113">
        <v>20</v>
      </c>
      <c r="G360" s="111">
        <v>100</v>
      </c>
      <c r="J360" s="34">
        <v>2</v>
      </c>
      <c r="K360" s="34">
        <v>2</v>
      </c>
      <c r="L360" s="34">
        <v>14</v>
      </c>
      <c r="M360" s="1">
        <v>218</v>
      </c>
      <c r="N360" s="129">
        <v>70</v>
      </c>
      <c r="O360" s="113">
        <v>5</v>
      </c>
      <c r="P360" s="111">
        <v>100</v>
      </c>
    </row>
    <row r="361" spans="1:16" x14ac:dyDescent="0.3">
      <c r="A361" s="34">
        <v>3</v>
      </c>
      <c r="B361" s="34">
        <v>5</v>
      </c>
      <c r="C361" s="34">
        <v>11</v>
      </c>
      <c r="D361" s="151">
        <v>119</v>
      </c>
      <c r="E361" s="129">
        <v>70</v>
      </c>
      <c r="F361" s="113">
        <v>5</v>
      </c>
      <c r="G361" s="111">
        <v>100</v>
      </c>
      <c r="J361" s="34">
        <v>2</v>
      </c>
      <c r="K361" s="34">
        <v>2</v>
      </c>
      <c r="L361" s="34">
        <v>15</v>
      </c>
      <c r="M361" s="1">
        <v>184</v>
      </c>
      <c r="N361" s="129">
        <v>70</v>
      </c>
      <c r="O361" s="113">
        <v>8</v>
      </c>
      <c r="P361" s="111">
        <v>100</v>
      </c>
    </row>
    <row r="362" spans="1:16" x14ac:dyDescent="0.3">
      <c r="A362" s="34">
        <v>1</v>
      </c>
      <c r="B362" s="34">
        <v>7</v>
      </c>
      <c r="C362" s="34">
        <v>15</v>
      </c>
      <c r="D362" s="34">
        <v>120</v>
      </c>
      <c r="E362" s="129">
        <v>20</v>
      </c>
      <c r="F362" s="113">
        <v>5</v>
      </c>
      <c r="G362" s="111">
        <v>100</v>
      </c>
      <c r="J362" s="34">
        <v>2</v>
      </c>
      <c r="K362" s="34">
        <v>2</v>
      </c>
      <c r="L362" s="34">
        <v>16</v>
      </c>
      <c r="M362" s="1">
        <v>82</v>
      </c>
      <c r="N362" s="129">
        <v>80</v>
      </c>
      <c r="O362" s="113">
        <v>5</v>
      </c>
      <c r="P362" s="111">
        <v>100</v>
      </c>
    </row>
    <row r="363" spans="1:16" x14ac:dyDescent="0.3">
      <c r="A363" s="34">
        <v>2</v>
      </c>
      <c r="B363" s="34">
        <v>13</v>
      </c>
      <c r="C363" s="34">
        <v>2</v>
      </c>
      <c r="D363" s="151">
        <v>120</v>
      </c>
      <c r="E363" s="129">
        <v>60</v>
      </c>
      <c r="F363" s="113">
        <v>10</v>
      </c>
      <c r="G363" s="111">
        <v>100</v>
      </c>
      <c r="J363" s="34">
        <v>2</v>
      </c>
      <c r="K363" s="34">
        <v>2</v>
      </c>
      <c r="L363" s="34">
        <v>17</v>
      </c>
      <c r="M363" s="1">
        <v>295</v>
      </c>
      <c r="N363" s="129">
        <v>50</v>
      </c>
      <c r="O363" s="113">
        <v>8</v>
      </c>
      <c r="P363" s="111">
        <v>100</v>
      </c>
    </row>
    <row r="364" spans="1:16" x14ac:dyDescent="0.3">
      <c r="A364" s="34">
        <v>3</v>
      </c>
      <c r="B364" s="34">
        <v>4</v>
      </c>
      <c r="C364" s="34">
        <v>1</v>
      </c>
      <c r="D364" s="151">
        <v>120</v>
      </c>
      <c r="E364" s="129">
        <v>60</v>
      </c>
      <c r="F364" s="113">
        <v>10</v>
      </c>
      <c r="G364" s="111">
        <v>100</v>
      </c>
      <c r="J364" s="34">
        <v>2</v>
      </c>
      <c r="K364" s="34">
        <v>2</v>
      </c>
      <c r="L364" s="34">
        <v>18</v>
      </c>
      <c r="M364" s="1">
        <v>11</v>
      </c>
      <c r="N364" s="129">
        <v>50</v>
      </c>
      <c r="O364" s="113">
        <v>5</v>
      </c>
      <c r="P364" s="111">
        <v>100</v>
      </c>
    </row>
    <row r="365" spans="1:16" x14ac:dyDescent="0.3">
      <c r="A365" s="34">
        <v>1</v>
      </c>
      <c r="B365" s="34">
        <v>7</v>
      </c>
      <c r="C365" s="34">
        <v>5</v>
      </c>
      <c r="D365" s="34">
        <v>121</v>
      </c>
      <c r="E365" s="129">
        <v>20</v>
      </c>
      <c r="F365" s="113">
        <v>10</v>
      </c>
      <c r="G365" s="111">
        <v>60</v>
      </c>
      <c r="J365" s="34">
        <v>2</v>
      </c>
      <c r="K365" s="34">
        <v>3</v>
      </c>
      <c r="L365" s="34">
        <v>1</v>
      </c>
      <c r="M365" s="1">
        <v>92</v>
      </c>
      <c r="N365" s="129">
        <v>60</v>
      </c>
      <c r="O365" s="113">
        <v>2</v>
      </c>
      <c r="P365" s="111">
        <v>100</v>
      </c>
    </row>
    <row r="366" spans="1:16" x14ac:dyDescent="0.3">
      <c r="A366" s="34">
        <v>2</v>
      </c>
      <c r="B366" s="34">
        <v>15</v>
      </c>
      <c r="C366" s="34">
        <v>17</v>
      </c>
      <c r="D366" s="151">
        <v>121</v>
      </c>
      <c r="E366" s="129">
        <v>60</v>
      </c>
      <c r="F366" s="113">
        <v>8</v>
      </c>
      <c r="G366" s="111">
        <v>100</v>
      </c>
      <c r="J366" s="34">
        <v>2</v>
      </c>
      <c r="K366" s="34">
        <v>3</v>
      </c>
      <c r="L366" s="34">
        <v>2</v>
      </c>
      <c r="M366" s="1">
        <v>195</v>
      </c>
      <c r="N366" s="129">
        <v>60</v>
      </c>
      <c r="O366" s="113">
        <v>5</v>
      </c>
      <c r="P366" s="111">
        <v>100</v>
      </c>
    </row>
    <row r="367" spans="1:16" x14ac:dyDescent="0.3">
      <c r="A367" s="34">
        <v>3</v>
      </c>
      <c r="B367" s="34">
        <v>3</v>
      </c>
      <c r="C367" s="34">
        <v>19</v>
      </c>
      <c r="D367" s="151">
        <v>121</v>
      </c>
      <c r="E367" s="129">
        <v>60</v>
      </c>
      <c r="F367" s="113">
        <v>8</v>
      </c>
      <c r="G367" s="111">
        <v>100</v>
      </c>
      <c r="J367" s="34">
        <v>2</v>
      </c>
      <c r="K367" s="34">
        <v>3</v>
      </c>
      <c r="L367" s="34">
        <v>3</v>
      </c>
      <c r="M367" s="1">
        <v>175</v>
      </c>
      <c r="N367" s="129">
        <v>40</v>
      </c>
      <c r="O367" s="113">
        <v>8</v>
      </c>
      <c r="P367" s="111">
        <v>100</v>
      </c>
    </row>
    <row r="368" spans="1:16" x14ac:dyDescent="0.3">
      <c r="A368" s="34">
        <v>1</v>
      </c>
      <c r="B368" s="34">
        <v>7</v>
      </c>
      <c r="C368" s="34">
        <v>3</v>
      </c>
      <c r="D368" s="34">
        <v>122</v>
      </c>
      <c r="E368" s="129">
        <v>80</v>
      </c>
      <c r="F368" s="113">
        <v>2</v>
      </c>
      <c r="G368" s="111">
        <v>40</v>
      </c>
      <c r="J368" s="34">
        <v>2</v>
      </c>
      <c r="K368" s="34">
        <v>3</v>
      </c>
      <c r="L368" s="34">
        <v>4</v>
      </c>
      <c r="M368" s="1">
        <v>292</v>
      </c>
      <c r="N368" s="129">
        <v>40</v>
      </c>
      <c r="O368" s="113">
        <v>8</v>
      </c>
      <c r="P368" s="111">
        <v>100</v>
      </c>
    </row>
    <row r="369" spans="1:16" x14ac:dyDescent="0.3">
      <c r="A369" s="34">
        <v>2</v>
      </c>
      <c r="B369" s="34">
        <v>3</v>
      </c>
      <c r="C369" s="34">
        <v>14</v>
      </c>
      <c r="D369" s="151">
        <v>122</v>
      </c>
      <c r="E369" s="129">
        <v>70</v>
      </c>
      <c r="F369" s="113">
        <v>5</v>
      </c>
      <c r="G369" s="111">
        <v>100</v>
      </c>
      <c r="J369" s="34">
        <v>2</v>
      </c>
      <c r="K369" s="34">
        <v>3</v>
      </c>
      <c r="L369" s="34">
        <v>5</v>
      </c>
      <c r="M369" s="1">
        <v>71</v>
      </c>
      <c r="N369" s="129">
        <v>20</v>
      </c>
      <c r="O369" s="113">
        <v>5</v>
      </c>
      <c r="P369" s="111">
        <v>100</v>
      </c>
    </row>
    <row r="370" spans="1:16" x14ac:dyDescent="0.3">
      <c r="A370" s="34">
        <v>3</v>
      </c>
      <c r="B370" s="34">
        <v>16</v>
      </c>
      <c r="C370" s="34">
        <v>18</v>
      </c>
      <c r="D370" s="151">
        <v>122</v>
      </c>
      <c r="E370" s="129">
        <v>30</v>
      </c>
      <c r="F370" s="113">
        <v>8</v>
      </c>
      <c r="G370" s="111">
        <v>100</v>
      </c>
      <c r="J370" s="34">
        <v>2</v>
      </c>
      <c r="K370" s="34">
        <v>3</v>
      </c>
      <c r="L370" s="34">
        <v>6</v>
      </c>
      <c r="M370" s="1">
        <v>88</v>
      </c>
      <c r="N370" s="129">
        <v>20</v>
      </c>
      <c r="O370" s="113">
        <v>8</v>
      </c>
      <c r="P370" s="111">
        <v>100</v>
      </c>
    </row>
    <row r="371" spans="1:16" x14ac:dyDescent="0.3">
      <c r="A371" s="34">
        <v>1</v>
      </c>
      <c r="B371" s="34">
        <v>7</v>
      </c>
      <c r="C371" s="34">
        <v>14</v>
      </c>
      <c r="D371" s="34">
        <v>123</v>
      </c>
      <c r="E371" s="129">
        <v>20</v>
      </c>
      <c r="F371" s="113">
        <v>20</v>
      </c>
      <c r="G371" s="111">
        <v>100</v>
      </c>
      <c r="J371" s="34">
        <v>2</v>
      </c>
      <c r="K371" s="34">
        <v>3</v>
      </c>
      <c r="L371" s="34">
        <v>7</v>
      </c>
      <c r="M371" s="1">
        <v>241</v>
      </c>
      <c r="N371" s="129">
        <v>60</v>
      </c>
      <c r="O371" s="113">
        <v>5</v>
      </c>
      <c r="P371" s="111">
        <v>100</v>
      </c>
    </row>
    <row r="372" spans="1:16" x14ac:dyDescent="0.3">
      <c r="A372" s="34">
        <v>2</v>
      </c>
      <c r="B372" s="34">
        <v>1</v>
      </c>
      <c r="C372" s="34">
        <v>14</v>
      </c>
      <c r="D372" s="151">
        <v>123</v>
      </c>
      <c r="E372" s="129">
        <v>40</v>
      </c>
      <c r="F372" s="113">
        <v>5</v>
      </c>
      <c r="G372" s="111">
        <v>100</v>
      </c>
      <c r="J372" s="34">
        <v>2</v>
      </c>
      <c r="K372" s="34">
        <v>3</v>
      </c>
      <c r="L372" s="34">
        <v>8</v>
      </c>
      <c r="M372" s="1">
        <v>312</v>
      </c>
      <c r="N372" s="129">
        <v>60</v>
      </c>
      <c r="O372" s="113">
        <v>8</v>
      </c>
      <c r="P372" s="111">
        <v>60</v>
      </c>
    </row>
    <row r="373" spans="1:16" x14ac:dyDescent="0.3">
      <c r="A373" s="34">
        <v>3</v>
      </c>
      <c r="B373" s="34">
        <v>7</v>
      </c>
      <c r="C373" s="34">
        <v>11</v>
      </c>
      <c r="D373" s="151">
        <v>123</v>
      </c>
      <c r="E373" s="129">
        <v>20</v>
      </c>
      <c r="F373" s="113">
        <v>20</v>
      </c>
      <c r="G373" s="111">
        <v>100</v>
      </c>
      <c r="J373" s="34">
        <v>2</v>
      </c>
      <c r="K373" s="34">
        <v>3</v>
      </c>
      <c r="L373" s="34">
        <v>9</v>
      </c>
      <c r="M373" s="1">
        <v>48</v>
      </c>
      <c r="N373" s="129">
        <v>40</v>
      </c>
      <c r="O373" s="113">
        <v>10</v>
      </c>
      <c r="P373" s="111">
        <v>100</v>
      </c>
    </row>
    <row r="374" spans="1:16" x14ac:dyDescent="0.3">
      <c r="A374" s="34">
        <v>1</v>
      </c>
      <c r="B374" s="34">
        <v>7</v>
      </c>
      <c r="C374" s="34">
        <v>8</v>
      </c>
      <c r="D374" s="34">
        <v>124</v>
      </c>
      <c r="E374" s="129">
        <v>30</v>
      </c>
      <c r="F374" s="113">
        <v>10</v>
      </c>
      <c r="G374" s="111">
        <v>80</v>
      </c>
      <c r="J374" s="34">
        <v>2</v>
      </c>
      <c r="K374" s="34">
        <v>3</v>
      </c>
      <c r="L374" s="34">
        <v>10</v>
      </c>
      <c r="M374" s="1">
        <v>275</v>
      </c>
      <c r="N374" s="129">
        <v>60</v>
      </c>
      <c r="O374" s="113">
        <v>10</v>
      </c>
      <c r="P374" s="142">
        <v>80</v>
      </c>
    </row>
    <row r="375" spans="1:16" x14ac:dyDescent="0.3">
      <c r="A375" s="34">
        <v>2</v>
      </c>
      <c r="B375" s="34">
        <v>18</v>
      </c>
      <c r="C375" s="34">
        <v>16</v>
      </c>
      <c r="D375" s="151">
        <v>124</v>
      </c>
      <c r="E375" s="129">
        <v>40</v>
      </c>
      <c r="F375" s="113">
        <v>10</v>
      </c>
      <c r="G375" s="111">
        <v>100</v>
      </c>
      <c r="J375" s="34">
        <v>2</v>
      </c>
      <c r="K375" s="34">
        <v>3</v>
      </c>
      <c r="L375" s="34">
        <v>11</v>
      </c>
      <c r="M375" s="1">
        <v>164</v>
      </c>
      <c r="N375" s="129">
        <v>30</v>
      </c>
      <c r="O375" s="113">
        <v>8</v>
      </c>
      <c r="P375" s="111">
        <v>100</v>
      </c>
    </row>
    <row r="376" spans="1:16" x14ac:dyDescent="0.3">
      <c r="A376" s="34">
        <v>3</v>
      </c>
      <c r="B376" s="34">
        <v>8</v>
      </c>
      <c r="C376" s="34">
        <v>1</v>
      </c>
      <c r="D376" s="151">
        <v>124</v>
      </c>
      <c r="E376" s="129">
        <v>70</v>
      </c>
      <c r="F376" s="113">
        <v>8</v>
      </c>
      <c r="G376" s="111">
        <v>100</v>
      </c>
      <c r="J376" s="34">
        <v>2</v>
      </c>
      <c r="K376" s="34">
        <v>3</v>
      </c>
      <c r="L376" s="34">
        <v>12</v>
      </c>
      <c r="M376" s="1">
        <v>201</v>
      </c>
      <c r="N376" s="129">
        <v>80</v>
      </c>
      <c r="O376" s="113">
        <v>5</v>
      </c>
      <c r="P376" s="111">
        <v>100</v>
      </c>
    </row>
    <row r="377" spans="1:16" x14ac:dyDescent="0.3">
      <c r="A377" s="34">
        <v>1</v>
      </c>
      <c r="B377" s="34">
        <v>7</v>
      </c>
      <c r="C377" s="34">
        <v>17</v>
      </c>
      <c r="D377" s="34">
        <v>125</v>
      </c>
      <c r="E377" s="129">
        <v>80</v>
      </c>
      <c r="F377" s="113">
        <v>10</v>
      </c>
      <c r="G377" s="111">
        <v>60</v>
      </c>
      <c r="J377" s="34">
        <v>2</v>
      </c>
      <c r="K377" s="34">
        <v>3</v>
      </c>
      <c r="L377" s="34">
        <v>13</v>
      </c>
      <c r="M377" s="1">
        <v>28</v>
      </c>
      <c r="N377" s="129">
        <v>40</v>
      </c>
      <c r="O377" s="113">
        <v>8</v>
      </c>
      <c r="P377" s="111">
        <v>100</v>
      </c>
    </row>
    <row r="378" spans="1:16" x14ac:dyDescent="0.3">
      <c r="A378" s="34">
        <v>2</v>
      </c>
      <c r="B378" s="34">
        <v>2</v>
      </c>
      <c r="C378" s="34">
        <v>4</v>
      </c>
      <c r="D378" s="151">
        <v>125</v>
      </c>
      <c r="E378" s="129">
        <v>80</v>
      </c>
      <c r="F378" s="113">
        <v>5</v>
      </c>
      <c r="G378" s="111">
        <v>70</v>
      </c>
      <c r="J378" s="34">
        <v>2</v>
      </c>
      <c r="K378" s="34">
        <v>3</v>
      </c>
      <c r="L378" s="34">
        <v>14</v>
      </c>
      <c r="M378" s="1">
        <v>122</v>
      </c>
      <c r="N378" s="129">
        <v>70</v>
      </c>
      <c r="O378" s="113">
        <v>5</v>
      </c>
      <c r="P378" s="111">
        <v>100</v>
      </c>
    </row>
    <row r="379" spans="1:16" x14ac:dyDescent="0.3">
      <c r="A379" s="34">
        <v>3</v>
      </c>
      <c r="B379" s="34">
        <v>13</v>
      </c>
      <c r="C379" s="34">
        <v>18</v>
      </c>
      <c r="D379" s="151">
        <v>125</v>
      </c>
      <c r="E379" s="129">
        <v>60</v>
      </c>
      <c r="F379" s="113">
        <v>15</v>
      </c>
      <c r="G379" s="111">
        <v>100</v>
      </c>
      <c r="J379" s="34">
        <v>2</v>
      </c>
      <c r="K379" s="34">
        <v>3</v>
      </c>
      <c r="L379" s="34">
        <v>15</v>
      </c>
      <c r="M379" s="1">
        <v>261</v>
      </c>
      <c r="N379" s="129">
        <v>50</v>
      </c>
      <c r="O379" s="113">
        <v>5</v>
      </c>
      <c r="P379" s="111">
        <v>100</v>
      </c>
    </row>
    <row r="380" spans="1:16" x14ac:dyDescent="0.3">
      <c r="A380" s="34">
        <v>1</v>
      </c>
      <c r="B380" s="34">
        <v>7</v>
      </c>
      <c r="C380" s="34">
        <v>19</v>
      </c>
      <c r="D380" s="34">
        <v>126</v>
      </c>
      <c r="E380" s="129">
        <v>20</v>
      </c>
      <c r="F380" s="113">
        <v>2</v>
      </c>
      <c r="G380" s="111">
        <v>100</v>
      </c>
      <c r="J380" s="34">
        <v>2</v>
      </c>
      <c r="K380" s="34">
        <v>3</v>
      </c>
      <c r="L380" s="34">
        <v>16</v>
      </c>
      <c r="M380" s="1">
        <v>224</v>
      </c>
      <c r="N380" s="129">
        <v>70</v>
      </c>
      <c r="O380" s="113">
        <v>8</v>
      </c>
      <c r="P380" s="111">
        <v>100</v>
      </c>
    </row>
    <row r="381" spans="1:16" x14ac:dyDescent="0.3">
      <c r="A381" s="34">
        <v>2</v>
      </c>
      <c r="B381" s="34">
        <v>8</v>
      </c>
      <c r="C381" s="34">
        <v>13</v>
      </c>
      <c r="D381" s="151">
        <v>126</v>
      </c>
      <c r="E381" s="129">
        <v>60</v>
      </c>
      <c r="F381" s="113">
        <v>8</v>
      </c>
      <c r="G381" s="111">
        <v>100</v>
      </c>
      <c r="J381" s="34">
        <v>2</v>
      </c>
      <c r="K381" s="34">
        <v>3</v>
      </c>
      <c r="L381" s="34">
        <v>17</v>
      </c>
      <c r="M381" s="1">
        <v>41</v>
      </c>
      <c r="N381" s="129">
        <v>60</v>
      </c>
      <c r="O381" s="113">
        <v>20</v>
      </c>
      <c r="P381" s="111">
        <v>100</v>
      </c>
    </row>
    <row r="382" spans="1:16" x14ac:dyDescent="0.3">
      <c r="A382" s="34">
        <v>3</v>
      </c>
      <c r="B382" s="34">
        <v>14</v>
      </c>
      <c r="C382" s="34">
        <v>19</v>
      </c>
      <c r="D382" s="151">
        <v>126</v>
      </c>
      <c r="E382" s="129">
        <v>60</v>
      </c>
      <c r="F382" s="113">
        <v>5</v>
      </c>
      <c r="G382" s="111">
        <v>100</v>
      </c>
      <c r="J382" s="34">
        <v>2</v>
      </c>
      <c r="K382" s="34">
        <v>3</v>
      </c>
      <c r="L382" s="34">
        <v>18</v>
      </c>
      <c r="M382" s="1">
        <v>246</v>
      </c>
      <c r="N382" s="129">
        <v>60</v>
      </c>
      <c r="O382" s="113">
        <v>12</v>
      </c>
      <c r="P382" s="111">
        <v>100</v>
      </c>
    </row>
    <row r="383" spans="1:16" x14ac:dyDescent="0.3">
      <c r="A383" s="34">
        <v>1</v>
      </c>
      <c r="B383" s="34">
        <v>14</v>
      </c>
      <c r="C383" s="34">
        <v>19</v>
      </c>
      <c r="D383" s="34">
        <v>127</v>
      </c>
      <c r="E383" s="129">
        <v>40</v>
      </c>
      <c r="F383" s="113">
        <v>5</v>
      </c>
      <c r="G383" s="111">
        <v>80</v>
      </c>
      <c r="J383" s="34">
        <v>2</v>
      </c>
      <c r="K383" s="34">
        <v>4</v>
      </c>
      <c r="L383" s="34">
        <v>1</v>
      </c>
      <c r="M383" s="1">
        <v>34</v>
      </c>
      <c r="N383" s="129">
        <v>70</v>
      </c>
      <c r="O383" s="113">
        <v>2</v>
      </c>
      <c r="P383" s="111">
        <v>100</v>
      </c>
    </row>
    <row r="384" spans="1:16" x14ac:dyDescent="0.3">
      <c r="A384" s="34">
        <v>2</v>
      </c>
      <c r="B384" s="34">
        <v>6</v>
      </c>
      <c r="C384" s="34">
        <v>7</v>
      </c>
      <c r="D384" s="151">
        <v>127</v>
      </c>
      <c r="E384" s="129">
        <v>50</v>
      </c>
      <c r="F384" s="113">
        <v>5</v>
      </c>
      <c r="G384" s="111">
        <v>95</v>
      </c>
      <c r="J384" s="34">
        <v>2</v>
      </c>
      <c r="K384" s="34">
        <v>4</v>
      </c>
      <c r="L384" s="34">
        <v>2</v>
      </c>
      <c r="M384" s="1">
        <v>309</v>
      </c>
      <c r="N384" s="129">
        <v>40</v>
      </c>
      <c r="O384" s="113">
        <v>5</v>
      </c>
      <c r="P384" s="111">
        <v>100</v>
      </c>
    </row>
    <row r="385" spans="1:16" x14ac:dyDescent="0.3">
      <c r="A385" s="34">
        <v>3</v>
      </c>
      <c r="B385" s="34">
        <v>17</v>
      </c>
      <c r="C385" s="34">
        <v>11</v>
      </c>
      <c r="D385" s="151">
        <v>127</v>
      </c>
      <c r="E385" s="129">
        <v>30</v>
      </c>
      <c r="F385" s="113">
        <v>10</v>
      </c>
      <c r="G385" s="111">
        <v>80</v>
      </c>
      <c r="J385" s="34">
        <v>2</v>
      </c>
      <c r="K385" s="34">
        <v>4</v>
      </c>
      <c r="L385" s="34">
        <v>3</v>
      </c>
      <c r="M385" s="1">
        <v>156</v>
      </c>
      <c r="N385" s="129">
        <v>40</v>
      </c>
      <c r="O385" s="113">
        <v>2</v>
      </c>
      <c r="P385" s="111">
        <v>100</v>
      </c>
    </row>
    <row r="386" spans="1:16" x14ac:dyDescent="0.3">
      <c r="A386" s="34">
        <v>1</v>
      </c>
      <c r="B386" s="34">
        <v>14</v>
      </c>
      <c r="C386" s="34">
        <v>15</v>
      </c>
      <c r="D386" s="34">
        <v>128</v>
      </c>
      <c r="E386" s="129">
        <v>40</v>
      </c>
      <c r="F386" s="113">
        <v>15</v>
      </c>
      <c r="G386" s="111">
        <v>80</v>
      </c>
      <c r="J386" s="34">
        <v>2</v>
      </c>
      <c r="K386" s="34">
        <v>4</v>
      </c>
      <c r="L386" s="34">
        <v>4</v>
      </c>
      <c r="M386" s="1">
        <v>207</v>
      </c>
      <c r="N386" s="129">
        <v>80</v>
      </c>
      <c r="O386" s="113">
        <v>15</v>
      </c>
      <c r="P386" s="111">
        <v>100</v>
      </c>
    </row>
    <row r="387" spans="1:16" x14ac:dyDescent="0.3">
      <c r="A387" s="34">
        <v>2</v>
      </c>
      <c r="B387" s="34">
        <v>14</v>
      </c>
      <c r="C387" s="34">
        <v>13</v>
      </c>
      <c r="D387" s="151">
        <v>128</v>
      </c>
      <c r="E387" s="129">
        <v>60</v>
      </c>
      <c r="F387" s="113">
        <v>30</v>
      </c>
      <c r="G387" s="111">
        <v>100</v>
      </c>
      <c r="J387" s="34">
        <v>2</v>
      </c>
      <c r="K387" s="34">
        <v>4</v>
      </c>
      <c r="L387" s="34">
        <v>5</v>
      </c>
      <c r="M387" s="1">
        <v>212</v>
      </c>
      <c r="N387" s="129">
        <v>60</v>
      </c>
      <c r="O387" s="113">
        <v>20</v>
      </c>
      <c r="P387" s="111">
        <v>100</v>
      </c>
    </row>
    <row r="388" spans="1:16" x14ac:dyDescent="0.3">
      <c r="A388" s="34">
        <v>3</v>
      </c>
      <c r="B388" s="34">
        <v>12</v>
      </c>
      <c r="C388" s="34">
        <v>17</v>
      </c>
      <c r="D388" s="151">
        <v>128</v>
      </c>
      <c r="E388" s="129">
        <v>20</v>
      </c>
      <c r="F388" s="113">
        <v>15</v>
      </c>
      <c r="G388" s="111">
        <v>100</v>
      </c>
      <c r="J388" s="34">
        <v>2</v>
      </c>
      <c r="K388" s="34">
        <v>4</v>
      </c>
      <c r="L388" s="34">
        <v>6</v>
      </c>
      <c r="M388" s="1">
        <v>24</v>
      </c>
      <c r="N388" s="129">
        <v>30</v>
      </c>
      <c r="O388" s="113">
        <v>5</v>
      </c>
      <c r="P388" s="111">
        <v>100</v>
      </c>
    </row>
    <row r="389" spans="1:16" x14ac:dyDescent="0.3">
      <c r="A389" s="34">
        <v>1</v>
      </c>
      <c r="B389" s="34">
        <v>14</v>
      </c>
      <c r="C389" s="34">
        <v>18</v>
      </c>
      <c r="D389" s="34">
        <v>129</v>
      </c>
      <c r="E389" s="129">
        <v>5</v>
      </c>
      <c r="F389" s="113">
        <v>5</v>
      </c>
      <c r="G389" s="111">
        <v>95</v>
      </c>
      <c r="J389" s="34">
        <v>2</v>
      </c>
      <c r="K389" s="34">
        <v>4</v>
      </c>
      <c r="L389" s="34">
        <v>7</v>
      </c>
      <c r="M389" s="1">
        <v>306</v>
      </c>
      <c r="N389" s="129">
        <v>60</v>
      </c>
      <c r="O389" s="113">
        <v>5</v>
      </c>
      <c r="P389" s="111">
        <v>100</v>
      </c>
    </row>
    <row r="390" spans="1:16" x14ac:dyDescent="0.3">
      <c r="A390" s="34">
        <v>2</v>
      </c>
      <c r="B390" s="34">
        <v>12</v>
      </c>
      <c r="C390" s="34">
        <v>19</v>
      </c>
      <c r="D390" s="151">
        <v>129</v>
      </c>
      <c r="E390" s="129">
        <v>30</v>
      </c>
      <c r="F390" s="113">
        <v>10</v>
      </c>
      <c r="G390" s="111">
        <v>100</v>
      </c>
      <c r="J390" s="34">
        <v>2</v>
      </c>
      <c r="K390" s="34">
        <v>4</v>
      </c>
      <c r="L390" s="34">
        <v>8</v>
      </c>
      <c r="M390" s="1">
        <v>286</v>
      </c>
      <c r="N390" s="129">
        <v>30</v>
      </c>
      <c r="O390" s="113">
        <v>10</v>
      </c>
      <c r="P390" s="111">
        <v>100</v>
      </c>
    </row>
    <row r="391" spans="1:16" x14ac:dyDescent="0.3">
      <c r="A391" s="34">
        <v>3</v>
      </c>
      <c r="B391" s="34">
        <v>6</v>
      </c>
      <c r="C391" s="34">
        <v>5</v>
      </c>
      <c r="D391" s="151">
        <v>129</v>
      </c>
      <c r="E391" s="129">
        <v>30</v>
      </c>
      <c r="F391" s="113">
        <v>8</v>
      </c>
      <c r="G391" s="111">
        <v>100</v>
      </c>
      <c r="J391" s="34">
        <v>2</v>
      </c>
      <c r="K391" s="34">
        <v>4</v>
      </c>
      <c r="L391" s="34">
        <v>9</v>
      </c>
      <c r="M391" s="1">
        <v>115</v>
      </c>
      <c r="N391" s="129">
        <v>60</v>
      </c>
      <c r="O391" s="113">
        <v>8</v>
      </c>
      <c r="P391" s="111">
        <v>100</v>
      </c>
    </row>
    <row r="392" spans="1:16" x14ac:dyDescent="0.3">
      <c r="A392" s="34">
        <v>1</v>
      </c>
      <c r="B392" s="34">
        <v>15</v>
      </c>
      <c r="C392" s="34">
        <v>9</v>
      </c>
      <c r="D392" s="34">
        <v>130</v>
      </c>
      <c r="E392" s="129">
        <v>60</v>
      </c>
      <c r="F392" s="113">
        <v>2</v>
      </c>
      <c r="G392" s="111">
        <v>80</v>
      </c>
      <c r="J392" s="34">
        <v>2</v>
      </c>
      <c r="K392" s="34">
        <v>4</v>
      </c>
      <c r="L392" s="34">
        <v>10</v>
      </c>
      <c r="M392" s="1">
        <v>226</v>
      </c>
      <c r="N392" s="129">
        <v>20</v>
      </c>
      <c r="O392" s="113">
        <v>8</v>
      </c>
      <c r="P392" s="111">
        <v>100</v>
      </c>
    </row>
    <row r="393" spans="1:16" x14ac:dyDescent="0.3">
      <c r="A393" s="34">
        <v>2</v>
      </c>
      <c r="B393" s="34">
        <v>11</v>
      </c>
      <c r="C393" s="34">
        <v>4</v>
      </c>
      <c r="D393" s="151">
        <v>130</v>
      </c>
      <c r="E393" s="129">
        <v>70</v>
      </c>
      <c r="F393" s="113">
        <v>8</v>
      </c>
      <c r="G393" s="111">
        <v>100</v>
      </c>
      <c r="J393" s="34">
        <v>2</v>
      </c>
      <c r="K393" s="34">
        <v>4</v>
      </c>
      <c r="L393" s="34">
        <v>11</v>
      </c>
      <c r="M393" s="1">
        <v>323</v>
      </c>
      <c r="N393" s="129">
        <v>20</v>
      </c>
      <c r="O393" s="113">
        <v>10</v>
      </c>
      <c r="P393" s="111">
        <v>100</v>
      </c>
    </row>
    <row r="394" spans="1:16" x14ac:dyDescent="0.3">
      <c r="A394" s="34">
        <v>3</v>
      </c>
      <c r="B394" s="34">
        <v>10</v>
      </c>
      <c r="C394" s="34">
        <v>3</v>
      </c>
      <c r="D394" s="151">
        <v>130</v>
      </c>
      <c r="E394" s="129">
        <v>80</v>
      </c>
      <c r="F394" s="113">
        <v>40</v>
      </c>
      <c r="G394" s="111">
        <v>100</v>
      </c>
      <c r="J394" s="34">
        <v>2</v>
      </c>
      <c r="K394" s="34">
        <v>4</v>
      </c>
      <c r="L394" s="34">
        <v>12</v>
      </c>
      <c r="M394" s="1">
        <v>75</v>
      </c>
      <c r="N394" s="129">
        <v>50</v>
      </c>
      <c r="O394" s="113">
        <v>5</v>
      </c>
      <c r="P394" s="111">
        <v>100</v>
      </c>
    </row>
    <row r="395" spans="1:16" x14ac:dyDescent="0.3">
      <c r="A395" s="34">
        <v>1</v>
      </c>
      <c r="B395" s="34">
        <v>14</v>
      </c>
      <c r="C395" s="34">
        <v>17</v>
      </c>
      <c r="D395" s="34">
        <v>131</v>
      </c>
      <c r="E395" s="129">
        <v>70</v>
      </c>
      <c r="F395" s="113">
        <v>25</v>
      </c>
      <c r="G395" s="111">
        <v>100</v>
      </c>
      <c r="J395" s="34">
        <v>2</v>
      </c>
      <c r="K395" s="34">
        <v>4</v>
      </c>
      <c r="L395" s="34">
        <v>13</v>
      </c>
      <c r="M395" s="1">
        <v>263</v>
      </c>
      <c r="N395" s="129">
        <v>20</v>
      </c>
      <c r="O395" s="113">
        <v>10</v>
      </c>
      <c r="P395" s="111">
        <v>100</v>
      </c>
    </row>
    <row r="396" spans="1:16" x14ac:dyDescent="0.3">
      <c r="A396" s="34">
        <v>2</v>
      </c>
      <c r="B396" s="34">
        <v>10</v>
      </c>
      <c r="C396" s="34">
        <v>17</v>
      </c>
      <c r="D396" s="151">
        <v>131</v>
      </c>
      <c r="E396" s="129">
        <v>40</v>
      </c>
      <c r="F396" s="113">
        <v>8</v>
      </c>
      <c r="G396" s="111">
        <v>100</v>
      </c>
      <c r="J396" s="34">
        <v>2</v>
      </c>
      <c r="K396" s="34">
        <v>4</v>
      </c>
      <c r="L396" s="34">
        <v>14</v>
      </c>
      <c r="M396" s="1">
        <v>4</v>
      </c>
      <c r="N396" s="129">
        <v>40</v>
      </c>
      <c r="O396" s="113">
        <v>8</v>
      </c>
      <c r="P396" s="111">
        <v>100</v>
      </c>
    </row>
    <row r="397" spans="1:16" x14ac:dyDescent="0.3">
      <c r="A397" s="34">
        <v>3</v>
      </c>
      <c r="B397" s="34">
        <v>9</v>
      </c>
      <c r="C397" s="34">
        <v>3</v>
      </c>
      <c r="D397" s="151">
        <v>131</v>
      </c>
      <c r="E397" s="129">
        <v>60</v>
      </c>
      <c r="F397" s="113">
        <v>12</v>
      </c>
      <c r="G397" s="111">
        <v>100</v>
      </c>
      <c r="J397" s="34">
        <v>2</v>
      </c>
      <c r="K397" s="34">
        <v>4</v>
      </c>
      <c r="L397" s="34">
        <v>15</v>
      </c>
      <c r="M397" s="1">
        <v>55</v>
      </c>
      <c r="N397" s="129">
        <v>40</v>
      </c>
      <c r="O397" s="113">
        <v>10</v>
      </c>
      <c r="P397" s="111">
        <v>100</v>
      </c>
    </row>
    <row r="398" spans="1:16" x14ac:dyDescent="0.3">
      <c r="A398" s="34">
        <v>1</v>
      </c>
      <c r="B398" s="34">
        <v>14</v>
      </c>
      <c r="C398" s="34">
        <v>13</v>
      </c>
      <c r="D398" s="34">
        <v>132</v>
      </c>
      <c r="E398" s="129">
        <v>20</v>
      </c>
      <c r="F398" s="113">
        <v>5</v>
      </c>
      <c r="G398" s="111">
        <v>100</v>
      </c>
      <c r="J398" s="34">
        <v>2</v>
      </c>
      <c r="K398" s="34">
        <v>4</v>
      </c>
      <c r="L398" s="34">
        <v>16</v>
      </c>
      <c r="M398" s="1">
        <v>221</v>
      </c>
      <c r="N398" s="129">
        <v>80</v>
      </c>
      <c r="O398" s="113">
        <v>5</v>
      </c>
      <c r="P398" s="142">
        <v>20</v>
      </c>
    </row>
    <row r="399" spans="1:16" x14ac:dyDescent="0.3">
      <c r="A399" s="34">
        <v>2</v>
      </c>
      <c r="B399" s="34">
        <v>7</v>
      </c>
      <c r="C399" s="34">
        <v>15</v>
      </c>
      <c r="D399" s="151">
        <v>132</v>
      </c>
      <c r="E399" s="129">
        <v>60</v>
      </c>
      <c r="F399" s="113">
        <v>8</v>
      </c>
      <c r="G399" s="111">
        <v>100</v>
      </c>
      <c r="J399" s="34">
        <v>2</v>
      </c>
      <c r="K399" s="34">
        <v>4</v>
      </c>
      <c r="L399" s="34">
        <v>17</v>
      </c>
      <c r="M399" s="1">
        <v>17</v>
      </c>
      <c r="N399" s="129">
        <v>60</v>
      </c>
      <c r="O399" s="113">
        <v>5</v>
      </c>
      <c r="P399" s="142">
        <v>100</v>
      </c>
    </row>
    <row r="400" spans="1:16" x14ac:dyDescent="0.3">
      <c r="A400" s="34">
        <v>3</v>
      </c>
      <c r="B400" s="34">
        <v>1</v>
      </c>
      <c r="C400" s="34">
        <v>18</v>
      </c>
      <c r="D400" s="151">
        <v>132</v>
      </c>
      <c r="E400" s="129">
        <v>30</v>
      </c>
      <c r="F400" s="113">
        <v>5</v>
      </c>
      <c r="G400" s="111">
        <v>100</v>
      </c>
      <c r="J400" s="34">
        <v>2</v>
      </c>
      <c r="K400" s="34">
        <v>4</v>
      </c>
      <c r="L400" s="34">
        <v>18</v>
      </c>
      <c r="M400" s="1">
        <v>258</v>
      </c>
      <c r="N400" s="129">
        <v>40</v>
      </c>
      <c r="O400" s="113">
        <v>20</v>
      </c>
      <c r="P400" s="111">
        <v>100</v>
      </c>
    </row>
    <row r="401" spans="1:16" x14ac:dyDescent="0.3">
      <c r="A401" s="34">
        <v>1</v>
      </c>
      <c r="B401" s="34">
        <v>14</v>
      </c>
      <c r="C401" s="34">
        <v>11</v>
      </c>
      <c r="D401" s="34">
        <v>133</v>
      </c>
      <c r="E401" s="129">
        <v>40</v>
      </c>
      <c r="F401" s="113">
        <v>10</v>
      </c>
      <c r="G401" s="111">
        <v>100</v>
      </c>
      <c r="J401" s="34">
        <v>2</v>
      </c>
      <c r="K401" s="34">
        <v>5</v>
      </c>
      <c r="L401" s="34">
        <v>1</v>
      </c>
      <c r="M401" s="1">
        <v>196</v>
      </c>
      <c r="N401" s="129">
        <v>60</v>
      </c>
      <c r="O401" s="113">
        <v>2</v>
      </c>
      <c r="P401" s="111">
        <v>80</v>
      </c>
    </row>
    <row r="402" spans="1:16" x14ac:dyDescent="0.3">
      <c r="A402" s="34">
        <v>2</v>
      </c>
      <c r="B402" s="34">
        <v>9</v>
      </c>
      <c r="C402" s="34">
        <v>18</v>
      </c>
      <c r="D402" s="151">
        <v>133</v>
      </c>
      <c r="E402" s="129">
        <v>70</v>
      </c>
      <c r="F402" s="113">
        <v>8</v>
      </c>
      <c r="G402" s="111">
        <v>100</v>
      </c>
      <c r="J402" s="34">
        <v>2</v>
      </c>
      <c r="K402" s="34">
        <v>5</v>
      </c>
      <c r="L402" s="34">
        <v>2</v>
      </c>
      <c r="M402" s="1">
        <v>147</v>
      </c>
      <c r="N402" s="129">
        <v>60</v>
      </c>
      <c r="O402" s="113">
        <v>2</v>
      </c>
      <c r="P402" s="111">
        <v>100</v>
      </c>
    </row>
    <row r="403" spans="1:16" x14ac:dyDescent="0.3">
      <c r="A403" s="34">
        <v>3</v>
      </c>
      <c r="B403" s="34">
        <v>19</v>
      </c>
      <c r="C403" s="34">
        <v>9</v>
      </c>
      <c r="D403" s="151">
        <v>133</v>
      </c>
      <c r="E403" s="129">
        <v>60</v>
      </c>
      <c r="F403" s="113">
        <v>15</v>
      </c>
      <c r="G403" s="111">
        <v>95</v>
      </c>
      <c r="J403" s="34">
        <v>2</v>
      </c>
      <c r="K403" s="34">
        <v>5</v>
      </c>
      <c r="L403" s="34">
        <v>3</v>
      </c>
      <c r="M403" s="1">
        <v>59</v>
      </c>
      <c r="N403" s="129">
        <v>80</v>
      </c>
      <c r="O403" s="113">
        <v>5</v>
      </c>
      <c r="P403" s="111">
        <v>100</v>
      </c>
    </row>
    <row r="404" spans="1:16" x14ac:dyDescent="0.3">
      <c r="A404" s="34">
        <v>1</v>
      </c>
      <c r="B404" s="34">
        <v>14</v>
      </c>
      <c r="C404" s="34">
        <v>16</v>
      </c>
      <c r="D404" s="34">
        <v>134</v>
      </c>
      <c r="E404" s="129">
        <v>70</v>
      </c>
      <c r="F404" s="113">
        <v>40</v>
      </c>
      <c r="G404" s="111">
        <v>100</v>
      </c>
      <c r="J404" s="34">
        <v>2</v>
      </c>
      <c r="K404" s="34">
        <v>5</v>
      </c>
      <c r="L404" s="34">
        <v>4</v>
      </c>
      <c r="M404" s="1">
        <v>8</v>
      </c>
      <c r="N404" s="129">
        <v>40</v>
      </c>
      <c r="O404" s="113">
        <v>10</v>
      </c>
      <c r="P404" s="111">
        <v>100</v>
      </c>
    </row>
    <row r="405" spans="1:16" x14ac:dyDescent="0.3">
      <c r="A405" s="34">
        <v>2</v>
      </c>
      <c r="B405" s="34">
        <v>17</v>
      </c>
      <c r="C405" s="34">
        <v>1</v>
      </c>
      <c r="D405" s="151">
        <v>134</v>
      </c>
      <c r="E405" s="129">
        <v>30</v>
      </c>
      <c r="F405" s="113">
        <v>2</v>
      </c>
      <c r="G405" s="111">
        <v>100</v>
      </c>
      <c r="J405" s="34">
        <v>2</v>
      </c>
      <c r="K405" s="34">
        <v>5</v>
      </c>
      <c r="L405" s="34">
        <v>5</v>
      </c>
      <c r="M405" s="1">
        <v>216</v>
      </c>
      <c r="N405" s="129">
        <v>40</v>
      </c>
      <c r="O405" s="113">
        <v>5</v>
      </c>
      <c r="P405" s="111">
        <v>100</v>
      </c>
    </row>
    <row r="406" spans="1:16" x14ac:dyDescent="0.3">
      <c r="A406" s="34">
        <v>3</v>
      </c>
      <c r="B406" s="34">
        <v>11</v>
      </c>
      <c r="C406" s="34">
        <v>8</v>
      </c>
      <c r="D406" s="151">
        <v>134</v>
      </c>
      <c r="E406" s="129">
        <v>60</v>
      </c>
      <c r="F406" s="113">
        <v>5</v>
      </c>
      <c r="G406" s="111">
        <v>100</v>
      </c>
      <c r="J406" s="34">
        <v>2</v>
      </c>
      <c r="K406" s="34">
        <v>5</v>
      </c>
      <c r="L406" s="34">
        <v>6</v>
      </c>
      <c r="M406" s="1">
        <v>68</v>
      </c>
      <c r="N406" s="129">
        <v>60</v>
      </c>
      <c r="O406" s="113">
        <v>2</v>
      </c>
      <c r="P406" s="111">
        <v>100</v>
      </c>
    </row>
    <row r="407" spans="1:16" x14ac:dyDescent="0.3">
      <c r="A407" s="34">
        <v>1</v>
      </c>
      <c r="B407" s="34">
        <v>15</v>
      </c>
      <c r="C407" s="34">
        <v>8</v>
      </c>
      <c r="D407" s="34">
        <v>135</v>
      </c>
      <c r="E407" s="129">
        <v>60</v>
      </c>
      <c r="F407" s="113">
        <v>10</v>
      </c>
      <c r="G407" s="111">
        <v>100</v>
      </c>
      <c r="J407" s="34">
        <v>2</v>
      </c>
      <c r="K407" s="34">
        <v>5</v>
      </c>
      <c r="L407" s="34">
        <v>7</v>
      </c>
      <c r="M407" s="1">
        <v>238</v>
      </c>
      <c r="N407" s="129">
        <v>70</v>
      </c>
      <c r="O407" s="113">
        <v>5</v>
      </c>
      <c r="P407" s="111">
        <v>100</v>
      </c>
    </row>
    <row r="408" spans="1:16" x14ac:dyDescent="0.3">
      <c r="A408" s="34">
        <v>2</v>
      </c>
      <c r="B408" s="34">
        <v>19</v>
      </c>
      <c r="C408" s="34">
        <v>16</v>
      </c>
      <c r="D408" s="151">
        <v>135</v>
      </c>
      <c r="E408" s="129">
        <v>60</v>
      </c>
      <c r="F408" s="113">
        <v>20</v>
      </c>
      <c r="G408" s="111">
        <v>100</v>
      </c>
      <c r="J408" s="34">
        <v>2</v>
      </c>
      <c r="K408" s="34">
        <v>5</v>
      </c>
      <c r="L408" s="34">
        <v>8</v>
      </c>
      <c r="M408" s="1">
        <v>136</v>
      </c>
      <c r="N408" s="129">
        <v>60</v>
      </c>
      <c r="O408" s="113">
        <v>5</v>
      </c>
      <c r="P408" s="111">
        <v>50</v>
      </c>
    </row>
    <row r="409" spans="1:16" x14ac:dyDescent="0.3">
      <c r="A409" s="34">
        <v>3</v>
      </c>
      <c r="B409" s="34">
        <v>15</v>
      </c>
      <c r="C409" s="34">
        <v>10</v>
      </c>
      <c r="D409" s="151">
        <v>135</v>
      </c>
      <c r="E409" s="129">
        <v>70</v>
      </c>
      <c r="F409" s="113">
        <v>15</v>
      </c>
      <c r="G409" s="111">
        <v>100</v>
      </c>
      <c r="J409" s="34">
        <v>2</v>
      </c>
      <c r="K409" s="34">
        <v>5</v>
      </c>
      <c r="L409" s="34">
        <v>9</v>
      </c>
      <c r="M409" s="1">
        <v>289</v>
      </c>
      <c r="N409" s="129">
        <v>60</v>
      </c>
      <c r="O409" s="113">
        <v>15</v>
      </c>
      <c r="P409" s="111">
        <v>100</v>
      </c>
    </row>
    <row r="410" spans="1:16" x14ac:dyDescent="0.3">
      <c r="A410" s="34">
        <v>1</v>
      </c>
      <c r="B410" s="34">
        <v>15</v>
      </c>
      <c r="C410" s="34">
        <v>7</v>
      </c>
      <c r="D410" s="34">
        <v>136</v>
      </c>
      <c r="E410" s="129">
        <v>60</v>
      </c>
      <c r="F410" s="113">
        <v>10</v>
      </c>
      <c r="G410" s="111">
        <v>80</v>
      </c>
      <c r="J410" s="34">
        <v>2</v>
      </c>
      <c r="K410" s="34">
        <v>5</v>
      </c>
      <c r="L410" s="34">
        <v>10</v>
      </c>
      <c r="M410" s="1">
        <v>119</v>
      </c>
      <c r="N410" s="129">
        <v>80</v>
      </c>
      <c r="O410" s="113">
        <v>20</v>
      </c>
      <c r="P410" s="111">
        <v>100</v>
      </c>
    </row>
    <row r="411" spans="1:16" x14ac:dyDescent="0.3">
      <c r="A411" s="34">
        <v>2</v>
      </c>
      <c r="B411" s="34">
        <v>5</v>
      </c>
      <c r="C411" s="34">
        <v>8</v>
      </c>
      <c r="D411" s="151">
        <v>136</v>
      </c>
      <c r="E411" s="129">
        <v>60</v>
      </c>
      <c r="F411" s="113">
        <v>5</v>
      </c>
      <c r="G411" s="111">
        <v>50</v>
      </c>
      <c r="J411" s="34">
        <v>2</v>
      </c>
      <c r="K411" s="34">
        <v>5</v>
      </c>
      <c r="L411" s="34">
        <v>11</v>
      </c>
      <c r="M411" s="1">
        <v>105</v>
      </c>
      <c r="N411" s="129">
        <v>40</v>
      </c>
      <c r="O411" s="113">
        <v>20</v>
      </c>
      <c r="P411" s="111">
        <v>100</v>
      </c>
    </row>
    <row r="412" spans="1:16" x14ac:dyDescent="0.3">
      <c r="A412" s="34">
        <v>3</v>
      </c>
      <c r="B412" s="34">
        <v>19</v>
      </c>
      <c r="C412" s="34">
        <v>18</v>
      </c>
      <c r="D412" s="151">
        <v>136</v>
      </c>
      <c r="E412" s="129">
        <v>60</v>
      </c>
      <c r="F412" s="113">
        <v>12</v>
      </c>
      <c r="G412" s="111">
        <v>100</v>
      </c>
      <c r="J412" s="34">
        <v>2</v>
      </c>
      <c r="K412" s="34">
        <v>5</v>
      </c>
      <c r="L412" s="34">
        <v>12</v>
      </c>
      <c r="M412" s="1">
        <v>54</v>
      </c>
      <c r="N412" s="129">
        <v>60</v>
      </c>
      <c r="O412" s="113">
        <v>5</v>
      </c>
      <c r="P412" s="111">
        <v>100</v>
      </c>
    </row>
    <row r="413" spans="1:16" x14ac:dyDescent="0.3">
      <c r="A413" s="34">
        <v>1</v>
      </c>
      <c r="B413" s="34">
        <v>14</v>
      </c>
      <c r="C413" s="34">
        <v>1</v>
      </c>
      <c r="D413" s="34">
        <v>137</v>
      </c>
      <c r="E413" s="129">
        <v>80</v>
      </c>
      <c r="F413" s="113">
        <v>15</v>
      </c>
      <c r="G413" s="111">
        <v>60</v>
      </c>
      <c r="J413" s="34">
        <v>2</v>
      </c>
      <c r="K413" s="34">
        <v>5</v>
      </c>
      <c r="L413" s="34">
        <v>13</v>
      </c>
      <c r="M413" s="1">
        <v>187</v>
      </c>
      <c r="N413" s="129">
        <v>50</v>
      </c>
      <c r="O413" s="113">
        <v>15</v>
      </c>
      <c r="P413" s="111">
        <v>100</v>
      </c>
    </row>
    <row r="414" spans="1:16" x14ac:dyDescent="0.3">
      <c r="A414" s="34">
        <v>2</v>
      </c>
      <c r="B414" s="34">
        <v>14</v>
      </c>
      <c r="C414" s="34">
        <v>8</v>
      </c>
      <c r="D414" s="151">
        <v>137</v>
      </c>
      <c r="E414" s="129">
        <v>90</v>
      </c>
      <c r="F414" s="113">
        <v>10</v>
      </c>
      <c r="G414" s="111">
        <v>100</v>
      </c>
      <c r="J414" s="34">
        <v>2</v>
      </c>
      <c r="K414" s="34">
        <v>5</v>
      </c>
      <c r="L414" s="34">
        <v>14</v>
      </c>
      <c r="M414" s="1">
        <v>85</v>
      </c>
      <c r="N414" s="129">
        <v>60</v>
      </c>
      <c r="O414" s="113">
        <v>10</v>
      </c>
      <c r="P414" s="111">
        <v>100</v>
      </c>
    </row>
    <row r="415" spans="1:16" x14ac:dyDescent="0.3">
      <c r="A415" s="34">
        <v>3</v>
      </c>
      <c r="B415" s="34">
        <v>5</v>
      </c>
      <c r="C415" s="34">
        <v>19</v>
      </c>
      <c r="D415" s="151">
        <v>137</v>
      </c>
      <c r="E415" s="129">
        <v>80</v>
      </c>
      <c r="F415" s="113">
        <v>8</v>
      </c>
      <c r="G415" s="111">
        <v>100</v>
      </c>
      <c r="J415" s="34">
        <v>2</v>
      </c>
      <c r="K415" s="34">
        <v>5</v>
      </c>
      <c r="L415" s="34">
        <v>15</v>
      </c>
      <c r="M415" s="1">
        <v>76</v>
      </c>
      <c r="N415" s="129">
        <v>40</v>
      </c>
      <c r="O415" s="113">
        <v>10</v>
      </c>
      <c r="P415" s="111">
        <v>100</v>
      </c>
    </row>
    <row r="416" spans="1:16" x14ac:dyDescent="0.3">
      <c r="A416" s="34">
        <v>1</v>
      </c>
      <c r="B416" s="34">
        <v>14</v>
      </c>
      <c r="C416" s="34">
        <v>3</v>
      </c>
      <c r="D416" s="34">
        <v>138</v>
      </c>
      <c r="E416" s="129">
        <v>60</v>
      </c>
      <c r="F416" s="113">
        <v>8</v>
      </c>
      <c r="G416" s="111">
        <v>100</v>
      </c>
      <c r="J416" s="34">
        <v>2</v>
      </c>
      <c r="K416" s="34">
        <v>5</v>
      </c>
      <c r="L416" s="34">
        <v>16</v>
      </c>
      <c r="M416" s="1">
        <v>298</v>
      </c>
      <c r="N416" s="129">
        <v>60</v>
      </c>
      <c r="O416" s="113">
        <v>8</v>
      </c>
      <c r="P416" s="111">
        <v>100</v>
      </c>
    </row>
    <row r="417" spans="1:16" x14ac:dyDescent="0.3">
      <c r="A417" s="34">
        <v>2</v>
      </c>
      <c r="B417" s="34">
        <v>17</v>
      </c>
      <c r="C417" s="34">
        <v>4</v>
      </c>
      <c r="D417" s="151">
        <v>138</v>
      </c>
      <c r="E417" s="129">
        <v>40</v>
      </c>
      <c r="F417" s="113">
        <v>10</v>
      </c>
      <c r="G417" s="111">
        <v>100</v>
      </c>
      <c r="J417" s="34">
        <v>2</v>
      </c>
      <c r="K417" s="34">
        <v>5</v>
      </c>
      <c r="L417" s="34">
        <v>17</v>
      </c>
      <c r="M417" s="1">
        <v>318</v>
      </c>
      <c r="N417" s="129">
        <v>40</v>
      </c>
      <c r="O417" s="113">
        <v>8</v>
      </c>
      <c r="P417" s="111">
        <v>100</v>
      </c>
    </row>
    <row r="418" spans="1:16" x14ac:dyDescent="0.3">
      <c r="A418" s="34">
        <v>3</v>
      </c>
      <c r="B418" s="34">
        <v>4</v>
      </c>
      <c r="C418" s="34">
        <v>7</v>
      </c>
      <c r="D418" s="151">
        <v>138</v>
      </c>
      <c r="E418" s="129">
        <v>60</v>
      </c>
      <c r="F418" s="113">
        <v>8</v>
      </c>
      <c r="G418" s="111">
        <v>100</v>
      </c>
      <c r="J418" s="34">
        <v>2</v>
      </c>
      <c r="K418" s="34">
        <v>5</v>
      </c>
      <c r="L418" s="34">
        <v>18</v>
      </c>
      <c r="M418" s="1">
        <v>96</v>
      </c>
      <c r="N418" s="129">
        <v>70</v>
      </c>
      <c r="O418" s="113">
        <v>8</v>
      </c>
      <c r="P418" s="111">
        <v>100</v>
      </c>
    </row>
    <row r="419" spans="1:16" x14ac:dyDescent="0.3">
      <c r="A419" s="34">
        <v>1</v>
      </c>
      <c r="B419" s="34">
        <v>14</v>
      </c>
      <c r="C419" s="34">
        <v>4</v>
      </c>
      <c r="D419" s="34">
        <v>139</v>
      </c>
      <c r="E419" s="129">
        <v>60</v>
      </c>
      <c r="F419" s="113">
        <v>5</v>
      </c>
      <c r="G419" s="111">
        <v>60</v>
      </c>
      <c r="J419" s="34">
        <v>2</v>
      </c>
      <c r="K419" s="34">
        <v>6</v>
      </c>
      <c r="L419" s="34">
        <v>1</v>
      </c>
      <c r="M419" s="1">
        <v>1</v>
      </c>
      <c r="N419" s="129">
        <v>20</v>
      </c>
      <c r="O419" s="113">
        <v>5</v>
      </c>
      <c r="P419" s="111">
        <v>100</v>
      </c>
    </row>
    <row r="420" spans="1:16" x14ac:dyDescent="0.3">
      <c r="A420" s="34">
        <v>2</v>
      </c>
      <c r="B420" s="34">
        <v>3</v>
      </c>
      <c r="C420" s="34">
        <v>2</v>
      </c>
      <c r="D420" s="151">
        <v>139</v>
      </c>
      <c r="E420" s="129">
        <v>40</v>
      </c>
      <c r="F420" s="113">
        <v>8</v>
      </c>
      <c r="G420" s="111">
        <v>100</v>
      </c>
      <c r="J420" s="34">
        <v>2</v>
      </c>
      <c r="K420" s="34">
        <v>6</v>
      </c>
      <c r="L420" s="34">
        <v>2</v>
      </c>
      <c r="M420" s="1">
        <v>269</v>
      </c>
      <c r="N420" s="129">
        <v>40</v>
      </c>
      <c r="O420" s="113">
        <v>2</v>
      </c>
      <c r="P420" s="111">
        <v>100</v>
      </c>
    </row>
    <row r="421" spans="1:16" x14ac:dyDescent="0.3">
      <c r="A421" s="34">
        <v>3</v>
      </c>
      <c r="B421" s="34">
        <v>3</v>
      </c>
      <c r="C421" s="34">
        <v>7</v>
      </c>
      <c r="D421" s="151">
        <v>139</v>
      </c>
      <c r="E421" s="129">
        <v>60</v>
      </c>
      <c r="F421" s="113">
        <v>15</v>
      </c>
      <c r="G421" s="111">
        <v>90</v>
      </c>
      <c r="J421" s="34">
        <v>2</v>
      </c>
      <c r="K421" s="34">
        <v>6</v>
      </c>
      <c r="L421" s="34">
        <v>3</v>
      </c>
      <c r="M421" s="1">
        <v>149</v>
      </c>
      <c r="N421" s="129">
        <v>70</v>
      </c>
      <c r="O421" s="113">
        <v>2</v>
      </c>
      <c r="P421" s="111">
        <v>100</v>
      </c>
    </row>
    <row r="422" spans="1:16" x14ac:dyDescent="0.3">
      <c r="A422" s="34">
        <v>1</v>
      </c>
      <c r="B422" s="34">
        <v>15</v>
      </c>
      <c r="C422" s="34">
        <v>6</v>
      </c>
      <c r="D422" s="34">
        <v>140</v>
      </c>
      <c r="E422" s="129">
        <v>40</v>
      </c>
      <c r="F422" s="113">
        <v>5</v>
      </c>
      <c r="G422" s="111">
        <v>60</v>
      </c>
      <c r="J422" s="34">
        <v>2</v>
      </c>
      <c r="K422" s="34">
        <v>6</v>
      </c>
      <c r="L422" s="34">
        <v>4</v>
      </c>
      <c r="M422" s="1">
        <v>303</v>
      </c>
      <c r="N422" s="129">
        <v>60</v>
      </c>
      <c r="O422" s="113">
        <v>10</v>
      </c>
      <c r="P422" s="111">
        <v>100</v>
      </c>
    </row>
    <row r="423" spans="1:16" x14ac:dyDescent="0.3">
      <c r="A423" s="34">
        <v>2</v>
      </c>
      <c r="B423" s="34">
        <v>1</v>
      </c>
      <c r="C423" s="34">
        <v>15</v>
      </c>
      <c r="D423" s="151">
        <v>140</v>
      </c>
      <c r="E423" s="129">
        <v>40</v>
      </c>
      <c r="F423" s="113">
        <v>5</v>
      </c>
      <c r="G423" s="111">
        <v>100</v>
      </c>
      <c r="J423" s="34">
        <v>2</v>
      </c>
      <c r="K423" s="34">
        <v>6</v>
      </c>
      <c r="L423" s="34">
        <v>5</v>
      </c>
      <c r="M423" s="1">
        <v>209</v>
      </c>
      <c r="N423" s="129">
        <v>70</v>
      </c>
      <c r="O423" s="113">
        <v>8</v>
      </c>
      <c r="P423" s="111">
        <v>100</v>
      </c>
    </row>
    <row r="424" spans="1:16" x14ac:dyDescent="0.3">
      <c r="A424" s="34">
        <v>3</v>
      </c>
      <c r="B424" s="34">
        <v>17</v>
      </c>
      <c r="C424" s="34">
        <v>8</v>
      </c>
      <c r="D424" s="151">
        <v>140</v>
      </c>
      <c r="E424" s="129">
        <v>40</v>
      </c>
      <c r="F424" s="113">
        <v>15</v>
      </c>
      <c r="G424" s="111">
        <v>90</v>
      </c>
      <c r="J424" s="34">
        <v>2</v>
      </c>
      <c r="K424" s="34">
        <v>6</v>
      </c>
      <c r="L424" s="34">
        <v>6</v>
      </c>
      <c r="M424" s="1">
        <v>98</v>
      </c>
      <c r="N424" s="129">
        <v>60</v>
      </c>
      <c r="O424" s="113">
        <v>10</v>
      </c>
      <c r="P424" s="142">
        <v>0.5</v>
      </c>
    </row>
    <row r="425" spans="1:16" x14ac:dyDescent="0.3">
      <c r="A425" s="34">
        <v>1</v>
      </c>
      <c r="B425" s="34">
        <v>14</v>
      </c>
      <c r="C425" s="34">
        <v>5</v>
      </c>
      <c r="D425" s="34">
        <v>141</v>
      </c>
      <c r="E425" s="129">
        <v>60</v>
      </c>
      <c r="F425" s="113">
        <v>20</v>
      </c>
      <c r="G425" s="111">
        <v>100</v>
      </c>
      <c r="J425" s="34">
        <v>2</v>
      </c>
      <c r="K425" s="34">
        <v>6</v>
      </c>
      <c r="L425" s="34">
        <v>7</v>
      </c>
      <c r="M425" s="1">
        <v>127</v>
      </c>
      <c r="N425" s="129">
        <v>50</v>
      </c>
      <c r="O425" s="113">
        <v>5</v>
      </c>
      <c r="P425" s="111">
        <v>95</v>
      </c>
    </row>
    <row r="426" spans="1:16" x14ac:dyDescent="0.3">
      <c r="A426" s="34">
        <v>2</v>
      </c>
      <c r="B426" s="34">
        <v>16</v>
      </c>
      <c r="C426" s="34">
        <v>9</v>
      </c>
      <c r="D426" s="151">
        <v>141</v>
      </c>
      <c r="E426" s="129">
        <v>40</v>
      </c>
      <c r="F426" s="113">
        <v>15</v>
      </c>
      <c r="G426" s="111">
        <v>100</v>
      </c>
      <c r="J426" s="34">
        <v>2</v>
      </c>
      <c r="K426" s="34">
        <v>6</v>
      </c>
      <c r="L426" s="34">
        <v>8</v>
      </c>
      <c r="M426" s="1">
        <v>179</v>
      </c>
      <c r="N426" s="129">
        <v>80</v>
      </c>
      <c r="O426" s="113">
        <v>8</v>
      </c>
      <c r="P426" s="111">
        <v>100</v>
      </c>
    </row>
    <row r="427" spans="1:16" x14ac:dyDescent="0.3">
      <c r="A427" s="34">
        <v>3</v>
      </c>
      <c r="B427" s="34">
        <v>7</v>
      </c>
      <c r="C427" s="34">
        <v>1</v>
      </c>
      <c r="D427" s="151">
        <v>141</v>
      </c>
      <c r="E427" s="129">
        <v>40</v>
      </c>
      <c r="F427" s="113">
        <v>20</v>
      </c>
      <c r="G427" s="111">
        <v>80</v>
      </c>
      <c r="J427" s="34">
        <v>2</v>
      </c>
      <c r="K427" s="34">
        <v>6</v>
      </c>
      <c r="L427" s="34">
        <v>9</v>
      </c>
      <c r="M427" s="1">
        <v>267</v>
      </c>
      <c r="N427" s="129">
        <v>70</v>
      </c>
      <c r="O427" s="113">
        <v>8</v>
      </c>
      <c r="P427" s="111">
        <v>100</v>
      </c>
    </row>
    <row r="428" spans="1:16" x14ac:dyDescent="0.3">
      <c r="A428" s="34">
        <v>1</v>
      </c>
      <c r="B428" s="34">
        <v>14</v>
      </c>
      <c r="C428" s="34">
        <v>12</v>
      </c>
      <c r="D428" s="34">
        <v>142</v>
      </c>
      <c r="E428" s="129">
        <v>50</v>
      </c>
      <c r="F428" s="113">
        <v>10</v>
      </c>
      <c r="G428" s="111">
        <v>100</v>
      </c>
      <c r="J428" s="34">
        <v>2</v>
      </c>
      <c r="K428" s="34">
        <v>6</v>
      </c>
      <c r="L428" s="34">
        <v>10</v>
      </c>
      <c r="M428" s="1">
        <v>247</v>
      </c>
      <c r="N428" s="129">
        <v>60</v>
      </c>
      <c r="O428" s="113">
        <v>12</v>
      </c>
      <c r="P428" s="111">
        <v>100</v>
      </c>
    </row>
    <row r="429" spans="1:16" x14ac:dyDescent="0.3">
      <c r="A429" s="34">
        <v>2</v>
      </c>
      <c r="B429" s="34">
        <v>2</v>
      </c>
      <c r="C429" s="34">
        <v>1</v>
      </c>
      <c r="D429" s="151">
        <v>142</v>
      </c>
      <c r="E429" s="129">
        <v>30</v>
      </c>
      <c r="F429" s="113">
        <v>5</v>
      </c>
      <c r="G429" s="111">
        <v>100</v>
      </c>
      <c r="J429" s="34">
        <v>2</v>
      </c>
      <c r="K429" s="34">
        <v>6</v>
      </c>
      <c r="L429" s="34">
        <v>11</v>
      </c>
      <c r="M429" s="1">
        <v>230</v>
      </c>
      <c r="N429" s="129">
        <v>60</v>
      </c>
      <c r="O429" s="113">
        <v>40</v>
      </c>
      <c r="P429" s="142">
        <v>0</v>
      </c>
    </row>
    <row r="430" spans="1:16" x14ac:dyDescent="0.3">
      <c r="A430" s="34">
        <v>3</v>
      </c>
      <c r="B430" s="34">
        <v>8</v>
      </c>
      <c r="C430" s="34">
        <v>6</v>
      </c>
      <c r="D430" s="151">
        <v>142</v>
      </c>
      <c r="E430" s="129">
        <v>80</v>
      </c>
      <c r="F430" s="113">
        <v>15</v>
      </c>
      <c r="G430" s="111">
        <v>100</v>
      </c>
      <c r="J430" s="34">
        <v>2</v>
      </c>
      <c r="K430" s="34">
        <v>6</v>
      </c>
      <c r="L430" s="34">
        <v>12</v>
      </c>
      <c r="M430" s="1">
        <v>45</v>
      </c>
      <c r="N430" s="129">
        <v>60</v>
      </c>
      <c r="O430" s="113">
        <v>8</v>
      </c>
      <c r="P430" s="111">
        <v>100</v>
      </c>
    </row>
    <row r="431" spans="1:16" x14ac:dyDescent="0.3">
      <c r="A431" s="34">
        <v>1</v>
      </c>
      <c r="B431" s="34">
        <v>14</v>
      </c>
      <c r="C431" s="34">
        <v>2</v>
      </c>
      <c r="D431" s="34">
        <v>143</v>
      </c>
      <c r="E431" s="129">
        <v>40</v>
      </c>
      <c r="F431" s="113">
        <v>2</v>
      </c>
      <c r="G431" s="111">
        <v>80</v>
      </c>
      <c r="J431" s="34">
        <v>2</v>
      </c>
      <c r="K431" s="34">
        <v>6</v>
      </c>
      <c r="L431" s="34">
        <v>13</v>
      </c>
      <c r="M431" s="1">
        <v>110</v>
      </c>
      <c r="N431" s="129">
        <v>10</v>
      </c>
      <c r="O431" s="113">
        <v>8</v>
      </c>
      <c r="P431" s="111">
        <v>100</v>
      </c>
    </row>
    <row r="432" spans="1:16" x14ac:dyDescent="0.3">
      <c r="A432" s="34">
        <v>2</v>
      </c>
      <c r="B432" s="34">
        <v>8</v>
      </c>
      <c r="C432" s="34">
        <v>2</v>
      </c>
      <c r="D432" s="151">
        <v>143</v>
      </c>
      <c r="E432" s="129">
        <v>60</v>
      </c>
      <c r="F432" s="113">
        <v>10</v>
      </c>
      <c r="G432" s="111">
        <v>100</v>
      </c>
      <c r="J432" s="34">
        <v>2</v>
      </c>
      <c r="K432" s="34">
        <v>6</v>
      </c>
      <c r="L432" s="34">
        <v>14</v>
      </c>
      <c r="M432" s="1">
        <v>61</v>
      </c>
      <c r="N432" s="129">
        <v>60</v>
      </c>
      <c r="O432" s="113">
        <v>10</v>
      </c>
      <c r="P432" s="111">
        <v>100</v>
      </c>
    </row>
    <row r="433" spans="1:16" x14ac:dyDescent="0.3">
      <c r="A433" s="34">
        <v>3</v>
      </c>
      <c r="B433" s="34">
        <v>13</v>
      </c>
      <c r="C433" s="34">
        <v>16</v>
      </c>
      <c r="D433" s="151">
        <v>143</v>
      </c>
      <c r="E433" s="129">
        <v>40</v>
      </c>
      <c r="F433" s="113">
        <v>12</v>
      </c>
      <c r="G433" s="111">
        <v>100</v>
      </c>
      <c r="J433" s="34">
        <v>2</v>
      </c>
      <c r="K433" s="34">
        <v>6</v>
      </c>
      <c r="L433" s="34">
        <v>15</v>
      </c>
      <c r="M433" s="1">
        <v>132</v>
      </c>
      <c r="N433" s="129">
        <v>60</v>
      </c>
      <c r="O433" s="113">
        <v>8</v>
      </c>
      <c r="P433" s="111">
        <v>100</v>
      </c>
    </row>
    <row r="434" spans="1:16" x14ac:dyDescent="0.3">
      <c r="A434" s="34">
        <v>1</v>
      </c>
      <c r="B434" s="34">
        <v>14</v>
      </c>
      <c r="C434" s="34">
        <v>10</v>
      </c>
      <c r="D434" s="34">
        <v>144</v>
      </c>
      <c r="E434" s="129">
        <v>20</v>
      </c>
      <c r="F434" s="113">
        <v>2</v>
      </c>
      <c r="G434" s="111">
        <v>100</v>
      </c>
      <c r="J434" s="34">
        <v>2</v>
      </c>
      <c r="K434" s="34">
        <v>6</v>
      </c>
      <c r="L434" s="34">
        <v>16</v>
      </c>
      <c r="M434" s="1">
        <v>38</v>
      </c>
      <c r="N434" s="129">
        <v>60</v>
      </c>
      <c r="O434" s="113">
        <v>10</v>
      </c>
      <c r="P434" s="111">
        <v>100</v>
      </c>
    </row>
    <row r="435" spans="1:16" x14ac:dyDescent="0.3">
      <c r="A435" s="34">
        <v>2</v>
      </c>
      <c r="B435" s="34">
        <v>19</v>
      </c>
      <c r="C435" s="34">
        <v>8</v>
      </c>
      <c r="D435" s="151">
        <v>144</v>
      </c>
      <c r="E435" s="129">
        <v>40</v>
      </c>
      <c r="F435" s="113">
        <v>5</v>
      </c>
      <c r="G435" s="111">
        <v>100</v>
      </c>
      <c r="J435" s="34">
        <v>2</v>
      </c>
      <c r="K435" s="34">
        <v>6</v>
      </c>
      <c r="L435" s="34">
        <v>17</v>
      </c>
      <c r="M435" s="1">
        <v>21</v>
      </c>
      <c r="N435" s="129">
        <v>70</v>
      </c>
      <c r="O435" s="113">
        <v>5</v>
      </c>
      <c r="P435" s="111">
        <v>100</v>
      </c>
    </row>
    <row r="436" spans="1:16" x14ac:dyDescent="0.3">
      <c r="A436" s="34">
        <v>3</v>
      </c>
      <c r="B436" s="34">
        <v>14</v>
      </c>
      <c r="C436" s="34">
        <v>5</v>
      </c>
      <c r="D436" s="151">
        <v>144</v>
      </c>
      <c r="E436" s="129">
        <v>60</v>
      </c>
      <c r="F436" s="113">
        <v>20</v>
      </c>
      <c r="G436" s="111">
        <v>80</v>
      </c>
      <c r="J436" s="34">
        <v>2</v>
      </c>
      <c r="K436" s="34">
        <v>6</v>
      </c>
      <c r="L436" s="34">
        <v>18</v>
      </c>
      <c r="M436" s="1">
        <v>112</v>
      </c>
      <c r="N436" s="129">
        <v>80</v>
      </c>
      <c r="O436" s="113">
        <v>8</v>
      </c>
      <c r="P436" s="111">
        <v>100</v>
      </c>
    </row>
    <row r="437" spans="1:16" x14ac:dyDescent="0.3">
      <c r="A437" s="34">
        <v>1</v>
      </c>
      <c r="B437" s="34">
        <v>12</v>
      </c>
      <c r="C437" s="34">
        <v>3</v>
      </c>
      <c r="D437" s="34">
        <v>145</v>
      </c>
      <c r="E437" s="129">
        <v>70</v>
      </c>
      <c r="F437" s="113">
        <v>5</v>
      </c>
      <c r="G437" s="111">
        <v>80</v>
      </c>
      <c r="J437" s="34">
        <v>2</v>
      </c>
      <c r="K437" s="34">
        <v>7</v>
      </c>
      <c r="L437" s="34">
        <v>1</v>
      </c>
      <c r="M437" s="1">
        <v>185</v>
      </c>
      <c r="N437" s="129">
        <v>40</v>
      </c>
      <c r="O437" s="113">
        <v>8</v>
      </c>
      <c r="P437" s="142">
        <v>0</v>
      </c>
    </row>
    <row r="438" spans="1:16" x14ac:dyDescent="0.3">
      <c r="A438" s="34">
        <v>2</v>
      </c>
      <c r="B438" s="34">
        <v>15</v>
      </c>
      <c r="C438" s="34">
        <v>9</v>
      </c>
      <c r="D438" s="151">
        <v>145</v>
      </c>
      <c r="E438" s="129">
        <v>40</v>
      </c>
      <c r="F438" s="113">
        <v>20</v>
      </c>
      <c r="G438" s="111">
        <v>100</v>
      </c>
      <c r="J438" s="34">
        <v>2</v>
      </c>
      <c r="K438" s="34">
        <v>7</v>
      </c>
      <c r="L438" s="34">
        <v>2</v>
      </c>
      <c r="M438" s="1">
        <v>143</v>
      </c>
      <c r="N438" s="129">
        <v>60</v>
      </c>
      <c r="O438" s="113">
        <v>10</v>
      </c>
      <c r="P438" s="111">
        <v>100</v>
      </c>
    </row>
    <row r="439" spans="1:16" x14ac:dyDescent="0.3">
      <c r="A439" s="34">
        <v>3</v>
      </c>
      <c r="B439" s="34">
        <v>18</v>
      </c>
      <c r="C439" s="34">
        <v>5</v>
      </c>
      <c r="D439" s="151">
        <v>145</v>
      </c>
      <c r="E439" s="129">
        <v>60</v>
      </c>
      <c r="F439" s="113">
        <v>35</v>
      </c>
      <c r="G439" s="111">
        <v>100</v>
      </c>
      <c r="J439" s="34">
        <v>2</v>
      </c>
      <c r="K439" s="34">
        <v>7</v>
      </c>
      <c r="L439" s="34">
        <v>3</v>
      </c>
      <c r="M439" s="1">
        <v>15</v>
      </c>
      <c r="N439" s="129">
        <v>60</v>
      </c>
      <c r="O439" s="113">
        <v>5</v>
      </c>
      <c r="P439" s="111">
        <v>100</v>
      </c>
    </row>
    <row r="440" spans="1:16" x14ac:dyDescent="0.3">
      <c r="A440" s="34">
        <v>1</v>
      </c>
      <c r="B440" s="34">
        <v>12</v>
      </c>
      <c r="C440" s="34">
        <v>6</v>
      </c>
      <c r="D440" s="34">
        <v>146</v>
      </c>
      <c r="E440" s="129">
        <v>80</v>
      </c>
      <c r="F440" s="113">
        <v>20</v>
      </c>
      <c r="G440" s="111">
        <v>80</v>
      </c>
      <c r="J440" s="34">
        <v>2</v>
      </c>
      <c r="K440" s="34">
        <v>7</v>
      </c>
      <c r="L440" s="34">
        <v>4</v>
      </c>
      <c r="M440" s="1">
        <v>279</v>
      </c>
      <c r="N440" s="129">
        <v>40</v>
      </c>
      <c r="O440" s="113">
        <v>5</v>
      </c>
      <c r="P440" s="111">
        <v>100</v>
      </c>
    </row>
    <row r="441" spans="1:16" x14ac:dyDescent="0.3">
      <c r="A441" s="34">
        <v>2</v>
      </c>
      <c r="B441" s="34">
        <v>12</v>
      </c>
      <c r="C441" s="34">
        <v>4</v>
      </c>
      <c r="D441" s="151">
        <v>146</v>
      </c>
      <c r="E441" s="129">
        <v>80</v>
      </c>
      <c r="F441" s="113">
        <v>10</v>
      </c>
      <c r="G441" s="111">
        <v>100</v>
      </c>
      <c r="J441" s="34">
        <v>2</v>
      </c>
      <c r="K441" s="34">
        <v>7</v>
      </c>
      <c r="L441" s="34">
        <v>5</v>
      </c>
      <c r="M441" s="1">
        <v>202</v>
      </c>
      <c r="N441" s="129">
        <v>60</v>
      </c>
      <c r="O441" s="113">
        <v>15</v>
      </c>
      <c r="P441" s="111">
        <v>100</v>
      </c>
    </row>
    <row r="442" spans="1:16" x14ac:dyDescent="0.3">
      <c r="A442" s="34">
        <v>3</v>
      </c>
      <c r="B442" s="34">
        <v>12</v>
      </c>
      <c r="C442" s="34">
        <v>5</v>
      </c>
      <c r="D442" s="151">
        <v>146</v>
      </c>
      <c r="E442" s="129">
        <v>50</v>
      </c>
      <c r="F442" s="113">
        <v>15</v>
      </c>
      <c r="G442" s="111">
        <v>100</v>
      </c>
      <c r="J442" s="34">
        <v>2</v>
      </c>
      <c r="K442" s="34">
        <v>7</v>
      </c>
      <c r="L442" s="34">
        <v>6</v>
      </c>
      <c r="M442" s="1">
        <v>32</v>
      </c>
      <c r="N442" s="129">
        <v>80</v>
      </c>
      <c r="O442" s="113">
        <v>15</v>
      </c>
      <c r="P442" s="111">
        <v>100</v>
      </c>
    </row>
    <row r="443" spans="1:16" x14ac:dyDescent="0.3">
      <c r="A443" s="34">
        <v>1</v>
      </c>
      <c r="B443" s="34">
        <v>12</v>
      </c>
      <c r="C443" s="34">
        <v>2</v>
      </c>
      <c r="D443" s="34">
        <v>147</v>
      </c>
      <c r="E443" s="129">
        <v>20</v>
      </c>
      <c r="F443" s="113">
        <v>2</v>
      </c>
      <c r="G443" s="111">
        <v>20</v>
      </c>
      <c r="J443" s="34">
        <v>2</v>
      </c>
      <c r="K443" s="34">
        <v>7</v>
      </c>
      <c r="L443" s="34">
        <v>7</v>
      </c>
      <c r="M443" s="1">
        <v>236</v>
      </c>
      <c r="N443" s="129">
        <v>90</v>
      </c>
      <c r="O443" s="113">
        <v>10</v>
      </c>
      <c r="P443" s="111">
        <v>100</v>
      </c>
    </row>
    <row r="444" spans="1:16" x14ac:dyDescent="0.3">
      <c r="A444" s="34">
        <v>2</v>
      </c>
      <c r="B444" s="34">
        <v>6</v>
      </c>
      <c r="C444" s="34">
        <v>2</v>
      </c>
      <c r="D444" s="151">
        <v>147</v>
      </c>
      <c r="E444" s="129">
        <v>60</v>
      </c>
      <c r="F444" s="113">
        <v>2</v>
      </c>
      <c r="G444" s="111">
        <v>100</v>
      </c>
      <c r="J444" s="34">
        <v>2</v>
      </c>
      <c r="K444" s="34">
        <v>7</v>
      </c>
      <c r="L444" s="34">
        <v>8</v>
      </c>
      <c r="M444" s="1">
        <v>81</v>
      </c>
      <c r="N444" s="129">
        <v>60</v>
      </c>
      <c r="O444" s="113">
        <v>15</v>
      </c>
      <c r="P444" s="111">
        <v>100</v>
      </c>
    </row>
    <row r="445" spans="1:16" x14ac:dyDescent="0.3">
      <c r="A445" s="34">
        <v>3</v>
      </c>
      <c r="B445" s="34">
        <v>6</v>
      </c>
      <c r="C445" s="34">
        <v>2</v>
      </c>
      <c r="D445" s="151">
        <v>147</v>
      </c>
      <c r="E445" s="129">
        <v>60</v>
      </c>
      <c r="F445" s="113">
        <v>15</v>
      </c>
      <c r="G445" s="111">
        <v>80</v>
      </c>
      <c r="J445" s="34">
        <v>2</v>
      </c>
      <c r="K445" s="34">
        <v>7</v>
      </c>
      <c r="L445" s="34">
        <v>9</v>
      </c>
      <c r="M445" s="1">
        <v>283</v>
      </c>
      <c r="N445" s="129">
        <v>40</v>
      </c>
      <c r="O445" s="113">
        <v>15</v>
      </c>
      <c r="P445" s="111">
        <v>100</v>
      </c>
    </row>
    <row r="446" spans="1:16" x14ac:dyDescent="0.3">
      <c r="A446" s="34">
        <v>1</v>
      </c>
      <c r="B446" s="34">
        <v>12</v>
      </c>
      <c r="C446" s="34">
        <v>7</v>
      </c>
      <c r="D446" s="34">
        <v>148</v>
      </c>
      <c r="E446" s="129">
        <v>70</v>
      </c>
      <c r="F446" s="113">
        <v>10</v>
      </c>
      <c r="G446" s="111">
        <v>80</v>
      </c>
      <c r="J446" s="34">
        <v>2</v>
      </c>
      <c r="K446" s="34">
        <v>7</v>
      </c>
      <c r="L446" s="34">
        <v>10</v>
      </c>
      <c r="M446" s="1">
        <v>320</v>
      </c>
      <c r="N446" s="129">
        <v>40</v>
      </c>
      <c r="O446" s="113">
        <v>40</v>
      </c>
      <c r="P446" s="111">
        <v>100</v>
      </c>
    </row>
    <row r="447" spans="1:16" x14ac:dyDescent="0.3">
      <c r="A447" s="34">
        <v>2</v>
      </c>
      <c r="B447" s="34">
        <v>10</v>
      </c>
      <c r="C447" s="34">
        <v>2</v>
      </c>
      <c r="D447" s="151">
        <v>148</v>
      </c>
      <c r="E447" s="129">
        <v>60</v>
      </c>
      <c r="F447" s="113">
        <v>10</v>
      </c>
      <c r="G447" s="111">
        <v>100</v>
      </c>
      <c r="J447" s="34">
        <v>2</v>
      </c>
      <c r="K447" s="34">
        <v>7</v>
      </c>
      <c r="L447" s="34">
        <v>11</v>
      </c>
      <c r="M447" s="1">
        <v>192</v>
      </c>
      <c r="N447" s="129">
        <v>40</v>
      </c>
      <c r="O447" s="113">
        <v>10</v>
      </c>
      <c r="P447" s="111">
        <v>100</v>
      </c>
    </row>
    <row r="448" spans="1:16" x14ac:dyDescent="0.3">
      <c r="A448" s="34">
        <v>3</v>
      </c>
      <c r="B448" s="34">
        <v>10</v>
      </c>
      <c r="C448" s="34">
        <v>16</v>
      </c>
      <c r="D448" s="151">
        <v>148</v>
      </c>
      <c r="E448" s="129">
        <v>40</v>
      </c>
      <c r="F448" s="113">
        <v>5</v>
      </c>
      <c r="G448" s="111">
        <v>100</v>
      </c>
      <c r="J448" s="34">
        <v>2</v>
      </c>
      <c r="K448" s="34">
        <v>7</v>
      </c>
      <c r="L448" s="34">
        <v>12</v>
      </c>
      <c r="M448" s="1">
        <v>172</v>
      </c>
      <c r="N448" s="129">
        <v>40</v>
      </c>
      <c r="O448" s="113">
        <v>5</v>
      </c>
      <c r="P448" s="111">
        <v>100</v>
      </c>
    </row>
    <row r="449" spans="1:16" x14ac:dyDescent="0.3">
      <c r="A449" s="34">
        <v>1</v>
      </c>
      <c r="B449" s="34">
        <v>12</v>
      </c>
      <c r="C449" s="34">
        <v>15</v>
      </c>
      <c r="D449" s="34">
        <v>149</v>
      </c>
      <c r="E449" s="129">
        <v>60</v>
      </c>
      <c r="F449" s="113">
        <v>8</v>
      </c>
      <c r="G449" s="111">
        <v>100</v>
      </c>
      <c r="J449" s="34">
        <v>2</v>
      </c>
      <c r="K449" s="34">
        <v>7</v>
      </c>
      <c r="L449" s="34">
        <v>13</v>
      </c>
      <c r="M449" s="1">
        <v>126</v>
      </c>
      <c r="N449" s="129">
        <v>60</v>
      </c>
      <c r="O449" s="113">
        <v>8</v>
      </c>
      <c r="P449" s="111">
        <v>100</v>
      </c>
    </row>
    <row r="450" spans="1:16" x14ac:dyDescent="0.3">
      <c r="A450" s="34">
        <v>2</v>
      </c>
      <c r="B450" s="34">
        <v>7</v>
      </c>
      <c r="C450" s="34">
        <v>3</v>
      </c>
      <c r="D450" s="151">
        <v>149</v>
      </c>
      <c r="E450" s="129">
        <v>70</v>
      </c>
      <c r="F450" s="113">
        <v>2</v>
      </c>
      <c r="G450" s="111">
        <v>100</v>
      </c>
      <c r="J450" s="34">
        <v>2</v>
      </c>
      <c r="K450" s="34">
        <v>7</v>
      </c>
      <c r="L450" s="34">
        <v>14</v>
      </c>
      <c r="M450" s="1">
        <v>49</v>
      </c>
      <c r="N450" s="129">
        <v>60</v>
      </c>
      <c r="O450" s="113">
        <v>8</v>
      </c>
      <c r="P450" s="111">
        <v>100</v>
      </c>
    </row>
    <row r="451" spans="1:16" x14ac:dyDescent="0.3">
      <c r="A451" s="34">
        <v>3</v>
      </c>
      <c r="B451" s="34">
        <v>9</v>
      </c>
      <c r="C451" s="34">
        <v>17</v>
      </c>
      <c r="D451" s="151">
        <v>149</v>
      </c>
      <c r="E451" s="129">
        <v>80</v>
      </c>
      <c r="F451" s="113">
        <v>15</v>
      </c>
      <c r="G451" s="111">
        <v>100</v>
      </c>
      <c r="J451" s="34">
        <v>2</v>
      </c>
      <c r="K451" s="34">
        <v>7</v>
      </c>
      <c r="L451" s="34">
        <v>15</v>
      </c>
      <c r="M451" s="1">
        <v>160</v>
      </c>
      <c r="N451" s="129">
        <v>40</v>
      </c>
      <c r="O451" s="113">
        <v>5</v>
      </c>
      <c r="P451" s="111">
        <v>100</v>
      </c>
    </row>
    <row r="452" spans="1:16" x14ac:dyDescent="0.3">
      <c r="A452" s="34">
        <v>1</v>
      </c>
      <c r="B452" s="34">
        <v>13</v>
      </c>
      <c r="C452" s="34">
        <v>9</v>
      </c>
      <c r="D452" s="34">
        <v>150</v>
      </c>
      <c r="E452" s="129">
        <v>30</v>
      </c>
      <c r="F452" s="113">
        <v>2</v>
      </c>
      <c r="G452" s="111">
        <v>100</v>
      </c>
      <c r="J452" s="34">
        <v>2</v>
      </c>
      <c r="K452" s="34">
        <v>7</v>
      </c>
      <c r="L452" s="34">
        <v>16</v>
      </c>
      <c r="M452" s="1">
        <v>100</v>
      </c>
      <c r="N452" s="129">
        <v>50</v>
      </c>
      <c r="O452" s="113">
        <v>5</v>
      </c>
      <c r="P452" s="111">
        <v>100</v>
      </c>
    </row>
    <row r="453" spans="1:16" x14ac:dyDescent="0.3">
      <c r="A453" s="34">
        <v>2</v>
      </c>
      <c r="B453" s="34">
        <v>11</v>
      </c>
      <c r="C453" s="34">
        <v>10</v>
      </c>
      <c r="D453" s="151">
        <v>150</v>
      </c>
      <c r="E453" s="129">
        <v>40</v>
      </c>
      <c r="F453" s="113">
        <v>10</v>
      </c>
      <c r="G453" s="111">
        <v>100</v>
      </c>
      <c r="J453" s="34">
        <v>2</v>
      </c>
      <c r="K453" s="34">
        <v>7</v>
      </c>
      <c r="L453" s="34">
        <v>17</v>
      </c>
      <c r="M453" s="1">
        <v>296</v>
      </c>
      <c r="N453" s="129">
        <v>60</v>
      </c>
      <c r="O453" s="113">
        <v>8</v>
      </c>
      <c r="P453" s="111">
        <v>100</v>
      </c>
    </row>
    <row r="454" spans="1:16" x14ac:dyDescent="0.3">
      <c r="A454" s="34">
        <v>3</v>
      </c>
      <c r="B454" s="34">
        <v>19</v>
      </c>
      <c r="C454" s="34">
        <v>10</v>
      </c>
      <c r="D454" s="151">
        <v>150</v>
      </c>
      <c r="E454" s="129">
        <v>10</v>
      </c>
      <c r="F454" s="113">
        <v>20</v>
      </c>
      <c r="G454" s="111">
        <v>100</v>
      </c>
      <c r="J454" s="34">
        <v>2</v>
      </c>
      <c r="K454" s="34">
        <v>7</v>
      </c>
      <c r="L454" s="34">
        <v>18</v>
      </c>
      <c r="M454" s="1">
        <v>219</v>
      </c>
      <c r="N454" s="129">
        <v>70</v>
      </c>
      <c r="O454" s="113">
        <v>15</v>
      </c>
      <c r="P454" s="111">
        <v>100</v>
      </c>
    </row>
    <row r="455" spans="1:16" x14ac:dyDescent="0.3">
      <c r="A455" s="34">
        <v>1</v>
      </c>
      <c r="B455" s="34">
        <v>12</v>
      </c>
      <c r="C455" s="34">
        <v>14</v>
      </c>
      <c r="D455" s="34">
        <v>151</v>
      </c>
      <c r="E455" s="129">
        <v>60</v>
      </c>
      <c r="F455" s="113">
        <v>10</v>
      </c>
      <c r="G455" s="111">
        <v>100</v>
      </c>
      <c r="J455" s="34">
        <v>2</v>
      </c>
      <c r="K455" s="34">
        <v>8</v>
      </c>
      <c r="L455" s="34">
        <v>1</v>
      </c>
      <c r="M455" s="1">
        <v>73</v>
      </c>
      <c r="N455" s="129">
        <v>60</v>
      </c>
      <c r="O455" s="113">
        <v>5</v>
      </c>
      <c r="P455" s="111">
        <v>100</v>
      </c>
    </row>
    <row r="456" spans="1:16" x14ac:dyDescent="0.3">
      <c r="A456" s="34">
        <v>2</v>
      </c>
      <c r="B456" s="34">
        <v>17</v>
      </c>
      <c r="C456" s="34">
        <v>13</v>
      </c>
      <c r="D456" s="151">
        <v>151</v>
      </c>
      <c r="E456" s="129">
        <v>40</v>
      </c>
      <c r="F456" s="113">
        <v>8</v>
      </c>
      <c r="G456" s="111">
        <v>100</v>
      </c>
      <c r="J456" s="34">
        <v>2</v>
      </c>
      <c r="K456" s="34">
        <v>8</v>
      </c>
      <c r="L456" s="34">
        <v>2</v>
      </c>
      <c r="M456" s="1">
        <v>93</v>
      </c>
      <c r="N456" s="129">
        <v>80</v>
      </c>
      <c r="O456" s="113">
        <v>8</v>
      </c>
      <c r="P456" s="111">
        <v>100</v>
      </c>
    </row>
    <row r="457" spans="1:16" x14ac:dyDescent="0.3">
      <c r="A457" s="34">
        <v>3</v>
      </c>
      <c r="B457" s="34">
        <v>18</v>
      </c>
      <c r="C457" s="34">
        <v>12</v>
      </c>
      <c r="D457" s="151">
        <v>151</v>
      </c>
      <c r="E457" s="129">
        <v>70</v>
      </c>
      <c r="F457" s="113">
        <v>15</v>
      </c>
      <c r="G457" s="111">
        <v>100</v>
      </c>
      <c r="J457" s="34">
        <v>2</v>
      </c>
      <c r="K457" s="34">
        <v>8</v>
      </c>
      <c r="L457" s="34">
        <v>3</v>
      </c>
      <c r="M457" s="1">
        <v>287</v>
      </c>
      <c r="N457" s="129">
        <v>70</v>
      </c>
      <c r="O457" s="113">
        <v>8</v>
      </c>
      <c r="P457" s="111">
        <v>100</v>
      </c>
    </row>
    <row r="458" spans="1:16" x14ac:dyDescent="0.3">
      <c r="A458" s="34">
        <v>1</v>
      </c>
      <c r="B458" s="34">
        <v>12</v>
      </c>
      <c r="C458" s="34">
        <v>1</v>
      </c>
      <c r="D458" s="34">
        <v>152</v>
      </c>
      <c r="E458" s="129">
        <v>60</v>
      </c>
      <c r="F458" s="113">
        <v>20</v>
      </c>
      <c r="G458" s="111">
        <v>40</v>
      </c>
      <c r="J458" s="34">
        <v>2</v>
      </c>
      <c r="K458" s="34">
        <v>8</v>
      </c>
      <c r="L458" s="34">
        <v>4</v>
      </c>
      <c r="M458" s="1">
        <v>22</v>
      </c>
      <c r="N458" s="129">
        <v>60</v>
      </c>
      <c r="O458" s="113">
        <v>2</v>
      </c>
      <c r="P458" s="111">
        <v>100</v>
      </c>
    </row>
    <row r="459" spans="1:16" x14ac:dyDescent="0.3">
      <c r="A459" s="34">
        <v>2</v>
      </c>
      <c r="B459" s="34">
        <v>4</v>
      </c>
      <c r="C459" s="34">
        <v>19</v>
      </c>
      <c r="D459" s="151">
        <v>152</v>
      </c>
      <c r="E459" s="129">
        <v>40</v>
      </c>
      <c r="F459" s="113">
        <v>8</v>
      </c>
      <c r="G459" s="111">
        <v>100</v>
      </c>
      <c r="J459" s="34">
        <v>2</v>
      </c>
      <c r="K459" s="34">
        <v>8</v>
      </c>
      <c r="L459" s="34">
        <v>5</v>
      </c>
      <c r="M459" s="1">
        <v>324</v>
      </c>
      <c r="N459" s="129">
        <v>40</v>
      </c>
      <c r="O459" s="113">
        <v>8</v>
      </c>
      <c r="P459" s="111">
        <v>100</v>
      </c>
    </row>
    <row r="460" spans="1:16" x14ac:dyDescent="0.3">
      <c r="A460" s="34">
        <v>3</v>
      </c>
      <c r="B460" s="34">
        <v>11</v>
      </c>
      <c r="C460" s="34">
        <v>14</v>
      </c>
      <c r="D460" s="151">
        <v>152</v>
      </c>
      <c r="E460" s="129">
        <v>60</v>
      </c>
      <c r="F460" s="113">
        <v>25</v>
      </c>
      <c r="G460" s="111">
        <v>90</v>
      </c>
      <c r="J460" s="34">
        <v>2</v>
      </c>
      <c r="K460" s="34">
        <v>8</v>
      </c>
      <c r="L460" s="34">
        <v>6</v>
      </c>
      <c r="M460" s="1">
        <v>227</v>
      </c>
      <c r="N460" s="129">
        <v>70</v>
      </c>
      <c r="O460" s="113">
        <v>5</v>
      </c>
      <c r="P460" s="142">
        <v>0</v>
      </c>
    </row>
    <row r="461" spans="1:16" x14ac:dyDescent="0.3">
      <c r="A461" s="34">
        <v>1</v>
      </c>
      <c r="B461" s="34">
        <v>12</v>
      </c>
      <c r="C461" s="34">
        <v>16</v>
      </c>
      <c r="D461" s="34">
        <v>153</v>
      </c>
      <c r="E461" s="129">
        <v>40</v>
      </c>
      <c r="F461" s="113">
        <v>15</v>
      </c>
      <c r="G461" s="111">
        <v>80</v>
      </c>
      <c r="J461" s="34">
        <v>2</v>
      </c>
      <c r="K461" s="34">
        <v>8</v>
      </c>
      <c r="L461" s="34">
        <v>7</v>
      </c>
      <c r="M461" s="1">
        <v>213</v>
      </c>
      <c r="N461" s="129">
        <v>40</v>
      </c>
      <c r="O461" s="113">
        <v>5</v>
      </c>
      <c r="P461" s="111">
        <v>100</v>
      </c>
    </row>
    <row r="462" spans="1:16" x14ac:dyDescent="0.3">
      <c r="A462" s="34">
        <v>2</v>
      </c>
      <c r="B462" s="34">
        <v>9</v>
      </c>
      <c r="C462" s="34">
        <v>17</v>
      </c>
      <c r="D462" s="151">
        <v>153</v>
      </c>
      <c r="E462" s="129">
        <v>30</v>
      </c>
      <c r="F462" s="113">
        <v>20</v>
      </c>
      <c r="G462" s="111">
        <v>100</v>
      </c>
      <c r="J462" s="34">
        <v>2</v>
      </c>
      <c r="K462" s="34">
        <v>8</v>
      </c>
      <c r="L462" s="34">
        <v>8</v>
      </c>
      <c r="M462" s="1">
        <v>42</v>
      </c>
      <c r="N462" s="129">
        <v>60</v>
      </c>
      <c r="O462" s="113">
        <v>5</v>
      </c>
      <c r="P462" s="111">
        <v>100</v>
      </c>
    </row>
    <row r="463" spans="1:16" x14ac:dyDescent="0.3">
      <c r="A463" s="34">
        <v>3</v>
      </c>
      <c r="B463" s="34">
        <v>15</v>
      </c>
      <c r="C463" s="34">
        <v>19</v>
      </c>
      <c r="D463" s="151">
        <v>153</v>
      </c>
      <c r="E463" s="129">
        <v>40</v>
      </c>
      <c r="F463" s="113">
        <v>5</v>
      </c>
      <c r="G463" s="111">
        <v>80</v>
      </c>
      <c r="J463" s="34">
        <v>2</v>
      </c>
      <c r="K463" s="34">
        <v>8</v>
      </c>
      <c r="L463" s="34">
        <v>9</v>
      </c>
      <c r="M463" s="1">
        <v>83</v>
      </c>
      <c r="N463" s="129">
        <v>50</v>
      </c>
      <c r="O463" s="113">
        <v>8</v>
      </c>
      <c r="P463" s="111">
        <v>100</v>
      </c>
    </row>
    <row r="464" spans="1:16" x14ac:dyDescent="0.3">
      <c r="A464" s="34">
        <v>1</v>
      </c>
      <c r="B464" s="34">
        <v>12</v>
      </c>
      <c r="C464" s="34">
        <v>10</v>
      </c>
      <c r="D464" s="34">
        <v>154</v>
      </c>
      <c r="E464" s="129">
        <v>70</v>
      </c>
      <c r="F464" s="113">
        <v>20</v>
      </c>
      <c r="G464" s="111">
        <v>100</v>
      </c>
      <c r="J464" s="34">
        <v>2</v>
      </c>
      <c r="K464" s="34">
        <v>8</v>
      </c>
      <c r="L464" s="34">
        <v>10</v>
      </c>
      <c r="M464" s="1">
        <v>168</v>
      </c>
      <c r="N464" s="129">
        <v>80</v>
      </c>
      <c r="O464" s="113">
        <v>5</v>
      </c>
      <c r="P464" s="111">
        <v>100</v>
      </c>
    </row>
    <row r="465" spans="1:16" x14ac:dyDescent="0.3">
      <c r="A465" s="34">
        <v>2</v>
      </c>
      <c r="B465" s="34">
        <v>14</v>
      </c>
      <c r="C465" s="34">
        <v>9</v>
      </c>
      <c r="D465" s="151">
        <v>154</v>
      </c>
      <c r="E465" s="129">
        <v>80</v>
      </c>
      <c r="F465" s="113">
        <v>5</v>
      </c>
      <c r="G465" s="142">
        <v>100</v>
      </c>
      <c r="J465" s="34">
        <v>2</v>
      </c>
      <c r="K465" s="34">
        <v>8</v>
      </c>
      <c r="L465" s="34">
        <v>11</v>
      </c>
      <c r="M465" s="1">
        <v>313</v>
      </c>
      <c r="N465" s="129">
        <v>50</v>
      </c>
      <c r="O465" s="113">
        <v>15</v>
      </c>
      <c r="P465" s="111">
        <v>100</v>
      </c>
    </row>
    <row r="466" spans="1:16" x14ac:dyDescent="0.3">
      <c r="A466" s="34">
        <v>3</v>
      </c>
      <c r="B466" s="34">
        <v>2</v>
      </c>
      <c r="C466" s="34">
        <v>1</v>
      </c>
      <c r="D466" s="151">
        <v>154</v>
      </c>
      <c r="E466" s="129">
        <v>60</v>
      </c>
      <c r="F466" s="113">
        <v>18</v>
      </c>
      <c r="G466" s="111">
        <v>100</v>
      </c>
      <c r="J466" s="34">
        <v>2</v>
      </c>
      <c r="K466" s="34">
        <v>8</v>
      </c>
      <c r="L466" s="34">
        <v>12</v>
      </c>
      <c r="M466" s="1">
        <v>176</v>
      </c>
      <c r="N466" s="129">
        <v>40</v>
      </c>
      <c r="O466" s="113">
        <v>5</v>
      </c>
      <c r="P466" s="111">
        <v>100</v>
      </c>
    </row>
    <row r="467" spans="1:16" x14ac:dyDescent="0.3">
      <c r="A467" s="34">
        <v>1</v>
      </c>
      <c r="B467" s="34">
        <v>12</v>
      </c>
      <c r="C467" s="34">
        <v>11</v>
      </c>
      <c r="D467" s="34">
        <v>155</v>
      </c>
      <c r="E467" s="129">
        <v>50</v>
      </c>
      <c r="F467" s="113">
        <v>5</v>
      </c>
      <c r="G467" s="111">
        <v>100</v>
      </c>
      <c r="J467" s="34">
        <v>2</v>
      </c>
      <c r="K467" s="34">
        <v>8</v>
      </c>
      <c r="L467" s="34">
        <v>13</v>
      </c>
      <c r="M467" s="1">
        <v>5</v>
      </c>
      <c r="N467" s="129">
        <v>60</v>
      </c>
      <c r="O467" s="113">
        <v>10</v>
      </c>
      <c r="P467" s="111">
        <v>100</v>
      </c>
    </row>
    <row r="468" spans="1:16" x14ac:dyDescent="0.3">
      <c r="A468" s="34">
        <v>2</v>
      </c>
      <c r="B468" s="34">
        <v>16</v>
      </c>
      <c r="C468" s="34">
        <v>17</v>
      </c>
      <c r="D468" s="151">
        <v>155</v>
      </c>
      <c r="E468" s="129">
        <v>40</v>
      </c>
      <c r="F468" s="113">
        <v>10</v>
      </c>
      <c r="G468" s="111">
        <v>100</v>
      </c>
      <c r="J468" s="34">
        <v>2</v>
      </c>
      <c r="K468" s="34">
        <v>8</v>
      </c>
      <c r="L468" s="34">
        <v>14</v>
      </c>
      <c r="M468" s="1">
        <v>264</v>
      </c>
      <c r="N468" s="129">
        <v>40</v>
      </c>
      <c r="O468" s="113">
        <v>5</v>
      </c>
      <c r="P468" s="111">
        <v>100</v>
      </c>
    </row>
    <row r="469" spans="1:16" x14ac:dyDescent="0.3">
      <c r="A469" s="34">
        <v>3</v>
      </c>
      <c r="B469" s="34">
        <v>5</v>
      </c>
      <c r="C469" s="34">
        <v>10</v>
      </c>
      <c r="D469" s="151">
        <v>155</v>
      </c>
      <c r="E469" s="129">
        <v>70</v>
      </c>
      <c r="F469" s="113">
        <v>8</v>
      </c>
      <c r="G469" s="111">
        <v>80</v>
      </c>
      <c r="J469" s="34">
        <v>2</v>
      </c>
      <c r="K469" s="34">
        <v>8</v>
      </c>
      <c r="L469" s="34">
        <v>15</v>
      </c>
      <c r="M469" s="1">
        <v>193</v>
      </c>
      <c r="N469" s="129">
        <v>70</v>
      </c>
      <c r="O469" s="113">
        <v>15</v>
      </c>
      <c r="P469" s="111">
        <v>100</v>
      </c>
    </row>
    <row r="470" spans="1:16" x14ac:dyDescent="0.3">
      <c r="A470" s="34">
        <v>1</v>
      </c>
      <c r="B470" s="34">
        <v>12</v>
      </c>
      <c r="C470" s="34">
        <v>4</v>
      </c>
      <c r="D470" s="34">
        <v>156</v>
      </c>
      <c r="E470" s="129">
        <v>40</v>
      </c>
      <c r="F470" s="113">
        <v>2</v>
      </c>
      <c r="G470" s="111">
        <v>100</v>
      </c>
      <c r="J470" s="34">
        <v>2</v>
      </c>
      <c r="K470" s="34">
        <v>8</v>
      </c>
      <c r="L470" s="34">
        <v>16</v>
      </c>
      <c r="M470" s="1">
        <v>116</v>
      </c>
      <c r="N470" s="129">
        <v>80</v>
      </c>
      <c r="O470" s="113">
        <v>8</v>
      </c>
      <c r="P470" s="111">
        <v>100</v>
      </c>
    </row>
    <row r="471" spans="1:16" x14ac:dyDescent="0.3">
      <c r="A471" s="34">
        <v>2</v>
      </c>
      <c r="B471" s="34">
        <v>5</v>
      </c>
      <c r="C471" s="34">
        <v>3</v>
      </c>
      <c r="D471" s="151">
        <v>156</v>
      </c>
      <c r="E471" s="129">
        <v>40</v>
      </c>
      <c r="F471" s="113">
        <v>2</v>
      </c>
      <c r="G471" s="111">
        <v>100</v>
      </c>
      <c r="J471" s="34">
        <v>2</v>
      </c>
      <c r="K471" s="34">
        <v>8</v>
      </c>
      <c r="L471" s="34">
        <v>17</v>
      </c>
      <c r="M471" s="1">
        <v>153</v>
      </c>
      <c r="N471" s="129">
        <v>30</v>
      </c>
      <c r="O471" s="113">
        <v>20</v>
      </c>
      <c r="P471" s="111">
        <v>100</v>
      </c>
    </row>
    <row r="472" spans="1:16" x14ac:dyDescent="0.3">
      <c r="A472" s="34">
        <v>3</v>
      </c>
      <c r="B472" s="34">
        <v>4</v>
      </c>
      <c r="C472" s="34">
        <v>13</v>
      </c>
      <c r="D472" s="151">
        <v>156</v>
      </c>
      <c r="E472" s="129">
        <v>60</v>
      </c>
      <c r="F472" s="113">
        <v>15</v>
      </c>
      <c r="G472" s="111">
        <v>100</v>
      </c>
      <c r="J472" s="34">
        <v>2</v>
      </c>
      <c r="K472" s="34">
        <v>8</v>
      </c>
      <c r="L472" s="34">
        <v>18</v>
      </c>
      <c r="M472" s="1">
        <v>133</v>
      </c>
      <c r="N472" s="129">
        <v>70</v>
      </c>
      <c r="O472" s="113">
        <v>8</v>
      </c>
      <c r="P472" s="111">
        <v>100</v>
      </c>
    </row>
    <row r="473" spans="1:16" x14ac:dyDescent="0.3">
      <c r="A473" s="34">
        <v>1</v>
      </c>
      <c r="B473" s="34">
        <v>13</v>
      </c>
      <c r="C473" s="34">
        <v>8</v>
      </c>
      <c r="D473" s="34">
        <v>157</v>
      </c>
      <c r="E473" s="129">
        <v>60</v>
      </c>
      <c r="F473" s="113">
        <v>5</v>
      </c>
      <c r="G473" s="111">
        <v>20</v>
      </c>
      <c r="J473" s="34">
        <v>2</v>
      </c>
      <c r="K473" s="34">
        <v>9</v>
      </c>
      <c r="L473" s="34">
        <v>1</v>
      </c>
      <c r="M473" s="1">
        <v>319</v>
      </c>
      <c r="N473" s="129">
        <v>70</v>
      </c>
      <c r="O473" s="113">
        <v>2</v>
      </c>
      <c r="P473" s="111">
        <v>100</v>
      </c>
    </row>
    <row r="474" spans="1:16" x14ac:dyDescent="0.3">
      <c r="A474" s="34">
        <v>2</v>
      </c>
      <c r="B474" s="34">
        <v>1</v>
      </c>
      <c r="C474" s="34">
        <v>10</v>
      </c>
      <c r="D474" s="151">
        <v>157</v>
      </c>
      <c r="E474" s="129">
        <v>50</v>
      </c>
      <c r="F474" s="113">
        <v>8</v>
      </c>
      <c r="G474" s="142">
        <v>60</v>
      </c>
      <c r="J474" s="34">
        <v>2</v>
      </c>
      <c r="K474" s="34">
        <v>9</v>
      </c>
      <c r="L474" s="34">
        <v>2</v>
      </c>
      <c r="M474" s="1">
        <v>148</v>
      </c>
      <c r="N474" s="129">
        <v>60</v>
      </c>
      <c r="O474" s="113">
        <v>10</v>
      </c>
      <c r="P474" s="111">
        <v>100</v>
      </c>
    </row>
    <row r="475" spans="1:16" x14ac:dyDescent="0.3">
      <c r="A475" s="34">
        <v>3</v>
      </c>
      <c r="B475" s="34">
        <v>3</v>
      </c>
      <c r="C475" s="34">
        <v>12</v>
      </c>
      <c r="D475" s="151">
        <v>157</v>
      </c>
      <c r="E475" s="129">
        <v>60</v>
      </c>
      <c r="F475" s="113">
        <v>5</v>
      </c>
      <c r="G475" s="111">
        <v>95</v>
      </c>
      <c r="J475" s="34">
        <v>2</v>
      </c>
      <c r="K475" s="34">
        <v>9</v>
      </c>
      <c r="L475" s="34">
        <v>3</v>
      </c>
      <c r="M475" s="1">
        <v>208</v>
      </c>
      <c r="N475" s="145">
        <v>90</v>
      </c>
      <c r="O475" s="145">
        <v>60</v>
      </c>
      <c r="P475" s="146">
        <v>100</v>
      </c>
    </row>
    <row r="476" spans="1:16" x14ac:dyDescent="0.3">
      <c r="A476" s="34">
        <v>1</v>
      </c>
      <c r="B476" s="34">
        <v>12</v>
      </c>
      <c r="C476" s="34">
        <v>13</v>
      </c>
      <c r="D476" s="34">
        <v>158</v>
      </c>
      <c r="E476" s="129">
        <v>40</v>
      </c>
      <c r="F476" s="113">
        <v>2</v>
      </c>
      <c r="G476" s="111">
        <v>100</v>
      </c>
      <c r="J476" s="34">
        <v>2</v>
      </c>
      <c r="K476" s="34">
        <v>9</v>
      </c>
      <c r="L476" s="34">
        <v>4</v>
      </c>
      <c r="M476" s="1">
        <v>97</v>
      </c>
      <c r="N476" s="129">
        <v>60</v>
      </c>
      <c r="O476" s="113">
        <v>15</v>
      </c>
      <c r="P476" s="111">
        <v>60</v>
      </c>
    </row>
    <row r="477" spans="1:16" x14ac:dyDescent="0.3">
      <c r="A477" s="34">
        <v>2</v>
      </c>
      <c r="B477" s="34">
        <v>15</v>
      </c>
      <c r="C477" s="34">
        <v>13</v>
      </c>
      <c r="D477" s="151">
        <v>158</v>
      </c>
      <c r="E477" s="129">
        <v>50</v>
      </c>
      <c r="F477" s="113">
        <v>20</v>
      </c>
      <c r="G477" s="111">
        <v>100</v>
      </c>
      <c r="J477" s="34">
        <v>2</v>
      </c>
      <c r="K477" s="34">
        <v>9</v>
      </c>
      <c r="L477" s="34">
        <v>5</v>
      </c>
      <c r="M477" s="1">
        <v>234</v>
      </c>
      <c r="N477" s="129">
        <v>80</v>
      </c>
      <c r="O477" s="113">
        <v>15</v>
      </c>
      <c r="P477" s="111">
        <v>100</v>
      </c>
    </row>
    <row r="478" spans="1:16" x14ac:dyDescent="0.3">
      <c r="A478" s="34">
        <v>3</v>
      </c>
      <c r="B478" s="34">
        <v>16</v>
      </c>
      <c r="C478" s="34">
        <v>10</v>
      </c>
      <c r="D478" s="151">
        <v>158</v>
      </c>
      <c r="E478" s="129">
        <v>40</v>
      </c>
      <c r="F478" s="113">
        <v>8</v>
      </c>
      <c r="G478" s="111">
        <v>100</v>
      </c>
      <c r="J478" s="34">
        <v>2</v>
      </c>
      <c r="K478" s="34">
        <v>9</v>
      </c>
      <c r="L478" s="34">
        <v>6</v>
      </c>
      <c r="M478" s="1">
        <v>37</v>
      </c>
      <c r="N478" s="129">
        <v>80</v>
      </c>
      <c r="O478" s="113">
        <v>10</v>
      </c>
      <c r="P478" s="111">
        <v>100</v>
      </c>
    </row>
    <row r="479" spans="1:16" x14ac:dyDescent="0.3">
      <c r="A479" s="34">
        <v>1</v>
      </c>
      <c r="B479" s="34">
        <v>12</v>
      </c>
      <c r="C479" s="34">
        <v>5</v>
      </c>
      <c r="D479" s="34">
        <v>159</v>
      </c>
      <c r="E479" s="129">
        <v>60</v>
      </c>
      <c r="F479" s="113">
        <v>2</v>
      </c>
      <c r="G479" s="111">
        <v>100</v>
      </c>
      <c r="J479" s="34">
        <v>2</v>
      </c>
      <c r="K479" s="34">
        <v>9</v>
      </c>
      <c r="L479" s="34">
        <v>7</v>
      </c>
      <c r="M479" s="1">
        <v>251</v>
      </c>
      <c r="N479" s="129">
        <v>70</v>
      </c>
      <c r="O479" s="113">
        <v>10</v>
      </c>
      <c r="P479" s="111">
        <v>100</v>
      </c>
    </row>
    <row r="480" spans="1:16" x14ac:dyDescent="0.3">
      <c r="A480" s="34">
        <v>2</v>
      </c>
      <c r="B480" s="34">
        <v>19</v>
      </c>
      <c r="C480" s="34">
        <v>17</v>
      </c>
      <c r="D480" s="151">
        <v>159</v>
      </c>
      <c r="E480" s="129">
        <v>40</v>
      </c>
      <c r="F480" s="113">
        <v>10</v>
      </c>
      <c r="G480" s="111">
        <v>100</v>
      </c>
      <c r="J480" s="34">
        <v>2</v>
      </c>
      <c r="K480" s="34">
        <v>9</v>
      </c>
      <c r="L480" s="34">
        <v>8</v>
      </c>
      <c r="M480" s="1">
        <v>174</v>
      </c>
      <c r="N480" s="129">
        <v>40</v>
      </c>
      <c r="O480" s="113">
        <v>10</v>
      </c>
      <c r="P480" s="111">
        <v>100</v>
      </c>
    </row>
    <row r="481" spans="1:16" x14ac:dyDescent="0.3">
      <c r="A481" s="34">
        <v>3</v>
      </c>
      <c r="B481" s="34">
        <v>7</v>
      </c>
      <c r="C481" s="34">
        <v>6</v>
      </c>
      <c r="D481" s="151">
        <v>159</v>
      </c>
      <c r="E481" s="129">
        <v>70</v>
      </c>
      <c r="F481" s="113">
        <v>2</v>
      </c>
      <c r="G481" s="111">
        <v>80</v>
      </c>
      <c r="J481" s="34">
        <v>2</v>
      </c>
      <c r="K481" s="34">
        <v>9</v>
      </c>
      <c r="L481" s="34">
        <v>9</v>
      </c>
      <c r="M481" s="1">
        <v>302</v>
      </c>
      <c r="N481" s="129">
        <v>60</v>
      </c>
      <c r="O481" s="113">
        <v>10</v>
      </c>
      <c r="P481" s="111">
        <v>100</v>
      </c>
    </row>
    <row r="482" spans="1:16" x14ac:dyDescent="0.3">
      <c r="A482" s="34">
        <v>1</v>
      </c>
      <c r="B482" s="34">
        <v>12</v>
      </c>
      <c r="C482" s="34">
        <v>17</v>
      </c>
      <c r="D482" s="34">
        <v>160</v>
      </c>
      <c r="E482" s="129">
        <v>40</v>
      </c>
      <c r="F482" s="113">
        <v>8</v>
      </c>
      <c r="G482" s="111">
        <v>80</v>
      </c>
      <c r="J482" s="34">
        <v>2</v>
      </c>
      <c r="K482" s="34">
        <v>9</v>
      </c>
      <c r="L482" s="34">
        <v>10</v>
      </c>
      <c r="M482" s="1">
        <v>244</v>
      </c>
      <c r="N482" s="129">
        <v>60</v>
      </c>
      <c r="O482" s="113">
        <v>5</v>
      </c>
      <c r="P482" s="111">
        <v>100</v>
      </c>
    </row>
    <row r="483" spans="1:16" x14ac:dyDescent="0.3">
      <c r="A483" s="34">
        <v>2</v>
      </c>
      <c r="B483" s="34">
        <v>8</v>
      </c>
      <c r="C483" s="34">
        <v>15</v>
      </c>
      <c r="D483" s="151">
        <v>160</v>
      </c>
      <c r="E483" s="129">
        <v>40</v>
      </c>
      <c r="F483" s="113">
        <v>5</v>
      </c>
      <c r="G483" s="111">
        <v>100</v>
      </c>
      <c r="J483" s="34">
        <v>2</v>
      </c>
      <c r="K483" s="34">
        <v>9</v>
      </c>
      <c r="L483" s="34">
        <v>11</v>
      </c>
      <c r="M483" s="1">
        <v>63</v>
      </c>
      <c r="N483" s="129">
        <v>40</v>
      </c>
      <c r="O483" s="113">
        <v>10</v>
      </c>
      <c r="P483" s="111">
        <v>100</v>
      </c>
    </row>
    <row r="484" spans="1:16" x14ac:dyDescent="0.3">
      <c r="A484" s="34">
        <v>3</v>
      </c>
      <c r="B484" s="34">
        <v>8</v>
      </c>
      <c r="C484" s="34">
        <v>10</v>
      </c>
      <c r="D484" s="151">
        <v>160</v>
      </c>
      <c r="E484" s="129">
        <v>30</v>
      </c>
      <c r="F484" s="113">
        <v>5</v>
      </c>
      <c r="G484" s="111">
        <v>90</v>
      </c>
      <c r="J484" s="34">
        <v>2</v>
      </c>
      <c r="K484" s="34">
        <v>9</v>
      </c>
      <c r="L484" s="34">
        <v>12</v>
      </c>
      <c r="M484" s="1">
        <v>285</v>
      </c>
      <c r="N484" s="129">
        <v>60</v>
      </c>
      <c r="O484" s="113">
        <v>20</v>
      </c>
      <c r="P484" s="111">
        <v>100</v>
      </c>
    </row>
    <row r="485" spans="1:16" x14ac:dyDescent="0.3">
      <c r="A485" s="34">
        <v>1</v>
      </c>
      <c r="B485" s="34">
        <v>12</v>
      </c>
      <c r="C485" s="34">
        <v>19</v>
      </c>
      <c r="D485" s="34">
        <v>161</v>
      </c>
      <c r="E485" s="129">
        <v>40</v>
      </c>
      <c r="F485" s="113">
        <v>10</v>
      </c>
      <c r="G485" s="111">
        <v>100</v>
      </c>
      <c r="J485" s="34">
        <v>2</v>
      </c>
      <c r="K485" s="34">
        <v>9</v>
      </c>
      <c r="L485" s="34">
        <v>13</v>
      </c>
      <c r="M485" s="1">
        <v>20</v>
      </c>
      <c r="N485" s="129">
        <v>50</v>
      </c>
      <c r="O485" s="113">
        <v>5</v>
      </c>
      <c r="P485" s="111">
        <v>100</v>
      </c>
    </row>
    <row r="486" spans="1:16" x14ac:dyDescent="0.3">
      <c r="A486" s="34">
        <v>2</v>
      </c>
      <c r="B486" s="34">
        <v>18</v>
      </c>
      <c r="C486" s="34">
        <v>1</v>
      </c>
      <c r="D486" s="151">
        <v>161</v>
      </c>
      <c r="E486" s="129">
        <v>40</v>
      </c>
      <c r="F486" s="113">
        <v>5</v>
      </c>
      <c r="G486" s="111">
        <v>100</v>
      </c>
      <c r="J486" s="34">
        <v>2</v>
      </c>
      <c r="K486" s="34">
        <v>9</v>
      </c>
      <c r="L486" s="34">
        <v>14</v>
      </c>
      <c r="M486" s="1">
        <v>80</v>
      </c>
      <c r="N486" s="129">
        <v>40</v>
      </c>
      <c r="O486" s="113">
        <v>5</v>
      </c>
      <c r="P486" s="111">
        <v>100</v>
      </c>
    </row>
    <row r="487" spans="1:16" x14ac:dyDescent="0.3">
      <c r="A487" s="34">
        <v>3</v>
      </c>
      <c r="B487" s="34">
        <v>13</v>
      </c>
      <c r="C487" s="34">
        <v>1</v>
      </c>
      <c r="D487" s="151">
        <v>161</v>
      </c>
      <c r="E487" s="129">
        <v>20</v>
      </c>
      <c r="F487" s="113">
        <v>15</v>
      </c>
      <c r="G487" s="111">
        <v>100</v>
      </c>
      <c r="J487" s="34">
        <v>2</v>
      </c>
      <c r="K487" s="34">
        <v>9</v>
      </c>
      <c r="L487" s="34">
        <v>15</v>
      </c>
      <c r="M487" s="1">
        <v>3</v>
      </c>
      <c r="N487" s="129">
        <v>70</v>
      </c>
      <c r="O487" s="113">
        <v>10</v>
      </c>
      <c r="P487" s="111">
        <v>100</v>
      </c>
    </row>
    <row r="488" spans="1:16" x14ac:dyDescent="0.3">
      <c r="A488" s="34">
        <v>1</v>
      </c>
      <c r="B488" s="34">
        <v>12</v>
      </c>
      <c r="C488" s="34">
        <v>18</v>
      </c>
      <c r="D488" s="34">
        <v>162</v>
      </c>
      <c r="E488" s="129">
        <v>40</v>
      </c>
      <c r="F488" s="113">
        <v>20</v>
      </c>
      <c r="G488" s="111">
        <v>95</v>
      </c>
      <c r="J488" s="34">
        <v>2</v>
      </c>
      <c r="K488" s="34">
        <v>9</v>
      </c>
      <c r="L488" s="34">
        <v>16</v>
      </c>
      <c r="M488" s="1">
        <v>114</v>
      </c>
      <c r="N488" s="129">
        <v>40</v>
      </c>
      <c r="O488" s="113">
        <v>12</v>
      </c>
      <c r="P488" s="111">
        <v>100</v>
      </c>
    </row>
    <row r="489" spans="1:16" x14ac:dyDescent="0.3">
      <c r="A489" s="34">
        <v>2</v>
      </c>
      <c r="B489" s="34">
        <v>2</v>
      </c>
      <c r="C489" s="34">
        <v>5</v>
      </c>
      <c r="D489" s="151">
        <v>162</v>
      </c>
      <c r="E489" s="129">
        <v>40</v>
      </c>
      <c r="F489" s="113">
        <v>10</v>
      </c>
      <c r="G489" s="111">
        <v>100</v>
      </c>
      <c r="J489" s="34">
        <v>2</v>
      </c>
      <c r="K489" s="34">
        <v>9</v>
      </c>
      <c r="L489" s="34">
        <v>17</v>
      </c>
      <c r="M489" s="1">
        <v>131</v>
      </c>
      <c r="N489" s="129">
        <v>40</v>
      </c>
      <c r="O489" s="113">
        <v>8</v>
      </c>
      <c r="P489" s="111">
        <v>100</v>
      </c>
    </row>
    <row r="490" spans="1:16" x14ac:dyDescent="0.3">
      <c r="A490" s="34">
        <v>3</v>
      </c>
      <c r="B490" s="34">
        <v>14</v>
      </c>
      <c r="C490" s="34">
        <v>18</v>
      </c>
      <c r="D490" s="151">
        <v>162</v>
      </c>
      <c r="E490" s="129">
        <v>40</v>
      </c>
      <c r="F490" s="113">
        <v>8</v>
      </c>
      <c r="G490" s="111">
        <v>95</v>
      </c>
      <c r="J490" s="34">
        <v>2</v>
      </c>
      <c r="K490" s="34">
        <v>9</v>
      </c>
      <c r="L490" s="34">
        <v>18</v>
      </c>
      <c r="M490" s="1">
        <v>191</v>
      </c>
      <c r="N490" s="129">
        <v>50</v>
      </c>
      <c r="O490" s="113">
        <v>10</v>
      </c>
      <c r="P490" s="111">
        <v>100</v>
      </c>
    </row>
    <row r="491" spans="1:16" x14ac:dyDescent="0.3">
      <c r="A491" s="34">
        <v>1</v>
      </c>
      <c r="B491" s="34">
        <v>9</v>
      </c>
      <c r="C491" s="34">
        <v>6</v>
      </c>
      <c r="D491" s="34">
        <v>163</v>
      </c>
      <c r="E491" s="129">
        <v>20</v>
      </c>
      <c r="F491" s="113">
        <v>5</v>
      </c>
      <c r="G491" s="111">
        <v>100</v>
      </c>
      <c r="J491" s="34">
        <v>2</v>
      </c>
      <c r="K491" s="34">
        <v>10</v>
      </c>
      <c r="L491" s="34">
        <v>1</v>
      </c>
      <c r="M491" s="1">
        <v>210</v>
      </c>
      <c r="N491" s="129">
        <v>70</v>
      </c>
      <c r="O491" s="113">
        <v>10</v>
      </c>
      <c r="P491" s="111">
        <v>100</v>
      </c>
    </row>
    <row r="492" spans="1:16" x14ac:dyDescent="0.3">
      <c r="A492" s="34">
        <v>2</v>
      </c>
      <c r="B492" s="34">
        <v>15</v>
      </c>
      <c r="C492" s="34">
        <v>3</v>
      </c>
      <c r="D492" s="151">
        <v>163</v>
      </c>
      <c r="E492" s="129">
        <v>20</v>
      </c>
      <c r="F492" s="113">
        <v>5</v>
      </c>
      <c r="G492" s="111">
        <v>100</v>
      </c>
      <c r="J492" s="34">
        <v>2</v>
      </c>
      <c r="K492" s="34">
        <v>10</v>
      </c>
      <c r="L492" s="34">
        <v>2</v>
      </c>
      <c r="M492" s="1">
        <v>301</v>
      </c>
      <c r="N492" s="129">
        <v>40</v>
      </c>
      <c r="O492" s="113">
        <v>8</v>
      </c>
      <c r="P492" s="111">
        <v>100</v>
      </c>
    </row>
    <row r="493" spans="1:16" x14ac:dyDescent="0.3">
      <c r="A493" s="34">
        <v>3</v>
      </c>
      <c r="B493" s="34">
        <v>17</v>
      </c>
      <c r="C493" s="34">
        <v>15</v>
      </c>
      <c r="D493" s="151">
        <v>163</v>
      </c>
      <c r="E493" s="129">
        <v>40</v>
      </c>
      <c r="F493" s="113">
        <v>8</v>
      </c>
      <c r="G493" s="111">
        <v>100</v>
      </c>
      <c r="J493" s="34">
        <v>2</v>
      </c>
      <c r="K493" s="34">
        <v>10</v>
      </c>
      <c r="L493" s="34">
        <v>3</v>
      </c>
      <c r="M493" s="1">
        <v>79</v>
      </c>
      <c r="N493" s="129">
        <v>40</v>
      </c>
      <c r="O493" s="113">
        <v>5</v>
      </c>
      <c r="P493" s="111">
        <v>100</v>
      </c>
    </row>
    <row r="494" spans="1:16" x14ac:dyDescent="0.3">
      <c r="A494" s="34">
        <v>1</v>
      </c>
      <c r="B494" s="34">
        <v>9</v>
      </c>
      <c r="C494" s="34">
        <v>4</v>
      </c>
      <c r="D494" s="34">
        <v>164</v>
      </c>
      <c r="E494" s="129">
        <v>40</v>
      </c>
      <c r="F494" s="113">
        <v>10</v>
      </c>
      <c r="G494" s="111">
        <v>100</v>
      </c>
      <c r="J494" s="34">
        <v>2</v>
      </c>
      <c r="K494" s="34">
        <v>10</v>
      </c>
      <c r="L494" s="34">
        <v>4</v>
      </c>
      <c r="M494" s="1">
        <v>130</v>
      </c>
      <c r="N494" s="129">
        <v>70</v>
      </c>
      <c r="O494" s="113">
        <v>8</v>
      </c>
      <c r="P494" s="111">
        <v>100</v>
      </c>
    </row>
    <row r="495" spans="1:16" x14ac:dyDescent="0.3">
      <c r="A495" s="34">
        <v>2</v>
      </c>
      <c r="B495" s="34">
        <v>3</v>
      </c>
      <c r="C495" s="34">
        <v>11</v>
      </c>
      <c r="D495" s="151">
        <v>164</v>
      </c>
      <c r="E495" s="129">
        <v>30</v>
      </c>
      <c r="F495" s="113">
        <v>8</v>
      </c>
      <c r="G495" s="111">
        <v>100</v>
      </c>
      <c r="J495" s="34">
        <v>2</v>
      </c>
      <c r="K495" s="34">
        <v>10</v>
      </c>
      <c r="L495" s="34">
        <v>5</v>
      </c>
      <c r="M495" s="1">
        <v>62</v>
      </c>
      <c r="N495" s="129">
        <v>60</v>
      </c>
      <c r="O495" s="113">
        <v>10</v>
      </c>
      <c r="P495" s="111">
        <v>100</v>
      </c>
    </row>
    <row r="496" spans="1:16" x14ac:dyDescent="0.3">
      <c r="A496" s="34">
        <v>3</v>
      </c>
      <c r="B496" s="34">
        <v>12</v>
      </c>
      <c r="C496" s="34">
        <v>14</v>
      </c>
      <c r="D496" s="151">
        <v>164</v>
      </c>
      <c r="E496" s="129">
        <v>30</v>
      </c>
      <c r="F496" s="113">
        <v>2</v>
      </c>
      <c r="G496" s="111">
        <v>80</v>
      </c>
      <c r="J496" s="34">
        <v>2</v>
      </c>
      <c r="K496" s="34">
        <v>10</v>
      </c>
      <c r="L496" s="34">
        <v>6</v>
      </c>
      <c r="M496" s="1">
        <v>284</v>
      </c>
      <c r="N496" s="129">
        <v>70</v>
      </c>
      <c r="O496" s="113">
        <v>5</v>
      </c>
      <c r="P496" s="111">
        <v>100</v>
      </c>
    </row>
    <row r="497" spans="1:16" x14ac:dyDescent="0.3">
      <c r="A497" s="34">
        <v>1</v>
      </c>
      <c r="B497" s="34">
        <v>9</v>
      </c>
      <c r="C497" s="34">
        <v>16</v>
      </c>
      <c r="D497" s="34">
        <v>165</v>
      </c>
      <c r="E497" s="129">
        <v>40</v>
      </c>
      <c r="F497" s="113">
        <v>8</v>
      </c>
      <c r="G497" s="111">
        <v>100</v>
      </c>
      <c r="J497" s="34">
        <v>2</v>
      </c>
      <c r="K497" s="34">
        <v>10</v>
      </c>
      <c r="L497" s="34">
        <v>7</v>
      </c>
      <c r="M497" s="1">
        <v>233</v>
      </c>
      <c r="N497" s="129">
        <v>70</v>
      </c>
      <c r="O497" s="113">
        <v>8</v>
      </c>
      <c r="P497" s="111">
        <v>100</v>
      </c>
    </row>
    <row r="498" spans="1:16" x14ac:dyDescent="0.3">
      <c r="A498" s="34">
        <v>2</v>
      </c>
      <c r="B498" s="34">
        <v>1</v>
      </c>
      <c r="C498" s="34">
        <v>8</v>
      </c>
      <c r="D498" s="151">
        <v>165</v>
      </c>
      <c r="E498" s="129">
        <v>40</v>
      </c>
      <c r="F498" s="113">
        <v>5</v>
      </c>
      <c r="G498" s="111">
        <v>100</v>
      </c>
      <c r="J498" s="34">
        <v>2</v>
      </c>
      <c r="K498" s="34">
        <v>10</v>
      </c>
      <c r="L498" s="34">
        <v>8</v>
      </c>
      <c r="M498" s="1">
        <v>270</v>
      </c>
      <c r="N498" s="129">
        <v>60</v>
      </c>
      <c r="O498" s="113">
        <v>8</v>
      </c>
      <c r="P498" s="111">
        <v>100</v>
      </c>
    </row>
    <row r="499" spans="1:16" x14ac:dyDescent="0.3">
      <c r="A499" s="34">
        <v>3</v>
      </c>
      <c r="B499" s="34">
        <v>6</v>
      </c>
      <c r="C499" s="34">
        <v>12</v>
      </c>
      <c r="D499" s="151">
        <v>165</v>
      </c>
      <c r="E499" s="129">
        <v>70</v>
      </c>
      <c r="F499" s="113">
        <v>15</v>
      </c>
      <c r="G499" s="111">
        <v>100</v>
      </c>
      <c r="J499" s="34">
        <v>2</v>
      </c>
      <c r="K499" s="34">
        <v>10</v>
      </c>
      <c r="L499" s="34">
        <v>9</v>
      </c>
      <c r="M499" s="1">
        <v>19</v>
      </c>
      <c r="N499" s="129">
        <v>20</v>
      </c>
      <c r="O499" s="113">
        <v>8</v>
      </c>
      <c r="P499" s="111">
        <v>100</v>
      </c>
    </row>
    <row r="500" spans="1:16" x14ac:dyDescent="0.3">
      <c r="A500" s="34">
        <v>1</v>
      </c>
      <c r="B500" s="34">
        <v>9</v>
      </c>
      <c r="C500" s="34">
        <v>19</v>
      </c>
      <c r="D500" s="34">
        <v>166</v>
      </c>
      <c r="E500" s="129">
        <v>60</v>
      </c>
      <c r="F500" s="113">
        <v>5</v>
      </c>
      <c r="G500" s="111">
        <v>100</v>
      </c>
      <c r="J500" s="34">
        <v>2</v>
      </c>
      <c r="K500" s="34">
        <v>10</v>
      </c>
      <c r="L500" s="34">
        <v>10</v>
      </c>
      <c r="M500" s="1">
        <v>150</v>
      </c>
      <c r="N500" s="129">
        <v>40</v>
      </c>
      <c r="O500" s="113">
        <v>10</v>
      </c>
      <c r="P500" s="111">
        <v>100</v>
      </c>
    </row>
    <row r="501" spans="1:16" x14ac:dyDescent="0.3">
      <c r="A501" s="34">
        <v>2</v>
      </c>
      <c r="B501" s="34">
        <v>18</v>
      </c>
      <c r="C501" s="34">
        <v>10</v>
      </c>
      <c r="D501" s="151">
        <v>166</v>
      </c>
      <c r="E501" s="129">
        <v>60</v>
      </c>
      <c r="F501" s="113">
        <v>8</v>
      </c>
      <c r="G501" s="111">
        <v>100</v>
      </c>
      <c r="J501" s="34">
        <v>2</v>
      </c>
      <c r="K501" s="34">
        <v>10</v>
      </c>
      <c r="L501" s="34">
        <v>11</v>
      </c>
      <c r="M501" s="1">
        <v>58</v>
      </c>
      <c r="N501" s="129">
        <v>60</v>
      </c>
      <c r="O501" s="113">
        <v>25</v>
      </c>
      <c r="P501" s="111">
        <v>100</v>
      </c>
    </row>
    <row r="502" spans="1:16" x14ac:dyDescent="0.3">
      <c r="A502" s="34">
        <v>3</v>
      </c>
      <c r="B502" s="34">
        <v>10</v>
      </c>
      <c r="C502" s="34">
        <v>17</v>
      </c>
      <c r="D502" s="151">
        <v>166</v>
      </c>
      <c r="E502" s="129">
        <v>60</v>
      </c>
      <c r="F502" s="113">
        <v>5</v>
      </c>
      <c r="G502" s="111">
        <v>100</v>
      </c>
      <c r="J502" s="34">
        <v>2</v>
      </c>
      <c r="K502" s="34">
        <v>10</v>
      </c>
      <c r="L502" s="34">
        <v>12</v>
      </c>
      <c r="M502" s="1">
        <v>99</v>
      </c>
      <c r="N502" s="129">
        <v>40</v>
      </c>
      <c r="O502" s="113">
        <v>10</v>
      </c>
      <c r="P502" s="111">
        <v>100</v>
      </c>
    </row>
    <row r="503" spans="1:16" x14ac:dyDescent="0.3">
      <c r="A503" s="34">
        <v>1</v>
      </c>
      <c r="B503" s="34">
        <v>9</v>
      </c>
      <c r="C503" s="34">
        <v>17</v>
      </c>
      <c r="D503" s="34">
        <v>167</v>
      </c>
      <c r="E503" s="129">
        <v>50</v>
      </c>
      <c r="F503" s="113">
        <v>18</v>
      </c>
      <c r="G503" s="111">
        <v>100</v>
      </c>
      <c r="J503" s="34">
        <v>2</v>
      </c>
      <c r="K503" s="34">
        <v>10</v>
      </c>
      <c r="L503" s="34">
        <v>13</v>
      </c>
      <c r="M503" s="1">
        <v>190</v>
      </c>
      <c r="N503" s="129">
        <v>60</v>
      </c>
      <c r="O503" s="113">
        <v>10</v>
      </c>
      <c r="P503" s="111">
        <v>100</v>
      </c>
    </row>
    <row r="504" spans="1:16" x14ac:dyDescent="0.3">
      <c r="A504" s="34">
        <v>2</v>
      </c>
      <c r="B504" s="34">
        <v>2</v>
      </c>
      <c r="C504" s="34">
        <v>8</v>
      </c>
      <c r="D504" s="151">
        <v>167</v>
      </c>
      <c r="E504" s="129">
        <v>60</v>
      </c>
      <c r="F504" s="113">
        <v>8</v>
      </c>
      <c r="G504" s="111">
        <v>100</v>
      </c>
      <c r="J504" s="34">
        <v>2</v>
      </c>
      <c r="K504" s="34">
        <v>10</v>
      </c>
      <c r="L504" s="34">
        <v>14</v>
      </c>
      <c r="M504" s="1">
        <v>173</v>
      </c>
      <c r="N504" s="129">
        <v>60</v>
      </c>
      <c r="O504" s="113">
        <v>10</v>
      </c>
      <c r="P504" s="111">
        <v>100</v>
      </c>
    </row>
    <row r="505" spans="1:16" x14ac:dyDescent="0.3">
      <c r="A505" s="34">
        <v>3</v>
      </c>
      <c r="B505" s="34">
        <v>9</v>
      </c>
      <c r="C505" s="34">
        <v>18</v>
      </c>
      <c r="D505" s="151">
        <v>167</v>
      </c>
      <c r="E505" s="129">
        <v>60</v>
      </c>
      <c r="F505" s="113">
        <v>5</v>
      </c>
      <c r="G505" s="111">
        <v>100</v>
      </c>
      <c r="J505" s="34">
        <v>2</v>
      </c>
      <c r="K505" s="34">
        <v>10</v>
      </c>
      <c r="L505" s="34">
        <v>15</v>
      </c>
      <c r="M505" s="1">
        <v>2</v>
      </c>
      <c r="N505" s="129">
        <v>70</v>
      </c>
      <c r="O505" s="113">
        <v>8</v>
      </c>
      <c r="P505" s="111">
        <v>100</v>
      </c>
    </row>
    <row r="506" spans="1:16" x14ac:dyDescent="0.3">
      <c r="A506" s="34">
        <v>1</v>
      </c>
      <c r="B506" s="34">
        <v>9</v>
      </c>
      <c r="C506" s="34">
        <v>12</v>
      </c>
      <c r="D506" s="34">
        <v>168</v>
      </c>
      <c r="E506" s="129">
        <v>20</v>
      </c>
      <c r="F506" s="113">
        <v>5</v>
      </c>
      <c r="G506" s="111">
        <v>40</v>
      </c>
      <c r="J506" s="34">
        <v>2</v>
      </c>
      <c r="K506" s="34">
        <v>10</v>
      </c>
      <c r="L506" s="34">
        <v>16</v>
      </c>
      <c r="M506" s="1">
        <v>250</v>
      </c>
      <c r="N506" s="129">
        <v>60</v>
      </c>
      <c r="O506" s="113">
        <v>10</v>
      </c>
      <c r="P506" s="111">
        <v>100</v>
      </c>
    </row>
    <row r="507" spans="1:16" x14ac:dyDescent="0.3">
      <c r="A507" s="34">
        <v>2</v>
      </c>
      <c r="B507" s="34">
        <v>8</v>
      </c>
      <c r="C507" s="34">
        <v>10</v>
      </c>
      <c r="D507" s="151">
        <v>168</v>
      </c>
      <c r="E507" s="129">
        <v>80</v>
      </c>
      <c r="F507" s="113">
        <v>5</v>
      </c>
      <c r="G507" s="111">
        <v>100</v>
      </c>
      <c r="J507" s="34">
        <v>2</v>
      </c>
      <c r="K507" s="34">
        <v>10</v>
      </c>
      <c r="L507" s="34">
        <v>17</v>
      </c>
      <c r="M507" s="1">
        <v>39</v>
      </c>
      <c r="N507" s="129">
        <v>60</v>
      </c>
      <c r="O507" s="113">
        <v>10</v>
      </c>
      <c r="P507" s="111">
        <v>100</v>
      </c>
    </row>
    <row r="508" spans="1:16" x14ac:dyDescent="0.3">
      <c r="A508" s="34">
        <v>3</v>
      </c>
      <c r="B508" s="34">
        <v>1</v>
      </c>
      <c r="C508" s="34">
        <v>3</v>
      </c>
      <c r="D508" s="151">
        <v>168</v>
      </c>
      <c r="E508" s="129">
        <v>70</v>
      </c>
      <c r="F508" s="113">
        <v>30</v>
      </c>
      <c r="G508" s="111">
        <v>100</v>
      </c>
      <c r="J508" s="34">
        <v>2</v>
      </c>
      <c r="K508" s="34">
        <v>10</v>
      </c>
      <c r="L508" s="34">
        <v>18</v>
      </c>
      <c r="M508" s="1">
        <v>113</v>
      </c>
      <c r="N508" s="129">
        <v>80</v>
      </c>
      <c r="O508" s="113">
        <v>5</v>
      </c>
      <c r="P508" s="111">
        <v>100</v>
      </c>
    </row>
    <row r="509" spans="1:16" x14ac:dyDescent="0.3">
      <c r="A509" s="34">
        <v>1</v>
      </c>
      <c r="B509" s="34">
        <v>9</v>
      </c>
      <c r="C509" s="34">
        <v>8</v>
      </c>
      <c r="D509" s="34">
        <v>169</v>
      </c>
      <c r="E509" s="129">
        <v>40</v>
      </c>
      <c r="F509" s="113">
        <v>8</v>
      </c>
      <c r="G509" s="111">
        <v>40</v>
      </c>
      <c r="J509" s="34">
        <v>2</v>
      </c>
      <c r="K509" s="34">
        <v>11</v>
      </c>
      <c r="L509" s="34">
        <v>1</v>
      </c>
      <c r="M509" s="1">
        <v>249</v>
      </c>
      <c r="N509" s="129">
        <v>30</v>
      </c>
      <c r="O509" s="113">
        <v>5</v>
      </c>
      <c r="P509" s="111">
        <v>100</v>
      </c>
    </row>
    <row r="510" spans="1:16" x14ac:dyDescent="0.3">
      <c r="A510" s="34">
        <v>2</v>
      </c>
      <c r="B510" s="34">
        <v>17</v>
      </c>
      <c r="C510" s="34">
        <v>7</v>
      </c>
      <c r="D510" s="151">
        <v>169</v>
      </c>
      <c r="E510" s="129">
        <v>40</v>
      </c>
      <c r="F510" s="113">
        <v>8</v>
      </c>
      <c r="G510" s="111">
        <v>100</v>
      </c>
      <c r="J510" s="34">
        <v>2</v>
      </c>
      <c r="K510" s="34">
        <v>11</v>
      </c>
      <c r="L510" s="34">
        <v>2</v>
      </c>
      <c r="M510" s="1">
        <v>95</v>
      </c>
      <c r="N510" s="129">
        <v>60</v>
      </c>
      <c r="O510" s="113">
        <v>5</v>
      </c>
      <c r="P510" s="111">
        <v>80</v>
      </c>
    </row>
    <row r="511" spans="1:16" x14ac:dyDescent="0.3">
      <c r="A511" s="34">
        <v>3</v>
      </c>
      <c r="B511" s="34">
        <v>19</v>
      </c>
      <c r="C511" s="34">
        <v>5</v>
      </c>
      <c r="D511" s="151">
        <v>169</v>
      </c>
      <c r="E511" s="129">
        <v>20</v>
      </c>
      <c r="F511" s="113">
        <v>8</v>
      </c>
      <c r="G511" s="111">
        <v>0</v>
      </c>
      <c r="J511" s="34">
        <v>2</v>
      </c>
      <c r="K511" s="34">
        <v>11</v>
      </c>
      <c r="L511" s="34">
        <v>3</v>
      </c>
      <c r="M511" s="1">
        <v>229</v>
      </c>
      <c r="N511" s="129">
        <v>60</v>
      </c>
      <c r="O511" s="113">
        <v>10</v>
      </c>
      <c r="P511" s="111">
        <v>100</v>
      </c>
    </row>
    <row r="512" spans="1:16" x14ac:dyDescent="0.3">
      <c r="A512" s="34">
        <v>1</v>
      </c>
      <c r="B512" s="34">
        <v>9</v>
      </c>
      <c r="C512" s="34">
        <v>1</v>
      </c>
      <c r="D512" s="34">
        <v>170</v>
      </c>
      <c r="E512" s="129">
        <v>50</v>
      </c>
      <c r="F512" s="113">
        <v>2</v>
      </c>
      <c r="G512" s="111">
        <v>40</v>
      </c>
      <c r="J512" s="34">
        <v>2</v>
      </c>
      <c r="K512" s="34">
        <v>11</v>
      </c>
      <c r="L512" s="34">
        <v>4</v>
      </c>
      <c r="M512" s="1">
        <v>146</v>
      </c>
      <c r="N512" s="129">
        <v>80</v>
      </c>
      <c r="O512" s="113">
        <v>10</v>
      </c>
      <c r="P512" s="111">
        <v>100</v>
      </c>
    </row>
    <row r="513" spans="1:16" x14ac:dyDescent="0.3">
      <c r="A513" s="34">
        <v>2</v>
      </c>
      <c r="B513" s="34">
        <v>19</v>
      </c>
      <c r="C513" s="34">
        <v>15</v>
      </c>
      <c r="D513" s="151">
        <v>170</v>
      </c>
      <c r="E513" s="129">
        <v>50</v>
      </c>
      <c r="F513" s="113">
        <v>5</v>
      </c>
      <c r="G513" s="111">
        <v>100</v>
      </c>
      <c r="J513" s="34">
        <v>2</v>
      </c>
      <c r="K513" s="34">
        <v>11</v>
      </c>
      <c r="L513" s="34">
        <v>5</v>
      </c>
      <c r="M513" s="1">
        <v>317</v>
      </c>
      <c r="N513" s="129">
        <v>80</v>
      </c>
      <c r="O513" s="113">
        <v>8</v>
      </c>
      <c r="P513" s="111">
        <v>100</v>
      </c>
    </row>
    <row r="514" spans="1:16" x14ac:dyDescent="0.3">
      <c r="A514" s="34">
        <v>3</v>
      </c>
      <c r="B514" s="34">
        <v>11</v>
      </c>
      <c r="C514" s="34">
        <v>1</v>
      </c>
      <c r="D514" s="151">
        <v>170</v>
      </c>
      <c r="E514" s="129">
        <v>60</v>
      </c>
      <c r="F514" s="113">
        <v>5</v>
      </c>
      <c r="G514" s="111">
        <v>100</v>
      </c>
      <c r="J514" s="34">
        <v>2</v>
      </c>
      <c r="K514" s="34">
        <v>11</v>
      </c>
      <c r="L514" s="34">
        <v>6</v>
      </c>
      <c r="M514" s="1">
        <v>198</v>
      </c>
      <c r="N514" s="129">
        <v>20</v>
      </c>
      <c r="O514" s="113">
        <v>8</v>
      </c>
      <c r="P514" s="111">
        <v>100</v>
      </c>
    </row>
    <row r="515" spans="1:16" x14ac:dyDescent="0.3">
      <c r="A515" s="34">
        <v>1</v>
      </c>
      <c r="B515" s="34">
        <v>9</v>
      </c>
      <c r="C515" s="34">
        <v>5</v>
      </c>
      <c r="D515" s="34">
        <v>171</v>
      </c>
      <c r="E515" s="129">
        <v>10</v>
      </c>
      <c r="F515" s="113">
        <v>5</v>
      </c>
      <c r="G515" s="111">
        <v>80</v>
      </c>
      <c r="J515" s="34">
        <v>2</v>
      </c>
      <c r="K515" s="34">
        <v>11</v>
      </c>
      <c r="L515" s="34">
        <v>7</v>
      </c>
      <c r="M515" s="1">
        <v>78</v>
      </c>
      <c r="N515" s="129">
        <v>70</v>
      </c>
      <c r="O515" s="113">
        <v>5</v>
      </c>
      <c r="P515" s="111">
        <v>100</v>
      </c>
    </row>
    <row r="516" spans="1:16" x14ac:dyDescent="0.3">
      <c r="A516" s="34">
        <v>2</v>
      </c>
      <c r="B516" s="34">
        <v>14</v>
      </c>
      <c r="C516" s="34">
        <v>7</v>
      </c>
      <c r="D516" s="151">
        <v>171</v>
      </c>
      <c r="E516" s="129">
        <v>60</v>
      </c>
      <c r="F516" s="113">
        <v>5</v>
      </c>
      <c r="G516" s="111">
        <v>100</v>
      </c>
      <c r="J516" s="34">
        <v>2</v>
      </c>
      <c r="K516" s="34">
        <v>11</v>
      </c>
      <c r="L516" s="34">
        <v>8</v>
      </c>
      <c r="M516" s="1">
        <v>44</v>
      </c>
      <c r="N516" s="129">
        <v>60</v>
      </c>
      <c r="O516" s="113">
        <v>15</v>
      </c>
      <c r="P516" s="111">
        <v>100</v>
      </c>
    </row>
    <row r="517" spans="1:16" x14ac:dyDescent="0.3">
      <c r="A517" s="34">
        <v>3</v>
      </c>
      <c r="B517" s="34">
        <v>15</v>
      </c>
      <c r="C517" s="34">
        <v>12</v>
      </c>
      <c r="D517" s="151">
        <v>171</v>
      </c>
      <c r="E517" s="129">
        <v>20</v>
      </c>
      <c r="F517" s="113">
        <v>8</v>
      </c>
      <c r="G517" s="111">
        <v>100</v>
      </c>
      <c r="J517" s="34">
        <v>2</v>
      </c>
      <c r="K517" s="34">
        <v>11</v>
      </c>
      <c r="L517" s="34">
        <v>9</v>
      </c>
      <c r="M517" s="1">
        <v>7</v>
      </c>
      <c r="N517" s="129">
        <v>40</v>
      </c>
      <c r="O517" s="113">
        <v>5</v>
      </c>
      <c r="P517" s="111">
        <v>100</v>
      </c>
    </row>
    <row r="518" spans="1:16" x14ac:dyDescent="0.3">
      <c r="A518" s="34">
        <v>1</v>
      </c>
      <c r="B518" s="34">
        <v>9</v>
      </c>
      <c r="C518" s="34">
        <v>10</v>
      </c>
      <c r="D518" s="34">
        <v>172</v>
      </c>
      <c r="E518" s="129">
        <v>10</v>
      </c>
      <c r="F518" s="113">
        <v>5</v>
      </c>
      <c r="G518" s="111">
        <v>100</v>
      </c>
      <c r="J518" s="34">
        <v>2</v>
      </c>
      <c r="K518" s="34">
        <v>11</v>
      </c>
      <c r="L518" s="34">
        <v>10</v>
      </c>
      <c r="M518" s="1">
        <v>300</v>
      </c>
      <c r="N518" s="129">
        <v>40</v>
      </c>
      <c r="O518" s="113">
        <v>8</v>
      </c>
      <c r="P518" s="111">
        <v>0</v>
      </c>
    </row>
    <row r="519" spans="1:16" x14ac:dyDescent="0.3">
      <c r="A519" s="34">
        <v>2</v>
      </c>
      <c r="B519" s="34">
        <v>7</v>
      </c>
      <c r="C519" s="34">
        <v>12</v>
      </c>
      <c r="D519" s="151">
        <v>172</v>
      </c>
      <c r="E519" s="129">
        <v>40</v>
      </c>
      <c r="F519" s="113">
        <v>5</v>
      </c>
      <c r="G519" s="111">
        <v>100</v>
      </c>
      <c r="J519" s="34">
        <v>2</v>
      </c>
      <c r="K519" s="34">
        <v>11</v>
      </c>
      <c r="L519" s="34">
        <v>11</v>
      </c>
      <c r="M519" s="1">
        <v>222</v>
      </c>
      <c r="N519" s="129">
        <v>40</v>
      </c>
      <c r="O519" s="113">
        <v>20</v>
      </c>
      <c r="P519" s="142">
        <v>0</v>
      </c>
    </row>
    <row r="520" spans="1:16" x14ac:dyDescent="0.3">
      <c r="A520" s="34">
        <v>3</v>
      </c>
      <c r="B520" s="34">
        <v>2</v>
      </c>
      <c r="C520" s="34">
        <v>14</v>
      </c>
      <c r="D520" s="151">
        <v>172</v>
      </c>
      <c r="E520" s="129">
        <v>40</v>
      </c>
      <c r="F520" s="113">
        <v>10</v>
      </c>
      <c r="G520" s="111">
        <v>80</v>
      </c>
      <c r="J520" s="34">
        <v>2</v>
      </c>
      <c r="K520" s="34">
        <v>11</v>
      </c>
      <c r="L520" s="34">
        <v>12</v>
      </c>
      <c r="M520" s="1">
        <v>205</v>
      </c>
      <c r="N520" s="129">
        <v>60</v>
      </c>
      <c r="O520" s="113">
        <v>15</v>
      </c>
      <c r="P520" s="111">
        <v>100</v>
      </c>
    </row>
    <row r="521" spans="1:16" x14ac:dyDescent="0.3">
      <c r="A521" s="34">
        <v>1</v>
      </c>
      <c r="B521" s="34">
        <v>9</v>
      </c>
      <c r="C521" s="34">
        <v>3</v>
      </c>
      <c r="D521" s="34">
        <v>173</v>
      </c>
      <c r="E521" s="129">
        <v>40</v>
      </c>
      <c r="F521" s="113">
        <v>20</v>
      </c>
      <c r="G521" s="111">
        <v>90</v>
      </c>
      <c r="J521" s="34">
        <v>2</v>
      </c>
      <c r="K521" s="34">
        <v>11</v>
      </c>
      <c r="L521" s="34">
        <v>13</v>
      </c>
      <c r="M521" s="1">
        <v>178</v>
      </c>
      <c r="N521" s="129">
        <v>60</v>
      </c>
      <c r="O521" s="113">
        <v>8</v>
      </c>
      <c r="P521" s="111">
        <v>100</v>
      </c>
    </row>
    <row r="522" spans="1:16" x14ac:dyDescent="0.3">
      <c r="A522" s="34">
        <v>2</v>
      </c>
      <c r="B522" s="34">
        <v>11</v>
      </c>
      <c r="C522" s="34">
        <v>14</v>
      </c>
      <c r="D522" s="151">
        <v>173</v>
      </c>
      <c r="E522" s="129">
        <v>60</v>
      </c>
      <c r="F522" s="113">
        <v>10</v>
      </c>
      <c r="G522" s="111">
        <v>100</v>
      </c>
      <c r="J522" s="34">
        <v>2</v>
      </c>
      <c r="K522" s="34">
        <v>11</v>
      </c>
      <c r="L522" s="34">
        <v>14</v>
      </c>
      <c r="M522" s="1">
        <v>215</v>
      </c>
      <c r="N522" s="129">
        <v>60</v>
      </c>
      <c r="O522" s="113">
        <v>5</v>
      </c>
      <c r="P522" s="111">
        <v>100</v>
      </c>
    </row>
    <row r="523" spans="1:16" x14ac:dyDescent="0.3">
      <c r="A523" s="34">
        <v>3</v>
      </c>
      <c r="B523" s="34">
        <v>5</v>
      </c>
      <c r="C523" s="34">
        <v>14</v>
      </c>
      <c r="D523" s="151">
        <v>173</v>
      </c>
      <c r="E523" s="129">
        <v>70</v>
      </c>
      <c r="F523" s="113">
        <v>12</v>
      </c>
      <c r="G523" s="111">
        <v>100</v>
      </c>
      <c r="J523" s="34">
        <v>2</v>
      </c>
      <c r="K523" s="34">
        <v>11</v>
      </c>
      <c r="L523" s="34">
        <v>15</v>
      </c>
      <c r="M523" s="1">
        <v>280</v>
      </c>
      <c r="N523" s="129">
        <v>80</v>
      </c>
      <c r="O523" s="113">
        <v>8</v>
      </c>
      <c r="P523" s="111">
        <v>100</v>
      </c>
    </row>
    <row r="524" spans="1:16" x14ac:dyDescent="0.3">
      <c r="A524" s="34">
        <v>1</v>
      </c>
      <c r="B524" s="34">
        <v>9</v>
      </c>
      <c r="C524" s="34">
        <v>13</v>
      </c>
      <c r="D524" s="34">
        <v>174</v>
      </c>
      <c r="E524" s="129">
        <v>40</v>
      </c>
      <c r="F524" s="113">
        <v>2</v>
      </c>
      <c r="G524" s="144">
        <v>0</v>
      </c>
      <c r="J524" s="34">
        <v>2</v>
      </c>
      <c r="K524" s="34">
        <v>11</v>
      </c>
      <c r="L524" s="34">
        <v>16</v>
      </c>
      <c r="M524" s="1">
        <v>27</v>
      </c>
      <c r="N524" s="129">
        <v>20</v>
      </c>
      <c r="O524" s="113">
        <v>5</v>
      </c>
      <c r="P524" s="111">
        <v>100</v>
      </c>
    </row>
    <row r="525" spans="1:16" x14ac:dyDescent="0.3">
      <c r="A525" s="34">
        <v>2</v>
      </c>
      <c r="B525" s="34">
        <v>10</v>
      </c>
      <c r="C525" s="34">
        <v>8</v>
      </c>
      <c r="D525" s="151">
        <v>174</v>
      </c>
      <c r="E525" s="129">
        <v>40</v>
      </c>
      <c r="F525" s="113">
        <v>10</v>
      </c>
      <c r="G525" s="111">
        <v>100</v>
      </c>
      <c r="J525" s="34">
        <v>2</v>
      </c>
      <c r="K525" s="34">
        <v>11</v>
      </c>
      <c r="L525" s="34">
        <v>17</v>
      </c>
      <c r="M525" s="1">
        <v>266</v>
      </c>
      <c r="N525" s="129">
        <v>60</v>
      </c>
      <c r="O525" s="113">
        <v>10</v>
      </c>
      <c r="P525" s="111">
        <v>100</v>
      </c>
    </row>
    <row r="526" spans="1:16" x14ac:dyDescent="0.3">
      <c r="A526" s="34">
        <v>3</v>
      </c>
      <c r="B526" s="34">
        <v>4</v>
      </c>
      <c r="C526" s="34">
        <v>10</v>
      </c>
      <c r="D526" s="151">
        <v>174</v>
      </c>
      <c r="E526" s="129">
        <v>40</v>
      </c>
      <c r="F526" s="113">
        <v>5</v>
      </c>
      <c r="G526" s="111">
        <v>30</v>
      </c>
      <c r="J526" s="34">
        <v>2</v>
      </c>
      <c r="K526" s="34">
        <v>11</v>
      </c>
      <c r="L526" s="34">
        <v>18</v>
      </c>
      <c r="M526" s="1">
        <v>109</v>
      </c>
      <c r="N526" s="129">
        <v>60</v>
      </c>
      <c r="O526" s="113">
        <v>5</v>
      </c>
      <c r="P526" s="111">
        <v>100</v>
      </c>
    </row>
    <row r="527" spans="1:16" x14ac:dyDescent="0.3">
      <c r="A527" s="34">
        <v>1</v>
      </c>
      <c r="B527" s="34">
        <v>19</v>
      </c>
      <c r="C527" s="34">
        <v>11</v>
      </c>
      <c r="D527" s="34">
        <v>175</v>
      </c>
      <c r="E527" s="129">
        <v>5</v>
      </c>
      <c r="F527" s="113">
        <v>2</v>
      </c>
      <c r="G527" s="111">
        <v>100</v>
      </c>
      <c r="J527" s="34">
        <v>2</v>
      </c>
      <c r="K527" s="34">
        <v>12</v>
      </c>
      <c r="L527" s="34">
        <v>1</v>
      </c>
      <c r="M527" s="1">
        <v>239</v>
      </c>
      <c r="N527" s="129">
        <v>80</v>
      </c>
      <c r="O527" s="113">
        <v>15</v>
      </c>
      <c r="P527" s="142">
        <v>0</v>
      </c>
    </row>
    <row r="528" spans="1:16" x14ac:dyDescent="0.3">
      <c r="A528" s="34">
        <v>2</v>
      </c>
      <c r="B528" s="34">
        <v>4</v>
      </c>
      <c r="C528" s="34">
        <v>3</v>
      </c>
      <c r="D528" s="151">
        <v>175</v>
      </c>
      <c r="E528" s="129">
        <v>40</v>
      </c>
      <c r="F528" s="113">
        <v>8</v>
      </c>
      <c r="G528" s="111">
        <v>100</v>
      </c>
      <c r="J528" s="34">
        <v>2</v>
      </c>
      <c r="K528" s="34">
        <v>12</v>
      </c>
      <c r="L528" s="34">
        <v>2</v>
      </c>
      <c r="M528" s="1">
        <v>120</v>
      </c>
      <c r="N528" s="129">
        <v>60</v>
      </c>
      <c r="O528" s="113">
        <v>10</v>
      </c>
      <c r="P528" s="111">
        <v>100</v>
      </c>
    </row>
    <row r="529" spans="1:16" x14ac:dyDescent="0.3">
      <c r="A529" s="34">
        <v>3</v>
      </c>
      <c r="B529" s="34">
        <v>3</v>
      </c>
      <c r="C529" s="34">
        <v>14</v>
      </c>
      <c r="D529" s="151">
        <v>175</v>
      </c>
      <c r="E529" s="129">
        <v>60</v>
      </c>
      <c r="F529" s="113">
        <v>25</v>
      </c>
      <c r="G529" s="111">
        <v>100</v>
      </c>
      <c r="J529" s="34">
        <v>2</v>
      </c>
      <c r="K529" s="34">
        <v>12</v>
      </c>
      <c r="L529" s="34">
        <v>3</v>
      </c>
      <c r="M529" s="1">
        <v>273</v>
      </c>
      <c r="N529" s="129">
        <v>30</v>
      </c>
      <c r="O529" s="113">
        <v>5</v>
      </c>
      <c r="P529" s="111">
        <v>100</v>
      </c>
    </row>
    <row r="530" spans="1:16" x14ac:dyDescent="0.3">
      <c r="A530" s="34">
        <v>1</v>
      </c>
      <c r="B530" s="34">
        <v>9</v>
      </c>
      <c r="C530" s="34">
        <v>18</v>
      </c>
      <c r="D530" s="34">
        <v>176</v>
      </c>
      <c r="E530" s="129">
        <v>60</v>
      </c>
      <c r="F530" s="113">
        <v>12</v>
      </c>
      <c r="G530" s="111">
        <v>100</v>
      </c>
      <c r="J530" s="34">
        <v>2</v>
      </c>
      <c r="K530" s="34">
        <v>12</v>
      </c>
      <c r="L530" s="34">
        <v>4</v>
      </c>
      <c r="M530" s="1">
        <v>103</v>
      </c>
      <c r="N530" s="129">
        <v>60</v>
      </c>
      <c r="O530" s="113">
        <v>5</v>
      </c>
      <c r="P530" s="111">
        <v>100</v>
      </c>
    </row>
    <row r="531" spans="1:16" x14ac:dyDescent="0.3">
      <c r="A531" s="34">
        <v>2</v>
      </c>
      <c r="B531" s="34">
        <v>9</v>
      </c>
      <c r="C531" s="34">
        <v>12</v>
      </c>
      <c r="D531" s="151">
        <v>176</v>
      </c>
      <c r="E531" s="129">
        <v>40</v>
      </c>
      <c r="F531" s="113">
        <v>5</v>
      </c>
      <c r="G531" s="111">
        <v>100</v>
      </c>
      <c r="J531" s="34">
        <v>2</v>
      </c>
      <c r="K531" s="34">
        <v>12</v>
      </c>
      <c r="L531" s="34">
        <v>5</v>
      </c>
      <c r="M531" s="1">
        <v>86</v>
      </c>
      <c r="N531" s="129">
        <v>60</v>
      </c>
      <c r="O531" s="113">
        <v>8</v>
      </c>
      <c r="P531" s="111">
        <v>100</v>
      </c>
    </row>
    <row r="532" spans="1:16" x14ac:dyDescent="0.3">
      <c r="A532" s="34">
        <v>3</v>
      </c>
      <c r="B532" s="34">
        <v>17</v>
      </c>
      <c r="C532" s="34">
        <v>7</v>
      </c>
      <c r="D532" s="151">
        <v>176</v>
      </c>
      <c r="E532" s="129">
        <v>60</v>
      </c>
      <c r="F532" s="113">
        <v>12</v>
      </c>
      <c r="G532" s="111">
        <v>60</v>
      </c>
      <c r="J532" s="34">
        <v>2</v>
      </c>
      <c r="K532" s="34">
        <v>12</v>
      </c>
      <c r="L532" s="34">
        <v>6</v>
      </c>
      <c r="M532" s="1">
        <v>256</v>
      </c>
      <c r="N532" s="129">
        <v>20</v>
      </c>
      <c r="O532" s="113">
        <v>5</v>
      </c>
      <c r="P532" s="111">
        <v>100</v>
      </c>
    </row>
    <row r="533" spans="1:16" x14ac:dyDescent="0.3">
      <c r="A533" s="34">
        <v>1</v>
      </c>
      <c r="B533" s="34">
        <v>9</v>
      </c>
      <c r="C533" s="34">
        <v>15</v>
      </c>
      <c r="D533" s="34">
        <v>177</v>
      </c>
      <c r="E533" s="129">
        <v>20</v>
      </c>
      <c r="F533" s="113">
        <v>15</v>
      </c>
      <c r="G533" s="111">
        <v>80</v>
      </c>
      <c r="J533" s="34">
        <v>2</v>
      </c>
      <c r="K533" s="34">
        <v>12</v>
      </c>
      <c r="L533" s="34">
        <v>7</v>
      </c>
      <c r="M533" s="1">
        <v>171</v>
      </c>
      <c r="N533" s="129">
        <v>60</v>
      </c>
      <c r="O533" s="113">
        <v>5</v>
      </c>
      <c r="P533" s="111">
        <v>100</v>
      </c>
    </row>
    <row r="534" spans="1:16" x14ac:dyDescent="0.3">
      <c r="A534" s="34">
        <v>2</v>
      </c>
      <c r="B534" s="34">
        <v>18</v>
      </c>
      <c r="C534" s="34">
        <v>9</v>
      </c>
      <c r="D534" s="151">
        <v>177</v>
      </c>
      <c r="E534" s="129">
        <v>30</v>
      </c>
      <c r="F534" s="113">
        <v>25</v>
      </c>
      <c r="G534" s="111">
        <v>95</v>
      </c>
      <c r="J534" s="34">
        <v>2</v>
      </c>
      <c r="K534" s="34">
        <v>12</v>
      </c>
      <c r="L534" s="34">
        <v>8</v>
      </c>
      <c r="M534" s="1">
        <v>137</v>
      </c>
      <c r="N534" s="129">
        <v>90</v>
      </c>
      <c r="O534" s="113">
        <v>10</v>
      </c>
      <c r="P534" s="111">
        <v>100</v>
      </c>
    </row>
    <row r="535" spans="1:16" x14ac:dyDescent="0.3">
      <c r="A535" s="34">
        <v>3</v>
      </c>
      <c r="B535" s="34">
        <v>7</v>
      </c>
      <c r="C535" s="34">
        <v>3</v>
      </c>
      <c r="D535" s="151">
        <v>177</v>
      </c>
      <c r="E535" s="129">
        <v>40</v>
      </c>
      <c r="F535" s="113">
        <v>40</v>
      </c>
      <c r="G535" s="111">
        <v>60</v>
      </c>
      <c r="J535" s="34">
        <v>2</v>
      </c>
      <c r="K535" s="34">
        <v>12</v>
      </c>
      <c r="L535" s="34">
        <v>9</v>
      </c>
      <c r="M535" s="1">
        <v>154</v>
      </c>
      <c r="N535" s="129">
        <v>80</v>
      </c>
      <c r="O535" s="113">
        <v>5</v>
      </c>
      <c r="P535" s="142">
        <v>100</v>
      </c>
    </row>
    <row r="536" spans="1:16" x14ac:dyDescent="0.3">
      <c r="A536" s="34">
        <v>1</v>
      </c>
      <c r="B536" s="34">
        <v>9</v>
      </c>
      <c r="C536" s="34">
        <v>7</v>
      </c>
      <c r="D536" s="34">
        <v>178</v>
      </c>
      <c r="E536" s="129">
        <v>80</v>
      </c>
      <c r="F536" s="113">
        <v>2</v>
      </c>
      <c r="G536" s="111">
        <v>100</v>
      </c>
      <c r="J536" s="34">
        <v>2</v>
      </c>
      <c r="K536" s="34">
        <v>12</v>
      </c>
      <c r="L536" s="34">
        <v>10</v>
      </c>
      <c r="M536" s="1">
        <v>35</v>
      </c>
      <c r="N536" s="129">
        <v>20</v>
      </c>
      <c r="O536" s="113">
        <v>8</v>
      </c>
      <c r="P536" s="111">
        <v>100</v>
      </c>
    </row>
    <row r="537" spans="1:16" x14ac:dyDescent="0.3">
      <c r="A537" s="34">
        <v>2</v>
      </c>
      <c r="B537" s="34">
        <v>12</v>
      </c>
      <c r="C537" s="34">
        <v>13</v>
      </c>
      <c r="D537" s="151">
        <v>178</v>
      </c>
      <c r="E537" s="129">
        <v>60</v>
      </c>
      <c r="F537" s="113">
        <v>8</v>
      </c>
      <c r="G537" s="111">
        <v>100</v>
      </c>
      <c r="J537" s="34">
        <v>2</v>
      </c>
      <c r="K537" s="34">
        <v>12</v>
      </c>
      <c r="L537" s="34">
        <v>11</v>
      </c>
      <c r="M537" s="1">
        <v>77</v>
      </c>
      <c r="N537" s="129">
        <v>60</v>
      </c>
      <c r="O537" s="113">
        <v>8</v>
      </c>
      <c r="P537" s="111">
        <v>100</v>
      </c>
    </row>
    <row r="538" spans="1:16" x14ac:dyDescent="0.3">
      <c r="A538" s="34">
        <v>3</v>
      </c>
      <c r="B538" s="34">
        <v>8</v>
      </c>
      <c r="C538" s="34">
        <v>9</v>
      </c>
      <c r="D538" s="151">
        <v>178</v>
      </c>
      <c r="E538" s="129">
        <v>80</v>
      </c>
      <c r="F538" s="113">
        <v>5</v>
      </c>
      <c r="G538" s="111">
        <v>100</v>
      </c>
      <c r="J538" s="34">
        <v>2</v>
      </c>
      <c r="K538" s="34">
        <v>12</v>
      </c>
      <c r="L538" s="34">
        <v>12</v>
      </c>
      <c r="M538" s="1">
        <v>282</v>
      </c>
      <c r="N538" s="129">
        <v>40</v>
      </c>
      <c r="O538" s="113">
        <v>8</v>
      </c>
      <c r="P538" s="111">
        <v>100</v>
      </c>
    </row>
    <row r="539" spans="1:16" x14ac:dyDescent="0.3">
      <c r="A539" s="34">
        <v>1</v>
      </c>
      <c r="B539" s="34">
        <v>9</v>
      </c>
      <c r="C539" s="34">
        <v>14</v>
      </c>
      <c r="D539" s="34">
        <v>179</v>
      </c>
      <c r="E539" s="129">
        <v>80</v>
      </c>
      <c r="F539" s="113">
        <v>5</v>
      </c>
      <c r="G539" s="111">
        <v>100</v>
      </c>
      <c r="J539" s="34">
        <v>2</v>
      </c>
      <c r="K539" s="34">
        <v>12</v>
      </c>
      <c r="L539" s="34">
        <v>13</v>
      </c>
      <c r="M539" s="1">
        <v>128</v>
      </c>
      <c r="N539" s="129">
        <v>60</v>
      </c>
      <c r="O539" s="113">
        <v>30</v>
      </c>
      <c r="P539" s="111">
        <v>100</v>
      </c>
    </row>
    <row r="540" spans="1:16" x14ac:dyDescent="0.3">
      <c r="A540" s="34">
        <v>2</v>
      </c>
      <c r="B540" s="34">
        <v>6</v>
      </c>
      <c r="C540" s="34">
        <v>8</v>
      </c>
      <c r="D540" s="151">
        <v>179</v>
      </c>
      <c r="E540" s="129">
        <v>80</v>
      </c>
      <c r="F540" s="113">
        <v>8</v>
      </c>
      <c r="G540" s="111">
        <v>100</v>
      </c>
      <c r="J540" s="34">
        <v>2</v>
      </c>
      <c r="K540" s="34">
        <v>12</v>
      </c>
      <c r="L540" s="34">
        <v>14</v>
      </c>
      <c r="M540" s="1">
        <v>290</v>
      </c>
      <c r="N540" s="129">
        <v>40</v>
      </c>
      <c r="O540" s="113">
        <v>8</v>
      </c>
      <c r="P540" s="111">
        <v>100</v>
      </c>
    </row>
    <row r="541" spans="1:16" x14ac:dyDescent="0.3">
      <c r="A541" s="34">
        <v>3</v>
      </c>
      <c r="B541" s="34">
        <v>13</v>
      </c>
      <c r="C541" s="34">
        <v>6</v>
      </c>
      <c r="D541" s="151">
        <v>179</v>
      </c>
      <c r="E541" s="129">
        <v>80</v>
      </c>
      <c r="F541" s="113">
        <v>2</v>
      </c>
      <c r="G541" s="111">
        <v>100</v>
      </c>
      <c r="J541" s="34">
        <v>2</v>
      </c>
      <c r="K541" s="34">
        <v>12</v>
      </c>
      <c r="L541" s="34">
        <v>15</v>
      </c>
      <c r="M541" s="1">
        <v>18</v>
      </c>
      <c r="N541" s="129">
        <v>40</v>
      </c>
      <c r="O541" s="113">
        <v>15</v>
      </c>
      <c r="P541" s="111">
        <v>100</v>
      </c>
    </row>
    <row r="542" spans="1:16" x14ac:dyDescent="0.3">
      <c r="A542" s="34">
        <v>1</v>
      </c>
      <c r="B542" s="34">
        <v>9</v>
      </c>
      <c r="C542" s="34">
        <v>2</v>
      </c>
      <c r="D542" s="34">
        <v>180</v>
      </c>
      <c r="E542" s="129">
        <v>50</v>
      </c>
      <c r="F542" s="113">
        <v>40</v>
      </c>
      <c r="G542" s="111">
        <v>80</v>
      </c>
      <c r="J542" s="34">
        <v>2</v>
      </c>
      <c r="K542" s="34">
        <v>12</v>
      </c>
      <c r="L542" s="34">
        <v>16</v>
      </c>
      <c r="M542" s="1">
        <v>69</v>
      </c>
      <c r="N542" s="129">
        <v>60</v>
      </c>
      <c r="O542" s="113">
        <v>10</v>
      </c>
      <c r="P542" s="111">
        <v>100</v>
      </c>
    </row>
    <row r="543" spans="1:16" x14ac:dyDescent="0.3">
      <c r="A543" s="34">
        <v>2</v>
      </c>
      <c r="B543" s="34">
        <v>14</v>
      </c>
      <c r="C543" s="34">
        <v>4</v>
      </c>
      <c r="D543" s="151">
        <v>180</v>
      </c>
      <c r="E543" s="129">
        <v>60</v>
      </c>
      <c r="F543" s="113">
        <v>8</v>
      </c>
      <c r="G543" s="142">
        <v>70</v>
      </c>
      <c r="J543" s="34">
        <v>2</v>
      </c>
      <c r="K543" s="34">
        <v>12</v>
      </c>
      <c r="L543" s="34">
        <v>17</v>
      </c>
      <c r="M543" s="1">
        <v>307</v>
      </c>
      <c r="N543" s="129">
        <v>40</v>
      </c>
      <c r="O543" s="113">
        <v>18</v>
      </c>
      <c r="P543" s="111">
        <v>100</v>
      </c>
    </row>
    <row r="544" spans="1:16" x14ac:dyDescent="0.3">
      <c r="A544" s="34">
        <v>3</v>
      </c>
      <c r="B544" s="34">
        <v>15</v>
      </c>
      <c r="C544" s="34">
        <v>7</v>
      </c>
      <c r="D544" s="151">
        <v>180</v>
      </c>
      <c r="E544" s="129">
        <v>70</v>
      </c>
      <c r="F544" s="113">
        <v>20</v>
      </c>
      <c r="G544" s="111">
        <v>60</v>
      </c>
      <c r="J544" s="34">
        <v>2</v>
      </c>
      <c r="K544" s="34">
        <v>12</v>
      </c>
      <c r="L544" s="34">
        <v>18</v>
      </c>
      <c r="M544" s="1">
        <v>188</v>
      </c>
      <c r="N544" s="129">
        <v>30</v>
      </c>
      <c r="O544" s="113">
        <v>20</v>
      </c>
      <c r="P544" s="111">
        <v>100</v>
      </c>
    </row>
    <row r="545" spans="1:16" x14ac:dyDescent="0.3">
      <c r="A545" s="34">
        <v>1</v>
      </c>
      <c r="B545" s="34">
        <v>3</v>
      </c>
      <c r="C545" s="34">
        <v>12</v>
      </c>
      <c r="D545" s="34">
        <v>181</v>
      </c>
      <c r="E545" s="129">
        <v>30</v>
      </c>
      <c r="F545" s="113">
        <v>5</v>
      </c>
      <c r="G545" s="111">
        <v>100</v>
      </c>
      <c r="J545" s="34">
        <v>2</v>
      </c>
      <c r="K545" s="34">
        <v>13</v>
      </c>
      <c r="L545" s="34">
        <v>1</v>
      </c>
      <c r="M545" s="1">
        <v>231</v>
      </c>
      <c r="N545" s="129">
        <v>80</v>
      </c>
      <c r="O545" s="113">
        <v>2</v>
      </c>
      <c r="P545" s="111">
        <v>100</v>
      </c>
    </row>
    <row r="546" spans="1:16" x14ac:dyDescent="0.3">
      <c r="A546" s="34">
        <v>2</v>
      </c>
      <c r="B546" s="34">
        <v>3</v>
      </c>
      <c r="C546" s="34">
        <v>1</v>
      </c>
      <c r="D546" s="151">
        <v>181</v>
      </c>
      <c r="E546" s="129">
        <v>40</v>
      </c>
      <c r="F546" s="113">
        <v>5</v>
      </c>
      <c r="G546" s="111">
        <v>80</v>
      </c>
      <c r="J546" s="34">
        <v>2</v>
      </c>
      <c r="K546" s="34">
        <v>13</v>
      </c>
      <c r="L546" s="34">
        <v>2</v>
      </c>
      <c r="M546" s="1">
        <v>316</v>
      </c>
      <c r="N546" s="129">
        <v>20</v>
      </c>
      <c r="O546" s="113">
        <v>15</v>
      </c>
      <c r="P546" s="111">
        <v>100</v>
      </c>
    </row>
    <row r="547" spans="1:16" x14ac:dyDescent="0.3">
      <c r="A547" s="34">
        <v>3</v>
      </c>
      <c r="B547" s="34">
        <v>17</v>
      </c>
      <c r="C547" s="34">
        <v>18</v>
      </c>
      <c r="D547" s="151">
        <v>181</v>
      </c>
      <c r="E547" s="129">
        <v>50</v>
      </c>
      <c r="F547" s="113">
        <v>20</v>
      </c>
      <c r="G547" s="111">
        <v>100</v>
      </c>
      <c r="J547" s="34">
        <v>2</v>
      </c>
      <c r="K547" s="34">
        <v>13</v>
      </c>
      <c r="L547" s="34">
        <v>3</v>
      </c>
      <c r="M547" s="1">
        <v>94</v>
      </c>
      <c r="N547" s="129">
        <v>80</v>
      </c>
      <c r="O547" s="113">
        <v>8</v>
      </c>
      <c r="P547" s="111">
        <v>100</v>
      </c>
    </row>
    <row r="548" spans="1:16" x14ac:dyDescent="0.3">
      <c r="A548" s="34">
        <v>1</v>
      </c>
      <c r="B548" s="34">
        <v>3</v>
      </c>
      <c r="C548" s="34">
        <v>19</v>
      </c>
      <c r="D548" s="34">
        <v>182</v>
      </c>
      <c r="E548" s="129">
        <v>10</v>
      </c>
      <c r="F548" s="113">
        <v>8</v>
      </c>
      <c r="G548" s="111">
        <v>100</v>
      </c>
      <c r="J548" s="34">
        <v>2</v>
      </c>
      <c r="K548" s="34">
        <v>13</v>
      </c>
      <c r="L548" s="34">
        <v>4</v>
      </c>
      <c r="M548" s="1">
        <v>180</v>
      </c>
      <c r="N548" s="129">
        <v>60</v>
      </c>
      <c r="O548" s="113">
        <v>8</v>
      </c>
      <c r="P548" s="142">
        <v>70</v>
      </c>
    </row>
    <row r="549" spans="1:16" x14ac:dyDescent="0.3">
      <c r="A549" s="34">
        <v>2</v>
      </c>
      <c r="B549" s="34">
        <v>1</v>
      </c>
      <c r="C549" s="34">
        <v>9</v>
      </c>
      <c r="D549" s="151">
        <v>182</v>
      </c>
      <c r="E549" s="129">
        <v>30</v>
      </c>
      <c r="F549" s="113">
        <v>5</v>
      </c>
      <c r="G549" s="111">
        <v>100</v>
      </c>
      <c r="J549" s="34">
        <v>2</v>
      </c>
      <c r="K549" s="34">
        <v>13</v>
      </c>
      <c r="L549" s="34">
        <v>5</v>
      </c>
      <c r="M549" s="1">
        <v>197</v>
      </c>
      <c r="N549" s="129">
        <v>90</v>
      </c>
      <c r="O549" s="113">
        <v>15</v>
      </c>
      <c r="P549" s="111">
        <v>100</v>
      </c>
    </row>
    <row r="550" spans="1:16" x14ac:dyDescent="0.3">
      <c r="A550" s="34">
        <v>3</v>
      </c>
      <c r="B550" s="34">
        <v>12</v>
      </c>
      <c r="C550" s="34">
        <v>10</v>
      </c>
      <c r="D550" s="151">
        <v>182</v>
      </c>
      <c r="E550" s="129">
        <v>20</v>
      </c>
      <c r="F550" s="113">
        <v>5</v>
      </c>
      <c r="G550" s="111">
        <v>100</v>
      </c>
      <c r="J550" s="34">
        <v>2</v>
      </c>
      <c r="K550" s="34">
        <v>13</v>
      </c>
      <c r="L550" s="34">
        <v>6</v>
      </c>
      <c r="M550" s="1">
        <v>299</v>
      </c>
      <c r="N550" s="129">
        <v>60</v>
      </c>
      <c r="O550" s="113">
        <v>5</v>
      </c>
      <c r="P550" s="111">
        <v>100</v>
      </c>
    </row>
    <row r="551" spans="1:16" x14ac:dyDescent="0.3">
      <c r="A551" s="34">
        <v>1</v>
      </c>
      <c r="B551" s="34">
        <v>3</v>
      </c>
      <c r="C551" s="34">
        <v>7</v>
      </c>
      <c r="D551" s="34">
        <v>183</v>
      </c>
      <c r="E551" s="129">
        <v>10</v>
      </c>
      <c r="F551" s="113">
        <v>10</v>
      </c>
      <c r="G551" s="111">
        <v>80</v>
      </c>
      <c r="J551" s="34">
        <v>2</v>
      </c>
      <c r="K551" s="34">
        <v>13</v>
      </c>
      <c r="L551" s="34">
        <v>7</v>
      </c>
      <c r="M551" s="1">
        <v>60</v>
      </c>
      <c r="N551" s="129">
        <v>60</v>
      </c>
      <c r="O551" s="113">
        <v>5</v>
      </c>
      <c r="P551" s="111">
        <v>100</v>
      </c>
    </row>
    <row r="552" spans="1:16" x14ac:dyDescent="0.3">
      <c r="A552" s="34">
        <v>2</v>
      </c>
      <c r="B552" s="34">
        <v>16</v>
      </c>
      <c r="C552" s="34">
        <v>5</v>
      </c>
      <c r="D552" s="151">
        <v>183</v>
      </c>
      <c r="E552" s="129">
        <v>20</v>
      </c>
      <c r="F552" s="113">
        <v>10</v>
      </c>
      <c r="G552" s="111">
        <v>100</v>
      </c>
      <c r="J552" s="34">
        <v>2</v>
      </c>
      <c r="K552" s="34">
        <v>13</v>
      </c>
      <c r="L552" s="34">
        <v>8</v>
      </c>
      <c r="M552" s="1">
        <v>265</v>
      </c>
      <c r="N552" s="129">
        <v>60</v>
      </c>
      <c r="O552" s="113">
        <v>20</v>
      </c>
      <c r="P552" s="111">
        <v>100</v>
      </c>
    </row>
    <row r="553" spans="1:16" x14ac:dyDescent="0.3">
      <c r="A553" s="34">
        <v>3</v>
      </c>
      <c r="B553" s="34">
        <v>6</v>
      </c>
      <c r="C553" s="34">
        <v>1</v>
      </c>
      <c r="D553" s="151">
        <v>183</v>
      </c>
      <c r="E553" s="129">
        <v>10</v>
      </c>
      <c r="F553" s="113">
        <v>8</v>
      </c>
      <c r="G553" s="111">
        <v>100</v>
      </c>
      <c r="J553" s="34">
        <v>2</v>
      </c>
      <c r="K553" s="34">
        <v>13</v>
      </c>
      <c r="L553" s="34">
        <v>9</v>
      </c>
      <c r="M553" s="1">
        <v>145</v>
      </c>
      <c r="N553" s="129">
        <v>40</v>
      </c>
      <c r="O553" s="113">
        <v>20</v>
      </c>
      <c r="P553" s="111">
        <v>100</v>
      </c>
    </row>
    <row r="554" spans="1:16" x14ac:dyDescent="0.3">
      <c r="A554" s="34">
        <v>1</v>
      </c>
      <c r="B554" s="34">
        <v>3</v>
      </c>
      <c r="C554" s="34">
        <v>8</v>
      </c>
      <c r="D554" s="34">
        <v>184</v>
      </c>
      <c r="E554" s="129">
        <v>40</v>
      </c>
      <c r="F554" s="113">
        <v>5</v>
      </c>
      <c r="G554" s="111">
        <v>100</v>
      </c>
      <c r="J554" s="34">
        <v>2</v>
      </c>
      <c r="K554" s="34">
        <v>13</v>
      </c>
      <c r="L554" s="34">
        <v>10</v>
      </c>
      <c r="M554" s="1">
        <v>214</v>
      </c>
      <c r="N554" s="129">
        <v>15</v>
      </c>
      <c r="O554" s="113">
        <v>5</v>
      </c>
      <c r="P554" s="142">
        <v>100</v>
      </c>
    </row>
    <row r="555" spans="1:16" x14ac:dyDescent="0.3">
      <c r="A555" s="34">
        <v>2</v>
      </c>
      <c r="B555" s="34">
        <v>2</v>
      </c>
      <c r="C555" s="34">
        <v>15</v>
      </c>
      <c r="D555" s="151">
        <v>184</v>
      </c>
      <c r="E555" s="129">
        <v>70</v>
      </c>
      <c r="F555" s="113">
        <v>8</v>
      </c>
      <c r="G555" s="111">
        <v>100</v>
      </c>
      <c r="J555" s="34">
        <v>2</v>
      </c>
      <c r="K555" s="34">
        <v>13</v>
      </c>
      <c r="L555" s="34">
        <v>11</v>
      </c>
      <c r="M555" s="1">
        <v>200</v>
      </c>
      <c r="N555" s="129">
        <v>60</v>
      </c>
      <c r="O555" s="113">
        <v>5</v>
      </c>
      <c r="P555" s="111">
        <v>100</v>
      </c>
    </row>
    <row r="556" spans="1:16" x14ac:dyDescent="0.3">
      <c r="A556" s="34">
        <v>3</v>
      </c>
      <c r="B556" s="34">
        <v>10</v>
      </c>
      <c r="C556" s="34">
        <v>7</v>
      </c>
      <c r="D556" s="151">
        <v>184</v>
      </c>
      <c r="E556" s="129">
        <v>60</v>
      </c>
      <c r="F556" s="113">
        <v>2</v>
      </c>
      <c r="G556" s="111">
        <v>100</v>
      </c>
      <c r="J556" s="34">
        <v>2</v>
      </c>
      <c r="K556" s="34">
        <v>13</v>
      </c>
      <c r="L556" s="34">
        <v>12</v>
      </c>
      <c r="M556" s="1">
        <v>90</v>
      </c>
      <c r="N556" s="129">
        <v>60</v>
      </c>
      <c r="O556" s="113">
        <v>15</v>
      </c>
      <c r="P556" s="111">
        <v>100</v>
      </c>
    </row>
    <row r="557" spans="1:16" x14ac:dyDescent="0.3">
      <c r="A557" s="34">
        <v>1</v>
      </c>
      <c r="B557" s="34">
        <v>3</v>
      </c>
      <c r="C557" s="34">
        <v>15</v>
      </c>
      <c r="D557" s="34">
        <v>185</v>
      </c>
      <c r="E557" s="129">
        <v>60</v>
      </c>
      <c r="F557" s="113">
        <v>35</v>
      </c>
      <c r="G557" s="111">
        <v>60</v>
      </c>
      <c r="J557" s="34">
        <v>2</v>
      </c>
      <c r="K557" s="34">
        <v>13</v>
      </c>
      <c r="L557" s="34">
        <v>13</v>
      </c>
      <c r="M557" s="1">
        <v>158</v>
      </c>
      <c r="N557" s="129">
        <v>50</v>
      </c>
      <c r="O557" s="113">
        <v>20</v>
      </c>
      <c r="P557" s="111">
        <v>100</v>
      </c>
    </row>
    <row r="558" spans="1:16" x14ac:dyDescent="0.3">
      <c r="A558" s="34">
        <v>2</v>
      </c>
      <c r="B558" s="34">
        <v>8</v>
      </c>
      <c r="C558" s="34">
        <v>1</v>
      </c>
      <c r="D558" s="151">
        <v>185</v>
      </c>
      <c r="E558" s="129">
        <v>40</v>
      </c>
      <c r="F558" s="113">
        <v>8</v>
      </c>
      <c r="G558" s="142">
        <v>0</v>
      </c>
      <c r="J558" s="34">
        <v>2</v>
      </c>
      <c r="K558" s="34">
        <v>13</v>
      </c>
      <c r="L558" s="34">
        <v>14</v>
      </c>
      <c r="M558" s="1">
        <v>243</v>
      </c>
      <c r="N558" s="129">
        <v>80</v>
      </c>
      <c r="O558" s="113">
        <v>5</v>
      </c>
      <c r="P558" s="111">
        <v>100</v>
      </c>
    </row>
    <row r="559" spans="1:16" x14ac:dyDescent="0.3">
      <c r="A559" s="34">
        <v>3</v>
      </c>
      <c r="B559" s="34">
        <v>9</v>
      </c>
      <c r="C559" s="34">
        <v>4</v>
      </c>
      <c r="D559" s="151">
        <v>185</v>
      </c>
      <c r="E559" s="129">
        <v>60</v>
      </c>
      <c r="F559" s="113">
        <v>25</v>
      </c>
      <c r="G559" s="111">
        <v>0</v>
      </c>
      <c r="J559" s="34">
        <v>2</v>
      </c>
      <c r="K559" s="34">
        <v>13</v>
      </c>
      <c r="L559" s="34">
        <v>15</v>
      </c>
      <c r="M559" s="1">
        <v>43</v>
      </c>
      <c r="N559" s="129">
        <v>40</v>
      </c>
      <c r="O559" s="113">
        <v>20</v>
      </c>
      <c r="P559" s="142">
        <v>0</v>
      </c>
    </row>
    <row r="560" spans="1:16" x14ac:dyDescent="0.3">
      <c r="A560" s="34">
        <v>1</v>
      </c>
      <c r="B560" s="34">
        <v>3</v>
      </c>
      <c r="C560" s="34">
        <v>13</v>
      </c>
      <c r="D560" s="34">
        <v>186</v>
      </c>
      <c r="E560" s="129">
        <v>30</v>
      </c>
      <c r="F560" s="113">
        <v>10</v>
      </c>
      <c r="G560" s="111">
        <v>80</v>
      </c>
      <c r="J560" s="34">
        <v>2</v>
      </c>
      <c r="K560" s="34">
        <v>13</v>
      </c>
      <c r="L560" s="34">
        <v>16</v>
      </c>
      <c r="M560" s="1">
        <v>9</v>
      </c>
      <c r="N560" s="129">
        <v>60</v>
      </c>
      <c r="O560" s="113">
        <v>15</v>
      </c>
      <c r="P560" s="111">
        <v>100</v>
      </c>
    </row>
    <row r="561" spans="1:16" x14ac:dyDescent="0.3">
      <c r="A561" s="34">
        <v>2</v>
      </c>
      <c r="B561" s="34">
        <v>19</v>
      </c>
      <c r="C561" s="34">
        <v>6</v>
      </c>
      <c r="D561" s="151">
        <v>186</v>
      </c>
      <c r="E561" s="129">
        <v>30</v>
      </c>
      <c r="F561" s="113">
        <v>5</v>
      </c>
      <c r="G561" s="111">
        <v>60</v>
      </c>
      <c r="J561" s="34">
        <v>2</v>
      </c>
      <c r="K561" s="34">
        <v>13</v>
      </c>
      <c r="L561" s="34">
        <v>17</v>
      </c>
      <c r="M561" s="1">
        <v>248</v>
      </c>
      <c r="N561" s="129">
        <v>60</v>
      </c>
      <c r="O561" s="113">
        <v>20</v>
      </c>
      <c r="P561" s="111">
        <v>100</v>
      </c>
    </row>
    <row r="562" spans="1:16" x14ac:dyDescent="0.3">
      <c r="A562" s="34">
        <v>3</v>
      </c>
      <c r="B562" s="34">
        <v>1</v>
      </c>
      <c r="C562" s="34">
        <v>2</v>
      </c>
      <c r="D562" s="151">
        <v>186</v>
      </c>
      <c r="E562" s="129">
        <v>40</v>
      </c>
      <c r="F562" s="113">
        <v>5</v>
      </c>
      <c r="G562" s="111">
        <v>100</v>
      </c>
      <c r="J562" s="34">
        <v>2</v>
      </c>
      <c r="K562" s="34">
        <v>13</v>
      </c>
      <c r="L562" s="34">
        <v>18</v>
      </c>
      <c r="M562" s="1">
        <v>111</v>
      </c>
      <c r="N562" s="129">
        <v>40</v>
      </c>
      <c r="O562" s="113">
        <v>8</v>
      </c>
      <c r="P562" s="111">
        <v>100</v>
      </c>
    </row>
    <row r="563" spans="1:16" x14ac:dyDescent="0.3">
      <c r="A563" s="34">
        <v>1</v>
      </c>
      <c r="B563" s="34">
        <v>3</v>
      </c>
      <c r="C563" s="34">
        <v>10</v>
      </c>
      <c r="D563" s="34">
        <v>187</v>
      </c>
      <c r="E563" s="129">
        <v>20</v>
      </c>
      <c r="F563" s="113">
        <v>2</v>
      </c>
      <c r="G563" s="111">
        <v>80</v>
      </c>
      <c r="J563" s="34">
        <v>2</v>
      </c>
      <c r="K563" s="34">
        <v>14</v>
      </c>
      <c r="L563" s="34">
        <v>1</v>
      </c>
      <c r="M563" s="1">
        <v>311</v>
      </c>
      <c r="N563" s="129">
        <v>30</v>
      </c>
      <c r="O563" s="113">
        <v>2</v>
      </c>
      <c r="P563" s="111">
        <v>100</v>
      </c>
    </row>
    <row r="564" spans="1:16" x14ac:dyDescent="0.3">
      <c r="A564" s="34">
        <v>2</v>
      </c>
      <c r="B564" s="34">
        <v>5</v>
      </c>
      <c r="C564" s="34">
        <v>13</v>
      </c>
      <c r="D564" s="151">
        <v>187</v>
      </c>
      <c r="E564" s="129">
        <v>50</v>
      </c>
      <c r="F564" s="113">
        <v>15</v>
      </c>
      <c r="G564" s="111">
        <v>100</v>
      </c>
      <c r="J564" s="34">
        <v>2</v>
      </c>
      <c r="K564" s="34">
        <v>14</v>
      </c>
      <c r="L564" s="34">
        <v>2</v>
      </c>
      <c r="M564" s="1">
        <v>47</v>
      </c>
      <c r="N564" s="129">
        <v>20</v>
      </c>
      <c r="O564" s="113">
        <v>2</v>
      </c>
      <c r="P564" s="111">
        <v>100</v>
      </c>
    </row>
    <row r="565" spans="1:16" x14ac:dyDescent="0.3">
      <c r="A565" s="34">
        <v>3</v>
      </c>
      <c r="B565" s="34">
        <v>19</v>
      </c>
      <c r="C565" s="34">
        <v>7</v>
      </c>
      <c r="D565" s="151">
        <v>187</v>
      </c>
      <c r="E565" s="129">
        <v>40</v>
      </c>
      <c r="F565" s="113">
        <v>5</v>
      </c>
      <c r="G565" s="111">
        <v>95</v>
      </c>
      <c r="J565" s="34">
        <v>2</v>
      </c>
      <c r="K565" s="34">
        <v>14</v>
      </c>
      <c r="L565" s="34">
        <v>3</v>
      </c>
      <c r="M565" s="1">
        <v>163</v>
      </c>
      <c r="N565" s="129">
        <v>20</v>
      </c>
      <c r="O565" s="113">
        <v>5</v>
      </c>
      <c r="P565" s="111">
        <v>100</v>
      </c>
    </row>
    <row r="566" spans="1:16" x14ac:dyDescent="0.3">
      <c r="A566" s="34">
        <v>1</v>
      </c>
      <c r="B566" s="34">
        <v>3</v>
      </c>
      <c r="C566" s="34">
        <v>5</v>
      </c>
      <c r="D566" s="34">
        <v>188</v>
      </c>
      <c r="E566" s="129">
        <v>60</v>
      </c>
      <c r="F566" s="113">
        <v>2</v>
      </c>
      <c r="G566" s="111">
        <v>100</v>
      </c>
      <c r="J566" s="34">
        <v>2</v>
      </c>
      <c r="K566" s="34">
        <v>14</v>
      </c>
      <c r="L566" s="34">
        <v>4</v>
      </c>
      <c r="M566" s="1">
        <v>294</v>
      </c>
      <c r="N566" s="129">
        <v>60</v>
      </c>
      <c r="O566" s="113">
        <v>2</v>
      </c>
      <c r="P566" s="111">
        <v>100</v>
      </c>
    </row>
    <row r="567" spans="1:16" x14ac:dyDescent="0.3">
      <c r="A567" s="34">
        <v>2</v>
      </c>
      <c r="B567" s="34">
        <v>13</v>
      </c>
      <c r="C567" s="34">
        <v>18</v>
      </c>
      <c r="D567" s="151">
        <v>188</v>
      </c>
      <c r="E567" s="129">
        <v>30</v>
      </c>
      <c r="F567" s="113">
        <v>20</v>
      </c>
      <c r="G567" s="111">
        <v>100</v>
      </c>
      <c r="J567" s="34">
        <v>2</v>
      </c>
      <c r="K567" s="34">
        <v>14</v>
      </c>
      <c r="L567" s="34">
        <v>5</v>
      </c>
      <c r="M567" s="1">
        <v>183</v>
      </c>
      <c r="N567" s="129">
        <v>20</v>
      </c>
      <c r="O567" s="113">
        <v>10</v>
      </c>
      <c r="P567" s="111">
        <v>100</v>
      </c>
    </row>
    <row r="568" spans="1:16" x14ac:dyDescent="0.3">
      <c r="A568" s="34">
        <v>3</v>
      </c>
      <c r="B568" s="34">
        <v>11</v>
      </c>
      <c r="C568" s="34">
        <v>7</v>
      </c>
      <c r="D568" s="151">
        <v>188</v>
      </c>
      <c r="E568" s="129">
        <v>80</v>
      </c>
      <c r="F568" s="113">
        <v>10</v>
      </c>
      <c r="G568" s="111">
        <v>100</v>
      </c>
      <c r="J568" s="34">
        <v>2</v>
      </c>
      <c r="K568" s="34">
        <v>14</v>
      </c>
      <c r="L568" s="34">
        <v>6</v>
      </c>
      <c r="M568" s="1">
        <v>70</v>
      </c>
      <c r="N568" s="129">
        <v>60</v>
      </c>
      <c r="O568" s="113">
        <v>5</v>
      </c>
      <c r="P568" s="111">
        <v>100</v>
      </c>
    </row>
    <row r="569" spans="1:16" x14ac:dyDescent="0.3">
      <c r="A569" s="34">
        <v>1</v>
      </c>
      <c r="B569" s="34">
        <v>3</v>
      </c>
      <c r="C569" s="34">
        <v>6</v>
      </c>
      <c r="D569" s="34">
        <v>189</v>
      </c>
      <c r="E569" s="129">
        <v>40</v>
      </c>
      <c r="F569" s="113">
        <v>2</v>
      </c>
      <c r="G569" s="111">
        <v>100</v>
      </c>
      <c r="J569" s="34">
        <v>2</v>
      </c>
      <c r="K569" s="34">
        <v>14</v>
      </c>
      <c r="L569" s="34">
        <v>7</v>
      </c>
      <c r="M569" s="1">
        <v>10</v>
      </c>
      <c r="N569" s="129">
        <v>40</v>
      </c>
      <c r="O569" s="113">
        <v>5</v>
      </c>
      <c r="P569" s="111">
        <v>100</v>
      </c>
    </row>
    <row r="570" spans="1:16" x14ac:dyDescent="0.3">
      <c r="A570" s="34">
        <v>2</v>
      </c>
      <c r="B570" s="34">
        <v>17</v>
      </c>
      <c r="C570" s="34">
        <v>8</v>
      </c>
      <c r="D570" s="151">
        <v>189</v>
      </c>
      <c r="E570" s="129">
        <v>60</v>
      </c>
      <c r="F570" s="113">
        <v>8</v>
      </c>
      <c r="G570" s="111">
        <v>100</v>
      </c>
      <c r="J570" s="34">
        <v>2</v>
      </c>
      <c r="K570" s="34">
        <v>14</v>
      </c>
      <c r="L570" s="34">
        <v>8</v>
      </c>
      <c r="M570" s="1">
        <v>223</v>
      </c>
      <c r="N570" s="129">
        <v>70</v>
      </c>
      <c r="O570" s="113">
        <v>10</v>
      </c>
      <c r="P570" s="111">
        <v>100</v>
      </c>
    </row>
    <row r="571" spans="1:16" x14ac:dyDescent="0.3">
      <c r="A571" s="34">
        <v>3</v>
      </c>
      <c r="B571" s="34">
        <v>16</v>
      </c>
      <c r="C571" s="34">
        <v>7</v>
      </c>
      <c r="D571" s="151">
        <v>189</v>
      </c>
      <c r="E571" s="129">
        <v>80</v>
      </c>
      <c r="F571" s="113">
        <v>5</v>
      </c>
      <c r="G571" s="111">
        <v>100</v>
      </c>
      <c r="J571" s="34">
        <v>2</v>
      </c>
      <c r="K571" s="34">
        <v>14</v>
      </c>
      <c r="L571" s="34">
        <v>9</v>
      </c>
      <c r="M571" s="1">
        <v>141</v>
      </c>
      <c r="N571" s="129">
        <v>40</v>
      </c>
      <c r="O571" s="113">
        <v>15</v>
      </c>
      <c r="P571" s="111">
        <v>100</v>
      </c>
    </row>
    <row r="572" spans="1:16" x14ac:dyDescent="0.3">
      <c r="A572" s="34">
        <v>1</v>
      </c>
      <c r="B572" s="34">
        <v>3</v>
      </c>
      <c r="C572" s="34">
        <v>11</v>
      </c>
      <c r="D572" s="34">
        <v>190</v>
      </c>
      <c r="E572" s="129">
        <v>5</v>
      </c>
      <c r="F572" s="113">
        <v>5</v>
      </c>
      <c r="G572" s="111">
        <v>100</v>
      </c>
      <c r="J572" s="34">
        <v>2</v>
      </c>
      <c r="K572" s="34">
        <v>14</v>
      </c>
      <c r="L572" s="34">
        <v>10</v>
      </c>
      <c r="M572" s="1">
        <v>107</v>
      </c>
      <c r="N572" s="129">
        <v>30</v>
      </c>
      <c r="O572" s="113">
        <v>15</v>
      </c>
      <c r="P572" s="111">
        <v>0</v>
      </c>
    </row>
    <row r="573" spans="1:16" x14ac:dyDescent="0.3">
      <c r="A573" s="34">
        <v>2</v>
      </c>
      <c r="B573" s="34">
        <v>11</v>
      </c>
      <c r="C573" s="34">
        <v>13</v>
      </c>
      <c r="D573" s="151">
        <v>190</v>
      </c>
      <c r="E573" s="129">
        <v>60</v>
      </c>
      <c r="F573" s="113">
        <v>10</v>
      </c>
      <c r="G573" s="111">
        <v>100</v>
      </c>
      <c r="J573" s="34">
        <v>2</v>
      </c>
      <c r="K573" s="34">
        <v>14</v>
      </c>
      <c r="L573" s="34">
        <v>11</v>
      </c>
      <c r="M573" s="1">
        <v>308</v>
      </c>
      <c r="N573" s="129">
        <v>40</v>
      </c>
      <c r="O573" s="113">
        <v>15</v>
      </c>
      <c r="P573" s="111">
        <v>100</v>
      </c>
    </row>
    <row r="574" spans="1:16" x14ac:dyDescent="0.3">
      <c r="A574" s="34">
        <v>3</v>
      </c>
      <c r="B574" s="34">
        <v>2</v>
      </c>
      <c r="C574" s="34">
        <v>7</v>
      </c>
      <c r="D574" s="151">
        <v>190</v>
      </c>
      <c r="E574" s="129">
        <v>60</v>
      </c>
      <c r="F574" s="113">
        <v>20</v>
      </c>
      <c r="G574" s="111">
        <v>100</v>
      </c>
      <c r="J574" s="34">
        <v>2</v>
      </c>
      <c r="K574" s="34">
        <v>14</v>
      </c>
      <c r="L574" s="34">
        <v>12</v>
      </c>
      <c r="M574" s="1">
        <v>220</v>
      </c>
      <c r="N574" s="129">
        <v>80</v>
      </c>
      <c r="O574" s="113">
        <v>40</v>
      </c>
      <c r="P574" s="142">
        <v>0</v>
      </c>
    </row>
    <row r="575" spans="1:16" x14ac:dyDescent="0.3">
      <c r="A575" s="34">
        <v>1</v>
      </c>
      <c r="B575" s="34">
        <v>19</v>
      </c>
      <c r="C575" s="34">
        <v>17</v>
      </c>
      <c r="D575" s="34">
        <v>191</v>
      </c>
      <c r="E575" s="129">
        <v>20</v>
      </c>
      <c r="F575" s="113">
        <v>12</v>
      </c>
      <c r="G575" s="111">
        <v>80</v>
      </c>
      <c r="J575" s="34">
        <v>2</v>
      </c>
      <c r="K575" s="34">
        <v>14</v>
      </c>
      <c r="L575" s="34">
        <v>13</v>
      </c>
      <c r="M575" s="1">
        <v>240</v>
      </c>
      <c r="N575" s="129">
        <v>30</v>
      </c>
      <c r="O575" s="113">
        <v>20</v>
      </c>
      <c r="P575" s="111">
        <v>100</v>
      </c>
    </row>
    <row r="576" spans="1:16" x14ac:dyDescent="0.3">
      <c r="A576" s="34">
        <v>2</v>
      </c>
      <c r="B576" s="34">
        <v>10</v>
      </c>
      <c r="C576" s="34">
        <v>18</v>
      </c>
      <c r="D576" s="151">
        <v>191</v>
      </c>
      <c r="E576" s="129">
        <v>50</v>
      </c>
      <c r="F576" s="113">
        <v>10</v>
      </c>
      <c r="G576" s="111">
        <v>100</v>
      </c>
      <c r="J576" s="34">
        <v>2</v>
      </c>
      <c r="K576" s="34">
        <v>14</v>
      </c>
      <c r="L576" s="34">
        <v>14</v>
      </c>
      <c r="M576" s="1">
        <v>118</v>
      </c>
      <c r="N576" s="129">
        <v>40</v>
      </c>
      <c r="O576" s="113">
        <v>8</v>
      </c>
      <c r="P576" s="111">
        <v>100</v>
      </c>
    </row>
    <row r="577" spans="1:16" x14ac:dyDescent="0.3">
      <c r="A577" s="34">
        <v>3</v>
      </c>
      <c r="B577" s="34">
        <v>5</v>
      </c>
      <c r="C577" s="34">
        <v>17</v>
      </c>
      <c r="D577" s="151">
        <v>191</v>
      </c>
      <c r="E577" s="129">
        <v>30</v>
      </c>
      <c r="F577" s="113">
        <v>5</v>
      </c>
      <c r="G577" s="111">
        <v>100</v>
      </c>
      <c r="J577" s="34">
        <v>2</v>
      </c>
      <c r="K577" s="34">
        <v>14</v>
      </c>
      <c r="L577" s="34">
        <v>15</v>
      </c>
      <c r="M577" s="1">
        <v>104</v>
      </c>
      <c r="N577" s="129">
        <v>60</v>
      </c>
      <c r="O577" s="113">
        <v>5</v>
      </c>
      <c r="P577" s="111">
        <v>100</v>
      </c>
    </row>
    <row r="578" spans="1:16" x14ac:dyDescent="0.3">
      <c r="A578" s="34">
        <v>1</v>
      </c>
      <c r="B578" s="34">
        <v>3</v>
      </c>
      <c r="C578" s="34">
        <v>4</v>
      </c>
      <c r="D578" s="34">
        <v>192</v>
      </c>
      <c r="E578" s="129">
        <v>40</v>
      </c>
      <c r="F578" s="113">
        <v>2</v>
      </c>
      <c r="G578" s="111">
        <v>100</v>
      </c>
      <c r="J578" s="34">
        <v>2</v>
      </c>
      <c r="K578" s="34">
        <v>14</v>
      </c>
      <c r="L578" s="34">
        <v>16</v>
      </c>
      <c r="M578" s="1">
        <v>274</v>
      </c>
      <c r="N578" s="129">
        <v>60</v>
      </c>
      <c r="O578" s="113">
        <v>10</v>
      </c>
      <c r="P578" s="111">
        <v>100</v>
      </c>
    </row>
    <row r="579" spans="1:16" x14ac:dyDescent="0.3">
      <c r="A579" s="34">
        <v>2</v>
      </c>
      <c r="B579" s="34">
        <v>7</v>
      </c>
      <c r="C579" s="34">
        <v>11</v>
      </c>
      <c r="D579" s="151">
        <v>192</v>
      </c>
      <c r="E579" s="129">
        <v>40</v>
      </c>
      <c r="F579" s="113">
        <v>10</v>
      </c>
      <c r="G579" s="111">
        <v>100</v>
      </c>
      <c r="J579" s="34">
        <v>2</v>
      </c>
      <c r="K579" s="34">
        <v>14</v>
      </c>
      <c r="L579" s="34">
        <v>17</v>
      </c>
      <c r="M579" s="1">
        <v>121</v>
      </c>
      <c r="N579" s="129">
        <v>60</v>
      </c>
      <c r="O579" s="113">
        <v>8</v>
      </c>
      <c r="P579" s="111">
        <v>100</v>
      </c>
    </row>
    <row r="580" spans="1:16" x14ac:dyDescent="0.3">
      <c r="A580" s="34">
        <v>3</v>
      </c>
      <c r="B580" s="34">
        <v>4</v>
      </c>
      <c r="C580" s="34">
        <v>15</v>
      </c>
      <c r="D580" s="151">
        <v>192</v>
      </c>
      <c r="E580" s="129">
        <v>50</v>
      </c>
      <c r="F580" s="113">
        <v>8</v>
      </c>
      <c r="G580" s="111">
        <v>80</v>
      </c>
      <c r="J580" s="34">
        <v>2</v>
      </c>
      <c r="K580" s="34">
        <v>14</v>
      </c>
      <c r="L580" s="34">
        <v>18</v>
      </c>
      <c r="M580" s="1">
        <v>30</v>
      </c>
      <c r="N580" s="129">
        <v>60</v>
      </c>
      <c r="O580" s="113">
        <v>5</v>
      </c>
      <c r="P580" s="111">
        <v>100</v>
      </c>
    </row>
    <row r="581" spans="1:16" x14ac:dyDescent="0.3">
      <c r="A581" s="34">
        <v>1</v>
      </c>
      <c r="B581" s="34">
        <v>3</v>
      </c>
      <c r="C581" s="34">
        <v>14</v>
      </c>
      <c r="D581" s="34">
        <v>193</v>
      </c>
      <c r="E581" s="129">
        <v>80</v>
      </c>
      <c r="F581" s="113">
        <v>5</v>
      </c>
      <c r="G581" s="111">
        <v>60</v>
      </c>
      <c r="J581" s="34">
        <v>2</v>
      </c>
      <c r="K581" s="34">
        <v>15</v>
      </c>
      <c r="L581" s="34">
        <v>1</v>
      </c>
      <c r="M581" s="1">
        <v>291</v>
      </c>
      <c r="N581" s="129">
        <v>40</v>
      </c>
      <c r="O581" s="113">
        <v>5</v>
      </c>
      <c r="P581" s="111">
        <v>100</v>
      </c>
    </row>
    <row r="582" spans="1:16" x14ac:dyDescent="0.3">
      <c r="A582" s="34">
        <v>2</v>
      </c>
      <c r="B582" s="34">
        <v>9</v>
      </c>
      <c r="C582" s="34">
        <v>15</v>
      </c>
      <c r="D582" s="151">
        <v>193</v>
      </c>
      <c r="E582" s="129">
        <v>70</v>
      </c>
      <c r="F582" s="113">
        <v>15</v>
      </c>
      <c r="G582" s="111">
        <v>100</v>
      </c>
      <c r="J582" s="34">
        <v>2</v>
      </c>
      <c r="K582" s="34">
        <v>15</v>
      </c>
      <c r="L582" s="34">
        <v>2</v>
      </c>
      <c r="M582" s="1">
        <v>36</v>
      </c>
      <c r="N582" s="129">
        <v>60</v>
      </c>
      <c r="O582" s="113">
        <v>5</v>
      </c>
      <c r="P582" s="111">
        <v>100</v>
      </c>
    </row>
    <row r="583" spans="1:16" x14ac:dyDescent="0.3">
      <c r="A583" s="34">
        <v>3</v>
      </c>
      <c r="B583" s="34">
        <v>3</v>
      </c>
      <c r="C583" s="34">
        <v>16</v>
      </c>
      <c r="D583" s="151">
        <v>193</v>
      </c>
      <c r="E583" s="129">
        <v>90</v>
      </c>
      <c r="F583" s="113">
        <v>20</v>
      </c>
      <c r="G583" s="111">
        <v>100</v>
      </c>
      <c r="J583" s="34">
        <v>2</v>
      </c>
      <c r="K583" s="34">
        <v>15</v>
      </c>
      <c r="L583" s="34">
        <v>3</v>
      </c>
      <c r="M583" s="1">
        <v>257</v>
      </c>
      <c r="N583" s="129">
        <v>25</v>
      </c>
      <c r="O583" s="113">
        <v>8</v>
      </c>
      <c r="P583" s="111">
        <v>100</v>
      </c>
    </row>
    <row r="584" spans="1:16" x14ac:dyDescent="0.3">
      <c r="A584" s="34">
        <v>1</v>
      </c>
      <c r="B584" s="34">
        <v>3</v>
      </c>
      <c r="C584" s="34">
        <v>1</v>
      </c>
      <c r="D584" s="34">
        <v>194</v>
      </c>
      <c r="E584" s="129">
        <v>40</v>
      </c>
      <c r="F584" s="113">
        <v>8</v>
      </c>
      <c r="G584" s="111">
        <v>20</v>
      </c>
      <c r="J584" s="34">
        <v>2</v>
      </c>
      <c r="K584" s="34">
        <v>15</v>
      </c>
      <c r="L584" s="34">
        <v>4</v>
      </c>
      <c r="M584" s="1">
        <v>138</v>
      </c>
      <c r="N584" s="129">
        <v>40</v>
      </c>
      <c r="O584" s="113">
        <v>10</v>
      </c>
      <c r="P584" s="111">
        <v>100</v>
      </c>
    </row>
    <row r="585" spans="1:16" x14ac:dyDescent="0.3">
      <c r="A585" s="34">
        <v>2</v>
      </c>
      <c r="B585" s="34">
        <v>17</v>
      </c>
      <c r="C585" s="34">
        <v>10</v>
      </c>
      <c r="D585" s="151">
        <v>194</v>
      </c>
      <c r="E585" s="129">
        <v>80</v>
      </c>
      <c r="F585" s="113">
        <v>8</v>
      </c>
      <c r="G585" s="111">
        <v>100</v>
      </c>
      <c r="J585" s="34">
        <v>2</v>
      </c>
      <c r="K585" s="34">
        <v>15</v>
      </c>
      <c r="L585" s="34">
        <v>5</v>
      </c>
      <c r="M585" s="1">
        <v>67</v>
      </c>
      <c r="N585" s="129">
        <v>40</v>
      </c>
      <c r="O585" s="113">
        <v>8</v>
      </c>
      <c r="P585" s="111">
        <v>100</v>
      </c>
    </row>
    <row r="586" spans="1:16" x14ac:dyDescent="0.3">
      <c r="A586" s="34">
        <v>3</v>
      </c>
      <c r="B586" s="34">
        <v>16</v>
      </c>
      <c r="C586" s="34">
        <v>19</v>
      </c>
      <c r="D586" s="151">
        <v>194</v>
      </c>
      <c r="E586" s="129">
        <v>60</v>
      </c>
      <c r="F586" s="113">
        <v>8</v>
      </c>
      <c r="G586" s="111">
        <v>100</v>
      </c>
      <c r="J586" s="34">
        <v>2</v>
      </c>
      <c r="K586" s="34">
        <v>15</v>
      </c>
      <c r="L586" s="34">
        <v>6</v>
      </c>
      <c r="M586" s="1">
        <v>16</v>
      </c>
      <c r="N586" s="129">
        <v>80</v>
      </c>
      <c r="O586" s="113">
        <v>20</v>
      </c>
      <c r="P586" s="111">
        <v>60</v>
      </c>
    </row>
    <row r="587" spans="1:16" x14ac:dyDescent="0.3">
      <c r="A587" s="34">
        <v>1</v>
      </c>
      <c r="B587" s="34">
        <v>3</v>
      </c>
      <c r="C587" s="34">
        <v>18</v>
      </c>
      <c r="D587" s="34">
        <v>195</v>
      </c>
      <c r="E587" s="129">
        <v>50</v>
      </c>
      <c r="F587" s="113">
        <v>8</v>
      </c>
      <c r="G587" s="111">
        <v>100</v>
      </c>
      <c r="J587" s="34">
        <v>2</v>
      </c>
      <c r="K587" s="34">
        <v>15</v>
      </c>
      <c r="L587" s="34">
        <v>7</v>
      </c>
      <c r="M587" s="1">
        <v>169</v>
      </c>
      <c r="N587" s="129">
        <v>40</v>
      </c>
      <c r="O587" s="113">
        <v>8</v>
      </c>
      <c r="P587" s="111">
        <v>100</v>
      </c>
    </row>
    <row r="588" spans="1:16" x14ac:dyDescent="0.3">
      <c r="A588" s="34">
        <v>2</v>
      </c>
      <c r="B588" s="34">
        <v>4</v>
      </c>
      <c r="C588" s="34">
        <v>2</v>
      </c>
      <c r="D588" s="151">
        <v>195</v>
      </c>
      <c r="E588" s="129">
        <v>60</v>
      </c>
      <c r="F588" s="113">
        <v>5</v>
      </c>
      <c r="G588" s="111">
        <v>100</v>
      </c>
      <c r="J588" s="34">
        <v>2</v>
      </c>
      <c r="K588" s="34">
        <v>15</v>
      </c>
      <c r="L588" s="34">
        <v>8</v>
      </c>
      <c r="M588" s="1">
        <v>189</v>
      </c>
      <c r="N588" s="129">
        <v>60</v>
      </c>
      <c r="O588" s="113">
        <v>8</v>
      </c>
      <c r="P588" s="111">
        <v>100</v>
      </c>
    </row>
    <row r="589" spans="1:16" x14ac:dyDescent="0.3">
      <c r="A589" s="34">
        <v>3</v>
      </c>
      <c r="B589" s="34">
        <v>7</v>
      </c>
      <c r="C589" s="34">
        <v>16</v>
      </c>
      <c r="D589" s="151">
        <v>195</v>
      </c>
      <c r="E589" s="129">
        <v>60</v>
      </c>
      <c r="F589" s="113">
        <v>8</v>
      </c>
      <c r="G589" s="111">
        <v>100</v>
      </c>
      <c r="J589" s="34">
        <v>2</v>
      </c>
      <c r="K589" s="34">
        <v>15</v>
      </c>
      <c r="L589" s="34">
        <v>9</v>
      </c>
      <c r="M589" s="1">
        <v>87</v>
      </c>
      <c r="N589" s="129">
        <v>60</v>
      </c>
      <c r="O589" s="113">
        <v>8</v>
      </c>
      <c r="P589" s="111">
        <v>100</v>
      </c>
    </row>
    <row r="590" spans="1:16" x14ac:dyDescent="0.3">
      <c r="A590" s="34">
        <v>1</v>
      </c>
      <c r="B590" s="34">
        <v>3</v>
      </c>
      <c r="C590" s="34">
        <v>16</v>
      </c>
      <c r="D590" s="34">
        <v>196</v>
      </c>
      <c r="E590" s="129">
        <v>20</v>
      </c>
      <c r="F590" s="113">
        <v>15</v>
      </c>
      <c r="G590" s="111">
        <v>80</v>
      </c>
      <c r="J590" s="34">
        <v>2</v>
      </c>
      <c r="K590" s="34">
        <v>15</v>
      </c>
      <c r="L590" s="34">
        <v>10</v>
      </c>
      <c r="M590" s="1">
        <v>271</v>
      </c>
      <c r="N590" s="129">
        <v>20</v>
      </c>
      <c r="O590" s="113">
        <v>5</v>
      </c>
      <c r="P590" s="111">
        <v>100</v>
      </c>
    </row>
    <row r="591" spans="1:16" x14ac:dyDescent="0.3">
      <c r="A591" s="34">
        <v>2</v>
      </c>
      <c r="B591" s="34">
        <v>6</v>
      </c>
      <c r="C591" s="34">
        <v>1</v>
      </c>
      <c r="D591" s="151">
        <v>196</v>
      </c>
      <c r="E591" s="129">
        <v>60</v>
      </c>
      <c r="F591" s="113">
        <v>2</v>
      </c>
      <c r="G591" s="111">
        <v>80</v>
      </c>
      <c r="J591" s="34">
        <v>2</v>
      </c>
      <c r="K591" s="34">
        <v>15</v>
      </c>
      <c r="L591" s="34">
        <v>11</v>
      </c>
      <c r="M591" s="1">
        <v>74</v>
      </c>
      <c r="N591" s="129">
        <v>60</v>
      </c>
      <c r="O591" s="113">
        <v>15</v>
      </c>
      <c r="P591" s="111">
        <v>100</v>
      </c>
    </row>
    <row r="592" spans="1:16" x14ac:dyDescent="0.3">
      <c r="A592" s="34">
        <v>3</v>
      </c>
      <c r="B592" s="34">
        <v>8</v>
      </c>
      <c r="C592" s="34">
        <v>11</v>
      </c>
      <c r="D592" s="151">
        <v>196</v>
      </c>
      <c r="E592" s="129">
        <v>30</v>
      </c>
      <c r="F592" s="113">
        <v>15</v>
      </c>
      <c r="G592" s="111">
        <v>100</v>
      </c>
      <c r="J592" s="34">
        <v>2</v>
      </c>
      <c r="K592" s="34">
        <v>15</v>
      </c>
      <c r="L592" s="34">
        <v>12</v>
      </c>
      <c r="M592" s="1">
        <v>245</v>
      </c>
      <c r="N592" s="129">
        <v>50</v>
      </c>
      <c r="O592" s="113">
        <v>15</v>
      </c>
      <c r="P592" s="111">
        <v>100</v>
      </c>
    </row>
    <row r="593" spans="1:16" x14ac:dyDescent="0.3">
      <c r="A593" s="34">
        <v>1</v>
      </c>
      <c r="B593" s="34">
        <v>3</v>
      </c>
      <c r="C593" s="34">
        <v>9</v>
      </c>
      <c r="D593" s="34">
        <v>197</v>
      </c>
      <c r="E593" s="129">
        <v>80</v>
      </c>
      <c r="F593" s="113">
        <v>2</v>
      </c>
      <c r="G593" s="111">
        <v>40</v>
      </c>
      <c r="J593" s="34">
        <v>2</v>
      </c>
      <c r="K593" s="34">
        <v>15</v>
      </c>
      <c r="L593" s="34">
        <v>13</v>
      </c>
      <c r="M593" s="1">
        <v>151</v>
      </c>
      <c r="N593" s="129">
        <v>40</v>
      </c>
      <c r="O593" s="113">
        <v>8</v>
      </c>
      <c r="P593" s="111">
        <v>100</v>
      </c>
    </row>
    <row r="594" spans="1:16" x14ac:dyDescent="0.3">
      <c r="A594" s="34">
        <v>2</v>
      </c>
      <c r="B594" s="34">
        <v>14</v>
      </c>
      <c r="C594" s="34">
        <v>5</v>
      </c>
      <c r="D594" s="151">
        <v>197</v>
      </c>
      <c r="E594" s="129">
        <v>90</v>
      </c>
      <c r="F594" s="113">
        <v>15</v>
      </c>
      <c r="G594" s="111">
        <v>100</v>
      </c>
      <c r="J594" s="34">
        <v>2</v>
      </c>
      <c r="K594" s="34">
        <v>15</v>
      </c>
      <c r="L594" s="34">
        <v>14</v>
      </c>
      <c r="M594" s="1">
        <v>6</v>
      </c>
      <c r="N594" s="129">
        <v>60</v>
      </c>
      <c r="O594" s="113">
        <v>5</v>
      </c>
      <c r="P594" s="111">
        <v>100</v>
      </c>
    </row>
    <row r="595" spans="1:16" x14ac:dyDescent="0.3">
      <c r="A595" s="34">
        <v>3</v>
      </c>
      <c r="B595" s="34">
        <v>13</v>
      </c>
      <c r="C595" s="34">
        <v>10</v>
      </c>
      <c r="D595" s="151">
        <v>197</v>
      </c>
      <c r="E595" s="129">
        <v>80</v>
      </c>
      <c r="F595" s="113">
        <v>2</v>
      </c>
      <c r="G595" s="111">
        <v>100</v>
      </c>
      <c r="J595" s="34">
        <v>2</v>
      </c>
      <c r="K595" s="34">
        <v>15</v>
      </c>
      <c r="L595" s="34">
        <v>15</v>
      </c>
      <c r="M595" s="1">
        <v>40</v>
      </c>
      <c r="N595" s="129">
        <v>60</v>
      </c>
      <c r="O595" s="113">
        <v>5</v>
      </c>
      <c r="P595" s="111">
        <v>100</v>
      </c>
    </row>
    <row r="596" spans="1:16" x14ac:dyDescent="0.3">
      <c r="A596" s="34">
        <v>1</v>
      </c>
      <c r="B596" s="34">
        <v>3</v>
      </c>
      <c r="C596" s="34">
        <v>2</v>
      </c>
      <c r="D596" s="34">
        <v>198</v>
      </c>
      <c r="E596" s="129">
        <v>40</v>
      </c>
      <c r="F596" s="113">
        <v>20</v>
      </c>
      <c r="G596" s="111">
        <v>80</v>
      </c>
      <c r="J596" s="34">
        <v>2</v>
      </c>
      <c r="K596" s="34">
        <v>15</v>
      </c>
      <c r="L596" s="34">
        <v>16</v>
      </c>
      <c r="M596" s="1">
        <v>262</v>
      </c>
      <c r="N596" s="129">
        <v>50</v>
      </c>
      <c r="O596" s="113">
        <v>5</v>
      </c>
      <c r="P596" s="111">
        <v>100</v>
      </c>
    </row>
    <row r="597" spans="1:16" x14ac:dyDescent="0.3">
      <c r="A597" s="34">
        <v>2</v>
      </c>
      <c r="B597" s="34">
        <v>12</v>
      </c>
      <c r="C597" s="34">
        <v>6</v>
      </c>
      <c r="D597" s="151">
        <v>198</v>
      </c>
      <c r="E597" s="129">
        <v>20</v>
      </c>
      <c r="F597" s="113">
        <v>8</v>
      </c>
      <c r="G597" s="111">
        <v>100</v>
      </c>
      <c r="J597" s="34">
        <v>2</v>
      </c>
      <c r="K597" s="34">
        <v>15</v>
      </c>
      <c r="L597" s="34">
        <v>17</v>
      </c>
      <c r="M597" s="1">
        <v>155</v>
      </c>
      <c r="N597" s="129">
        <v>40</v>
      </c>
      <c r="O597" s="113">
        <v>10</v>
      </c>
      <c r="P597" s="111">
        <v>100</v>
      </c>
    </row>
    <row r="598" spans="1:16" x14ac:dyDescent="0.3">
      <c r="A598" s="34">
        <v>3</v>
      </c>
      <c r="B598" s="34">
        <v>15</v>
      </c>
      <c r="C598" s="34">
        <v>8</v>
      </c>
      <c r="D598" s="151">
        <v>198</v>
      </c>
      <c r="E598" s="129">
        <v>40</v>
      </c>
      <c r="F598" s="113">
        <v>20</v>
      </c>
      <c r="G598" s="142">
        <v>100</v>
      </c>
      <c r="J598" s="34">
        <v>2</v>
      </c>
      <c r="K598" s="34">
        <v>15</v>
      </c>
      <c r="L598" s="34">
        <v>18</v>
      </c>
      <c r="M598" s="1">
        <v>206</v>
      </c>
      <c r="N598" s="129">
        <v>70</v>
      </c>
      <c r="O598" s="113">
        <v>10</v>
      </c>
      <c r="P598" s="142">
        <v>40</v>
      </c>
    </row>
    <row r="599" spans="1:16" x14ac:dyDescent="0.3">
      <c r="A599" s="34">
        <v>1</v>
      </c>
      <c r="B599" s="34">
        <v>11</v>
      </c>
      <c r="C599" s="34">
        <v>18</v>
      </c>
      <c r="D599" s="34">
        <v>199</v>
      </c>
      <c r="E599" s="129">
        <v>80</v>
      </c>
      <c r="F599" s="113">
        <v>40</v>
      </c>
      <c r="G599" s="111">
        <v>100</v>
      </c>
      <c r="J599" s="34">
        <v>2</v>
      </c>
      <c r="K599" s="34">
        <v>16</v>
      </c>
      <c r="L599" s="34">
        <v>1</v>
      </c>
      <c r="M599" s="1">
        <v>134</v>
      </c>
      <c r="N599" s="129">
        <v>30</v>
      </c>
      <c r="O599" s="113">
        <v>2</v>
      </c>
      <c r="P599" s="111">
        <v>100</v>
      </c>
    </row>
    <row r="600" spans="1:16" x14ac:dyDescent="0.3">
      <c r="A600" s="34">
        <v>2</v>
      </c>
      <c r="B600" s="34">
        <v>1</v>
      </c>
      <c r="C600" s="34">
        <v>3</v>
      </c>
      <c r="D600" s="151">
        <v>199</v>
      </c>
      <c r="E600" s="129">
        <v>70</v>
      </c>
      <c r="F600" s="113">
        <v>2</v>
      </c>
      <c r="G600" s="111">
        <v>100</v>
      </c>
      <c r="J600" s="34">
        <v>2</v>
      </c>
      <c r="K600" s="34">
        <v>16</v>
      </c>
      <c r="L600" s="34">
        <v>2</v>
      </c>
      <c r="M600" s="1">
        <v>305</v>
      </c>
      <c r="N600" s="129">
        <v>30</v>
      </c>
      <c r="O600" s="113">
        <v>20</v>
      </c>
      <c r="P600" s="111">
        <v>100</v>
      </c>
    </row>
    <row r="601" spans="1:16" x14ac:dyDescent="0.3">
      <c r="A601" s="34">
        <v>3</v>
      </c>
      <c r="B601" s="34">
        <v>17</v>
      </c>
      <c r="C601" s="34">
        <v>19</v>
      </c>
      <c r="D601" s="151">
        <v>199</v>
      </c>
      <c r="E601" s="129">
        <v>80</v>
      </c>
      <c r="F601" s="113">
        <v>8</v>
      </c>
      <c r="G601" s="111">
        <v>100</v>
      </c>
      <c r="J601" s="34">
        <v>2</v>
      </c>
      <c r="K601" s="34">
        <v>16</v>
      </c>
      <c r="L601" s="34">
        <v>3</v>
      </c>
      <c r="M601" s="1">
        <v>228</v>
      </c>
      <c r="N601" s="129">
        <v>80</v>
      </c>
      <c r="O601" s="113">
        <v>20</v>
      </c>
      <c r="P601" s="111">
        <v>100</v>
      </c>
    </row>
    <row r="602" spans="1:16" x14ac:dyDescent="0.3">
      <c r="A602" s="34">
        <v>1</v>
      </c>
      <c r="B602" s="34">
        <v>11</v>
      </c>
      <c r="C602" s="34">
        <v>3</v>
      </c>
      <c r="D602" s="34">
        <v>200</v>
      </c>
      <c r="E602" s="129">
        <v>60</v>
      </c>
      <c r="F602" s="113">
        <v>10</v>
      </c>
      <c r="G602" s="111">
        <v>100</v>
      </c>
      <c r="J602" s="34">
        <v>2</v>
      </c>
      <c r="K602" s="34">
        <v>16</v>
      </c>
      <c r="L602" s="34">
        <v>4</v>
      </c>
      <c r="M602" s="1">
        <v>91</v>
      </c>
      <c r="N602" s="129">
        <v>20</v>
      </c>
      <c r="O602" s="113">
        <v>8</v>
      </c>
      <c r="P602" s="111">
        <v>100</v>
      </c>
    </row>
    <row r="603" spans="1:16" x14ac:dyDescent="0.3">
      <c r="A603" s="34">
        <v>2</v>
      </c>
      <c r="B603" s="34">
        <v>15</v>
      </c>
      <c r="C603" s="34">
        <v>11</v>
      </c>
      <c r="D603" s="151">
        <v>200</v>
      </c>
      <c r="E603" s="129">
        <v>60</v>
      </c>
      <c r="F603" s="113">
        <v>5</v>
      </c>
      <c r="G603" s="111">
        <v>100</v>
      </c>
      <c r="J603" s="34">
        <v>2</v>
      </c>
      <c r="K603" s="34">
        <v>16</v>
      </c>
      <c r="L603" s="34">
        <v>5</v>
      </c>
      <c r="M603" s="1">
        <v>57</v>
      </c>
      <c r="N603" s="129">
        <v>50</v>
      </c>
      <c r="O603" s="113">
        <v>5</v>
      </c>
      <c r="P603" s="111">
        <v>100</v>
      </c>
    </row>
    <row r="604" spans="1:16" x14ac:dyDescent="0.3">
      <c r="A604" s="34">
        <v>3</v>
      </c>
      <c r="B604" s="34">
        <v>12</v>
      </c>
      <c r="C604" s="34">
        <v>2</v>
      </c>
      <c r="D604" s="151">
        <v>200</v>
      </c>
      <c r="E604" s="129">
        <v>80</v>
      </c>
      <c r="F604" s="113">
        <v>5</v>
      </c>
      <c r="G604" s="111">
        <v>100</v>
      </c>
      <c r="J604" s="34">
        <v>2</v>
      </c>
      <c r="K604" s="34">
        <v>16</v>
      </c>
      <c r="L604" s="34">
        <v>6</v>
      </c>
      <c r="M604" s="1">
        <v>23</v>
      </c>
      <c r="N604" s="129">
        <v>30</v>
      </c>
      <c r="O604" s="113">
        <v>15</v>
      </c>
      <c r="P604" s="142">
        <v>0</v>
      </c>
    </row>
    <row r="605" spans="1:16" x14ac:dyDescent="0.3">
      <c r="A605" s="34">
        <v>1</v>
      </c>
      <c r="B605" s="34">
        <v>11</v>
      </c>
      <c r="C605" s="34">
        <v>5</v>
      </c>
      <c r="D605" s="34">
        <v>201</v>
      </c>
      <c r="E605" s="129">
        <v>80</v>
      </c>
      <c r="F605" s="113">
        <v>5</v>
      </c>
      <c r="G605" s="111">
        <v>100</v>
      </c>
      <c r="J605" s="34">
        <v>2</v>
      </c>
      <c r="K605" s="34">
        <v>16</v>
      </c>
      <c r="L605" s="34">
        <v>7</v>
      </c>
      <c r="M605" s="1">
        <v>322</v>
      </c>
      <c r="N605" s="129">
        <v>60</v>
      </c>
      <c r="O605" s="113">
        <v>2</v>
      </c>
      <c r="P605" s="111">
        <v>100</v>
      </c>
    </row>
    <row r="606" spans="1:16" x14ac:dyDescent="0.3">
      <c r="A606" s="34">
        <v>2</v>
      </c>
      <c r="B606" s="34">
        <v>3</v>
      </c>
      <c r="C606" s="34">
        <v>12</v>
      </c>
      <c r="D606" s="151">
        <v>201</v>
      </c>
      <c r="E606" s="129">
        <v>80</v>
      </c>
      <c r="F606" s="113">
        <v>5</v>
      </c>
      <c r="G606" s="111">
        <v>100</v>
      </c>
      <c r="J606" s="34">
        <v>2</v>
      </c>
      <c r="K606" s="34">
        <v>16</v>
      </c>
      <c r="L606" s="34">
        <v>8</v>
      </c>
      <c r="M606" s="1">
        <v>117</v>
      </c>
      <c r="N606" s="129">
        <v>20</v>
      </c>
      <c r="O606" s="113">
        <v>8</v>
      </c>
      <c r="P606" s="111">
        <v>100</v>
      </c>
    </row>
    <row r="607" spans="1:16" x14ac:dyDescent="0.3">
      <c r="A607" s="34">
        <v>3</v>
      </c>
      <c r="B607" s="34">
        <v>6</v>
      </c>
      <c r="C607" s="34">
        <v>4</v>
      </c>
      <c r="D607" s="151">
        <v>201</v>
      </c>
      <c r="E607" s="129">
        <v>80</v>
      </c>
      <c r="F607" s="113">
        <v>5</v>
      </c>
      <c r="G607" s="111">
        <v>100</v>
      </c>
      <c r="J607" s="34">
        <v>2</v>
      </c>
      <c r="K607" s="34">
        <v>16</v>
      </c>
      <c r="L607" s="34">
        <v>9</v>
      </c>
      <c r="M607" s="1">
        <v>177</v>
      </c>
      <c r="N607" s="129">
        <v>30</v>
      </c>
      <c r="O607" s="113">
        <v>25</v>
      </c>
      <c r="P607" s="111">
        <v>95</v>
      </c>
    </row>
    <row r="608" spans="1:16" x14ac:dyDescent="0.3">
      <c r="A608" s="34">
        <v>1</v>
      </c>
      <c r="B608" s="34">
        <v>11</v>
      </c>
      <c r="C608" s="34">
        <v>7</v>
      </c>
      <c r="D608" s="34">
        <v>202</v>
      </c>
      <c r="E608" s="129">
        <v>30</v>
      </c>
      <c r="F608" s="113">
        <v>10</v>
      </c>
      <c r="G608" s="111">
        <v>80</v>
      </c>
      <c r="J608" s="34">
        <v>2</v>
      </c>
      <c r="K608" s="34">
        <v>16</v>
      </c>
      <c r="L608" s="34">
        <v>10</v>
      </c>
      <c r="M608" s="1">
        <v>194</v>
      </c>
      <c r="N608" s="129">
        <v>80</v>
      </c>
      <c r="O608" s="113">
        <v>8</v>
      </c>
      <c r="P608" s="111">
        <v>100</v>
      </c>
    </row>
    <row r="609" spans="1:16" x14ac:dyDescent="0.3">
      <c r="A609" s="34">
        <v>2</v>
      </c>
      <c r="B609" s="34">
        <v>8</v>
      </c>
      <c r="C609" s="34">
        <v>5</v>
      </c>
      <c r="D609" s="151">
        <v>202</v>
      </c>
      <c r="E609" s="129">
        <v>60</v>
      </c>
      <c r="F609" s="113">
        <v>15</v>
      </c>
      <c r="G609" s="111">
        <v>100</v>
      </c>
      <c r="J609" s="34">
        <v>2</v>
      </c>
      <c r="K609" s="34">
        <v>16</v>
      </c>
      <c r="L609" s="34">
        <v>11</v>
      </c>
      <c r="M609" s="1">
        <v>33</v>
      </c>
      <c r="N609" s="129">
        <v>20</v>
      </c>
      <c r="O609" s="113">
        <v>10</v>
      </c>
      <c r="P609" s="111">
        <v>100</v>
      </c>
    </row>
    <row r="610" spans="1:16" x14ac:dyDescent="0.3">
      <c r="A610" s="34">
        <v>3</v>
      </c>
      <c r="B610" s="34">
        <v>10</v>
      </c>
      <c r="C610" s="34">
        <v>5</v>
      </c>
      <c r="D610" s="151">
        <v>202</v>
      </c>
      <c r="E610" s="129">
        <v>60</v>
      </c>
      <c r="F610" s="113">
        <v>8</v>
      </c>
      <c r="G610" s="111">
        <v>95</v>
      </c>
      <c r="J610" s="34">
        <v>2</v>
      </c>
      <c r="K610" s="34">
        <v>16</v>
      </c>
      <c r="L610" s="34">
        <v>12</v>
      </c>
      <c r="M610" s="1">
        <v>84</v>
      </c>
      <c r="N610" s="129">
        <v>60</v>
      </c>
      <c r="O610" s="113">
        <v>5</v>
      </c>
      <c r="P610" s="111">
        <v>100</v>
      </c>
    </row>
    <row r="611" spans="1:16" x14ac:dyDescent="0.3">
      <c r="A611" s="34">
        <v>1</v>
      </c>
      <c r="B611" s="34">
        <v>11</v>
      </c>
      <c r="C611" s="34">
        <v>15</v>
      </c>
      <c r="D611" s="34">
        <v>203</v>
      </c>
      <c r="E611" s="129">
        <v>60</v>
      </c>
      <c r="F611" s="113">
        <v>15</v>
      </c>
      <c r="G611" s="111">
        <v>100</v>
      </c>
      <c r="J611" s="34">
        <v>2</v>
      </c>
      <c r="K611" s="34">
        <v>16</v>
      </c>
      <c r="L611" s="34">
        <v>13</v>
      </c>
      <c r="M611" s="1">
        <v>101</v>
      </c>
      <c r="N611" s="129">
        <v>40</v>
      </c>
      <c r="O611" s="113">
        <v>5</v>
      </c>
      <c r="P611" s="111">
        <v>100</v>
      </c>
    </row>
    <row r="612" spans="1:16" x14ac:dyDescent="0.3">
      <c r="A612" s="34">
        <v>2</v>
      </c>
      <c r="B612" s="34">
        <v>18</v>
      </c>
      <c r="C612" s="34">
        <v>14</v>
      </c>
      <c r="D612" s="151">
        <v>203</v>
      </c>
      <c r="E612" s="129">
        <v>50</v>
      </c>
      <c r="F612" s="113">
        <v>20</v>
      </c>
      <c r="G612" s="111">
        <v>100</v>
      </c>
      <c r="J612" s="34">
        <v>2</v>
      </c>
      <c r="K612" s="34">
        <v>16</v>
      </c>
      <c r="L612" s="34">
        <v>14</v>
      </c>
      <c r="M612" s="1">
        <v>203</v>
      </c>
      <c r="N612" s="129">
        <v>50</v>
      </c>
      <c r="O612" s="113">
        <v>20</v>
      </c>
      <c r="P612" s="111">
        <v>100</v>
      </c>
    </row>
    <row r="613" spans="1:16" x14ac:dyDescent="0.3">
      <c r="A613" s="34">
        <v>3</v>
      </c>
      <c r="B613" s="34">
        <v>9</v>
      </c>
      <c r="C613" s="34">
        <v>13</v>
      </c>
      <c r="D613" s="151">
        <v>203</v>
      </c>
      <c r="E613" s="129">
        <v>60</v>
      </c>
      <c r="F613" s="113">
        <v>5</v>
      </c>
      <c r="G613" s="111">
        <v>100</v>
      </c>
      <c r="J613" s="34">
        <v>2</v>
      </c>
      <c r="K613" s="34">
        <v>16</v>
      </c>
      <c r="L613" s="34">
        <v>15</v>
      </c>
      <c r="M613" s="1">
        <v>314</v>
      </c>
      <c r="N613" s="129">
        <v>50</v>
      </c>
      <c r="O613" s="113">
        <v>20</v>
      </c>
      <c r="P613" s="142">
        <v>100</v>
      </c>
    </row>
    <row r="614" spans="1:16" x14ac:dyDescent="0.3">
      <c r="A614" s="34">
        <v>1</v>
      </c>
      <c r="B614" s="34">
        <v>11</v>
      </c>
      <c r="C614" s="34">
        <v>6</v>
      </c>
      <c r="D614" s="34">
        <v>204</v>
      </c>
      <c r="E614" s="129">
        <v>60</v>
      </c>
      <c r="F614" s="113">
        <v>2</v>
      </c>
      <c r="G614" s="111">
        <v>100</v>
      </c>
      <c r="J614" s="34">
        <v>2</v>
      </c>
      <c r="K614" s="34">
        <v>16</v>
      </c>
      <c r="L614" s="34">
        <v>16</v>
      </c>
      <c r="M614" s="1">
        <v>124</v>
      </c>
      <c r="N614" s="129">
        <v>40</v>
      </c>
      <c r="O614" s="113">
        <v>10</v>
      </c>
      <c r="P614" s="111">
        <v>100</v>
      </c>
    </row>
    <row r="615" spans="1:16" x14ac:dyDescent="0.3">
      <c r="A615" s="34">
        <v>2</v>
      </c>
      <c r="B615" s="34">
        <v>2</v>
      </c>
      <c r="C615" s="34">
        <v>11</v>
      </c>
      <c r="D615" s="151">
        <v>204</v>
      </c>
      <c r="E615" s="129">
        <v>70</v>
      </c>
      <c r="F615" s="113">
        <v>5</v>
      </c>
      <c r="G615" s="111">
        <v>100</v>
      </c>
      <c r="J615" s="34">
        <v>2</v>
      </c>
      <c r="K615" s="34">
        <v>16</v>
      </c>
      <c r="L615" s="34">
        <v>17</v>
      </c>
      <c r="M615" s="1">
        <v>237</v>
      </c>
      <c r="N615" s="129">
        <v>60</v>
      </c>
      <c r="O615" s="113">
        <v>8</v>
      </c>
      <c r="P615" s="111">
        <v>100</v>
      </c>
    </row>
    <row r="616" spans="1:16" x14ac:dyDescent="0.3">
      <c r="A616" s="34">
        <v>3</v>
      </c>
      <c r="B616" s="34">
        <v>1</v>
      </c>
      <c r="C616" s="34">
        <v>13</v>
      </c>
      <c r="D616" s="151">
        <v>204</v>
      </c>
      <c r="E616" s="129">
        <v>50</v>
      </c>
      <c r="F616" s="113">
        <v>2</v>
      </c>
      <c r="G616" s="111">
        <v>100</v>
      </c>
      <c r="J616" s="34">
        <v>2</v>
      </c>
      <c r="K616" s="34">
        <v>16</v>
      </c>
      <c r="L616" s="34">
        <v>18</v>
      </c>
      <c r="M616" s="1">
        <v>211</v>
      </c>
      <c r="N616" s="129">
        <v>40</v>
      </c>
      <c r="O616" s="113">
        <v>15</v>
      </c>
      <c r="P616" s="111">
        <v>100</v>
      </c>
    </row>
    <row r="617" spans="1:16" x14ac:dyDescent="0.3">
      <c r="A617" s="34">
        <v>1</v>
      </c>
      <c r="B617" s="34">
        <v>11</v>
      </c>
      <c r="C617" s="34">
        <v>4</v>
      </c>
      <c r="D617" s="34">
        <v>205</v>
      </c>
      <c r="E617" s="129">
        <v>20</v>
      </c>
      <c r="F617" s="113">
        <v>2</v>
      </c>
      <c r="G617" s="111">
        <v>10</v>
      </c>
      <c r="J617" s="34">
        <v>2</v>
      </c>
      <c r="K617" s="34">
        <v>17</v>
      </c>
      <c r="L617" s="34">
        <v>1</v>
      </c>
      <c r="M617" s="1">
        <v>161</v>
      </c>
      <c r="N617" s="129">
        <v>40</v>
      </c>
      <c r="O617" s="113">
        <v>5</v>
      </c>
      <c r="P617" s="111">
        <v>100</v>
      </c>
    </row>
    <row r="618" spans="1:16" x14ac:dyDescent="0.3">
      <c r="A618" s="34">
        <v>2</v>
      </c>
      <c r="B618" s="34">
        <v>13</v>
      </c>
      <c r="C618" s="34">
        <v>12</v>
      </c>
      <c r="D618" s="151">
        <v>205</v>
      </c>
      <c r="E618" s="129">
        <v>60</v>
      </c>
      <c r="F618" s="113">
        <v>15</v>
      </c>
      <c r="G618" s="111">
        <v>100</v>
      </c>
      <c r="J618" s="34">
        <v>2</v>
      </c>
      <c r="K618" s="34">
        <v>17</v>
      </c>
      <c r="L618" s="34">
        <v>2</v>
      </c>
      <c r="M618" s="1">
        <v>50</v>
      </c>
      <c r="N618" s="129">
        <v>40</v>
      </c>
      <c r="O618" s="113">
        <v>5</v>
      </c>
      <c r="P618" s="111">
        <v>100</v>
      </c>
    </row>
    <row r="619" spans="1:16" x14ac:dyDescent="0.3">
      <c r="A619" s="34">
        <v>3</v>
      </c>
      <c r="B619" s="34">
        <v>18</v>
      </c>
      <c r="C619" s="34">
        <v>15</v>
      </c>
      <c r="D619" s="151">
        <v>205</v>
      </c>
      <c r="E619" s="129">
        <v>60</v>
      </c>
      <c r="F619" s="113">
        <v>25</v>
      </c>
      <c r="G619" s="111">
        <v>100</v>
      </c>
      <c r="J619" s="34">
        <v>2</v>
      </c>
      <c r="K619" s="34">
        <v>17</v>
      </c>
      <c r="L619" s="34">
        <v>3</v>
      </c>
      <c r="M619" s="1">
        <v>64</v>
      </c>
      <c r="N619" s="129">
        <v>60</v>
      </c>
      <c r="O619" s="113">
        <v>10</v>
      </c>
      <c r="P619" s="111">
        <v>100</v>
      </c>
    </row>
    <row r="620" spans="1:16" x14ac:dyDescent="0.3">
      <c r="A620" s="34">
        <v>1</v>
      </c>
      <c r="B620" s="34">
        <v>11</v>
      </c>
      <c r="C620" s="34">
        <v>16</v>
      </c>
      <c r="D620" s="34">
        <v>206</v>
      </c>
      <c r="E620" s="129">
        <v>80</v>
      </c>
      <c r="F620" s="113">
        <v>15</v>
      </c>
      <c r="G620" s="111">
        <v>80</v>
      </c>
      <c r="J620" s="34">
        <v>2</v>
      </c>
      <c r="K620" s="34">
        <v>17</v>
      </c>
      <c r="L620" s="34">
        <v>4</v>
      </c>
      <c r="M620" s="1">
        <v>277</v>
      </c>
      <c r="N620" s="129">
        <v>40</v>
      </c>
      <c r="O620" s="113">
        <v>8</v>
      </c>
      <c r="P620" s="111">
        <v>100</v>
      </c>
    </row>
    <row r="621" spans="1:16" x14ac:dyDescent="0.3">
      <c r="A621" s="34">
        <v>2</v>
      </c>
      <c r="B621" s="34">
        <v>16</v>
      </c>
      <c r="C621" s="34">
        <v>18</v>
      </c>
      <c r="D621" s="151">
        <v>206</v>
      </c>
      <c r="E621" s="129">
        <v>70</v>
      </c>
      <c r="F621" s="113">
        <v>10</v>
      </c>
      <c r="G621" s="142">
        <v>40</v>
      </c>
      <c r="J621" s="34">
        <v>2</v>
      </c>
      <c r="K621" s="34">
        <v>17</v>
      </c>
      <c r="L621" s="34">
        <v>5</v>
      </c>
      <c r="M621" s="1">
        <v>297</v>
      </c>
      <c r="N621" s="129">
        <v>60</v>
      </c>
      <c r="O621" s="113">
        <v>10</v>
      </c>
      <c r="P621" s="111">
        <v>100</v>
      </c>
    </row>
    <row r="622" spans="1:16" x14ac:dyDescent="0.3">
      <c r="A622" s="34">
        <v>3</v>
      </c>
      <c r="B622" s="34">
        <v>11</v>
      </c>
      <c r="C622" s="34">
        <v>17</v>
      </c>
      <c r="D622" s="151">
        <v>206</v>
      </c>
      <c r="E622" s="129">
        <v>80</v>
      </c>
      <c r="F622" s="113">
        <v>20</v>
      </c>
      <c r="G622" s="143">
        <v>0</v>
      </c>
      <c r="J622" s="34">
        <v>2</v>
      </c>
      <c r="K622" s="34">
        <v>17</v>
      </c>
      <c r="L622" s="34">
        <v>6</v>
      </c>
      <c r="M622" s="1">
        <v>186</v>
      </c>
      <c r="N622" s="129">
        <v>30</v>
      </c>
      <c r="O622" s="113">
        <v>5</v>
      </c>
      <c r="P622" s="111">
        <v>60</v>
      </c>
    </row>
    <row r="623" spans="1:16" x14ac:dyDescent="0.3">
      <c r="A623" s="34">
        <v>1</v>
      </c>
      <c r="B623" s="34">
        <v>11</v>
      </c>
      <c r="C623" s="34">
        <v>17</v>
      </c>
      <c r="D623" s="34">
        <v>207</v>
      </c>
      <c r="E623" s="129">
        <v>80</v>
      </c>
      <c r="F623" s="113">
        <v>22</v>
      </c>
      <c r="G623" s="111">
        <v>80</v>
      </c>
      <c r="J623" s="34">
        <v>2</v>
      </c>
      <c r="K623" s="34">
        <v>17</v>
      </c>
      <c r="L623" s="34">
        <v>7</v>
      </c>
      <c r="M623" s="1">
        <v>13</v>
      </c>
      <c r="N623" s="129">
        <v>40</v>
      </c>
      <c r="O623" s="113">
        <v>10</v>
      </c>
      <c r="P623" s="111">
        <v>100</v>
      </c>
    </row>
    <row r="624" spans="1:16" x14ac:dyDescent="0.3">
      <c r="A624" s="34">
        <v>2</v>
      </c>
      <c r="B624" s="34">
        <v>5</v>
      </c>
      <c r="C624" s="34">
        <v>4</v>
      </c>
      <c r="D624" s="151">
        <v>207</v>
      </c>
      <c r="E624" s="129">
        <v>80</v>
      </c>
      <c r="F624" s="113">
        <v>15</v>
      </c>
      <c r="G624" s="111">
        <v>100</v>
      </c>
      <c r="J624" s="34">
        <v>2</v>
      </c>
      <c r="K624" s="34">
        <v>17</v>
      </c>
      <c r="L624" s="34">
        <v>8</v>
      </c>
      <c r="M624" s="1">
        <v>144</v>
      </c>
      <c r="N624" s="129">
        <v>40</v>
      </c>
      <c r="O624" s="113">
        <v>5</v>
      </c>
      <c r="P624" s="111">
        <v>100</v>
      </c>
    </row>
    <row r="625" spans="1:16" x14ac:dyDescent="0.3">
      <c r="A625" s="34">
        <v>3</v>
      </c>
      <c r="B625" s="34">
        <v>16</v>
      </c>
      <c r="C625" s="34">
        <v>9</v>
      </c>
      <c r="D625" s="151">
        <v>207</v>
      </c>
      <c r="E625" s="129">
        <v>80</v>
      </c>
      <c r="F625" s="113">
        <v>40</v>
      </c>
      <c r="G625" s="111">
        <v>100</v>
      </c>
      <c r="J625" s="34">
        <v>2</v>
      </c>
      <c r="K625" s="34">
        <v>17</v>
      </c>
      <c r="L625" s="34">
        <v>9</v>
      </c>
      <c r="M625" s="1">
        <v>254</v>
      </c>
      <c r="N625" s="129">
        <v>20</v>
      </c>
      <c r="O625" s="113">
        <v>35</v>
      </c>
      <c r="P625" s="111">
        <v>100</v>
      </c>
    </row>
    <row r="626" spans="1:16" x14ac:dyDescent="0.3">
      <c r="A626" s="34">
        <v>1</v>
      </c>
      <c r="B626" s="34">
        <v>12</v>
      </c>
      <c r="C626" s="34">
        <v>9</v>
      </c>
      <c r="D626" s="34">
        <v>208</v>
      </c>
      <c r="E626" s="129"/>
      <c r="G626" s="111"/>
      <c r="J626" s="34">
        <v>2</v>
      </c>
      <c r="K626" s="34">
        <v>17</v>
      </c>
      <c r="L626" s="34">
        <v>10</v>
      </c>
      <c r="M626" s="1">
        <v>166</v>
      </c>
      <c r="N626" s="129">
        <v>60</v>
      </c>
      <c r="O626" s="113">
        <v>8</v>
      </c>
      <c r="P626" s="111">
        <v>100</v>
      </c>
    </row>
    <row r="627" spans="1:16" x14ac:dyDescent="0.3">
      <c r="A627" s="34">
        <v>2</v>
      </c>
      <c r="B627" s="34">
        <v>10</v>
      </c>
      <c r="C627" s="34">
        <v>3</v>
      </c>
      <c r="D627" s="151">
        <v>208</v>
      </c>
      <c r="E627" s="129"/>
      <c r="J627" s="34">
        <v>2</v>
      </c>
      <c r="K627" s="34">
        <v>17</v>
      </c>
      <c r="L627" s="34">
        <v>11</v>
      </c>
      <c r="M627" s="1">
        <v>304</v>
      </c>
      <c r="N627" s="129">
        <v>10</v>
      </c>
      <c r="O627" s="113">
        <v>8</v>
      </c>
      <c r="P627" s="111">
        <v>100</v>
      </c>
    </row>
    <row r="628" spans="1:16" x14ac:dyDescent="0.3">
      <c r="A628" s="34">
        <v>3</v>
      </c>
      <c r="B628" s="34">
        <v>2</v>
      </c>
      <c r="C628" s="34">
        <v>10</v>
      </c>
      <c r="D628" s="151">
        <v>208</v>
      </c>
      <c r="E628" s="129"/>
      <c r="J628" s="34">
        <v>2</v>
      </c>
      <c r="K628" s="34">
        <v>17</v>
      </c>
      <c r="L628" s="34">
        <v>12</v>
      </c>
      <c r="M628" s="1">
        <v>253</v>
      </c>
      <c r="N628" s="129">
        <v>20</v>
      </c>
      <c r="O628" s="113">
        <v>8</v>
      </c>
      <c r="P628" s="111">
        <v>100</v>
      </c>
    </row>
    <row r="629" spans="1:16" x14ac:dyDescent="0.3">
      <c r="A629" s="34">
        <v>1</v>
      </c>
      <c r="B629" s="34">
        <v>11</v>
      </c>
      <c r="C629" s="34">
        <v>8</v>
      </c>
      <c r="D629" s="34">
        <v>209</v>
      </c>
      <c r="E629" s="129">
        <v>40</v>
      </c>
      <c r="F629" s="113">
        <v>10</v>
      </c>
      <c r="G629" s="111">
        <v>100</v>
      </c>
      <c r="J629" s="34">
        <v>2</v>
      </c>
      <c r="K629" s="34">
        <v>17</v>
      </c>
      <c r="L629" s="34">
        <v>13</v>
      </c>
      <c r="M629" s="1">
        <v>252</v>
      </c>
      <c r="N629" s="129">
        <v>20</v>
      </c>
      <c r="O629" s="113">
        <v>10</v>
      </c>
      <c r="P629" s="111">
        <v>100</v>
      </c>
    </row>
    <row r="630" spans="1:16" x14ac:dyDescent="0.3">
      <c r="A630" s="34">
        <v>2</v>
      </c>
      <c r="B630" s="34">
        <v>7</v>
      </c>
      <c r="C630" s="34">
        <v>5</v>
      </c>
      <c r="D630" s="151">
        <v>209</v>
      </c>
      <c r="E630" s="129">
        <v>70</v>
      </c>
      <c r="F630" s="113">
        <v>8</v>
      </c>
      <c r="G630" s="111">
        <v>100</v>
      </c>
      <c r="J630" s="34">
        <v>2</v>
      </c>
      <c r="K630" s="34">
        <v>17</v>
      </c>
      <c r="L630" s="34">
        <v>14</v>
      </c>
      <c r="M630" s="1">
        <v>281</v>
      </c>
      <c r="N630" s="129">
        <v>40</v>
      </c>
      <c r="O630" s="113">
        <v>8</v>
      </c>
      <c r="P630" s="111">
        <v>100</v>
      </c>
    </row>
    <row r="631" spans="1:16" x14ac:dyDescent="0.3">
      <c r="A631" s="34">
        <v>3</v>
      </c>
      <c r="B631" s="34">
        <v>5</v>
      </c>
      <c r="C631" s="34">
        <v>2</v>
      </c>
      <c r="D631" s="151">
        <v>209</v>
      </c>
      <c r="E631" s="129">
        <v>60</v>
      </c>
      <c r="F631" s="113">
        <v>8</v>
      </c>
      <c r="G631" s="111">
        <v>100</v>
      </c>
      <c r="J631" s="34">
        <v>2</v>
      </c>
      <c r="K631" s="34">
        <v>17</v>
      </c>
      <c r="L631" s="34">
        <v>15</v>
      </c>
      <c r="M631" s="1">
        <v>170</v>
      </c>
      <c r="N631" s="129">
        <v>50</v>
      </c>
      <c r="O631" s="113">
        <v>5</v>
      </c>
      <c r="P631" s="111">
        <v>100</v>
      </c>
    </row>
    <row r="632" spans="1:16" x14ac:dyDescent="0.3">
      <c r="A632" s="34">
        <v>1</v>
      </c>
      <c r="B632" s="34">
        <v>11</v>
      </c>
      <c r="C632" s="34">
        <v>10</v>
      </c>
      <c r="D632" s="34">
        <v>210</v>
      </c>
      <c r="E632" s="129">
        <v>50</v>
      </c>
      <c r="F632" s="113">
        <v>20</v>
      </c>
      <c r="G632" s="111">
        <v>100</v>
      </c>
      <c r="J632" s="34">
        <v>2</v>
      </c>
      <c r="K632" s="34">
        <v>17</v>
      </c>
      <c r="L632" s="34">
        <v>16</v>
      </c>
      <c r="M632" s="1">
        <v>135</v>
      </c>
      <c r="N632" s="129">
        <v>60</v>
      </c>
      <c r="O632" s="113">
        <v>20</v>
      </c>
      <c r="P632" s="111">
        <v>100</v>
      </c>
    </row>
    <row r="633" spans="1:16" x14ac:dyDescent="0.3">
      <c r="A633" s="34">
        <v>2</v>
      </c>
      <c r="B633" s="34">
        <v>11</v>
      </c>
      <c r="C633" s="34">
        <v>1</v>
      </c>
      <c r="D633" s="151">
        <v>210</v>
      </c>
      <c r="E633" s="129">
        <v>70</v>
      </c>
      <c r="F633" s="113">
        <v>10</v>
      </c>
      <c r="G633" s="111">
        <v>100</v>
      </c>
      <c r="J633" s="34">
        <v>2</v>
      </c>
      <c r="K633" s="34">
        <v>17</v>
      </c>
      <c r="L633" s="34">
        <v>17</v>
      </c>
      <c r="M633" s="1">
        <v>159</v>
      </c>
      <c r="N633" s="129">
        <v>40</v>
      </c>
      <c r="O633" s="113">
        <v>10</v>
      </c>
      <c r="P633" s="111">
        <v>100</v>
      </c>
    </row>
    <row r="634" spans="1:16" x14ac:dyDescent="0.3">
      <c r="A634" s="34">
        <v>3</v>
      </c>
      <c r="B634" s="34">
        <v>4</v>
      </c>
      <c r="C634" s="34">
        <v>14</v>
      </c>
      <c r="D634" s="151">
        <v>210</v>
      </c>
      <c r="E634" s="129">
        <v>80</v>
      </c>
      <c r="F634" s="113">
        <v>10</v>
      </c>
      <c r="G634" s="111">
        <v>100</v>
      </c>
      <c r="J634" s="34">
        <v>2</v>
      </c>
      <c r="K634" s="34">
        <v>17</v>
      </c>
      <c r="L634" s="34">
        <v>18</v>
      </c>
      <c r="M634" s="1">
        <v>14</v>
      </c>
      <c r="N634" s="129">
        <v>60</v>
      </c>
      <c r="O634" s="113">
        <v>20</v>
      </c>
      <c r="P634" s="111">
        <v>100</v>
      </c>
    </row>
    <row r="635" spans="1:16" x14ac:dyDescent="0.3">
      <c r="A635" s="34">
        <v>1</v>
      </c>
      <c r="B635" s="34">
        <v>11</v>
      </c>
      <c r="C635" s="34">
        <v>1</v>
      </c>
      <c r="D635" s="34">
        <v>211</v>
      </c>
      <c r="E635" s="129">
        <v>40</v>
      </c>
      <c r="F635" s="113">
        <v>10</v>
      </c>
      <c r="G635" s="111">
        <v>100</v>
      </c>
      <c r="J635" s="34">
        <v>2</v>
      </c>
      <c r="K635" s="34">
        <v>18</v>
      </c>
      <c r="L635" s="34">
        <v>1</v>
      </c>
      <c r="M635" s="1">
        <v>278</v>
      </c>
      <c r="N635" s="129">
        <v>50</v>
      </c>
      <c r="O635" s="113">
        <v>15</v>
      </c>
      <c r="P635" s="111">
        <v>100</v>
      </c>
    </row>
    <row r="636" spans="1:16" x14ac:dyDescent="0.3">
      <c r="A636" s="34">
        <v>2</v>
      </c>
      <c r="B636" s="34">
        <v>17</v>
      </c>
      <c r="C636" s="34">
        <v>18</v>
      </c>
      <c r="D636" s="151">
        <v>211</v>
      </c>
      <c r="E636" s="129">
        <v>40</v>
      </c>
      <c r="F636" s="113">
        <v>15</v>
      </c>
      <c r="G636" s="111">
        <v>100</v>
      </c>
      <c r="J636" s="34">
        <v>2</v>
      </c>
      <c r="K636" s="34">
        <v>18</v>
      </c>
      <c r="L636" s="34">
        <v>2</v>
      </c>
      <c r="M636" s="1">
        <v>108</v>
      </c>
      <c r="N636" s="129">
        <v>30</v>
      </c>
      <c r="O636" s="113">
        <v>2</v>
      </c>
      <c r="P636" s="111">
        <v>100</v>
      </c>
    </row>
    <row r="637" spans="1:16" x14ac:dyDescent="0.3">
      <c r="A637" s="34">
        <v>3</v>
      </c>
      <c r="B637" s="34">
        <v>3</v>
      </c>
      <c r="C637" s="34">
        <v>6</v>
      </c>
      <c r="D637" s="151">
        <v>211</v>
      </c>
      <c r="E637" s="129">
        <v>70</v>
      </c>
      <c r="F637" s="113">
        <v>8</v>
      </c>
      <c r="G637" s="111">
        <v>100</v>
      </c>
      <c r="J637" s="34">
        <v>2</v>
      </c>
      <c r="K637" s="34">
        <v>18</v>
      </c>
      <c r="L637" s="34">
        <v>3</v>
      </c>
      <c r="M637" s="1">
        <v>152</v>
      </c>
      <c r="N637" s="129">
        <v>40</v>
      </c>
      <c r="O637" s="113">
        <v>8</v>
      </c>
      <c r="P637" s="111">
        <v>100</v>
      </c>
    </row>
    <row r="638" spans="1:16" x14ac:dyDescent="0.3">
      <c r="A638" s="34">
        <v>1</v>
      </c>
      <c r="B638" s="34">
        <v>11</v>
      </c>
      <c r="C638" s="34">
        <v>14</v>
      </c>
      <c r="D638" s="34">
        <v>212</v>
      </c>
      <c r="E638" s="129">
        <v>50</v>
      </c>
      <c r="F638" s="113">
        <v>25</v>
      </c>
      <c r="G638" s="142">
        <v>100</v>
      </c>
      <c r="J638" s="34">
        <v>2</v>
      </c>
      <c r="K638" s="34">
        <v>18</v>
      </c>
      <c r="L638" s="34">
        <v>4</v>
      </c>
      <c r="M638" s="1">
        <v>272</v>
      </c>
      <c r="N638" s="129">
        <v>40</v>
      </c>
      <c r="O638" s="113">
        <v>10</v>
      </c>
      <c r="P638" s="111">
        <v>100</v>
      </c>
    </row>
    <row r="639" spans="1:16" x14ac:dyDescent="0.3">
      <c r="A639" s="34">
        <v>2</v>
      </c>
      <c r="B639" s="34">
        <v>4</v>
      </c>
      <c r="C639" s="34">
        <v>5</v>
      </c>
      <c r="D639" s="151">
        <v>212</v>
      </c>
      <c r="E639" s="129">
        <v>60</v>
      </c>
      <c r="F639" s="113">
        <v>20</v>
      </c>
      <c r="G639" s="111">
        <v>100</v>
      </c>
      <c r="J639" s="34">
        <v>2</v>
      </c>
      <c r="K639" s="34">
        <v>18</v>
      </c>
      <c r="L639" s="34">
        <v>5</v>
      </c>
      <c r="M639" s="1">
        <v>25</v>
      </c>
      <c r="N639" s="129">
        <v>10</v>
      </c>
      <c r="O639" s="113">
        <v>15</v>
      </c>
      <c r="P639" s="111">
        <v>100</v>
      </c>
    </row>
    <row r="640" spans="1:16" x14ac:dyDescent="0.3">
      <c r="A640" s="34">
        <v>3</v>
      </c>
      <c r="B640" s="34">
        <v>16</v>
      </c>
      <c r="C640" s="34">
        <v>12</v>
      </c>
      <c r="D640" s="151">
        <v>212</v>
      </c>
      <c r="E640" s="129">
        <v>60</v>
      </c>
      <c r="F640" s="113">
        <v>30</v>
      </c>
      <c r="G640" s="111">
        <v>100</v>
      </c>
      <c r="J640" s="34">
        <v>2</v>
      </c>
      <c r="K640" s="34">
        <v>18</v>
      </c>
      <c r="L640" s="34">
        <v>6</v>
      </c>
      <c r="M640" s="1">
        <v>232</v>
      </c>
      <c r="N640" s="129">
        <v>60</v>
      </c>
      <c r="O640" s="113">
        <v>5</v>
      </c>
      <c r="P640" s="111">
        <v>100</v>
      </c>
    </row>
    <row r="641" spans="1:16" x14ac:dyDescent="0.3">
      <c r="A641" s="34">
        <v>1</v>
      </c>
      <c r="B641" s="34">
        <v>11</v>
      </c>
      <c r="C641" s="34">
        <v>2</v>
      </c>
      <c r="D641" s="34">
        <v>213</v>
      </c>
      <c r="E641" s="129">
        <v>60</v>
      </c>
      <c r="F641" s="113">
        <v>5</v>
      </c>
      <c r="G641" s="111">
        <v>100</v>
      </c>
      <c r="J641" s="34">
        <v>2</v>
      </c>
      <c r="K641" s="34">
        <v>18</v>
      </c>
      <c r="L641" s="34">
        <v>7</v>
      </c>
      <c r="M641" s="1">
        <v>66</v>
      </c>
      <c r="N641" s="129">
        <v>60</v>
      </c>
      <c r="O641" s="113">
        <v>8</v>
      </c>
      <c r="P641" s="111">
        <v>100</v>
      </c>
    </row>
    <row r="642" spans="1:16" x14ac:dyDescent="0.3">
      <c r="A642" s="34">
        <v>2</v>
      </c>
      <c r="B642" s="34">
        <v>9</v>
      </c>
      <c r="C642" s="34">
        <v>7</v>
      </c>
      <c r="D642" s="151">
        <v>213</v>
      </c>
      <c r="E642" s="129">
        <v>40</v>
      </c>
      <c r="F642" s="113">
        <v>5</v>
      </c>
      <c r="G642" s="111">
        <v>100</v>
      </c>
      <c r="J642" s="34">
        <v>2</v>
      </c>
      <c r="K642" s="34">
        <v>18</v>
      </c>
      <c r="L642" s="34">
        <v>8</v>
      </c>
      <c r="M642" s="1">
        <v>56</v>
      </c>
      <c r="N642" s="129">
        <v>80</v>
      </c>
      <c r="O642" s="113">
        <v>10</v>
      </c>
      <c r="P642" s="111">
        <v>100</v>
      </c>
    </row>
    <row r="643" spans="1:16" x14ac:dyDescent="0.3">
      <c r="A643" s="34">
        <v>3</v>
      </c>
      <c r="B643" s="34">
        <v>7</v>
      </c>
      <c r="C643" s="34">
        <v>17</v>
      </c>
      <c r="D643" s="151">
        <v>213</v>
      </c>
      <c r="E643" s="129">
        <v>40</v>
      </c>
      <c r="F643" s="113">
        <v>2</v>
      </c>
      <c r="G643" s="111">
        <v>100</v>
      </c>
      <c r="J643" s="34">
        <v>2</v>
      </c>
      <c r="K643" s="34">
        <v>18</v>
      </c>
      <c r="L643" s="34">
        <v>9</v>
      </c>
      <c r="M643" s="1">
        <v>268</v>
      </c>
      <c r="N643" s="129">
        <v>5</v>
      </c>
      <c r="O643" s="113">
        <v>8</v>
      </c>
      <c r="P643" s="111">
        <v>100</v>
      </c>
    </row>
    <row r="644" spans="1:16" x14ac:dyDescent="0.3">
      <c r="A644" s="34">
        <v>1</v>
      </c>
      <c r="B644" s="34">
        <v>11</v>
      </c>
      <c r="C644" s="34">
        <v>13</v>
      </c>
      <c r="D644" s="34">
        <v>214</v>
      </c>
      <c r="E644" s="129">
        <v>40</v>
      </c>
      <c r="F644" s="113">
        <v>20</v>
      </c>
      <c r="G644" s="111">
        <v>100</v>
      </c>
      <c r="J644" s="34">
        <v>2</v>
      </c>
      <c r="K644" s="34">
        <v>18</v>
      </c>
      <c r="L644" s="34">
        <v>10</v>
      </c>
      <c r="M644" s="1">
        <v>310</v>
      </c>
      <c r="N644" s="129">
        <v>40</v>
      </c>
      <c r="O644" s="113">
        <v>20</v>
      </c>
      <c r="P644" s="111">
        <v>100</v>
      </c>
    </row>
    <row r="645" spans="1:16" x14ac:dyDescent="0.3">
      <c r="A645" s="34">
        <v>2</v>
      </c>
      <c r="B645" s="34">
        <v>14</v>
      </c>
      <c r="C645" s="34">
        <v>10</v>
      </c>
      <c r="D645" s="151">
        <v>214</v>
      </c>
      <c r="E645" s="129">
        <v>15</v>
      </c>
      <c r="F645" s="113">
        <v>5</v>
      </c>
      <c r="G645" s="142">
        <v>100</v>
      </c>
      <c r="J645" s="34">
        <v>2</v>
      </c>
      <c r="K645" s="34">
        <v>18</v>
      </c>
      <c r="L645" s="34">
        <v>11</v>
      </c>
      <c r="M645" s="1">
        <v>321</v>
      </c>
      <c r="N645" s="129">
        <v>60</v>
      </c>
      <c r="O645" s="113">
        <v>20</v>
      </c>
      <c r="P645" s="111">
        <v>100</v>
      </c>
    </row>
    <row r="646" spans="1:16" x14ac:dyDescent="0.3">
      <c r="A646" s="34">
        <v>3</v>
      </c>
      <c r="B646" s="34">
        <v>8</v>
      </c>
      <c r="C646" s="34">
        <v>17</v>
      </c>
      <c r="D646" s="151">
        <v>214</v>
      </c>
      <c r="E646" s="129">
        <v>20</v>
      </c>
      <c r="F646" s="113">
        <v>8</v>
      </c>
      <c r="G646" s="111">
        <v>100</v>
      </c>
      <c r="J646" s="34">
        <v>2</v>
      </c>
      <c r="K646" s="34">
        <v>18</v>
      </c>
      <c r="L646" s="34">
        <v>12</v>
      </c>
      <c r="M646" s="1">
        <v>129</v>
      </c>
      <c r="N646" s="129">
        <v>30</v>
      </c>
      <c r="O646" s="113">
        <v>10</v>
      </c>
      <c r="P646" s="111">
        <v>100</v>
      </c>
    </row>
    <row r="647" spans="1:16" x14ac:dyDescent="0.3">
      <c r="A647" s="34">
        <v>1</v>
      </c>
      <c r="B647" s="34">
        <v>11</v>
      </c>
      <c r="C647" s="34">
        <v>19</v>
      </c>
      <c r="D647" s="34">
        <v>215</v>
      </c>
      <c r="E647" s="129">
        <v>40</v>
      </c>
      <c r="F647" s="113">
        <v>8</v>
      </c>
      <c r="G647" s="111">
        <v>100</v>
      </c>
      <c r="J647" s="34">
        <v>2</v>
      </c>
      <c r="K647" s="34">
        <v>18</v>
      </c>
      <c r="L647" s="34">
        <v>13</v>
      </c>
      <c r="M647" s="1">
        <v>52</v>
      </c>
      <c r="N647" s="129">
        <v>30</v>
      </c>
      <c r="O647" s="113">
        <v>8</v>
      </c>
      <c r="P647" s="111">
        <v>100</v>
      </c>
    </row>
    <row r="648" spans="1:16" x14ac:dyDescent="0.3">
      <c r="A648" s="34">
        <v>2</v>
      </c>
      <c r="B648" s="34">
        <v>12</v>
      </c>
      <c r="C648" s="34">
        <v>14</v>
      </c>
      <c r="D648" s="151">
        <v>215</v>
      </c>
      <c r="E648" s="129">
        <v>60</v>
      </c>
      <c r="F648" s="113">
        <v>5</v>
      </c>
      <c r="G648" s="111">
        <v>100</v>
      </c>
      <c r="J648" s="34">
        <v>2</v>
      </c>
      <c r="K648" s="34">
        <v>18</v>
      </c>
      <c r="L648" s="34">
        <v>14</v>
      </c>
      <c r="M648" s="1">
        <v>26</v>
      </c>
      <c r="N648" s="129">
        <v>70</v>
      </c>
      <c r="O648" s="113">
        <v>15</v>
      </c>
      <c r="P648" s="111">
        <v>100</v>
      </c>
    </row>
    <row r="649" spans="1:16" x14ac:dyDescent="0.3">
      <c r="A649" s="34">
        <v>3</v>
      </c>
      <c r="B649" s="34">
        <v>13</v>
      </c>
      <c r="C649" s="34">
        <v>17</v>
      </c>
      <c r="D649" s="151">
        <v>215</v>
      </c>
      <c r="E649" s="129">
        <v>80</v>
      </c>
      <c r="F649" s="113">
        <v>5</v>
      </c>
      <c r="G649" s="142">
        <v>100</v>
      </c>
      <c r="J649" s="34">
        <v>2</v>
      </c>
      <c r="K649" s="34">
        <v>18</v>
      </c>
      <c r="L649" s="34">
        <v>15</v>
      </c>
      <c r="M649" s="1">
        <v>260</v>
      </c>
      <c r="N649" s="129">
        <v>50</v>
      </c>
      <c r="O649" s="113">
        <v>5</v>
      </c>
      <c r="P649" s="111">
        <v>100</v>
      </c>
    </row>
    <row r="650" spans="1:16" x14ac:dyDescent="0.3">
      <c r="A650" s="34">
        <v>1</v>
      </c>
      <c r="B650" s="34">
        <v>11</v>
      </c>
      <c r="C650" s="34">
        <v>12</v>
      </c>
      <c r="D650" s="34">
        <v>216</v>
      </c>
      <c r="E650" s="129">
        <v>40</v>
      </c>
      <c r="F650" s="113">
        <v>10</v>
      </c>
      <c r="G650" s="111">
        <v>100</v>
      </c>
      <c r="J650" s="34">
        <v>2</v>
      </c>
      <c r="K650" s="34">
        <v>18</v>
      </c>
      <c r="L650" s="34">
        <v>16</v>
      </c>
      <c r="M650" s="1">
        <v>53</v>
      </c>
      <c r="N650" s="129">
        <v>60</v>
      </c>
      <c r="O650" s="113">
        <v>5</v>
      </c>
      <c r="P650" s="111">
        <v>100</v>
      </c>
    </row>
    <row r="651" spans="1:16" x14ac:dyDescent="0.3">
      <c r="A651" s="34">
        <v>2</v>
      </c>
      <c r="B651" s="34">
        <v>6</v>
      </c>
      <c r="C651" s="34">
        <v>5</v>
      </c>
      <c r="D651" s="151">
        <v>216</v>
      </c>
      <c r="E651" s="129">
        <v>40</v>
      </c>
      <c r="F651" s="113">
        <v>5</v>
      </c>
      <c r="G651" s="111">
        <v>100</v>
      </c>
      <c r="J651" s="34">
        <v>2</v>
      </c>
      <c r="K651" s="34">
        <v>18</v>
      </c>
      <c r="L651" s="34">
        <v>17</v>
      </c>
      <c r="M651" s="1">
        <v>288</v>
      </c>
      <c r="N651" s="129">
        <v>60</v>
      </c>
      <c r="O651" s="113">
        <v>5</v>
      </c>
      <c r="P651" s="111">
        <v>100</v>
      </c>
    </row>
    <row r="652" spans="1:16" x14ac:dyDescent="0.3">
      <c r="A652" s="34">
        <v>3</v>
      </c>
      <c r="B652" s="34">
        <v>14</v>
      </c>
      <c r="C652" s="34">
        <v>11</v>
      </c>
      <c r="D652" s="151">
        <v>216</v>
      </c>
      <c r="E652" s="129">
        <v>15</v>
      </c>
      <c r="F652" s="113">
        <v>8</v>
      </c>
      <c r="G652" s="111">
        <v>60</v>
      </c>
      <c r="J652" s="34">
        <v>2</v>
      </c>
      <c r="K652" s="34">
        <v>18</v>
      </c>
      <c r="L652" s="34">
        <v>18</v>
      </c>
      <c r="M652" s="1">
        <v>217</v>
      </c>
      <c r="N652" s="129">
        <v>80</v>
      </c>
      <c r="O652" s="113">
        <v>10</v>
      </c>
      <c r="P652" s="111">
        <v>100</v>
      </c>
    </row>
    <row r="653" spans="1:16" x14ac:dyDescent="0.3">
      <c r="A653" s="34">
        <v>1</v>
      </c>
      <c r="B653" s="34">
        <v>2</v>
      </c>
      <c r="C653" s="34">
        <v>19</v>
      </c>
      <c r="D653" s="34">
        <v>217</v>
      </c>
      <c r="E653" s="129">
        <v>60</v>
      </c>
      <c r="F653" s="113">
        <v>10</v>
      </c>
      <c r="G653" s="111">
        <v>60</v>
      </c>
      <c r="J653" s="34">
        <v>3</v>
      </c>
      <c r="K653" s="34">
        <v>1</v>
      </c>
      <c r="L653" s="34">
        <v>1</v>
      </c>
      <c r="M653" s="1">
        <v>154</v>
      </c>
      <c r="N653" s="129">
        <v>60</v>
      </c>
      <c r="O653" s="113">
        <v>18</v>
      </c>
      <c r="P653" s="111">
        <v>100</v>
      </c>
    </row>
    <row r="654" spans="1:16" x14ac:dyDescent="0.3">
      <c r="A654" s="34">
        <v>2</v>
      </c>
      <c r="B654" s="34">
        <v>18</v>
      </c>
      <c r="C654" s="34">
        <v>19</v>
      </c>
      <c r="D654" s="151">
        <v>217</v>
      </c>
      <c r="E654" s="129">
        <v>80</v>
      </c>
      <c r="F654" s="113">
        <v>10</v>
      </c>
      <c r="G654" s="111">
        <v>100</v>
      </c>
      <c r="J654" s="34">
        <v>3</v>
      </c>
      <c r="K654" s="34">
        <v>1</v>
      </c>
      <c r="L654" s="34">
        <v>2</v>
      </c>
      <c r="M654" s="1">
        <v>186</v>
      </c>
      <c r="N654" s="129">
        <v>40</v>
      </c>
      <c r="O654" s="113">
        <v>5</v>
      </c>
      <c r="P654" s="111">
        <v>100</v>
      </c>
    </row>
    <row r="655" spans="1:16" x14ac:dyDescent="0.3">
      <c r="A655" s="34">
        <v>3</v>
      </c>
      <c r="B655" s="34">
        <v>17</v>
      </c>
      <c r="C655" s="34">
        <v>14</v>
      </c>
      <c r="D655" s="151">
        <v>217</v>
      </c>
      <c r="E655" s="129">
        <v>80</v>
      </c>
      <c r="F655" s="113">
        <v>20</v>
      </c>
      <c r="G655" s="111">
        <v>80</v>
      </c>
      <c r="J655" s="34">
        <v>3</v>
      </c>
      <c r="K655" s="34">
        <v>1</v>
      </c>
      <c r="L655" s="34">
        <v>3</v>
      </c>
      <c r="M655" s="1">
        <v>168</v>
      </c>
      <c r="N655" s="129">
        <v>70</v>
      </c>
      <c r="O655" s="113">
        <v>30</v>
      </c>
      <c r="P655" s="111">
        <v>100</v>
      </c>
    </row>
    <row r="656" spans="1:16" x14ac:dyDescent="0.3">
      <c r="A656" s="34">
        <v>1</v>
      </c>
      <c r="B656" s="34">
        <v>2</v>
      </c>
      <c r="C656" s="34">
        <v>15</v>
      </c>
      <c r="D656" s="34">
        <v>218</v>
      </c>
      <c r="E656" s="129">
        <v>50</v>
      </c>
      <c r="F656" s="113">
        <v>2</v>
      </c>
      <c r="G656" s="111">
        <v>100</v>
      </c>
      <c r="J656" s="34">
        <v>3</v>
      </c>
      <c r="K656" s="34">
        <v>1</v>
      </c>
      <c r="L656" s="34">
        <v>4</v>
      </c>
      <c r="M656" s="1">
        <v>276</v>
      </c>
      <c r="N656" s="129">
        <v>40</v>
      </c>
      <c r="O656" s="113">
        <v>5</v>
      </c>
      <c r="P656" s="111">
        <v>100</v>
      </c>
    </row>
    <row r="657" spans="1:16" x14ac:dyDescent="0.3">
      <c r="A657" s="34">
        <v>2</v>
      </c>
      <c r="B657" s="34">
        <v>2</v>
      </c>
      <c r="C657" s="34">
        <v>14</v>
      </c>
      <c r="D657" s="151">
        <v>218</v>
      </c>
      <c r="E657" s="129">
        <v>70</v>
      </c>
      <c r="F657" s="113">
        <v>5</v>
      </c>
      <c r="G657" s="111">
        <v>100</v>
      </c>
      <c r="J657" s="34">
        <v>3</v>
      </c>
      <c r="K657" s="34">
        <v>1</v>
      </c>
      <c r="L657" s="34">
        <v>5</v>
      </c>
      <c r="M657" s="1">
        <v>42</v>
      </c>
      <c r="N657" s="129">
        <v>60</v>
      </c>
      <c r="O657" s="113">
        <v>5</v>
      </c>
      <c r="P657" s="111">
        <v>100</v>
      </c>
    </row>
    <row r="658" spans="1:16" x14ac:dyDescent="0.3">
      <c r="A658" s="34">
        <v>3</v>
      </c>
      <c r="B658" s="34">
        <v>12</v>
      </c>
      <c r="C658" s="34">
        <v>18</v>
      </c>
      <c r="D658" s="151">
        <v>218</v>
      </c>
      <c r="E658" s="129">
        <v>60</v>
      </c>
      <c r="F658" s="113">
        <v>8</v>
      </c>
      <c r="G658" s="111">
        <v>100</v>
      </c>
      <c r="J658" s="34">
        <v>3</v>
      </c>
      <c r="K658" s="34">
        <v>1</v>
      </c>
      <c r="L658" s="34">
        <v>6</v>
      </c>
      <c r="M658" s="1">
        <v>78</v>
      </c>
      <c r="N658" s="129">
        <v>70</v>
      </c>
      <c r="O658" s="113">
        <v>12</v>
      </c>
      <c r="P658" s="111">
        <v>100</v>
      </c>
    </row>
    <row r="659" spans="1:16" x14ac:dyDescent="0.3">
      <c r="A659" s="34">
        <v>1</v>
      </c>
      <c r="B659" s="34">
        <v>2</v>
      </c>
      <c r="C659" s="34">
        <v>6</v>
      </c>
      <c r="D659" s="34">
        <v>219</v>
      </c>
      <c r="E659" s="129">
        <v>60</v>
      </c>
      <c r="F659" s="113">
        <v>40</v>
      </c>
      <c r="G659" s="111">
        <v>80</v>
      </c>
      <c r="J659" s="34">
        <v>3</v>
      </c>
      <c r="K659" s="34">
        <v>1</v>
      </c>
      <c r="L659" s="34">
        <v>7</v>
      </c>
      <c r="M659" s="1">
        <v>114</v>
      </c>
      <c r="N659" s="129">
        <v>60</v>
      </c>
      <c r="O659" s="113">
        <v>15</v>
      </c>
      <c r="P659" s="111">
        <v>100</v>
      </c>
    </row>
    <row r="660" spans="1:16" x14ac:dyDescent="0.3">
      <c r="A660" s="34">
        <v>2</v>
      </c>
      <c r="B660" s="34">
        <v>8</v>
      </c>
      <c r="C660" s="34">
        <v>18</v>
      </c>
      <c r="D660" s="151">
        <v>219</v>
      </c>
      <c r="E660" s="129">
        <v>70</v>
      </c>
      <c r="F660" s="113">
        <v>15</v>
      </c>
      <c r="G660" s="111">
        <v>100</v>
      </c>
      <c r="J660" s="34">
        <v>3</v>
      </c>
      <c r="K660" s="34">
        <v>1</v>
      </c>
      <c r="L660" s="34">
        <v>8</v>
      </c>
      <c r="M660" s="1">
        <v>258</v>
      </c>
      <c r="N660" s="129">
        <v>60</v>
      </c>
      <c r="O660" s="113">
        <v>10</v>
      </c>
      <c r="P660" s="111">
        <v>80</v>
      </c>
    </row>
    <row r="661" spans="1:16" x14ac:dyDescent="0.3">
      <c r="A661" s="34">
        <v>3</v>
      </c>
      <c r="B661" s="34">
        <v>6</v>
      </c>
      <c r="C661" s="34">
        <v>15</v>
      </c>
      <c r="D661" s="151">
        <v>219</v>
      </c>
      <c r="E661" s="129">
        <v>80</v>
      </c>
      <c r="F661" s="113">
        <v>30</v>
      </c>
      <c r="G661" s="111">
        <v>100</v>
      </c>
      <c r="J661" s="34">
        <v>3</v>
      </c>
      <c r="K661" s="34">
        <v>1</v>
      </c>
      <c r="L661" s="34">
        <v>9</v>
      </c>
      <c r="M661" s="1">
        <v>312</v>
      </c>
      <c r="N661" s="129">
        <v>40</v>
      </c>
      <c r="O661" s="113">
        <v>8</v>
      </c>
      <c r="P661" s="111">
        <v>60</v>
      </c>
    </row>
    <row r="662" spans="1:16" x14ac:dyDescent="0.3">
      <c r="A662" s="34">
        <v>1</v>
      </c>
      <c r="B662" s="34">
        <v>2</v>
      </c>
      <c r="C662" s="34">
        <v>10</v>
      </c>
      <c r="D662" s="34">
        <v>220</v>
      </c>
      <c r="E662" s="129">
        <v>80</v>
      </c>
      <c r="F662" s="113">
        <v>20</v>
      </c>
      <c r="G662" s="142">
        <v>0</v>
      </c>
      <c r="J662" s="34">
        <v>3</v>
      </c>
      <c r="K662" s="34">
        <v>1</v>
      </c>
      <c r="L662" s="34">
        <v>10</v>
      </c>
      <c r="M662" s="1">
        <v>6</v>
      </c>
      <c r="N662" s="129">
        <v>60</v>
      </c>
      <c r="O662" s="113">
        <v>5</v>
      </c>
      <c r="P662" s="111">
        <v>40</v>
      </c>
    </row>
    <row r="663" spans="1:16" x14ac:dyDescent="0.3">
      <c r="A663" s="34">
        <v>2</v>
      </c>
      <c r="B663" s="34">
        <v>16</v>
      </c>
      <c r="C663" s="34">
        <v>12</v>
      </c>
      <c r="D663" s="151">
        <v>220</v>
      </c>
      <c r="E663" s="129">
        <v>80</v>
      </c>
      <c r="F663" s="113">
        <v>40</v>
      </c>
      <c r="G663" s="142">
        <v>0</v>
      </c>
      <c r="J663" s="34">
        <v>3</v>
      </c>
      <c r="K663" s="34">
        <v>1</v>
      </c>
      <c r="L663" s="34">
        <v>11</v>
      </c>
      <c r="M663" s="1">
        <v>60</v>
      </c>
      <c r="N663" s="129">
        <v>60</v>
      </c>
      <c r="O663" s="113">
        <v>8</v>
      </c>
      <c r="P663" s="111">
        <v>100</v>
      </c>
    </row>
    <row r="664" spans="1:16" x14ac:dyDescent="0.3">
      <c r="A664" s="34">
        <v>3</v>
      </c>
      <c r="B664" s="34">
        <v>10</v>
      </c>
      <c r="C664" s="34">
        <v>2</v>
      </c>
      <c r="D664" s="151">
        <v>220</v>
      </c>
      <c r="E664" s="129">
        <v>60</v>
      </c>
      <c r="F664" s="113">
        <v>40</v>
      </c>
      <c r="G664" s="111">
        <v>0</v>
      </c>
      <c r="J664" s="34">
        <v>3</v>
      </c>
      <c r="K664" s="34">
        <v>1</v>
      </c>
      <c r="L664" s="34">
        <v>12</v>
      </c>
      <c r="M664" s="1">
        <v>240</v>
      </c>
      <c r="N664" s="129">
        <v>60</v>
      </c>
      <c r="O664" s="113">
        <v>20</v>
      </c>
      <c r="P664" s="111">
        <v>98</v>
      </c>
    </row>
    <row r="665" spans="1:16" x14ac:dyDescent="0.3">
      <c r="A665" s="34">
        <v>1</v>
      </c>
      <c r="B665" s="34">
        <v>2</v>
      </c>
      <c r="C665" s="34">
        <v>7</v>
      </c>
      <c r="D665" s="34">
        <v>221</v>
      </c>
      <c r="E665" s="129">
        <v>60</v>
      </c>
      <c r="F665" s="113">
        <v>5</v>
      </c>
      <c r="G665" s="144">
        <v>0</v>
      </c>
      <c r="J665" s="34">
        <v>3</v>
      </c>
      <c r="K665" s="34">
        <v>1</v>
      </c>
      <c r="L665" s="34">
        <v>13</v>
      </c>
      <c r="M665" s="1">
        <v>204</v>
      </c>
      <c r="N665" s="129">
        <v>50</v>
      </c>
      <c r="O665" s="113">
        <v>2</v>
      </c>
      <c r="P665" s="111">
        <v>100</v>
      </c>
    </row>
    <row r="666" spans="1:16" x14ac:dyDescent="0.3">
      <c r="A666" s="34">
        <v>2</v>
      </c>
      <c r="B666" s="34">
        <v>5</v>
      </c>
      <c r="C666" s="34">
        <v>16</v>
      </c>
      <c r="D666" s="151">
        <v>221</v>
      </c>
      <c r="E666" s="129">
        <v>80</v>
      </c>
      <c r="F666" s="113">
        <v>5</v>
      </c>
      <c r="G666" s="142">
        <v>20</v>
      </c>
      <c r="J666" s="34">
        <v>3</v>
      </c>
      <c r="K666" s="34">
        <v>1</v>
      </c>
      <c r="L666" s="34">
        <v>14</v>
      </c>
      <c r="M666" s="1">
        <v>96</v>
      </c>
      <c r="N666" s="129">
        <v>60</v>
      </c>
      <c r="O666" s="113">
        <v>8</v>
      </c>
      <c r="P666" s="111">
        <v>100</v>
      </c>
    </row>
    <row r="667" spans="1:16" x14ac:dyDescent="0.3">
      <c r="A667" s="34">
        <v>3</v>
      </c>
      <c r="B667" s="34">
        <v>9</v>
      </c>
      <c r="C667" s="34">
        <v>15</v>
      </c>
      <c r="D667" s="151">
        <v>221</v>
      </c>
      <c r="E667" s="129">
        <v>80</v>
      </c>
      <c r="F667" s="113">
        <v>30</v>
      </c>
      <c r="G667" s="111">
        <v>40</v>
      </c>
      <c r="J667" s="34">
        <v>3</v>
      </c>
      <c r="K667" s="34">
        <v>1</v>
      </c>
      <c r="L667" s="34">
        <v>15</v>
      </c>
      <c r="M667" s="1">
        <v>24</v>
      </c>
      <c r="N667" s="129">
        <v>70</v>
      </c>
      <c r="O667" s="113">
        <v>20</v>
      </c>
      <c r="P667" s="111">
        <v>100</v>
      </c>
    </row>
    <row r="668" spans="1:16" x14ac:dyDescent="0.3">
      <c r="A668" s="34">
        <v>1</v>
      </c>
      <c r="B668" s="34">
        <v>2</v>
      </c>
      <c r="C668" s="34">
        <v>5</v>
      </c>
      <c r="D668" s="34">
        <v>222</v>
      </c>
      <c r="E668" s="129">
        <v>50</v>
      </c>
      <c r="F668" s="113">
        <v>15</v>
      </c>
      <c r="G668" s="144">
        <v>0</v>
      </c>
      <c r="J668" s="34">
        <v>3</v>
      </c>
      <c r="K668" s="34">
        <v>1</v>
      </c>
      <c r="L668" s="34">
        <v>16</v>
      </c>
      <c r="M668" s="1">
        <v>294</v>
      </c>
      <c r="N668" s="129">
        <v>60</v>
      </c>
      <c r="O668" s="113">
        <v>5</v>
      </c>
      <c r="P668" s="111">
        <v>100</v>
      </c>
    </row>
    <row r="669" spans="1:16" x14ac:dyDescent="0.3">
      <c r="A669" s="34">
        <v>2</v>
      </c>
      <c r="B669" s="34">
        <v>13</v>
      </c>
      <c r="C669" s="34">
        <v>11</v>
      </c>
      <c r="D669" s="151">
        <v>222</v>
      </c>
      <c r="E669" s="129">
        <v>40</v>
      </c>
      <c r="F669" s="113">
        <v>20</v>
      </c>
      <c r="G669" s="142">
        <v>0</v>
      </c>
      <c r="J669" s="34">
        <v>3</v>
      </c>
      <c r="K669" s="34">
        <v>1</v>
      </c>
      <c r="L669" s="34">
        <v>17</v>
      </c>
      <c r="M669" s="1">
        <v>222</v>
      </c>
      <c r="N669" s="129">
        <v>60</v>
      </c>
      <c r="O669" s="113">
        <v>15</v>
      </c>
      <c r="P669" s="143">
        <v>0</v>
      </c>
    </row>
    <row r="670" spans="1:16" x14ac:dyDescent="0.3">
      <c r="A670" s="34">
        <v>3</v>
      </c>
      <c r="B670" s="34">
        <v>1</v>
      </c>
      <c r="C670" s="34">
        <v>17</v>
      </c>
      <c r="D670" s="151">
        <v>222</v>
      </c>
      <c r="E670" s="129">
        <v>60</v>
      </c>
      <c r="F670" s="113">
        <v>15</v>
      </c>
      <c r="G670" s="143">
        <v>0</v>
      </c>
      <c r="J670" s="34">
        <v>3</v>
      </c>
      <c r="K670" s="34">
        <v>1</v>
      </c>
      <c r="L670" s="34">
        <v>18</v>
      </c>
      <c r="M670" s="1">
        <v>132</v>
      </c>
      <c r="N670" s="129">
        <v>30</v>
      </c>
      <c r="O670" s="113">
        <v>5</v>
      </c>
      <c r="P670" s="111">
        <v>100</v>
      </c>
    </row>
    <row r="671" spans="1:16" x14ac:dyDescent="0.3">
      <c r="A671" s="34">
        <v>1</v>
      </c>
      <c r="B671" s="34">
        <v>2</v>
      </c>
      <c r="C671" s="34">
        <v>13</v>
      </c>
      <c r="D671" s="34">
        <v>223</v>
      </c>
      <c r="E671" s="129">
        <v>80</v>
      </c>
      <c r="F671" s="113">
        <v>40</v>
      </c>
      <c r="G671" s="111">
        <v>60</v>
      </c>
      <c r="J671" s="34">
        <v>3</v>
      </c>
      <c r="K671" s="34">
        <v>2</v>
      </c>
      <c r="L671" s="34">
        <v>1</v>
      </c>
      <c r="M671" s="1">
        <v>301</v>
      </c>
      <c r="N671" s="129">
        <v>30</v>
      </c>
      <c r="O671" s="113">
        <v>20</v>
      </c>
      <c r="P671" s="111">
        <v>100</v>
      </c>
    </row>
    <row r="672" spans="1:16" x14ac:dyDescent="0.3">
      <c r="A672" s="34">
        <v>2</v>
      </c>
      <c r="B672" s="34">
        <v>16</v>
      </c>
      <c r="C672" s="34">
        <v>8</v>
      </c>
      <c r="D672" s="151">
        <v>223</v>
      </c>
      <c r="E672" s="129">
        <v>70</v>
      </c>
      <c r="F672" s="113">
        <v>10</v>
      </c>
      <c r="G672" s="111">
        <v>100</v>
      </c>
      <c r="J672" s="34">
        <v>3</v>
      </c>
      <c r="K672" s="34">
        <v>2</v>
      </c>
      <c r="L672" s="34">
        <v>2</v>
      </c>
      <c r="M672" s="1">
        <v>31</v>
      </c>
      <c r="N672" s="129">
        <v>60</v>
      </c>
      <c r="O672" s="113">
        <v>5</v>
      </c>
      <c r="P672" s="111">
        <v>100</v>
      </c>
    </row>
    <row r="673" spans="1:16" x14ac:dyDescent="0.3">
      <c r="A673" s="34">
        <v>3</v>
      </c>
      <c r="B673" s="34">
        <v>19</v>
      </c>
      <c r="C673" s="34">
        <v>3</v>
      </c>
      <c r="D673" s="151">
        <v>223</v>
      </c>
      <c r="E673" s="129">
        <v>80</v>
      </c>
      <c r="F673" s="113">
        <v>8</v>
      </c>
      <c r="G673" s="111">
        <v>80</v>
      </c>
      <c r="J673" s="34">
        <v>3</v>
      </c>
      <c r="K673" s="34">
        <v>2</v>
      </c>
      <c r="L673" s="34">
        <v>3</v>
      </c>
      <c r="M673" s="1">
        <v>64</v>
      </c>
      <c r="N673" s="129">
        <v>60</v>
      </c>
      <c r="O673" s="113">
        <v>15</v>
      </c>
      <c r="P673" s="111">
        <v>100</v>
      </c>
    </row>
    <row r="674" spans="1:16" x14ac:dyDescent="0.3">
      <c r="A674" s="34">
        <v>1</v>
      </c>
      <c r="B674" s="34">
        <v>2</v>
      </c>
      <c r="C674" s="34">
        <v>1</v>
      </c>
      <c r="D674" s="34">
        <v>224</v>
      </c>
      <c r="E674" s="129">
        <v>40</v>
      </c>
      <c r="F674" s="113">
        <v>8</v>
      </c>
      <c r="G674" s="111">
        <v>60</v>
      </c>
      <c r="J674" s="34">
        <v>3</v>
      </c>
      <c r="K674" s="34">
        <v>2</v>
      </c>
      <c r="L674" s="34">
        <v>4</v>
      </c>
      <c r="M674" s="1">
        <v>226</v>
      </c>
      <c r="N674" s="129">
        <v>60</v>
      </c>
      <c r="O674" s="113">
        <v>5</v>
      </c>
      <c r="P674" s="111">
        <v>100</v>
      </c>
    </row>
    <row r="675" spans="1:16" x14ac:dyDescent="0.3">
      <c r="A675" s="34">
        <v>2</v>
      </c>
      <c r="B675" s="34">
        <v>3</v>
      </c>
      <c r="C675" s="34">
        <v>16</v>
      </c>
      <c r="D675" s="151">
        <v>224</v>
      </c>
      <c r="E675" s="129">
        <v>70</v>
      </c>
      <c r="F675" s="113">
        <v>8</v>
      </c>
      <c r="G675" s="111">
        <v>100</v>
      </c>
      <c r="J675" s="34">
        <v>3</v>
      </c>
      <c r="K675" s="34">
        <v>2</v>
      </c>
      <c r="L675" s="34">
        <v>5</v>
      </c>
      <c r="M675" s="1">
        <v>28</v>
      </c>
      <c r="N675" s="129">
        <v>30</v>
      </c>
      <c r="O675" s="113">
        <v>5</v>
      </c>
      <c r="P675" s="111">
        <v>100</v>
      </c>
    </row>
    <row r="676" spans="1:16" x14ac:dyDescent="0.3">
      <c r="A676" s="34">
        <v>3</v>
      </c>
      <c r="B676" s="34">
        <v>11</v>
      </c>
      <c r="C676" s="34">
        <v>19</v>
      </c>
      <c r="D676" s="151">
        <v>224</v>
      </c>
      <c r="E676" s="129">
        <v>60</v>
      </c>
      <c r="F676" s="113">
        <v>8</v>
      </c>
      <c r="G676" s="111">
        <v>100</v>
      </c>
      <c r="J676" s="34">
        <v>3</v>
      </c>
      <c r="K676" s="34">
        <v>2</v>
      </c>
      <c r="L676" s="34">
        <v>6</v>
      </c>
      <c r="M676" s="1">
        <v>262</v>
      </c>
      <c r="N676" s="129">
        <v>40</v>
      </c>
      <c r="O676" s="113">
        <v>12</v>
      </c>
      <c r="P676" s="111">
        <v>100</v>
      </c>
    </row>
    <row r="677" spans="1:16" x14ac:dyDescent="0.3">
      <c r="A677" s="34">
        <v>1</v>
      </c>
      <c r="B677" s="34">
        <v>2</v>
      </c>
      <c r="C677" s="34">
        <v>17</v>
      </c>
      <c r="D677" s="34">
        <v>225</v>
      </c>
      <c r="E677" s="129">
        <v>80</v>
      </c>
      <c r="F677" s="113">
        <v>5</v>
      </c>
      <c r="G677" s="111">
        <v>100</v>
      </c>
      <c r="J677" s="34">
        <v>3</v>
      </c>
      <c r="K677" s="34">
        <v>2</v>
      </c>
      <c r="L677" s="34">
        <v>7</v>
      </c>
      <c r="M677" s="1">
        <v>190</v>
      </c>
      <c r="N677" s="129">
        <v>60</v>
      </c>
      <c r="O677" s="113">
        <v>20</v>
      </c>
      <c r="P677" s="111">
        <v>100</v>
      </c>
    </row>
    <row r="678" spans="1:16" x14ac:dyDescent="0.3">
      <c r="A678" s="34">
        <v>2</v>
      </c>
      <c r="B678" s="34">
        <v>1</v>
      </c>
      <c r="C678" s="34">
        <v>11</v>
      </c>
      <c r="D678" s="151">
        <v>225</v>
      </c>
      <c r="E678" s="129">
        <v>70</v>
      </c>
      <c r="F678" s="113">
        <v>15</v>
      </c>
      <c r="G678" s="142">
        <v>100</v>
      </c>
      <c r="J678" s="34">
        <v>3</v>
      </c>
      <c r="K678" s="34">
        <v>2</v>
      </c>
      <c r="L678" s="34">
        <v>8</v>
      </c>
      <c r="M678" s="1">
        <v>82</v>
      </c>
      <c r="N678" s="129">
        <v>60</v>
      </c>
      <c r="O678" s="113">
        <v>8</v>
      </c>
      <c r="P678" s="111">
        <v>95</v>
      </c>
    </row>
    <row r="679" spans="1:16" x14ac:dyDescent="0.3">
      <c r="A679" s="34">
        <v>3</v>
      </c>
      <c r="B679" s="34">
        <v>15</v>
      </c>
      <c r="C679" s="34">
        <v>13</v>
      </c>
      <c r="D679" s="151">
        <v>225</v>
      </c>
      <c r="E679" s="129">
        <v>90</v>
      </c>
      <c r="F679" s="113">
        <v>5</v>
      </c>
      <c r="G679" s="111">
        <v>100</v>
      </c>
      <c r="J679" s="34">
        <v>3</v>
      </c>
      <c r="K679" s="34">
        <v>2</v>
      </c>
      <c r="L679" s="34">
        <v>9</v>
      </c>
      <c r="M679" s="1">
        <v>316</v>
      </c>
      <c r="N679" s="129">
        <v>40</v>
      </c>
      <c r="O679" s="113">
        <v>8</v>
      </c>
      <c r="P679" s="111">
        <v>100</v>
      </c>
    </row>
    <row r="680" spans="1:16" x14ac:dyDescent="0.3">
      <c r="A680" s="34">
        <v>1</v>
      </c>
      <c r="B680" s="34">
        <v>2</v>
      </c>
      <c r="C680" s="34">
        <v>9</v>
      </c>
      <c r="D680" s="34">
        <v>226</v>
      </c>
      <c r="E680" s="129">
        <v>60</v>
      </c>
      <c r="F680" s="113">
        <v>5</v>
      </c>
      <c r="G680" s="111">
        <v>100</v>
      </c>
      <c r="J680" s="34">
        <v>3</v>
      </c>
      <c r="K680" s="34">
        <v>2</v>
      </c>
      <c r="L680" s="34">
        <v>10</v>
      </c>
      <c r="M680" s="1">
        <v>208</v>
      </c>
      <c r="N680" s="145">
        <v>90</v>
      </c>
      <c r="O680" s="145">
        <v>60</v>
      </c>
      <c r="P680" s="146">
        <v>100</v>
      </c>
    </row>
    <row r="681" spans="1:16" x14ac:dyDescent="0.3">
      <c r="A681" s="34">
        <v>2</v>
      </c>
      <c r="B681" s="34">
        <v>4</v>
      </c>
      <c r="C681" s="34">
        <v>10</v>
      </c>
      <c r="D681" s="151">
        <v>226</v>
      </c>
      <c r="E681" s="129">
        <v>20</v>
      </c>
      <c r="F681" s="113">
        <v>8</v>
      </c>
      <c r="G681" s="111">
        <v>100</v>
      </c>
      <c r="J681" s="34">
        <v>3</v>
      </c>
      <c r="K681" s="34">
        <v>2</v>
      </c>
      <c r="L681" s="34">
        <v>11</v>
      </c>
      <c r="M681" s="1">
        <v>46</v>
      </c>
      <c r="N681" s="129">
        <v>80</v>
      </c>
      <c r="O681" s="113">
        <v>15</v>
      </c>
      <c r="P681" s="111">
        <v>100</v>
      </c>
    </row>
    <row r="682" spans="1:16" x14ac:dyDescent="0.3">
      <c r="A682" s="34">
        <v>3</v>
      </c>
      <c r="B682" s="34">
        <v>2</v>
      </c>
      <c r="C682" s="34">
        <v>4</v>
      </c>
      <c r="D682" s="151">
        <v>226</v>
      </c>
      <c r="E682" s="129">
        <v>60</v>
      </c>
      <c r="F682" s="113">
        <v>5</v>
      </c>
      <c r="G682" s="111">
        <v>100</v>
      </c>
      <c r="J682" s="34">
        <v>3</v>
      </c>
      <c r="K682" s="34">
        <v>2</v>
      </c>
      <c r="L682" s="34">
        <v>12</v>
      </c>
      <c r="M682" s="1">
        <v>298</v>
      </c>
      <c r="N682" s="129">
        <v>60</v>
      </c>
      <c r="O682" s="113">
        <v>15</v>
      </c>
      <c r="P682" s="111">
        <v>100</v>
      </c>
    </row>
    <row r="683" spans="1:16" x14ac:dyDescent="0.3">
      <c r="A683" s="34">
        <v>1</v>
      </c>
      <c r="B683" s="34">
        <v>19</v>
      </c>
      <c r="C683" s="34">
        <v>18</v>
      </c>
      <c r="D683" s="34">
        <v>227</v>
      </c>
      <c r="E683" s="129">
        <v>40</v>
      </c>
      <c r="F683" s="113">
        <v>25</v>
      </c>
      <c r="G683" s="143">
        <v>0</v>
      </c>
      <c r="J683" s="34">
        <v>3</v>
      </c>
      <c r="K683" s="34">
        <v>2</v>
      </c>
      <c r="L683" s="34">
        <v>13</v>
      </c>
      <c r="M683" s="1">
        <v>100</v>
      </c>
      <c r="N683" s="129">
        <v>60</v>
      </c>
      <c r="O683" s="113">
        <v>12</v>
      </c>
      <c r="P683" s="111">
        <v>100</v>
      </c>
    </row>
    <row r="684" spans="1:16" x14ac:dyDescent="0.3">
      <c r="A684" s="34">
        <v>2</v>
      </c>
      <c r="B684" s="34">
        <v>9</v>
      </c>
      <c r="C684" s="34">
        <v>6</v>
      </c>
      <c r="D684" s="151">
        <v>227</v>
      </c>
      <c r="E684" s="129">
        <v>70</v>
      </c>
      <c r="F684" s="113">
        <v>5</v>
      </c>
      <c r="G684" s="142">
        <v>0</v>
      </c>
      <c r="J684" s="34">
        <v>3</v>
      </c>
      <c r="K684" s="34">
        <v>2</v>
      </c>
      <c r="L684" s="34">
        <v>14</v>
      </c>
      <c r="M684" s="1">
        <v>172</v>
      </c>
      <c r="N684" s="129">
        <v>40</v>
      </c>
      <c r="O684" s="113">
        <v>10</v>
      </c>
      <c r="P684" s="111">
        <v>80</v>
      </c>
    </row>
    <row r="685" spans="1:16" x14ac:dyDescent="0.3">
      <c r="A685" s="34">
        <v>3</v>
      </c>
      <c r="B685" s="34">
        <v>5</v>
      </c>
      <c r="C685" s="34">
        <v>13</v>
      </c>
      <c r="D685" s="151">
        <v>227</v>
      </c>
      <c r="E685" s="129">
        <v>70</v>
      </c>
      <c r="F685" s="113">
        <v>5</v>
      </c>
      <c r="G685" s="111">
        <v>60</v>
      </c>
      <c r="J685" s="34">
        <v>3</v>
      </c>
      <c r="K685" s="34">
        <v>2</v>
      </c>
      <c r="L685" s="34">
        <v>15</v>
      </c>
      <c r="M685" s="1">
        <v>280</v>
      </c>
      <c r="N685" s="129">
        <v>80</v>
      </c>
      <c r="O685" s="113">
        <v>15</v>
      </c>
      <c r="P685" s="111">
        <v>100</v>
      </c>
    </row>
    <row r="686" spans="1:16" x14ac:dyDescent="0.3">
      <c r="A686" s="34">
        <v>1</v>
      </c>
      <c r="B686" s="34">
        <v>2</v>
      </c>
      <c r="C686" s="34">
        <v>3</v>
      </c>
      <c r="D686" s="34">
        <v>228</v>
      </c>
      <c r="E686" s="129">
        <v>60</v>
      </c>
      <c r="F686" s="113">
        <v>5</v>
      </c>
      <c r="G686" s="111">
        <v>100</v>
      </c>
      <c r="J686" s="34">
        <v>3</v>
      </c>
      <c r="K686" s="34">
        <v>2</v>
      </c>
      <c r="L686" s="34">
        <v>16</v>
      </c>
      <c r="M686" s="1">
        <v>118</v>
      </c>
      <c r="N686" s="129">
        <v>40</v>
      </c>
      <c r="O686" s="113">
        <v>8</v>
      </c>
      <c r="P686" s="111">
        <v>100</v>
      </c>
    </row>
    <row r="687" spans="1:16" x14ac:dyDescent="0.3">
      <c r="A687" s="34">
        <v>2</v>
      </c>
      <c r="B687" s="34">
        <v>18</v>
      </c>
      <c r="C687" s="34">
        <v>3</v>
      </c>
      <c r="D687" s="151">
        <v>228</v>
      </c>
      <c r="E687" s="129">
        <v>80</v>
      </c>
      <c r="F687" s="113">
        <v>20</v>
      </c>
      <c r="G687" s="111">
        <v>100</v>
      </c>
      <c r="J687" s="34">
        <v>3</v>
      </c>
      <c r="K687" s="34">
        <v>2</v>
      </c>
      <c r="L687" s="34">
        <v>17</v>
      </c>
      <c r="M687" s="1">
        <v>10</v>
      </c>
      <c r="N687" s="129">
        <v>60</v>
      </c>
      <c r="O687" s="113">
        <v>5</v>
      </c>
      <c r="P687" s="111">
        <v>100</v>
      </c>
    </row>
    <row r="688" spans="1:16" x14ac:dyDescent="0.3">
      <c r="A688" s="34">
        <v>3</v>
      </c>
      <c r="B688" s="34">
        <v>4</v>
      </c>
      <c r="C688" s="34">
        <v>18</v>
      </c>
      <c r="D688" s="151">
        <v>228</v>
      </c>
      <c r="E688" s="129">
        <v>60</v>
      </c>
      <c r="F688" s="113">
        <v>8</v>
      </c>
      <c r="G688" s="111">
        <v>100</v>
      </c>
      <c r="J688" s="34">
        <v>3</v>
      </c>
      <c r="K688" s="34">
        <v>2</v>
      </c>
      <c r="L688" s="34">
        <v>18</v>
      </c>
      <c r="M688" s="1">
        <v>103</v>
      </c>
      <c r="N688" s="129">
        <v>60</v>
      </c>
      <c r="O688" s="113">
        <v>5</v>
      </c>
      <c r="P688" s="111">
        <v>100</v>
      </c>
    </row>
    <row r="689" spans="1:16" x14ac:dyDescent="0.3">
      <c r="A689" s="34">
        <v>1</v>
      </c>
      <c r="B689" s="34">
        <v>2</v>
      </c>
      <c r="C689" s="34">
        <v>14</v>
      </c>
      <c r="D689" s="34">
        <v>229</v>
      </c>
      <c r="E689" s="129">
        <v>20</v>
      </c>
      <c r="F689" s="113">
        <v>2</v>
      </c>
      <c r="G689" s="111">
        <v>100</v>
      </c>
      <c r="J689" s="34">
        <v>3</v>
      </c>
      <c r="K689" s="34">
        <v>3</v>
      </c>
      <c r="L689" s="34">
        <v>1</v>
      </c>
      <c r="M689" s="1">
        <v>120</v>
      </c>
      <c r="N689" s="129">
        <v>60</v>
      </c>
      <c r="O689" s="113">
        <v>10</v>
      </c>
      <c r="P689" s="111">
        <v>100</v>
      </c>
    </row>
    <row r="690" spans="1:16" x14ac:dyDescent="0.3">
      <c r="A690" s="34">
        <v>2</v>
      </c>
      <c r="B690" s="34">
        <v>12</v>
      </c>
      <c r="C690" s="34">
        <v>3</v>
      </c>
      <c r="D690" s="151">
        <v>229</v>
      </c>
      <c r="E690" s="129">
        <v>60</v>
      </c>
      <c r="F690" s="113">
        <v>10</v>
      </c>
      <c r="G690" s="111">
        <v>100</v>
      </c>
      <c r="J690" s="34">
        <v>3</v>
      </c>
      <c r="K690" s="34">
        <v>3</v>
      </c>
      <c r="L690" s="34">
        <v>2</v>
      </c>
      <c r="M690" s="1">
        <v>102</v>
      </c>
      <c r="N690" s="129">
        <v>40</v>
      </c>
      <c r="O690" s="113">
        <v>8</v>
      </c>
      <c r="P690" s="111">
        <v>100</v>
      </c>
    </row>
    <row r="691" spans="1:16" x14ac:dyDescent="0.3">
      <c r="A691" s="34">
        <v>3</v>
      </c>
      <c r="B691" s="34">
        <v>3</v>
      </c>
      <c r="C691" s="34">
        <v>8</v>
      </c>
      <c r="D691" s="151">
        <v>229</v>
      </c>
      <c r="E691" s="129">
        <v>20</v>
      </c>
      <c r="F691" s="113">
        <v>15</v>
      </c>
      <c r="G691" s="111">
        <v>100</v>
      </c>
      <c r="J691" s="34">
        <v>3</v>
      </c>
      <c r="K691" s="34">
        <v>3</v>
      </c>
      <c r="L691" s="34">
        <v>3</v>
      </c>
      <c r="M691" s="1">
        <v>246</v>
      </c>
      <c r="N691" s="129">
        <v>40</v>
      </c>
      <c r="O691" s="113">
        <v>2</v>
      </c>
      <c r="P691" s="111">
        <v>100</v>
      </c>
    </row>
    <row r="692" spans="1:16" x14ac:dyDescent="0.3">
      <c r="A692" s="34">
        <v>1</v>
      </c>
      <c r="B692" s="34">
        <v>2</v>
      </c>
      <c r="C692" s="34">
        <v>4</v>
      </c>
      <c r="D692" s="34">
        <v>230</v>
      </c>
      <c r="E692" s="129">
        <v>60</v>
      </c>
      <c r="F692" s="113">
        <v>60</v>
      </c>
      <c r="G692" s="144">
        <v>0</v>
      </c>
      <c r="J692" s="34">
        <v>3</v>
      </c>
      <c r="K692" s="34">
        <v>3</v>
      </c>
      <c r="L692" s="34">
        <v>4</v>
      </c>
      <c r="M692" s="1">
        <v>247</v>
      </c>
      <c r="N692" s="129">
        <v>60</v>
      </c>
      <c r="O692" s="113">
        <v>15</v>
      </c>
      <c r="P692" s="111">
        <v>100</v>
      </c>
    </row>
    <row r="693" spans="1:16" x14ac:dyDescent="0.3">
      <c r="A693" s="34">
        <v>2</v>
      </c>
      <c r="B693" s="34">
        <v>6</v>
      </c>
      <c r="C693" s="34">
        <v>11</v>
      </c>
      <c r="D693" s="151">
        <v>230</v>
      </c>
      <c r="E693" s="129">
        <v>60</v>
      </c>
      <c r="F693" s="113">
        <v>40</v>
      </c>
      <c r="G693" s="142">
        <v>0</v>
      </c>
      <c r="J693" s="34">
        <v>3</v>
      </c>
      <c r="K693" s="34">
        <v>3</v>
      </c>
      <c r="L693" s="34">
        <v>5</v>
      </c>
      <c r="M693" s="1">
        <v>49</v>
      </c>
      <c r="N693" s="129">
        <v>50</v>
      </c>
      <c r="O693" s="113">
        <v>8</v>
      </c>
      <c r="P693" s="111">
        <v>100</v>
      </c>
    </row>
    <row r="694" spans="1:16" x14ac:dyDescent="0.3">
      <c r="A694" s="34">
        <v>3</v>
      </c>
      <c r="B694" s="34">
        <v>17</v>
      </c>
      <c r="C694" s="34">
        <v>5</v>
      </c>
      <c r="D694" s="151">
        <v>230</v>
      </c>
      <c r="E694" s="129">
        <v>60</v>
      </c>
      <c r="F694" s="113">
        <v>50</v>
      </c>
      <c r="G694" s="111">
        <v>30</v>
      </c>
      <c r="J694" s="34">
        <v>3</v>
      </c>
      <c r="K694" s="34">
        <v>3</v>
      </c>
      <c r="L694" s="34">
        <v>6</v>
      </c>
      <c r="M694" s="1">
        <v>211</v>
      </c>
      <c r="N694" s="129">
        <v>70</v>
      </c>
      <c r="O694" s="113">
        <v>8</v>
      </c>
      <c r="P694" s="111">
        <v>100</v>
      </c>
    </row>
    <row r="695" spans="1:16" x14ac:dyDescent="0.3">
      <c r="A695" s="34">
        <v>1</v>
      </c>
      <c r="B695" s="34">
        <v>2</v>
      </c>
      <c r="C695" s="34">
        <v>16</v>
      </c>
      <c r="D695" s="34">
        <v>231</v>
      </c>
      <c r="E695" s="129">
        <v>80</v>
      </c>
      <c r="F695" s="113">
        <v>2</v>
      </c>
      <c r="G695" s="111">
        <v>100</v>
      </c>
      <c r="J695" s="34">
        <v>3</v>
      </c>
      <c r="K695" s="34">
        <v>3</v>
      </c>
      <c r="L695" s="34">
        <v>7</v>
      </c>
      <c r="M695" s="1">
        <v>139</v>
      </c>
      <c r="N695" s="129">
        <v>60</v>
      </c>
      <c r="O695" s="113">
        <v>15</v>
      </c>
      <c r="P695" s="111">
        <v>90</v>
      </c>
    </row>
    <row r="696" spans="1:16" x14ac:dyDescent="0.3">
      <c r="A696" s="34">
        <v>2</v>
      </c>
      <c r="B696" s="34">
        <v>14</v>
      </c>
      <c r="C696" s="34">
        <v>1</v>
      </c>
      <c r="D696" s="151">
        <v>231</v>
      </c>
      <c r="E696" s="129">
        <v>80</v>
      </c>
      <c r="F696" s="113">
        <v>2</v>
      </c>
      <c r="G696" s="111">
        <v>100</v>
      </c>
      <c r="J696" s="34">
        <v>3</v>
      </c>
      <c r="K696" s="34">
        <v>3</v>
      </c>
      <c r="L696" s="34">
        <v>8</v>
      </c>
      <c r="M696" s="1">
        <v>229</v>
      </c>
      <c r="N696" s="129">
        <v>20</v>
      </c>
      <c r="O696" s="113">
        <v>15</v>
      </c>
      <c r="P696" s="111">
        <v>100</v>
      </c>
    </row>
    <row r="697" spans="1:16" x14ac:dyDescent="0.3">
      <c r="A697" s="34">
        <v>3</v>
      </c>
      <c r="B697" s="34">
        <v>7</v>
      </c>
      <c r="C697" s="34">
        <v>2</v>
      </c>
      <c r="D697" s="151">
        <v>231</v>
      </c>
      <c r="E697" s="129">
        <v>80</v>
      </c>
      <c r="F697" s="113">
        <v>8</v>
      </c>
      <c r="G697" s="111">
        <v>80</v>
      </c>
      <c r="J697" s="34">
        <v>3</v>
      </c>
      <c r="K697" s="34">
        <v>3</v>
      </c>
      <c r="L697" s="34">
        <v>9</v>
      </c>
      <c r="M697" s="1">
        <v>319</v>
      </c>
      <c r="N697" s="129">
        <v>70</v>
      </c>
      <c r="O697" s="113">
        <v>8</v>
      </c>
      <c r="P697" s="111">
        <v>100</v>
      </c>
    </row>
    <row r="698" spans="1:16" x14ac:dyDescent="0.3">
      <c r="A698" s="34">
        <v>1</v>
      </c>
      <c r="B698" s="34">
        <v>2</v>
      </c>
      <c r="C698" s="34">
        <v>11</v>
      </c>
      <c r="D698" s="34">
        <v>232</v>
      </c>
      <c r="E698" s="129">
        <v>60</v>
      </c>
      <c r="F698" s="113">
        <v>2</v>
      </c>
      <c r="G698" s="111">
        <v>100</v>
      </c>
      <c r="J698" s="34">
        <v>3</v>
      </c>
      <c r="K698" s="34">
        <v>3</v>
      </c>
      <c r="L698" s="34">
        <v>10</v>
      </c>
      <c r="M698" s="1">
        <v>283</v>
      </c>
      <c r="N698" s="129">
        <v>20</v>
      </c>
      <c r="O698" s="113">
        <v>10</v>
      </c>
      <c r="P698" s="111">
        <v>100</v>
      </c>
    </row>
    <row r="699" spans="1:16" x14ac:dyDescent="0.3">
      <c r="A699" s="34">
        <v>2</v>
      </c>
      <c r="B699" s="34">
        <v>7</v>
      </c>
      <c r="C699" s="34">
        <v>19</v>
      </c>
      <c r="D699" s="151">
        <v>232</v>
      </c>
      <c r="E699" s="129">
        <v>60</v>
      </c>
      <c r="F699" s="113">
        <v>5</v>
      </c>
      <c r="G699" s="111">
        <v>100</v>
      </c>
      <c r="J699" s="34">
        <v>3</v>
      </c>
      <c r="K699" s="34">
        <v>3</v>
      </c>
      <c r="L699" s="34">
        <v>11</v>
      </c>
      <c r="M699" s="1">
        <v>265</v>
      </c>
      <c r="N699" s="129">
        <v>50</v>
      </c>
      <c r="O699" s="113">
        <v>2</v>
      </c>
      <c r="P699" s="111">
        <v>95</v>
      </c>
    </row>
    <row r="700" spans="1:16" x14ac:dyDescent="0.3">
      <c r="A700" s="34">
        <v>3</v>
      </c>
      <c r="B700" s="34">
        <v>8</v>
      </c>
      <c r="C700" s="34">
        <v>15</v>
      </c>
      <c r="D700" s="151">
        <v>232</v>
      </c>
      <c r="E700" s="129">
        <v>70</v>
      </c>
      <c r="F700" s="113">
        <v>20</v>
      </c>
      <c r="G700" s="111">
        <v>60</v>
      </c>
      <c r="J700" s="34">
        <v>3</v>
      </c>
      <c r="K700" s="34">
        <v>3</v>
      </c>
      <c r="L700" s="34">
        <v>12</v>
      </c>
      <c r="M700" s="1">
        <v>157</v>
      </c>
      <c r="N700" s="129">
        <v>60</v>
      </c>
      <c r="O700" s="113">
        <v>5</v>
      </c>
      <c r="P700" s="111">
        <v>95</v>
      </c>
    </row>
    <row r="701" spans="1:16" x14ac:dyDescent="0.3">
      <c r="A701" s="34">
        <v>1</v>
      </c>
      <c r="B701" s="34">
        <v>2</v>
      </c>
      <c r="C701" s="34">
        <v>8</v>
      </c>
      <c r="D701" s="34">
        <v>233</v>
      </c>
      <c r="E701" s="129">
        <v>60</v>
      </c>
      <c r="F701" s="113">
        <v>5</v>
      </c>
      <c r="G701" s="111">
        <v>100</v>
      </c>
      <c r="J701" s="34">
        <v>3</v>
      </c>
      <c r="K701" s="34">
        <v>3</v>
      </c>
      <c r="L701" s="34">
        <v>13</v>
      </c>
      <c r="M701" s="1">
        <v>13</v>
      </c>
      <c r="N701" s="129">
        <v>60</v>
      </c>
      <c r="O701" s="113">
        <v>8</v>
      </c>
      <c r="P701" s="111">
        <v>100</v>
      </c>
    </row>
    <row r="702" spans="1:16" x14ac:dyDescent="0.3">
      <c r="A702" s="34">
        <v>2</v>
      </c>
      <c r="B702" s="34">
        <v>11</v>
      </c>
      <c r="C702" s="34">
        <v>7</v>
      </c>
      <c r="D702" s="151">
        <v>233</v>
      </c>
      <c r="E702" s="129">
        <v>70</v>
      </c>
      <c r="F702" s="113">
        <v>8</v>
      </c>
      <c r="G702" s="111">
        <v>100</v>
      </c>
      <c r="J702" s="34">
        <v>3</v>
      </c>
      <c r="K702" s="34">
        <v>3</v>
      </c>
      <c r="L702" s="34">
        <v>14</v>
      </c>
      <c r="M702" s="1">
        <v>175</v>
      </c>
      <c r="N702" s="129">
        <v>60</v>
      </c>
      <c r="O702" s="113">
        <v>25</v>
      </c>
      <c r="P702" s="111">
        <v>100</v>
      </c>
    </row>
    <row r="703" spans="1:16" x14ac:dyDescent="0.3">
      <c r="A703" s="34">
        <v>3</v>
      </c>
      <c r="B703" s="34">
        <v>13</v>
      </c>
      <c r="C703" s="34">
        <v>11</v>
      </c>
      <c r="D703" s="151">
        <v>233</v>
      </c>
      <c r="E703" s="129">
        <v>70</v>
      </c>
      <c r="F703" s="113">
        <v>10</v>
      </c>
      <c r="G703" s="111">
        <v>90</v>
      </c>
      <c r="J703" s="34">
        <v>3</v>
      </c>
      <c r="K703" s="34">
        <v>3</v>
      </c>
      <c r="L703" s="34">
        <v>15</v>
      </c>
      <c r="M703" s="1">
        <v>67</v>
      </c>
      <c r="N703" s="129">
        <v>60</v>
      </c>
      <c r="O703" s="113">
        <v>18</v>
      </c>
      <c r="P703" s="111">
        <v>100</v>
      </c>
    </row>
    <row r="704" spans="1:16" x14ac:dyDescent="0.3">
      <c r="A704" s="34">
        <v>1</v>
      </c>
      <c r="B704" s="34">
        <v>2</v>
      </c>
      <c r="C704" s="34">
        <v>12</v>
      </c>
      <c r="D704" s="34">
        <v>234</v>
      </c>
      <c r="E704" s="129">
        <v>80</v>
      </c>
      <c r="F704" s="113">
        <v>10</v>
      </c>
      <c r="G704" s="111">
        <v>100</v>
      </c>
      <c r="J704" s="34">
        <v>3</v>
      </c>
      <c r="K704" s="34">
        <v>3</v>
      </c>
      <c r="L704" s="34">
        <v>16</v>
      </c>
      <c r="M704" s="1">
        <v>193</v>
      </c>
      <c r="N704" s="129">
        <v>90</v>
      </c>
      <c r="O704" s="113">
        <v>20</v>
      </c>
      <c r="P704" s="111">
        <v>100</v>
      </c>
    </row>
    <row r="705" spans="1:16" x14ac:dyDescent="0.3">
      <c r="A705" s="34">
        <v>2</v>
      </c>
      <c r="B705" s="34">
        <v>10</v>
      </c>
      <c r="C705" s="34">
        <v>5</v>
      </c>
      <c r="D705" s="151">
        <v>234</v>
      </c>
      <c r="E705" s="129">
        <v>80</v>
      </c>
      <c r="F705" s="113">
        <v>15</v>
      </c>
      <c r="G705" s="111">
        <v>100</v>
      </c>
      <c r="J705" s="34">
        <v>3</v>
      </c>
      <c r="K705" s="34">
        <v>3</v>
      </c>
      <c r="L705" s="34">
        <v>17</v>
      </c>
      <c r="M705" s="1">
        <v>300</v>
      </c>
      <c r="N705" s="129">
        <v>60</v>
      </c>
      <c r="O705" s="113">
        <v>15</v>
      </c>
      <c r="P705" s="111">
        <v>100</v>
      </c>
    </row>
    <row r="706" spans="1:16" x14ac:dyDescent="0.3">
      <c r="A706" s="34">
        <v>3</v>
      </c>
      <c r="B706" s="34">
        <v>14</v>
      </c>
      <c r="C706" s="34">
        <v>16</v>
      </c>
      <c r="D706" s="151">
        <v>234</v>
      </c>
      <c r="E706" s="129">
        <v>70</v>
      </c>
      <c r="F706" s="113">
        <v>5</v>
      </c>
      <c r="G706" s="111">
        <v>100</v>
      </c>
      <c r="J706" s="34">
        <v>3</v>
      </c>
      <c r="K706" s="34">
        <v>3</v>
      </c>
      <c r="L706" s="34">
        <v>18</v>
      </c>
      <c r="M706" s="1">
        <v>228</v>
      </c>
      <c r="N706" s="129">
        <v>60</v>
      </c>
      <c r="O706" s="113">
        <v>8</v>
      </c>
      <c r="P706" s="111">
        <v>100</v>
      </c>
    </row>
    <row r="707" spans="1:16" x14ac:dyDescent="0.3">
      <c r="A707" s="34">
        <v>1</v>
      </c>
      <c r="B707" s="34">
        <v>13</v>
      </c>
      <c r="C707" s="34">
        <v>17</v>
      </c>
      <c r="D707" s="34">
        <v>235</v>
      </c>
      <c r="E707" s="129">
        <v>70</v>
      </c>
      <c r="F707" s="113">
        <v>8</v>
      </c>
      <c r="G707" s="111">
        <v>100</v>
      </c>
      <c r="J707" s="34">
        <v>3</v>
      </c>
      <c r="K707" s="34">
        <v>4</v>
      </c>
      <c r="L707" s="34">
        <v>1</v>
      </c>
      <c r="M707" s="1">
        <v>11</v>
      </c>
      <c r="N707" s="129">
        <v>40</v>
      </c>
      <c r="O707" s="113">
        <v>15</v>
      </c>
      <c r="P707" s="111">
        <v>100</v>
      </c>
    </row>
    <row r="708" spans="1:16" x14ac:dyDescent="0.3">
      <c r="A708" s="34">
        <v>2</v>
      </c>
      <c r="B708" s="34">
        <v>2</v>
      </c>
      <c r="C708" s="34">
        <v>9</v>
      </c>
      <c r="D708" s="151">
        <v>235</v>
      </c>
      <c r="E708" s="129">
        <v>60</v>
      </c>
      <c r="F708" s="113">
        <v>10</v>
      </c>
      <c r="G708" s="111">
        <v>100</v>
      </c>
      <c r="J708" s="34">
        <v>3</v>
      </c>
      <c r="K708" s="34">
        <v>4</v>
      </c>
      <c r="L708" s="34">
        <v>2</v>
      </c>
      <c r="M708" s="1">
        <v>209</v>
      </c>
      <c r="N708" s="129">
        <v>60</v>
      </c>
      <c r="O708" s="113">
        <v>8</v>
      </c>
      <c r="P708" s="111">
        <v>100</v>
      </c>
    </row>
    <row r="709" spans="1:16" x14ac:dyDescent="0.3">
      <c r="A709" s="34">
        <v>3</v>
      </c>
      <c r="B709" s="34">
        <v>18</v>
      </c>
      <c r="C709" s="34">
        <v>6</v>
      </c>
      <c r="D709" s="151">
        <v>235</v>
      </c>
      <c r="E709" s="129">
        <v>60</v>
      </c>
      <c r="F709" s="113">
        <v>5</v>
      </c>
      <c r="G709" s="111">
        <v>100</v>
      </c>
      <c r="J709" s="34">
        <v>3</v>
      </c>
      <c r="K709" s="34">
        <v>4</v>
      </c>
      <c r="L709" s="34">
        <v>3</v>
      </c>
      <c r="M709" s="1">
        <v>317</v>
      </c>
      <c r="N709" s="129">
        <v>60</v>
      </c>
      <c r="O709" s="113">
        <v>5</v>
      </c>
      <c r="P709" s="111">
        <v>100</v>
      </c>
    </row>
    <row r="710" spans="1:16" x14ac:dyDescent="0.3">
      <c r="A710" s="34">
        <v>1</v>
      </c>
      <c r="B710" s="34">
        <v>13</v>
      </c>
      <c r="C710" s="34">
        <v>14</v>
      </c>
      <c r="D710" s="34">
        <v>236</v>
      </c>
      <c r="E710" s="129">
        <v>80</v>
      </c>
      <c r="F710" s="113">
        <v>8</v>
      </c>
      <c r="G710" s="111">
        <v>100</v>
      </c>
      <c r="J710" s="34">
        <v>3</v>
      </c>
      <c r="K710" s="34">
        <v>4</v>
      </c>
      <c r="L710" s="34">
        <v>4</v>
      </c>
      <c r="M710" s="1">
        <v>29</v>
      </c>
      <c r="N710" s="129">
        <v>30</v>
      </c>
      <c r="O710" s="113">
        <v>8</v>
      </c>
      <c r="P710" s="111">
        <v>100</v>
      </c>
    </row>
    <row r="711" spans="1:16" x14ac:dyDescent="0.3">
      <c r="A711" s="34">
        <v>2</v>
      </c>
      <c r="B711" s="34">
        <v>8</v>
      </c>
      <c r="C711" s="34">
        <v>7</v>
      </c>
      <c r="D711" s="151">
        <v>236</v>
      </c>
      <c r="E711" s="129">
        <v>90</v>
      </c>
      <c r="F711" s="113">
        <v>10</v>
      </c>
      <c r="G711" s="111">
        <v>100</v>
      </c>
      <c r="J711" s="34">
        <v>3</v>
      </c>
      <c r="K711" s="34">
        <v>4</v>
      </c>
      <c r="L711" s="34">
        <v>5</v>
      </c>
      <c r="M711" s="1">
        <v>264</v>
      </c>
      <c r="N711" s="129">
        <v>20</v>
      </c>
      <c r="O711" s="113">
        <v>5</v>
      </c>
      <c r="P711" s="111">
        <v>100</v>
      </c>
    </row>
    <row r="712" spans="1:16" x14ac:dyDescent="0.3">
      <c r="A712" s="34">
        <v>3</v>
      </c>
      <c r="B712" s="34">
        <v>12</v>
      </c>
      <c r="C712" s="34">
        <v>19</v>
      </c>
      <c r="D712" s="151">
        <v>236</v>
      </c>
      <c r="E712" s="129">
        <v>80</v>
      </c>
      <c r="F712" s="113">
        <v>5</v>
      </c>
      <c r="G712" s="111">
        <v>100</v>
      </c>
      <c r="J712" s="34">
        <v>3</v>
      </c>
      <c r="K712" s="34">
        <v>4</v>
      </c>
      <c r="L712" s="34">
        <v>6</v>
      </c>
      <c r="M712" s="1">
        <v>66</v>
      </c>
      <c r="N712" s="129">
        <v>60</v>
      </c>
      <c r="O712" s="113">
        <v>10</v>
      </c>
      <c r="P712" s="111">
        <v>100</v>
      </c>
    </row>
    <row r="713" spans="1:16" x14ac:dyDescent="0.3">
      <c r="A713" s="34">
        <v>1</v>
      </c>
      <c r="B713" s="34">
        <v>14</v>
      </c>
      <c r="C713" s="34">
        <v>7</v>
      </c>
      <c r="D713" s="34">
        <v>237</v>
      </c>
      <c r="E713" s="129">
        <v>80</v>
      </c>
      <c r="F713" s="113">
        <v>5</v>
      </c>
      <c r="G713" s="111">
        <v>40</v>
      </c>
      <c r="J713" s="34">
        <v>3</v>
      </c>
      <c r="K713" s="34">
        <v>4</v>
      </c>
      <c r="L713" s="34">
        <v>7</v>
      </c>
      <c r="M713" s="1">
        <v>138</v>
      </c>
      <c r="N713" s="129">
        <v>60</v>
      </c>
      <c r="O713" s="113">
        <v>8</v>
      </c>
      <c r="P713" s="111">
        <v>100</v>
      </c>
    </row>
    <row r="714" spans="1:16" x14ac:dyDescent="0.3">
      <c r="A714" s="34">
        <v>2</v>
      </c>
      <c r="B714" s="34">
        <v>18</v>
      </c>
      <c r="C714" s="34">
        <v>17</v>
      </c>
      <c r="D714" s="151">
        <v>237</v>
      </c>
      <c r="E714" s="129">
        <v>60</v>
      </c>
      <c r="F714" s="113">
        <v>8</v>
      </c>
      <c r="G714" s="111">
        <v>100</v>
      </c>
      <c r="J714" s="34">
        <v>3</v>
      </c>
      <c r="K714" s="34">
        <v>4</v>
      </c>
      <c r="L714" s="34">
        <v>8</v>
      </c>
      <c r="M714" s="1">
        <v>318</v>
      </c>
      <c r="N714" s="129">
        <v>60</v>
      </c>
      <c r="O714" s="113">
        <v>10</v>
      </c>
      <c r="P714" s="111">
        <v>100</v>
      </c>
    </row>
    <row r="715" spans="1:16" x14ac:dyDescent="0.3">
      <c r="A715" s="34">
        <v>3</v>
      </c>
      <c r="B715" s="34">
        <v>19</v>
      </c>
      <c r="C715" s="34">
        <v>14</v>
      </c>
      <c r="D715" s="151">
        <v>237</v>
      </c>
      <c r="E715" s="129">
        <v>60</v>
      </c>
      <c r="F715" s="113">
        <v>5</v>
      </c>
      <c r="G715" s="111">
        <v>95</v>
      </c>
      <c r="J715" s="34">
        <v>3</v>
      </c>
      <c r="K715" s="34">
        <v>4</v>
      </c>
      <c r="L715" s="34">
        <v>9</v>
      </c>
      <c r="M715" s="1">
        <v>12</v>
      </c>
      <c r="N715" s="129">
        <v>80</v>
      </c>
      <c r="O715" s="113">
        <v>15</v>
      </c>
      <c r="P715" s="111">
        <v>100</v>
      </c>
    </row>
    <row r="716" spans="1:16" x14ac:dyDescent="0.3">
      <c r="A716" s="34">
        <v>1</v>
      </c>
      <c r="B716" s="34">
        <v>13</v>
      </c>
      <c r="C716" s="34">
        <v>16</v>
      </c>
      <c r="D716" s="34">
        <v>238</v>
      </c>
      <c r="E716" s="129">
        <v>80</v>
      </c>
      <c r="F716" s="113">
        <v>15</v>
      </c>
      <c r="G716" s="111">
        <v>100</v>
      </c>
      <c r="J716" s="34">
        <v>3</v>
      </c>
      <c r="K716" s="34">
        <v>4</v>
      </c>
      <c r="L716" s="34">
        <v>10</v>
      </c>
      <c r="M716" s="1">
        <v>174</v>
      </c>
      <c r="N716" s="129">
        <v>40</v>
      </c>
      <c r="O716" s="113">
        <v>5</v>
      </c>
      <c r="P716" s="111">
        <v>30</v>
      </c>
    </row>
    <row r="717" spans="1:16" x14ac:dyDescent="0.3">
      <c r="A717" s="34">
        <v>2</v>
      </c>
      <c r="B717" s="34">
        <v>5</v>
      </c>
      <c r="C717" s="34">
        <v>7</v>
      </c>
      <c r="D717" s="151">
        <v>238</v>
      </c>
      <c r="E717" s="129">
        <v>70</v>
      </c>
      <c r="F717" s="113">
        <v>5</v>
      </c>
      <c r="G717" s="111">
        <v>100</v>
      </c>
      <c r="J717" s="34">
        <v>3</v>
      </c>
      <c r="K717" s="34">
        <v>4</v>
      </c>
      <c r="L717" s="34">
        <v>11</v>
      </c>
      <c r="M717" s="1">
        <v>30</v>
      </c>
      <c r="N717" s="129">
        <v>80</v>
      </c>
      <c r="O717" s="113">
        <v>5</v>
      </c>
      <c r="P717" s="111">
        <v>100</v>
      </c>
    </row>
    <row r="718" spans="1:16" x14ac:dyDescent="0.3">
      <c r="A718" s="34">
        <v>3</v>
      </c>
      <c r="B718" s="34">
        <v>10</v>
      </c>
      <c r="C718" s="34">
        <v>19</v>
      </c>
      <c r="D718" s="151">
        <v>238</v>
      </c>
      <c r="E718" s="129">
        <v>60</v>
      </c>
      <c r="F718" s="113">
        <v>10</v>
      </c>
      <c r="G718" s="111">
        <v>100</v>
      </c>
      <c r="J718" s="34">
        <v>3</v>
      </c>
      <c r="K718" s="34">
        <v>4</v>
      </c>
      <c r="L718" s="34">
        <v>12</v>
      </c>
      <c r="M718" s="1">
        <v>48</v>
      </c>
      <c r="N718" s="129">
        <v>60</v>
      </c>
      <c r="O718" s="113">
        <v>10</v>
      </c>
      <c r="P718" s="111">
        <v>30</v>
      </c>
    </row>
    <row r="719" spans="1:16" x14ac:dyDescent="0.3">
      <c r="A719" s="34">
        <v>1</v>
      </c>
      <c r="B719" s="34">
        <v>13</v>
      </c>
      <c r="C719" s="34">
        <v>11</v>
      </c>
      <c r="D719" s="34">
        <v>239</v>
      </c>
      <c r="E719" s="129">
        <v>80</v>
      </c>
      <c r="F719" s="113">
        <v>40</v>
      </c>
      <c r="G719" s="144">
        <v>0</v>
      </c>
      <c r="J719" s="34">
        <v>3</v>
      </c>
      <c r="K719" s="34">
        <v>4</v>
      </c>
      <c r="L719" s="34">
        <v>13</v>
      </c>
      <c r="M719" s="1">
        <v>156</v>
      </c>
      <c r="N719" s="129">
        <v>60</v>
      </c>
      <c r="O719" s="113">
        <v>15</v>
      </c>
      <c r="P719" s="111">
        <v>100</v>
      </c>
    </row>
    <row r="720" spans="1:16" x14ac:dyDescent="0.3">
      <c r="A720" s="34">
        <v>2</v>
      </c>
      <c r="B720" s="34">
        <v>13</v>
      </c>
      <c r="C720" s="34">
        <v>1</v>
      </c>
      <c r="D720" s="151">
        <v>239</v>
      </c>
      <c r="E720" s="129">
        <v>80</v>
      </c>
      <c r="F720" s="113">
        <v>15</v>
      </c>
      <c r="G720" s="142">
        <v>0</v>
      </c>
      <c r="J720" s="34">
        <v>3</v>
      </c>
      <c r="K720" s="34">
        <v>4</v>
      </c>
      <c r="L720" s="34">
        <v>14</v>
      </c>
      <c r="M720" s="1">
        <v>210</v>
      </c>
      <c r="N720" s="129">
        <v>80</v>
      </c>
      <c r="O720" s="113">
        <v>10</v>
      </c>
      <c r="P720" s="111">
        <v>100</v>
      </c>
    </row>
    <row r="721" spans="1:16" x14ac:dyDescent="0.3">
      <c r="A721" s="34">
        <v>3</v>
      </c>
      <c r="B721" s="34">
        <v>9</v>
      </c>
      <c r="C721" s="34">
        <v>7</v>
      </c>
      <c r="D721" s="151">
        <v>239</v>
      </c>
      <c r="E721" s="129">
        <v>60</v>
      </c>
      <c r="F721" s="113">
        <v>10</v>
      </c>
      <c r="G721" s="142">
        <v>0.5</v>
      </c>
      <c r="J721" s="34">
        <v>3</v>
      </c>
      <c r="K721" s="34">
        <v>4</v>
      </c>
      <c r="L721" s="34">
        <v>15</v>
      </c>
      <c r="M721" s="1">
        <v>192</v>
      </c>
      <c r="N721" s="129">
        <v>50</v>
      </c>
      <c r="O721" s="113">
        <v>8</v>
      </c>
      <c r="P721" s="111">
        <v>80</v>
      </c>
    </row>
    <row r="722" spans="1:16" x14ac:dyDescent="0.3">
      <c r="A722" s="34">
        <v>1</v>
      </c>
      <c r="B722" s="34">
        <v>13</v>
      </c>
      <c r="C722" s="34">
        <v>12</v>
      </c>
      <c r="D722" s="34">
        <v>240</v>
      </c>
      <c r="E722" s="129">
        <v>40</v>
      </c>
      <c r="F722" s="113">
        <v>10</v>
      </c>
      <c r="G722" s="111">
        <v>60</v>
      </c>
      <c r="J722" s="34">
        <v>3</v>
      </c>
      <c r="K722" s="34">
        <v>4</v>
      </c>
      <c r="L722" s="34">
        <v>16</v>
      </c>
      <c r="M722" s="1">
        <v>101</v>
      </c>
      <c r="N722" s="129">
        <v>20</v>
      </c>
      <c r="O722" s="113">
        <v>8</v>
      </c>
      <c r="P722" s="111">
        <v>100</v>
      </c>
    </row>
    <row r="723" spans="1:16" x14ac:dyDescent="0.3">
      <c r="A723" s="34">
        <v>2</v>
      </c>
      <c r="B723" s="34">
        <v>16</v>
      </c>
      <c r="C723" s="34">
        <v>13</v>
      </c>
      <c r="D723" s="151">
        <v>240</v>
      </c>
      <c r="E723" s="129">
        <v>30</v>
      </c>
      <c r="F723" s="113">
        <v>20</v>
      </c>
      <c r="G723" s="111">
        <v>100</v>
      </c>
      <c r="J723" s="34">
        <v>3</v>
      </c>
      <c r="K723" s="34">
        <v>4</v>
      </c>
      <c r="L723" s="34">
        <v>17</v>
      </c>
      <c r="M723" s="1">
        <v>191</v>
      </c>
      <c r="N723" s="129">
        <v>30</v>
      </c>
      <c r="O723" s="113">
        <v>5</v>
      </c>
      <c r="P723" s="111">
        <v>100</v>
      </c>
    </row>
    <row r="724" spans="1:16" x14ac:dyDescent="0.3">
      <c r="A724" s="34">
        <v>3</v>
      </c>
      <c r="B724" s="34">
        <v>1</v>
      </c>
      <c r="C724" s="34">
        <v>12</v>
      </c>
      <c r="D724" s="151">
        <v>240</v>
      </c>
      <c r="E724" s="129">
        <v>60</v>
      </c>
      <c r="F724" s="113">
        <v>20</v>
      </c>
      <c r="G724" s="111">
        <v>98</v>
      </c>
      <c r="J724" s="34">
        <v>3</v>
      </c>
      <c r="K724" s="34">
        <v>4</v>
      </c>
      <c r="L724" s="34">
        <v>18</v>
      </c>
      <c r="M724" s="1">
        <v>263</v>
      </c>
      <c r="N724" s="129">
        <v>20</v>
      </c>
      <c r="O724" s="113">
        <v>5</v>
      </c>
      <c r="P724" s="111">
        <v>100</v>
      </c>
    </row>
    <row r="725" spans="1:16" x14ac:dyDescent="0.3">
      <c r="A725" s="34">
        <v>1</v>
      </c>
      <c r="B725" s="34">
        <v>14</v>
      </c>
      <c r="C725" s="34">
        <v>9</v>
      </c>
      <c r="D725" s="34">
        <v>241</v>
      </c>
      <c r="E725" s="129">
        <v>60</v>
      </c>
      <c r="F725" s="113">
        <v>10</v>
      </c>
      <c r="G725" s="111">
        <v>100</v>
      </c>
      <c r="J725" s="34">
        <v>3</v>
      </c>
      <c r="K725" s="34">
        <v>5</v>
      </c>
      <c r="L725" s="34">
        <v>1</v>
      </c>
      <c r="M725" s="1">
        <v>183</v>
      </c>
      <c r="N725" s="129">
        <v>10</v>
      </c>
      <c r="O725" s="113">
        <v>8</v>
      </c>
      <c r="P725" s="111">
        <v>100</v>
      </c>
    </row>
    <row r="726" spans="1:16" x14ac:dyDescent="0.3">
      <c r="A726" s="34">
        <v>2</v>
      </c>
      <c r="B726" s="34">
        <v>3</v>
      </c>
      <c r="C726" s="34">
        <v>7</v>
      </c>
      <c r="D726" s="151">
        <v>241</v>
      </c>
      <c r="E726" s="129">
        <v>60</v>
      </c>
      <c r="F726" s="113">
        <v>5</v>
      </c>
      <c r="G726" s="111">
        <v>100</v>
      </c>
      <c r="J726" s="34">
        <v>3</v>
      </c>
      <c r="K726" s="34">
        <v>5</v>
      </c>
      <c r="L726" s="34">
        <v>2</v>
      </c>
      <c r="M726" s="1">
        <v>147</v>
      </c>
      <c r="N726" s="129">
        <v>60</v>
      </c>
      <c r="O726" s="113">
        <v>15</v>
      </c>
      <c r="P726" s="111">
        <v>80</v>
      </c>
    </row>
    <row r="727" spans="1:16" x14ac:dyDescent="0.3">
      <c r="A727" s="34">
        <v>3</v>
      </c>
      <c r="B727" s="34">
        <v>18</v>
      </c>
      <c r="C727" s="34">
        <v>16</v>
      </c>
      <c r="D727" s="151">
        <v>241</v>
      </c>
      <c r="E727" s="129">
        <v>60</v>
      </c>
      <c r="F727" s="113">
        <v>5</v>
      </c>
      <c r="G727" s="111">
        <v>100</v>
      </c>
      <c r="J727" s="34">
        <v>3</v>
      </c>
      <c r="K727" s="34">
        <v>5</v>
      </c>
      <c r="L727" s="34">
        <v>3</v>
      </c>
      <c r="M727" s="1">
        <v>111</v>
      </c>
      <c r="N727" s="129">
        <v>60</v>
      </c>
      <c r="O727" s="113">
        <v>8</v>
      </c>
      <c r="P727" s="111">
        <v>100</v>
      </c>
    </row>
    <row r="728" spans="1:16" x14ac:dyDescent="0.3">
      <c r="A728" s="34">
        <v>1</v>
      </c>
      <c r="B728" s="34">
        <v>14</v>
      </c>
      <c r="C728" s="34">
        <v>8</v>
      </c>
      <c r="D728" s="34">
        <v>242</v>
      </c>
      <c r="E728" s="129">
        <v>40</v>
      </c>
      <c r="F728" s="113">
        <v>5</v>
      </c>
      <c r="G728" s="111">
        <v>100</v>
      </c>
      <c r="J728" s="34">
        <v>3</v>
      </c>
      <c r="K728" s="34">
        <v>5</v>
      </c>
      <c r="L728" s="34">
        <v>4</v>
      </c>
      <c r="M728" s="1">
        <v>201</v>
      </c>
      <c r="N728" s="129">
        <v>80</v>
      </c>
      <c r="O728" s="113">
        <v>5</v>
      </c>
      <c r="P728" s="111">
        <v>100</v>
      </c>
    </row>
    <row r="729" spans="1:16" x14ac:dyDescent="0.3">
      <c r="A729" s="34">
        <v>2</v>
      </c>
      <c r="B729" s="34">
        <v>1</v>
      </c>
      <c r="C729" s="34">
        <v>2</v>
      </c>
      <c r="D729" s="151">
        <v>242</v>
      </c>
      <c r="E729" s="129">
        <v>60</v>
      </c>
      <c r="F729" s="113">
        <v>2</v>
      </c>
      <c r="G729" s="111">
        <v>60</v>
      </c>
      <c r="J729" s="34">
        <v>3</v>
      </c>
      <c r="K729" s="34">
        <v>5</v>
      </c>
      <c r="L729" s="34">
        <v>5</v>
      </c>
      <c r="M729" s="1">
        <v>129</v>
      </c>
      <c r="N729" s="129">
        <v>30</v>
      </c>
      <c r="O729" s="113">
        <v>8</v>
      </c>
      <c r="P729" s="111">
        <v>100</v>
      </c>
    </row>
    <row r="730" spans="1:16" x14ac:dyDescent="0.3">
      <c r="A730" s="34">
        <v>3</v>
      </c>
      <c r="B730" s="34">
        <v>12</v>
      </c>
      <c r="C730" s="34">
        <v>9</v>
      </c>
      <c r="D730" s="151">
        <v>242</v>
      </c>
      <c r="E730" s="129">
        <v>60</v>
      </c>
      <c r="F730" s="113">
        <v>5</v>
      </c>
      <c r="G730" s="111">
        <v>90</v>
      </c>
      <c r="J730" s="34">
        <v>3</v>
      </c>
      <c r="K730" s="34">
        <v>5</v>
      </c>
      <c r="L730" s="34">
        <v>6</v>
      </c>
      <c r="M730" s="1">
        <v>65</v>
      </c>
      <c r="N730" s="129">
        <v>70</v>
      </c>
      <c r="O730" s="113">
        <v>8</v>
      </c>
      <c r="P730" s="111">
        <v>100</v>
      </c>
    </row>
    <row r="731" spans="1:16" x14ac:dyDescent="0.3">
      <c r="A731" s="34">
        <v>1</v>
      </c>
      <c r="B731" s="34">
        <v>13</v>
      </c>
      <c r="C731" s="34">
        <v>3</v>
      </c>
      <c r="D731" s="34">
        <v>243</v>
      </c>
      <c r="E731" s="129">
        <v>40</v>
      </c>
      <c r="F731" s="113">
        <v>8</v>
      </c>
      <c r="G731" s="111">
        <v>100</v>
      </c>
      <c r="J731" s="34">
        <v>3</v>
      </c>
      <c r="K731" s="34">
        <v>5</v>
      </c>
      <c r="L731" s="34">
        <v>7</v>
      </c>
      <c r="M731" s="1">
        <v>245</v>
      </c>
      <c r="N731" s="129">
        <v>40</v>
      </c>
      <c r="O731" s="113">
        <v>12</v>
      </c>
      <c r="P731" s="111">
        <v>100</v>
      </c>
    </row>
    <row r="732" spans="1:16" x14ac:dyDescent="0.3">
      <c r="A732" s="34">
        <v>2</v>
      </c>
      <c r="B732" s="34">
        <v>15</v>
      </c>
      <c r="C732" s="34">
        <v>14</v>
      </c>
      <c r="D732" s="151">
        <v>243</v>
      </c>
      <c r="E732" s="129">
        <v>80</v>
      </c>
      <c r="F732" s="113">
        <v>5</v>
      </c>
      <c r="G732" s="111">
        <v>100</v>
      </c>
      <c r="J732" s="34">
        <v>3</v>
      </c>
      <c r="K732" s="34">
        <v>5</v>
      </c>
      <c r="L732" s="34">
        <v>8</v>
      </c>
      <c r="M732" s="1">
        <v>83</v>
      </c>
      <c r="N732" s="129">
        <v>80</v>
      </c>
      <c r="O732" s="113">
        <v>5</v>
      </c>
      <c r="P732" s="111">
        <v>100</v>
      </c>
    </row>
    <row r="733" spans="1:16" x14ac:dyDescent="0.3">
      <c r="A733" s="34">
        <v>3</v>
      </c>
      <c r="B733" s="34">
        <v>16</v>
      </c>
      <c r="C733" s="34">
        <v>8</v>
      </c>
      <c r="D733" s="151">
        <v>243</v>
      </c>
      <c r="E733" s="129">
        <v>60</v>
      </c>
      <c r="F733" s="113">
        <v>8</v>
      </c>
      <c r="G733" s="111">
        <v>100</v>
      </c>
      <c r="J733" s="34">
        <v>3</v>
      </c>
      <c r="K733" s="34">
        <v>5</v>
      </c>
      <c r="L733" s="34">
        <v>9</v>
      </c>
      <c r="M733" s="1">
        <v>47</v>
      </c>
      <c r="N733" s="129">
        <v>60</v>
      </c>
      <c r="O733" s="113">
        <v>5</v>
      </c>
      <c r="P733" s="111">
        <v>100</v>
      </c>
    </row>
    <row r="734" spans="1:16" x14ac:dyDescent="0.3">
      <c r="A734" s="34">
        <v>1</v>
      </c>
      <c r="B734" s="34">
        <v>13</v>
      </c>
      <c r="C734" s="34">
        <v>19</v>
      </c>
      <c r="D734" s="34">
        <v>244</v>
      </c>
      <c r="E734" s="129">
        <v>60</v>
      </c>
      <c r="F734" s="113">
        <v>40</v>
      </c>
      <c r="G734" s="111">
        <v>100</v>
      </c>
      <c r="J734" s="34">
        <v>3</v>
      </c>
      <c r="K734" s="34">
        <v>5</v>
      </c>
      <c r="L734" s="34">
        <v>10</v>
      </c>
      <c r="M734" s="1">
        <v>155</v>
      </c>
      <c r="N734" s="129">
        <v>70</v>
      </c>
      <c r="O734" s="113">
        <v>8</v>
      </c>
      <c r="P734" s="111">
        <v>80</v>
      </c>
    </row>
    <row r="735" spans="1:16" x14ac:dyDescent="0.3">
      <c r="A735" s="34">
        <v>2</v>
      </c>
      <c r="B735" s="34">
        <v>9</v>
      </c>
      <c r="C735" s="34">
        <v>10</v>
      </c>
      <c r="D735" s="151">
        <v>244</v>
      </c>
      <c r="E735" s="129">
        <v>60</v>
      </c>
      <c r="F735" s="113">
        <v>5</v>
      </c>
      <c r="G735" s="111">
        <v>100</v>
      </c>
      <c r="J735" s="34">
        <v>3</v>
      </c>
      <c r="K735" s="34">
        <v>5</v>
      </c>
      <c r="L735" s="34">
        <v>11</v>
      </c>
      <c r="M735" s="1">
        <v>119</v>
      </c>
      <c r="N735" s="129">
        <v>70</v>
      </c>
      <c r="O735" s="113">
        <v>5</v>
      </c>
      <c r="P735" s="111">
        <v>100</v>
      </c>
    </row>
    <row r="736" spans="1:16" x14ac:dyDescent="0.3">
      <c r="A736" s="34">
        <v>3</v>
      </c>
      <c r="B736" s="34">
        <v>2</v>
      </c>
      <c r="C736" s="34">
        <v>19</v>
      </c>
      <c r="D736" s="151">
        <v>244</v>
      </c>
      <c r="E736" s="129">
        <v>80</v>
      </c>
      <c r="F736" s="113">
        <v>12</v>
      </c>
      <c r="G736" s="111">
        <v>100</v>
      </c>
      <c r="J736" s="34">
        <v>3</v>
      </c>
      <c r="K736" s="34">
        <v>5</v>
      </c>
      <c r="L736" s="34">
        <v>12</v>
      </c>
      <c r="M736" s="1">
        <v>299</v>
      </c>
      <c r="N736" s="129">
        <v>60</v>
      </c>
      <c r="O736" s="113">
        <v>5</v>
      </c>
      <c r="P736" s="111">
        <v>100</v>
      </c>
    </row>
    <row r="737" spans="1:16" x14ac:dyDescent="0.3">
      <c r="A737" s="34">
        <v>1</v>
      </c>
      <c r="B737" s="34">
        <v>13</v>
      </c>
      <c r="C737" s="34">
        <v>18</v>
      </c>
      <c r="D737" s="34">
        <v>245</v>
      </c>
      <c r="E737" s="129">
        <v>10</v>
      </c>
      <c r="F737" s="113">
        <v>5</v>
      </c>
      <c r="G737" s="111">
        <v>100</v>
      </c>
      <c r="J737" s="34">
        <v>3</v>
      </c>
      <c r="K737" s="34">
        <v>5</v>
      </c>
      <c r="L737" s="34">
        <v>13</v>
      </c>
      <c r="M737" s="1">
        <v>227</v>
      </c>
      <c r="N737" s="129">
        <v>70</v>
      </c>
      <c r="O737" s="113">
        <v>5</v>
      </c>
      <c r="P737" s="111">
        <v>60</v>
      </c>
    </row>
    <row r="738" spans="1:16" x14ac:dyDescent="0.3">
      <c r="A738" s="34">
        <v>2</v>
      </c>
      <c r="B738" s="34">
        <v>17</v>
      </c>
      <c r="C738" s="34">
        <v>12</v>
      </c>
      <c r="D738" s="151">
        <v>245</v>
      </c>
      <c r="E738" s="129">
        <v>50</v>
      </c>
      <c r="F738" s="113">
        <v>15</v>
      </c>
      <c r="G738" s="111">
        <v>100</v>
      </c>
      <c r="J738" s="34">
        <v>3</v>
      </c>
      <c r="K738" s="34">
        <v>5</v>
      </c>
      <c r="L738" s="34">
        <v>14</v>
      </c>
      <c r="M738" s="1">
        <v>173</v>
      </c>
      <c r="N738" s="129">
        <v>70</v>
      </c>
      <c r="O738" s="113">
        <v>12</v>
      </c>
      <c r="P738" s="111">
        <v>100</v>
      </c>
    </row>
    <row r="739" spans="1:16" x14ac:dyDescent="0.3">
      <c r="A739" s="34">
        <v>3</v>
      </c>
      <c r="B739" s="34">
        <v>5</v>
      </c>
      <c r="C739" s="34">
        <v>7</v>
      </c>
      <c r="D739" s="151">
        <v>245</v>
      </c>
      <c r="E739" s="129">
        <v>40</v>
      </c>
      <c r="F739" s="113">
        <v>12</v>
      </c>
      <c r="G739" s="111">
        <v>100</v>
      </c>
      <c r="J739" s="34">
        <v>3</v>
      </c>
      <c r="K739" s="34">
        <v>5</v>
      </c>
      <c r="L739" s="34">
        <v>15</v>
      </c>
      <c r="M739" s="1">
        <v>219</v>
      </c>
      <c r="N739" s="129">
        <v>80</v>
      </c>
      <c r="O739" s="113">
        <v>30</v>
      </c>
      <c r="P739" s="111">
        <v>100</v>
      </c>
    </row>
    <row r="740" spans="1:16" x14ac:dyDescent="0.3">
      <c r="A740" s="34">
        <v>1</v>
      </c>
      <c r="B740" s="34">
        <v>13</v>
      </c>
      <c r="C740" s="34">
        <v>5</v>
      </c>
      <c r="D740" s="34">
        <v>246</v>
      </c>
      <c r="E740" s="129">
        <v>40</v>
      </c>
      <c r="F740" s="113">
        <v>10</v>
      </c>
      <c r="G740" s="111">
        <v>80</v>
      </c>
      <c r="J740" s="34">
        <v>3</v>
      </c>
      <c r="K740" s="34">
        <v>5</v>
      </c>
      <c r="L740" s="34">
        <v>16</v>
      </c>
      <c r="M740" s="1">
        <v>309</v>
      </c>
      <c r="N740" s="129">
        <v>60</v>
      </c>
      <c r="O740" s="113">
        <v>10</v>
      </c>
      <c r="P740" s="111">
        <v>100</v>
      </c>
    </row>
    <row r="741" spans="1:16" x14ac:dyDescent="0.3">
      <c r="A741" s="34">
        <v>2</v>
      </c>
      <c r="B741" s="34">
        <v>4</v>
      </c>
      <c r="C741" s="34">
        <v>18</v>
      </c>
      <c r="D741" s="151">
        <v>246</v>
      </c>
      <c r="E741" s="129">
        <v>60</v>
      </c>
      <c r="F741" s="113">
        <v>12</v>
      </c>
      <c r="G741" s="111">
        <v>100</v>
      </c>
      <c r="J741" s="34">
        <v>3</v>
      </c>
      <c r="K741" s="34">
        <v>5</v>
      </c>
      <c r="L741" s="34">
        <v>17</v>
      </c>
      <c r="M741" s="1">
        <v>255</v>
      </c>
      <c r="N741" s="129">
        <v>70</v>
      </c>
      <c r="O741" s="113">
        <v>10</v>
      </c>
      <c r="P741" s="111">
        <v>100</v>
      </c>
    </row>
    <row r="742" spans="1:16" x14ac:dyDescent="0.3">
      <c r="A742" s="34">
        <v>3</v>
      </c>
      <c r="B742" s="34">
        <v>4</v>
      </c>
      <c r="C742" s="34">
        <v>3</v>
      </c>
      <c r="D742" s="151">
        <v>246</v>
      </c>
      <c r="E742" s="129">
        <v>40</v>
      </c>
      <c r="F742" s="113">
        <v>2</v>
      </c>
      <c r="G742" s="111">
        <v>100</v>
      </c>
      <c r="J742" s="34">
        <v>3</v>
      </c>
      <c r="K742" s="34">
        <v>5</v>
      </c>
      <c r="L742" s="34">
        <v>18</v>
      </c>
      <c r="M742" s="1">
        <v>3</v>
      </c>
      <c r="N742" s="129">
        <v>80</v>
      </c>
      <c r="O742" s="113">
        <v>5</v>
      </c>
      <c r="P742" s="111">
        <v>100</v>
      </c>
    </row>
    <row r="743" spans="1:16" x14ac:dyDescent="0.3">
      <c r="A743" s="34">
        <v>1</v>
      </c>
      <c r="B743" s="34">
        <v>13</v>
      </c>
      <c r="C743" s="34">
        <v>4</v>
      </c>
      <c r="D743" s="34">
        <v>247</v>
      </c>
      <c r="E743" s="129">
        <v>40</v>
      </c>
      <c r="F743" s="113">
        <v>5</v>
      </c>
      <c r="G743" s="111">
        <v>60</v>
      </c>
      <c r="J743" s="34">
        <v>3</v>
      </c>
      <c r="K743" s="34">
        <v>6</v>
      </c>
      <c r="L743" s="34">
        <v>1</v>
      </c>
      <c r="M743" s="1">
        <v>141</v>
      </c>
      <c r="N743" s="129">
        <v>40</v>
      </c>
      <c r="O743" s="113">
        <v>20</v>
      </c>
      <c r="P743" s="111">
        <v>80</v>
      </c>
    </row>
    <row r="744" spans="1:16" x14ac:dyDescent="0.3">
      <c r="A744" s="34">
        <v>2</v>
      </c>
      <c r="B744" s="34">
        <v>6</v>
      </c>
      <c r="C744" s="34">
        <v>10</v>
      </c>
      <c r="D744" s="151">
        <v>247</v>
      </c>
      <c r="E744" s="129">
        <v>60</v>
      </c>
      <c r="F744" s="113">
        <v>12</v>
      </c>
      <c r="G744" s="111">
        <v>100</v>
      </c>
      <c r="J744" s="34">
        <v>3</v>
      </c>
      <c r="K744" s="34">
        <v>6</v>
      </c>
      <c r="L744" s="34">
        <v>2</v>
      </c>
      <c r="M744" s="1">
        <v>231</v>
      </c>
      <c r="N744" s="129">
        <v>80</v>
      </c>
      <c r="O744" s="113">
        <v>8</v>
      </c>
      <c r="P744" s="111">
        <v>80</v>
      </c>
    </row>
    <row r="745" spans="1:16" x14ac:dyDescent="0.3">
      <c r="A745" s="34">
        <v>3</v>
      </c>
      <c r="B745" s="34">
        <v>3</v>
      </c>
      <c r="C745" s="34">
        <v>4</v>
      </c>
      <c r="D745" s="151">
        <v>247</v>
      </c>
      <c r="E745" s="129">
        <v>60</v>
      </c>
      <c r="F745" s="113">
        <v>15</v>
      </c>
      <c r="G745" s="111">
        <v>100</v>
      </c>
      <c r="J745" s="34">
        <v>3</v>
      </c>
      <c r="K745" s="34">
        <v>6</v>
      </c>
      <c r="L745" s="34">
        <v>3</v>
      </c>
      <c r="M745" s="1">
        <v>177</v>
      </c>
      <c r="N745" s="129">
        <v>40</v>
      </c>
      <c r="O745" s="113">
        <v>40</v>
      </c>
      <c r="P745" s="111">
        <v>60</v>
      </c>
    </row>
    <row r="746" spans="1:16" x14ac:dyDescent="0.3">
      <c r="A746" s="34">
        <v>1</v>
      </c>
      <c r="B746" s="34">
        <v>13</v>
      </c>
      <c r="C746" s="34">
        <v>6</v>
      </c>
      <c r="D746" s="34">
        <v>248</v>
      </c>
      <c r="E746" s="129">
        <v>50</v>
      </c>
      <c r="F746" s="113">
        <v>15</v>
      </c>
      <c r="G746" s="111">
        <v>80</v>
      </c>
      <c r="J746" s="34">
        <v>3</v>
      </c>
      <c r="K746" s="34">
        <v>6</v>
      </c>
      <c r="L746" s="34">
        <v>4</v>
      </c>
      <c r="M746" s="1">
        <v>249</v>
      </c>
      <c r="N746" s="129">
        <v>60</v>
      </c>
      <c r="O746" s="113">
        <v>15</v>
      </c>
      <c r="P746" s="111">
        <v>100</v>
      </c>
    </row>
    <row r="747" spans="1:16" x14ac:dyDescent="0.3">
      <c r="A747" s="34">
        <v>2</v>
      </c>
      <c r="B747" s="34">
        <v>14</v>
      </c>
      <c r="C747" s="34">
        <v>17</v>
      </c>
      <c r="D747" s="151">
        <v>248</v>
      </c>
      <c r="E747" s="129">
        <v>60</v>
      </c>
      <c r="F747" s="113">
        <v>20</v>
      </c>
      <c r="G747" s="111">
        <v>100</v>
      </c>
      <c r="J747" s="34">
        <v>3</v>
      </c>
      <c r="K747" s="34">
        <v>6</v>
      </c>
      <c r="L747" s="34">
        <v>5</v>
      </c>
      <c r="M747" s="1">
        <v>87</v>
      </c>
      <c r="N747" s="129">
        <v>40</v>
      </c>
      <c r="O747" s="113">
        <v>8</v>
      </c>
      <c r="P747" s="111">
        <v>100</v>
      </c>
    </row>
    <row r="748" spans="1:16" x14ac:dyDescent="0.3">
      <c r="A748" s="34">
        <v>3</v>
      </c>
      <c r="B748" s="34">
        <v>17</v>
      </c>
      <c r="C748" s="34">
        <v>6</v>
      </c>
      <c r="D748" s="151">
        <v>248</v>
      </c>
      <c r="E748" s="129">
        <v>40</v>
      </c>
      <c r="F748" s="113">
        <v>15</v>
      </c>
      <c r="G748" s="111">
        <v>100</v>
      </c>
      <c r="J748" s="34">
        <v>3</v>
      </c>
      <c r="K748" s="34">
        <v>6</v>
      </c>
      <c r="L748" s="34">
        <v>6</v>
      </c>
      <c r="M748" s="1">
        <v>159</v>
      </c>
      <c r="N748" s="129">
        <v>70</v>
      </c>
      <c r="O748" s="113">
        <v>2</v>
      </c>
      <c r="P748" s="111">
        <v>80</v>
      </c>
    </row>
    <row r="749" spans="1:16" x14ac:dyDescent="0.3">
      <c r="A749" s="34">
        <v>1</v>
      </c>
      <c r="B749" s="34">
        <v>13</v>
      </c>
      <c r="C749" s="34">
        <v>2</v>
      </c>
      <c r="D749" s="34">
        <v>249</v>
      </c>
      <c r="E749" s="129">
        <v>60</v>
      </c>
      <c r="F749" s="113">
        <v>5</v>
      </c>
      <c r="G749" s="111">
        <v>90</v>
      </c>
      <c r="J749" s="34">
        <v>3</v>
      </c>
      <c r="K749" s="34">
        <v>6</v>
      </c>
      <c r="L749" s="34">
        <v>7</v>
      </c>
      <c r="M749" s="1">
        <v>21</v>
      </c>
      <c r="N749" s="129">
        <v>80</v>
      </c>
      <c r="O749" s="113">
        <v>8</v>
      </c>
      <c r="P749" s="111">
        <v>100</v>
      </c>
    </row>
    <row r="750" spans="1:16" x14ac:dyDescent="0.3">
      <c r="A750" s="34">
        <v>2</v>
      </c>
      <c r="B750" s="34">
        <v>12</v>
      </c>
      <c r="C750" s="34">
        <v>1</v>
      </c>
      <c r="D750" s="151">
        <v>249</v>
      </c>
      <c r="E750" s="129">
        <v>30</v>
      </c>
      <c r="F750" s="113">
        <v>5</v>
      </c>
      <c r="G750" s="111">
        <v>100</v>
      </c>
      <c r="J750" s="34">
        <v>3</v>
      </c>
      <c r="K750" s="34">
        <v>6</v>
      </c>
      <c r="L750" s="34">
        <v>8</v>
      </c>
      <c r="M750" s="1">
        <v>291</v>
      </c>
      <c r="N750" s="129">
        <v>40</v>
      </c>
      <c r="O750" s="113">
        <v>5</v>
      </c>
      <c r="P750" s="111">
        <v>100</v>
      </c>
    </row>
    <row r="751" spans="1:16" x14ac:dyDescent="0.3">
      <c r="A751" s="34">
        <v>3</v>
      </c>
      <c r="B751" s="34">
        <v>7</v>
      </c>
      <c r="C751" s="34">
        <v>4</v>
      </c>
      <c r="D751" s="151">
        <v>249</v>
      </c>
      <c r="E751" s="129">
        <v>60</v>
      </c>
      <c r="F751" s="113">
        <v>15</v>
      </c>
      <c r="G751" s="111">
        <v>100</v>
      </c>
      <c r="J751" s="34">
        <v>3</v>
      </c>
      <c r="K751" s="34">
        <v>6</v>
      </c>
      <c r="L751" s="34">
        <v>9</v>
      </c>
      <c r="M751" s="1">
        <v>273</v>
      </c>
      <c r="N751" s="129">
        <v>50</v>
      </c>
      <c r="O751" s="113">
        <v>5</v>
      </c>
      <c r="P751" s="111">
        <v>100</v>
      </c>
    </row>
    <row r="752" spans="1:16" x14ac:dyDescent="0.3">
      <c r="A752" s="34">
        <v>1</v>
      </c>
      <c r="B752" s="34">
        <v>13</v>
      </c>
      <c r="C752" s="34">
        <v>10</v>
      </c>
      <c r="D752" s="34">
        <v>250</v>
      </c>
      <c r="E752" s="129">
        <v>40</v>
      </c>
      <c r="F752" s="113">
        <v>10</v>
      </c>
      <c r="G752" s="111">
        <v>80</v>
      </c>
      <c r="J752" s="34">
        <v>3</v>
      </c>
      <c r="K752" s="34">
        <v>6</v>
      </c>
      <c r="L752" s="34">
        <v>10</v>
      </c>
      <c r="M752" s="1">
        <v>57</v>
      </c>
      <c r="N752" s="129">
        <v>60</v>
      </c>
      <c r="O752" s="113">
        <v>8</v>
      </c>
      <c r="P752" s="111">
        <v>100</v>
      </c>
    </row>
    <row r="753" spans="1:16" x14ac:dyDescent="0.3">
      <c r="A753" s="34">
        <v>2</v>
      </c>
      <c r="B753" s="34">
        <v>11</v>
      </c>
      <c r="C753" s="34">
        <v>16</v>
      </c>
      <c r="D753" s="151">
        <v>250</v>
      </c>
      <c r="E753" s="129">
        <v>60</v>
      </c>
      <c r="F753" s="113">
        <v>10</v>
      </c>
      <c r="G753" s="111">
        <v>100</v>
      </c>
      <c r="J753" s="34">
        <v>3</v>
      </c>
      <c r="K753" s="34">
        <v>6</v>
      </c>
      <c r="L753" s="34">
        <v>11</v>
      </c>
      <c r="M753" s="1">
        <v>39</v>
      </c>
      <c r="N753" s="129">
        <v>70</v>
      </c>
      <c r="O753" s="113">
        <v>10</v>
      </c>
      <c r="P753" s="111">
        <v>100</v>
      </c>
    </row>
    <row r="754" spans="1:16" x14ac:dyDescent="0.3">
      <c r="A754" s="34">
        <v>3</v>
      </c>
      <c r="B754" s="34">
        <v>8</v>
      </c>
      <c r="C754" s="34">
        <v>14</v>
      </c>
      <c r="D754" s="151">
        <v>250</v>
      </c>
      <c r="E754" s="129">
        <v>40</v>
      </c>
      <c r="F754" s="113">
        <v>30</v>
      </c>
      <c r="G754" s="111">
        <v>80</v>
      </c>
      <c r="J754" s="34">
        <v>3</v>
      </c>
      <c r="K754" s="34">
        <v>6</v>
      </c>
      <c r="L754" s="34">
        <v>12</v>
      </c>
      <c r="M754" s="1">
        <v>165</v>
      </c>
      <c r="N754" s="129">
        <v>70</v>
      </c>
      <c r="O754" s="113">
        <v>15</v>
      </c>
      <c r="P754" s="111">
        <v>100</v>
      </c>
    </row>
    <row r="755" spans="1:16" x14ac:dyDescent="0.3">
      <c r="A755" s="34">
        <v>1</v>
      </c>
      <c r="B755" s="34">
        <v>13</v>
      </c>
      <c r="C755" s="34">
        <v>15</v>
      </c>
      <c r="D755" s="34">
        <v>251</v>
      </c>
      <c r="E755" s="129">
        <v>70</v>
      </c>
      <c r="F755" s="113">
        <v>5</v>
      </c>
      <c r="G755" s="111">
        <v>100</v>
      </c>
      <c r="J755" s="34">
        <v>3</v>
      </c>
      <c r="K755" s="34">
        <v>6</v>
      </c>
      <c r="L755" s="34">
        <v>13</v>
      </c>
      <c r="M755" s="1">
        <v>75</v>
      </c>
      <c r="N755" s="129">
        <v>60</v>
      </c>
      <c r="O755" s="113">
        <v>10</v>
      </c>
      <c r="P755" s="111">
        <v>100</v>
      </c>
    </row>
    <row r="756" spans="1:16" x14ac:dyDescent="0.3">
      <c r="A756" s="34">
        <v>2</v>
      </c>
      <c r="B756" s="34">
        <v>10</v>
      </c>
      <c r="C756" s="34">
        <v>7</v>
      </c>
      <c r="D756" s="151">
        <v>251</v>
      </c>
      <c r="E756" s="129">
        <v>70</v>
      </c>
      <c r="F756" s="113">
        <v>10</v>
      </c>
      <c r="G756" s="111">
        <v>100</v>
      </c>
      <c r="J756" s="34">
        <v>3</v>
      </c>
      <c r="K756" s="34">
        <v>6</v>
      </c>
      <c r="L756" s="34">
        <v>14</v>
      </c>
      <c r="M756" s="1">
        <v>15</v>
      </c>
      <c r="N756" s="129">
        <v>60</v>
      </c>
      <c r="O756" s="113">
        <v>5</v>
      </c>
      <c r="P756" s="111">
        <v>100</v>
      </c>
    </row>
    <row r="757" spans="1:16" x14ac:dyDescent="0.3">
      <c r="A757" s="34">
        <v>3</v>
      </c>
      <c r="B757" s="34">
        <v>13</v>
      </c>
      <c r="C757" s="34">
        <v>5</v>
      </c>
      <c r="D757" s="151">
        <v>251</v>
      </c>
      <c r="E757" s="129">
        <v>40</v>
      </c>
      <c r="F757" s="113">
        <v>5</v>
      </c>
      <c r="G757" s="111">
        <v>100</v>
      </c>
      <c r="J757" s="34">
        <v>3</v>
      </c>
      <c r="K757" s="34">
        <v>6</v>
      </c>
      <c r="L757" s="34">
        <v>15</v>
      </c>
      <c r="M757" s="1">
        <v>285</v>
      </c>
      <c r="N757" s="129">
        <v>60</v>
      </c>
      <c r="O757" s="113">
        <v>5</v>
      </c>
      <c r="P757" s="111">
        <v>80</v>
      </c>
    </row>
    <row r="758" spans="1:16" x14ac:dyDescent="0.3">
      <c r="A758" s="34">
        <v>1</v>
      </c>
      <c r="B758" s="34">
        <v>13</v>
      </c>
      <c r="C758" s="34">
        <v>1</v>
      </c>
      <c r="D758" s="34">
        <v>252</v>
      </c>
      <c r="E758" s="129">
        <v>20</v>
      </c>
      <c r="F758" s="113">
        <v>2</v>
      </c>
      <c r="G758" s="111">
        <v>80</v>
      </c>
      <c r="J758" s="34">
        <v>3</v>
      </c>
      <c r="K758" s="34">
        <v>6</v>
      </c>
      <c r="L758" s="34">
        <v>16</v>
      </c>
      <c r="M758" s="1">
        <v>195</v>
      </c>
      <c r="N758" s="129">
        <v>60</v>
      </c>
      <c r="O758" s="113">
        <v>8</v>
      </c>
      <c r="P758" s="111">
        <v>100</v>
      </c>
    </row>
    <row r="759" spans="1:16" x14ac:dyDescent="0.3">
      <c r="A759" s="34">
        <v>2</v>
      </c>
      <c r="B759" s="34">
        <v>19</v>
      </c>
      <c r="C759" s="34">
        <v>13</v>
      </c>
      <c r="D759" s="151">
        <v>252</v>
      </c>
      <c r="E759" s="129">
        <v>20</v>
      </c>
      <c r="F759" s="113">
        <v>10</v>
      </c>
      <c r="G759" s="111">
        <v>100</v>
      </c>
      <c r="J759" s="34">
        <v>3</v>
      </c>
      <c r="K759" s="34">
        <v>6</v>
      </c>
      <c r="L759" s="34">
        <v>17</v>
      </c>
      <c r="M759" s="1">
        <v>213</v>
      </c>
      <c r="N759" s="129">
        <v>40</v>
      </c>
      <c r="O759" s="113">
        <v>2</v>
      </c>
      <c r="P759" s="111">
        <v>100</v>
      </c>
    </row>
    <row r="760" spans="1:16" x14ac:dyDescent="0.3">
      <c r="A760" s="34">
        <v>3</v>
      </c>
      <c r="B760" s="34">
        <v>14</v>
      </c>
      <c r="C760" s="34">
        <v>2</v>
      </c>
      <c r="D760" s="151">
        <v>252</v>
      </c>
      <c r="E760" s="129">
        <v>10</v>
      </c>
      <c r="F760" s="113">
        <v>12</v>
      </c>
      <c r="G760" s="111">
        <v>100</v>
      </c>
      <c r="J760" s="34">
        <v>3</v>
      </c>
      <c r="K760" s="34">
        <v>6</v>
      </c>
      <c r="L760" s="34">
        <v>18</v>
      </c>
      <c r="M760" s="1">
        <v>267</v>
      </c>
      <c r="N760" s="129">
        <v>70</v>
      </c>
      <c r="O760" s="113">
        <v>8</v>
      </c>
      <c r="P760" s="111">
        <v>80</v>
      </c>
    </row>
    <row r="761" spans="1:16" x14ac:dyDescent="0.3">
      <c r="A761" s="34">
        <v>1</v>
      </c>
      <c r="B761" s="34">
        <v>18</v>
      </c>
      <c r="C761" s="34">
        <v>14</v>
      </c>
      <c r="D761" s="34">
        <v>253</v>
      </c>
      <c r="E761" s="129">
        <v>20</v>
      </c>
      <c r="F761" s="113">
        <v>10</v>
      </c>
      <c r="G761" s="111">
        <v>100</v>
      </c>
      <c r="J761" s="34">
        <v>3</v>
      </c>
      <c r="K761" s="34">
        <v>7</v>
      </c>
      <c r="L761" s="34">
        <v>1</v>
      </c>
      <c r="M761" s="1">
        <v>124</v>
      </c>
      <c r="N761" s="129">
        <v>70</v>
      </c>
      <c r="O761" s="113">
        <v>8</v>
      </c>
      <c r="P761" s="111">
        <v>100</v>
      </c>
    </row>
    <row r="762" spans="1:16" x14ac:dyDescent="0.3">
      <c r="A762" s="34">
        <v>2</v>
      </c>
      <c r="B762" s="34">
        <v>19</v>
      </c>
      <c r="C762" s="34">
        <v>12</v>
      </c>
      <c r="D762" s="151">
        <v>253</v>
      </c>
      <c r="E762" s="129">
        <v>20</v>
      </c>
      <c r="F762" s="113">
        <v>8</v>
      </c>
      <c r="G762" s="111">
        <v>100</v>
      </c>
      <c r="J762" s="34">
        <v>3</v>
      </c>
      <c r="K762" s="34">
        <v>7</v>
      </c>
      <c r="L762" s="34">
        <v>2</v>
      </c>
      <c r="M762" s="1">
        <v>304</v>
      </c>
      <c r="N762" s="129">
        <v>60</v>
      </c>
      <c r="O762" s="113">
        <v>10</v>
      </c>
      <c r="P762" s="111">
        <v>100</v>
      </c>
    </row>
    <row r="763" spans="1:16" x14ac:dyDescent="0.3">
      <c r="A763" s="34">
        <v>3</v>
      </c>
      <c r="B763" s="34">
        <v>17</v>
      </c>
      <c r="C763" s="34">
        <v>16</v>
      </c>
      <c r="D763" s="151">
        <v>253</v>
      </c>
      <c r="E763" s="129">
        <v>30</v>
      </c>
      <c r="F763" s="113">
        <v>5</v>
      </c>
      <c r="G763" s="111">
        <v>100</v>
      </c>
      <c r="J763" s="34">
        <v>3</v>
      </c>
      <c r="K763" s="34">
        <v>7</v>
      </c>
      <c r="L763" s="34">
        <v>3</v>
      </c>
      <c r="M763" s="1">
        <v>52</v>
      </c>
      <c r="N763" s="129">
        <v>60</v>
      </c>
      <c r="O763" s="113">
        <v>20</v>
      </c>
      <c r="P763" s="111">
        <v>100</v>
      </c>
    </row>
    <row r="764" spans="1:16" x14ac:dyDescent="0.3">
      <c r="A764" s="34">
        <v>1</v>
      </c>
      <c r="B764" s="34">
        <v>19</v>
      </c>
      <c r="C764" s="34">
        <v>9</v>
      </c>
      <c r="D764" s="34">
        <v>254</v>
      </c>
      <c r="E764" s="129">
        <v>20</v>
      </c>
      <c r="F764" s="113">
        <v>10</v>
      </c>
      <c r="G764" s="111">
        <v>100</v>
      </c>
      <c r="J764" s="34">
        <v>3</v>
      </c>
      <c r="K764" s="34">
        <v>7</v>
      </c>
      <c r="L764" s="34">
        <v>4</v>
      </c>
      <c r="M764" s="1">
        <v>106</v>
      </c>
      <c r="N764" s="129">
        <v>50</v>
      </c>
      <c r="O764" s="113">
        <v>5</v>
      </c>
      <c r="P764" s="111">
        <v>100</v>
      </c>
    </row>
    <row r="765" spans="1:16" x14ac:dyDescent="0.3">
      <c r="A765" s="34">
        <v>2</v>
      </c>
      <c r="B765" s="34">
        <v>19</v>
      </c>
      <c r="C765" s="34">
        <v>9</v>
      </c>
      <c r="D765" s="151">
        <v>254</v>
      </c>
      <c r="E765" s="129">
        <v>20</v>
      </c>
      <c r="F765" s="113">
        <v>35</v>
      </c>
      <c r="G765" s="111">
        <v>100</v>
      </c>
      <c r="J765" s="34">
        <v>3</v>
      </c>
      <c r="K765" s="34">
        <v>7</v>
      </c>
      <c r="L765" s="34">
        <v>5</v>
      </c>
      <c r="M765" s="1">
        <v>268</v>
      </c>
      <c r="N765" s="129">
        <v>40</v>
      </c>
      <c r="O765" s="113">
        <v>12</v>
      </c>
      <c r="P765" s="111">
        <v>80</v>
      </c>
    </row>
    <row r="766" spans="1:16" x14ac:dyDescent="0.3">
      <c r="A766" s="34">
        <v>3</v>
      </c>
      <c r="B766" s="34">
        <v>12</v>
      </c>
      <c r="C766" s="34">
        <v>15</v>
      </c>
      <c r="D766" s="151">
        <v>254</v>
      </c>
      <c r="E766" s="129">
        <v>60</v>
      </c>
      <c r="F766" s="113">
        <v>5</v>
      </c>
      <c r="G766" s="111">
        <v>100</v>
      </c>
      <c r="J766" s="34">
        <v>3</v>
      </c>
      <c r="K766" s="34">
        <v>7</v>
      </c>
      <c r="L766" s="34">
        <v>6</v>
      </c>
      <c r="M766" s="1">
        <v>142</v>
      </c>
      <c r="N766" s="129">
        <v>80</v>
      </c>
      <c r="O766" s="113">
        <v>15</v>
      </c>
      <c r="P766" s="111">
        <v>100</v>
      </c>
    </row>
    <row r="767" spans="1:16" x14ac:dyDescent="0.3">
      <c r="A767" s="34">
        <v>1</v>
      </c>
      <c r="B767" s="34">
        <v>18</v>
      </c>
      <c r="C767" s="34">
        <v>15</v>
      </c>
      <c r="D767" s="34">
        <v>255</v>
      </c>
      <c r="E767" s="129">
        <v>30</v>
      </c>
      <c r="F767" s="113">
        <v>8</v>
      </c>
      <c r="G767" s="111">
        <v>100</v>
      </c>
      <c r="J767" s="34">
        <v>3</v>
      </c>
      <c r="K767" s="34">
        <v>7</v>
      </c>
      <c r="L767" s="34">
        <v>7</v>
      </c>
      <c r="M767" s="1">
        <v>34</v>
      </c>
      <c r="N767" s="129">
        <v>80</v>
      </c>
      <c r="O767" s="113">
        <v>12</v>
      </c>
      <c r="P767" s="111">
        <v>100</v>
      </c>
    </row>
    <row r="768" spans="1:16" x14ac:dyDescent="0.3">
      <c r="A768" s="34">
        <v>2</v>
      </c>
      <c r="B768" s="34">
        <v>2</v>
      </c>
      <c r="C768" s="34">
        <v>10</v>
      </c>
      <c r="D768" s="151">
        <v>255</v>
      </c>
      <c r="E768" s="129">
        <v>60</v>
      </c>
      <c r="F768" s="113">
        <v>12</v>
      </c>
      <c r="G768" s="111">
        <v>100</v>
      </c>
      <c r="J768" s="34">
        <v>3</v>
      </c>
      <c r="K768" s="34">
        <v>7</v>
      </c>
      <c r="L768" s="34">
        <v>8</v>
      </c>
      <c r="M768" s="1">
        <v>105</v>
      </c>
      <c r="N768" s="129">
        <v>60</v>
      </c>
      <c r="O768" s="113">
        <v>15</v>
      </c>
      <c r="P768" s="111">
        <v>100</v>
      </c>
    </row>
    <row r="769" spans="1:16" x14ac:dyDescent="0.3">
      <c r="A769" s="34">
        <v>3</v>
      </c>
      <c r="B769" s="34">
        <v>6</v>
      </c>
      <c r="C769" s="34">
        <v>17</v>
      </c>
      <c r="D769" s="151">
        <v>255</v>
      </c>
      <c r="E769" s="129">
        <v>70</v>
      </c>
      <c r="F769" s="113">
        <v>10</v>
      </c>
      <c r="G769" s="111">
        <v>100</v>
      </c>
      <c r="J769" s="34">
        <v>3</v>
      </c>
      <c r="K769" s="34">
        <v>7</v>
      </c>
      <c r="L769" s="34">
        <v>9</v>
      </c>
      <c r="M769" s="1">
        <v>51</v>
      </c>
      <c r="N769" s="129">
        <v>40</v>
      </c>
      <c r="O769" s="113">
        <v>12</v>
      </c>
      <c r="P769" s="111">
        <v>100</v>
      </c>
    </row>
    <row r="770" spans="1:16" x14ac:dyDescent="0.3">
      <c r="A770" s="34">
        <v>1</v>
      </c>
      <c r="B770" s="34">
        <v>19</v>
      </c>
      <c r="C770" s="34">
        <v>8</v>
      </c>
      <c r="D770" s="34">
        <v>256</v>
      </c>
      <c r="E770" s="129">
        <v>10</v>
      </c>
      <c r="F770" s="113">
        <v>2</v>
      </c>
      <c r="G770" s="111">
        <v>80</v>
      </c>
      <c r="J770" s="34">
        <v>3</v>
      </c>
      <c r="K770" s="34">
        <v>7</v>
      </c>
      <c r="L770" s="34">
        <v>10</v>
      </c>
      <c r="M770" s="1">
        <v>321</v>
      </c>
      <c r="N770" s="129">
        <v>10</v>
      </c>
      <c r="O770" s="113">
        <v>5</v>
      </c>
      <c r="P770" s="111">
        <v>100</v>
      </c>
    </row>
    <row r="771" spans="1:16" x14ac:dyDescent="0.3">
      <c r="A771" s="34">
        <v>2</v>
      </c>
      <c r="B771" s="34">
        <v>13</v>
      </c>
      <c r="C771" s="34">
        <v>6</v>
      </c>
      <c r="D771" s="151">
        <v>256</v>
      </c>
      <c r="E771" s="129">
        <v>20</v>
      </c>
      <c r="F771" s="113">
        <v>5</v>
      </c>
      <c r="G771" s="111">
        <v>100</v>
      </c>
      <c r="J771" s="34">
        <v>3</v>
      </c>
      <c r="K771" s="34">
        <v>7</v>
      </c>
      <c r="L771" s="34">
        <v>11</v>
      </c>
      <c r="M771" s="1">
        <v>123</v>
      </c>
      <c r="N771" s="129">
        <v>20</v>
      </c>
      <c r="O771" s="113">
        <v>20</v>
      </c>
      <c r="P771" s="111">
        <v>100</v>
      </c>
    </row>
    <row r="772" spans="1:16" x14ac:dyDescent="0.3">
      <c r="A772" s="34">
        <v>3</v>
      </c>
      <c r="B772" s="34">
        <v>10</v>
      </c>
      <c r="C772" s="34">
        <v>18</v>
      </c>
      <c r="D772" s="151">
        <v>256</v>
      </c>
      <c r="E772" s="129">
        <v>40</v>
      </c>
      <c r="F772" s="113">
        <v>15</v>
      </c>
      <c r="G772" s="111">
        <v>95</v>
      </c>
      <c r="J772" s="34">
        <v>3</v>
      </c>
      <c r="K772" s="34">
        <v>7</v>
      </c>
      <c r="L772" s="34">
        <v>12</v>
      </c>
      <c r="M772" s="1">
        <v>33</v>
      </c>
      <c r="N772" s="129">
        <v>60</v>
      </c>
      <c r="O772" s="113">
        <v>8</v>
      </c>
      <c r="P772" s="111">
        <v>100</v>
      </c>
    </row>
    <row r="773" spans="1:16" x14ac:dyDescent="0.3">
      <c r="A773" s="34">
        <v>1</v>
      </c>
      <c r="B773" s="34">
        <v>18</v>
      </c>
      <c r="C773" s="34">
        <v>10</v>
      </c>
      <c r="D773" s="34">
        <v>257</v>
      </c>
      <c r="E773" s="129">
        <v>40</v>
      </c>
      <c r="F773" s="113">
        <v>20</v>
      </c>
      <c r="G773" s="111">
        <v>100</v>
      </c>
      <c r="J773" s="34">
        <v>3</v>
      </c>
      <c r="K773" s="34">
        <v>7</v>
      </c>
      <c r="L773" s="34">
        <v>13</v>
      </c>
      <c r="M773" s="1">
        <v>286</v>
      </c>
      <c r="N773" s="129">
        <v>30</v>
      </c>
      <c r="O773" s="113">
        <v>8</v>
      </c>
      <c r="P773" s="111">
        <v>80</v>
      </c>
    </row>
    <row r="774" spans="1:16" x14ac:dyDescent="0.3">
      <c r="A774" s="34">
        <v>2</v>
      </c>
      <c r="B774" s="34">
        <v>16</v>
      </c>
      <c r="C774" s="34">
        <v>3</v>
      </c>
      <c r="D774" s="151">
        <v>257</v>
      </c>
      <c r="E774" s="129">
        <v>25</v>
      </c>
      <c r="F774" s="113">
        <v>8</v>
      </c>
      <c r="G774" s="111">
        <v>100</v>
      </c>
      <c r="J774" s="34">
        <v>3</v>
      </c>
      <c r="K774" s="34">
        <v>7</v>
      </c>
      <c r="L774" s="34">
        <v>14</v>
      </c>
      <c r="M774" s="1">
        <v>250</v>
      </c>
      <c r="N774" s="129">
        <v>40</v>
      </c>
      <c r="O774" s="113">
        <v>30</v>
      </c>
      <c r="P774" s="111">
        <v>80</v>
      </c>
    </row>
    <row r="775" spans="1:16" x14ac:dyDescent="0.3">
      <c r="A775" s="34">
        <v>3</v>
      </c>
      <c r="B775" s="34">
        <v>9</v>
      </c>
      <c r="C775" s="34">
        <v>5</v>
      </c>
      <c r="D775" s="151">
        <v>257</v>
      </c>
      <c r="E775" s="129">
        <v>60</v>
      </c>
      <c r="F775" s="113">
        <v>5</v>
      </c>
      <c r="G775" s="111">
        <v>100</v>
      </c>
      <c r="J775" s="34">
        <v>3</v>
      </c>
      <c r="K775" s="34">
        <v>7</v>
      </c>
      <c r="L775" s="34">
        <v>15</v>
      </c>
      <c r="M775" s="1">
        <v>232</v>
      </c>
      <c r="N775" s="129">
        <v>70</v>
      </c>
      <c r="O775" s="113">
        <v>20</v>
      </c>
      <c r="P775" s="111">
        <v>60</v>
      </c>
    </row>
    <row r="776" spans="1:16" x14ac:dyDescent="0.3">
      <c r="A776" s="34">
        <v>1</v>
      </c>
      <c r="B776" s="34">
        <v>18</v>
      </c>
      <c r="C776" s="34">
        <v>17</v>
      </c>
      <c r="D776" s="34">
        <v>258</v>
      </c>
      <c r="E776" s="129">
        <v>15</v>
      </c>
      <c r="F776" s="113">
        <v>25</v>
      </c>
      <c r="G776" s="111">
        <v>100</v>
      </c>
      <c r="J776" s="34">
        <v>3</v>
      </c>
      <c r="K776" s="34">
        <v>7</v>
      </c>
      <c r="L776" s="34">
        <v>16</v>
      </c>
      <c r="M776" s="1">
        <v>16</v>
      </c>
      <c r="N776" s="129">
        <v>80</v>
      </c>
      <c r="O776" s="113">
        <v>10</v>
      </c>
      <c r="P776" s="111">
        <v>100</v>
      </c>
    </row>
    <row r="777" spans="1:16" x14ac:dyDescent="0.3">
      <c r="A777" s="34">
        <v>2</v>
      </c>
      <c r="B777" s="34">
        <v>5</v>
      </c>
      <c r="C777" s="34">
        <v>18</v>
      </c>
      <c r="D777" s="151">
        <v>258</v>
      </c>
      <c r="E777" s="129">
        <v>40</v>
      </c>
      <c r="F777" s="113">
        <v>20</v>
      </c>
      <c r="G777" s="111">
        <v>100</v>
      </c>
      <c r="J777" s="34">
        <v>3</v>
      </c>
      <c r="K777" s="34">
        <v>7</v>
      </c>
      <c r="L777" s="34">
        <v>17</v>
      </c>
      <c r="M777" s="1">
        <v>214</v>
      </c>
      <c r="N777" s="129">
        <v>20</v>
      </c>
      <c r="O777" s="113">
        <v>8</v>
      </c>
      <c r="P777" s="111">
        <v>100</v>
      </c>
    </row>
    <row r="778" spans="1:16" x14ac:dyDescent="0.3">
      <c r="A778" s="34">
        <v>3</v>
      </c>
      <c r="B778" s="34">
        <v>1</v>
      </c>
      <c r="C778" s="34">
        <v>8</v>
      </c>
      <c r="D778" s="151">
        <v>258</v>
      </c>
      <c r="E778" s="129">
        <v>60</v>
      </c>
      <c r="F778" s="113">
        <v>10</v>
      </c>
      <c r="G778" s="111">
        <v>80</v>
      </c>
      <c r="J778" s="34">
        <v>3</v>
      </c>
      <c r="K778" s="34">
        <v>7</v>
      </c>
      <c r="L778" s="34">
        <v>18</v>
      </c>
      <c r="M778" s="1">
        <v>88</v>
      </c>
      <c r="N778" s="129">
        <v>50</v>
      </c>
      <c r="O778" s="113">
        <v>10</v>
      </c>
      <c r="P778" s="111">
        <v>100</v>
      </c>
    </row>
    <row r="779" spans="1:16" x14ac:dyDescent="0.3">
      <c r="A779" s="34">
        <v>1</v>
      </c>
      <c r="B779" s="34">
        <v>18</v>
      </c>
      <c r="C779" s="34">
        <v>13</v>
      </c>
      <c r="D779" s="34">
        <v>259</v>
      </c>
      <c r="E779" s="129">
        <v>40</v>
      </c>
      <c r="F779" s="113">
        <v>5</v>
      </c>
      <c r="G779" s="111">
        <v>100</v>
      </c>
      <c r="J779" s="34">
        <v>3</v>
      </c>
      <c r="K779" s="34">
        <v>8</v>
      </c>
      <c r="L779" s="34">
        <v>1</v>
      </c>
      <c r="M779" s="1">
        <v>311</v>
      </c>
      <c r="N779" s="129">
        <v>40</v>
      </c>
      <c r="O779" s="113">
        <v>10</v>
      </c>
      <c r="P779" s="111">
        <v>0</v>
      </c>
    </row>
    <row r="780" spans="1:16" x14ac:dyDescent="0.3">
      <c r="A780" s="34">
        <v>2</v>
      </c>
      <c r="B780" s="34">
        <v>1</v>
      </c>
      <c r="C780" s="34">
        <v>13</v>
      </c>
      <c r="D780" s="151">
        <v>259</v>
      </c>
      <c r="E780" s="129">
        <v>60</v>
      </c>
      <c r="F780" s="113">
        <v>5</v>
      </c>
      <c r="G780" s="111">
        <v>100</v>
      </c>
      <c r="J780" s="34">
        <v>3</v>
      </c>
      <c r="K780" s="34">
        <v>8</v>
      </c>
      <c r="L780" s="34">
        <v>2</v>
      </c>
      <c r="M780" s="1">
        <v>293</v>
      </c>
      <c r="N780" s="129">
        <v>60</v>
      </c>
      <c r="O780" s="113">
        <v>40</v>
      </c>
      <c r="P780" s="111">
        <v>100</v>
      </c>
    </row>
    <row r="781" spans="1:16" x14ac:dyDescent="0.3">
      <c r="A781" s="34">
        <v>3</v>
      </c>
      <c r="B781" s="34">
        <v>18</v>
      </c>
      <c r="C781" s="34">
        <v>19</v>
      </c>
      <c r="D781" s="151">
        <v>259</v>
      </c>
      <c r="E781" s="129">
        <v>70</v>
      </c>
      <c r="F781" s="113">
        <v>5</v>
      </c>
      <c r="G781" s="111">
        <v>100</v>
      </c>
      <c r="J781" s="34">
        <v>3</v>
      </c>
      <c r="K781" s="34">
        <v>8</v>
      </c>
      <c r="L781" s="34">
        <v>3</v>
      </c>
      <c r="M781" s="1">
        <v>131</v>
      </c>
      <c r="N781" s="129">
        <v>60</v>
      </c>
      <c r="O781" s="113">
        <v>12</v>
      </c>
      <c r="P781" s="111">
        <v>100</v>
      </c>
    </row>
    <row r="782" spans="1:16" x14ac:dyDescent="0.3">
      <c r="A782" s="34">
        <v>1</v>
      </c>
      <c r="B782" s="34">
        <v>18</v>
      </c>
      <c r="C782" s="34">
        <v>12</v>
      </c>
      <c r="D782" s="34">
        <v>260</v>
      </c>
      <c r="E782" s="129">
        <v>40</v>
      </c>
      <c r="F782" s="113">
        <v>2</v>
      </c>
      <c r="G782" s="111">
        <v>80</v>
      </c>
      <c r="J782" s="34">
        <v>3</v>
      </c>
      <c r="K782" s="34">
        <v>8</v>
      </c>
      <c r="L782" s="34">
        <v>4</v>
      </c>
      <c r="M782" s="1">
        <v>185</v>
      </c>
      <c r="N782" s="129">
        <v>60</v>
      </c>
      <c r="O782" s="113">
        <v>25</v>
      </c>
      <c r="P782" s="111">
        <v>0</v>
      </c>
    </row>
    <row r="783" spans="1:16" x14ac:dyDescent="0.3">
      <c r="A783" s="34">
        <v>2</v>
      </c>
      <c r="B783" s="34">
        <v>15</v>
      </c>
      <c r="C783" s="34">
        <v>19</v>
      </c>
      <c r="D783" s="151">
        <v>260</v>
      </c>
      <c r="E783" s="129">
        <v>50</v>
      </c>
      <c r="F783" s="113">
        <v>5</v>
      </c>
      <c r="G783" s="111">
        <v>100</v>
      </c>
      <c r="J783" s="34">
        <v>3</v>
      </c>
      <c r="K783" s="34">
        <v>8</v>
      </c>
      <c r="L783" s="34">
        <v>5</v>
      </c>
      <c r="M783" s="1">
        <v>257</v>
      </c>
      <c r="N783" s="129">
        <v>60</v>
      </c>
      <c r="O783" s="113">
        <v>5</v>
      </c>
      <c r="P783" s="111">
        <v>100</v>
      </c>
    </row>
    <row r="784" spans="1:16" x14ac:dyDescent="0.3">
      <c r="A784" s="34">
        <v>3</v>
      </c>
      <c r="B784" s="34">
        <v>11</v>
      </c>
      <c r="C784" s="34">
        <v>10</v>
      </c>
      <c r="D784" s="151">
        <v>260</v>
      </c>
      <c r="E784" s="129">
        <v>60</v>
      </c>
      <c r="F784" s="113">
        <v>8</v>
      </c>
      <c r="G784" s="111">
        <v>100</v>
      </c>
      <c r="J784" s="34">
        <v>3</v>
      </c>
      <c r="K784" s="34">
        <v>8</v>
      </c>
      <c r="L784" s="34">
        <v>6</v>
      </c>
      <c r="M784" s="1">
        <v>41</v>
      </c>
      <c r="N784" s="129">
        <v>80</v>
      </c>
      <c r="O784" s="113">
        <v>10</v>
      </c>
      <c r="P784" s="111">
        <v>100</v>
      </c>
    </row>
    <row r="785" spans="1:16" x14ac:dyDescent="0.3">
      <c r="A785" s="34">
        <v>1</v>
      </c>
      <c r="B785" s="34">
        <v>19</v>
      </c>
      <c r="C785" s="34">
        <v>5</v>
      </c>
      <c r="D785" s="34">
        <v>261</v>
      </c>
      <c r="E785" s="129">
        <v>40</v>
      </c>
      <c r="F785" s="113">
        <v>2</v>
      </c>
      <c r="G785" s="111">
        <v>60</v>
      </c>
      <c r="J785" s="34">
        <v>3</v>
      </c>
      <c r="K785" s="34">
        <v>8</v>
      </c>
      <c r="L785" s="34">
        <v>7</v>
      </c>
      <c r="M785" s="1">
        <v>239</v>
      </c>
      <c r="N785" s="129">
        <v>60</v>
      </c>
      <c r="O785" s="113">
        <v>10</v>
      </c>
      <c r="P785" s="142">
        <v>0.5</v>
      </c>
    </row>
    <row r="786" spans="1:16" x14ac:dyDescent="0.3">
      <c r="A786" s="34">
        <v>2</v>
      </c>
      <c r="B786" s="34">
        <v>3</v>
      </c>
      <c r="C786" s="34">
        <v>15</v>
      </c>
      <c r="D786" s="151">
        <v>261</v>
      </c>
      <c r="E786" s="129">
        <v>50</v>
      </c>
      <c r="F786" s="113">
        <v>5</v>
      </c>
      <c r="G786" s="111">
        <v>100</v>
      </c>
      <c r="J786" s="34">
        <v>3</v>
      </c>
      <c r="K786" s="34">
        <v>8</v>
      </c>
      <c r="L786" s="34">
        <v>8</v>
      </c>
      <c r="M786" s="1">
        <v>95</v>
      </c>
      <c r="N786" s="129">
        <v>40</v>
      </c>
      <c r="O786" s="113">
        <v>15</v>
      </c>
      <c r="P786" s="111">
        <v>90</v>
      </c>
    </row>
    <row r="787" spans="1:16" x14ac:dyDescent="0.3">
      <c r="A787" s="34">
        <v>3</v>
      </c>
      <c r="B787" s="34">
        <v>15</v>
      </c>
      <c r="C787" s="34">
        <v>4</v>
      </c>
      <c r="D787" s="151">
        <v>261</v>
      </c>
      <c r="E787" s="129">
        <v>50</v>
      </c>
      <c r="F787" s="113">
        <v>8</v>
      </c>
      <c r="G787" s="111">
        <v>100</v>
      </c>
      <c r="J787" s="34">
        <v>3</v>
      </c>
      <c r="K787" s="34">
        <v>8</v>
      </c>
      <c r="L787" s="34">
        <v>9</v>
      </c>
      <c r="M787" s="1">
        <v>178</v>
      </c>
      <c r="N787" s="129">
        <v>80</v>
      </c>
      <c r="O787" s="113">
        <v>5</v>
      </c>
      <c r="P787" s="111">
        <v>100</v>
      </c>
    </row>
    <row r="788" spans="1:16" x14ac:dyDescent="0.3">
      <c r="A788" s="34">
        <v>1</v>
      </c>
      <c r="B788" s="34">
        <v>18</v>
      </c>
      <c r="C788" s="34">
        <v>16</v>
      </c>
      <c r="D788" s="34">
        <v>262</v>
      </c>
      <c r="E788" s="129">
        <v>20</v>
      </c>
      <c r="F788" s="113">
        <v>8</v>
      </c>
      <c r="G788" s="111">
        <v>100</v>
      </c>
      <c r="J788" s="34">
        <v>3</v>
      </c>
      <c r="K788" s="34">
        <v>8</v>
      </c>
      <c r="L788" s="34">
        <v>10</v>
      </c>
      <c r="M788" s="1">
        <v>160</v>
      </c>
      <c r="N788" s="129">
        <v>30</v>
      </c>
      <c r="O788" s="113">
        <v>5</v>
      </c>
      <c r="P788" s="111">
        <v>90</v>
      </c>
    </row>
    <row r="789" spans="1:16" x14ac:dyDescent="0.3">
      <c r="A789" s="34">
        <v>2</v>
      </c>
      <c r="B789" s="34">
        <v>17</v>
      </c>
      <c r="C789" s="34">
        <v>16</v>
      </c>
      <c r="D789" s="151">
        <v>262</v>
      </c>
      <c r="E789" s="129">
        <v>50</v>
      </c>
      <c r="F789" s="113">
        <v>5</v>
      </c>
      <c r="G789" s="111">
        <v>100</v>
      </c>
      <c r="J789" s="34">
        <v>3</v>
      </c>
      <c r="K789" s="34">
        <v>8</v>
      </c>
      <c r="L789" s="34">
        <v>11</v>
      </c>
      <c r="M789" s="1">
        <v>196</v>
      </c>
      <c r="N789" s="129">
        <v>30</v>
      </c>
      <c r="O789" s="113">
        <v>15</v>
      </c>
      <c r="P789" s="111">
        <v>100</v>
      </c>
    </row>
    <row r="790" spans="1:16" x14ac:dyDescent="0.3">
      <c r="A790" s="34">
        <v>3</v>
      </c>
      <c r="B790" s="34">
        <v>2</v>
      </c>
      <c r="C790" s="34">
        <v>6</v>
      </c>
      <c r="D790" s="151">
        <v>262</v>
      </c>
      <c r="E790" s="129">
        <v>40</v>
      </c>
      <c r="F790" s="113">
        <v>12</v>
      </c>
      <c r="G790" s="111">
        <v>100</v>
      </c>
      <c r="J790" s="34">
        <v>3</v>
      </c>
      <c r="K790" s="34">
        <v>8</v>
      </c>
      <c r="L790" s="34">
        <v>12</v>
      </c>
      <c r="M790" s="1">
        <v>77</v>
      </c>
      <c r="N790" s="129">
        <v>40</v>
      </c>
      <c r="O790" s="113">
        <v>10</v>
      </c>
      <c r="P790" s="111">
        <v>100</v>
      </c>
    </row>
    <row r="791" spans="1:16" x14ac:dyDescent="0.3">
      <c r="A791" s="34">
        <v>1</v>
      </c>
      <c r="B791" s="34">
        <v>19</v>
      </c>
      <c r="C791" s="34">
        <v>6</v>
      </c>
      <c r="D791" s="34">
        <v>263</v>
      </c>
      <c r="E791" s="129">
        <v>10</v>
      </c>
      <c r="F791" s="113">
        <v>5</v>
      </c>
      <c r="G791" s="111">
        <v>70</v>
      </c>
      <c r="J791" s="34">
        <v>3</v>
      </c>
      <c r="K791" s="34">
        <v>8</v>
      </c>
      <c r="L791" s="34">
        <v>13</v>
      </c>
      <c r="M791" s="1">
        <v>203</v>
      </c>
      <c r="N791" s="129">
        <v>60</v>
      </c>
      <c r="O791" s="113">
        <v>5</v>
      </c>
      <c r="P791" s="111">
        <v>100</v>
      </c>
    </row>
    <row r="792" spans="1:16" x14ac:dyDescent="0.3">
      <c r="A792" s="34">
        <v>2</v>
      </c>
      <c r="B792" s="34">
        <v>4</v>
      </c>
      <c r="C792" s="34">
        <v>13</v>
      </c>
      <c r="D792" s="151">
        <v>263</v>
      </c>
      <c r="E792" s="129">
        <v>20</v>
      </c>
      <c r="F792" s="113">
        <v>10</v>
      </c>
      <c r="G792" s="111">
        <v>100</v>
      </c>
      <c r="J792" s="34">
        <v>3</v>
      </c>
      <c r="K792" s="34">
        <v>8</v>
      </c>
      <c r="L792" s="34">
        <v>14</v>
      </c>
      <c r="M792" s="1">
        <v>275</v>
      </c>
      <c r="N792" s="129">
        <v>80</v>
      </c>
      <c r="O792" s="113">
        <v>8</v>
      </c>
      <c r="P792" s="111">
        <v>100</v>
      </c>
    </row>
    <row r="793" spans="1:16" x14ac:dyDescent="0.3">
      <c r="A793" s="34">
        <v>3</v>
      </c>
      <c r="B793" s="34">
        <v>5</v>
      </c>
      <c r="C793" s="34">
        <v>18</v>
      </c>
      <c r="D793" s="151">
        <v>263</v>
      </c>
      <c r="E793" s="129">
        <v>20</v>
      </c>
      <c r="F793" s="113">
        <v>5</v>
      </c>
      <c r="G793" s="111">
        <v>100</v>
      </c>
      <c r="J793" s="34">
        <v>3</v>
      </c>
      <c r="K793" s="34">
        <v>8</v>
      </c>
      <c r="L793" s="34">
        <v>15</v>
      </c>
      <c r="M793" s="1">
        <v>221</v>
      </c>
      <c r="N793" s="129">
        <v>80</v>
      </c>
      <c r="O793" s="113">
        <v>30</v>
      </c>
      <c r="P793" s="111">
        <v>40</v>
      </c>
    </row>
    <row r="794" spans="1:16" x14ac:dyDescent="0.3">
      <c r="A794" s="34">
        <v>1</v>
      </c>
      <c r="B794" s="34">
        <v>18</v>
      </c>
      <c r="C794" s="34">
        <v>1</v>
      </c>
      <c r="D794" s="34">
        <v>264</v>
      </c>
      <c r="E794" s="129">
        <v>40</v>
      </c>
      <c r="F794" s="113">
        <v>5</v>
      </c>
      <c r="G794" s="111">
        <v>60</v>
      </c>
      <c r="J794" s="34">
        <v>3</v>
      </c>
      <c r="K794" s="34">
        <v>8</v>
      </c>
      <c r="L794" s="34">
        <v>16</v>
      </c>
      <c r="M794" s="1">
        <v>113</v>
      </c>
      <c r="N794" s="129">
        <v>80</v>
      </c>
      <c r="O794" s="113">
        <v>2</v>
      </c>
      <c r="P794" s="111">
        <v>100</v>
      </c>
    </row>
    <row r="795" spans="1:16" x14ac:dyDescent="0.3">
      <c r="A795" s="34">
        <v>2</v>
      </c>
      <c r="B795" s="34">
        <v>9</v>
      </c>
      <c r="C795" s="34">
        <v>14</v>
      </c>
      <c r="D795" s="151">
        <v>264</v>
      </c>
      <c r="E795" s="129">
        <v>40</v>
      </c>
      <c r="F795" s="113">
        <v>5</v>
      </c>
      <c r="G795" s="111">
        <v>100</v>
      </c>
      <c r="J795" s="34">
        <v>3</v>
      </c>
      <c r="K795" s="34">
        <v>8</v>
      </c>
      <c r="L795" s="34">
        <v>17</v>
      </c>
      <c r="M795" s="1">
        <v>149</v>
      </c>
      <c r="N795" s="129">
        <v>80</v>
      </c>
      <c r="O795" s="113">
        <v>15</v>
      </c>
      <c r="P795" s="111">
        <v>100</v>
      </c>
    </row>
    <row r="796" spans="1:16" x14ac:dyDescent="0.3">
      <c r="A796" s="34">
        <v>3</v>
      </c>
      <c r="B796" s="34">
        <v>4</v>
      </c>
      <c r="C796" s="34">
        <v>5</v>
      </c>
      <c r="D796" s="151">
        <v>264</v>
      </c>
      <c r="E796" s="129">
        <v>20</v>
      </c>
      <c r="F796" s="113">
        <v>5</v>
      </c>
      <c r="G796" s="111">
        <v>100</v>
      </c>
      <c r="J796" s="34">
        <v>3</v>
      </c>
      <c r="K796" s="34">
        <v>8</v>
      </c>
      <c r="L796" s="34">
        <v>18</v>
      </c>
      <c r="M796" s="1">
        <v>167</v>
      </c>
      <c r="N796" s="129">
        <v>60</v>
      </c>
      <c r="O796" s="113">
        <v>5</v>
      </c>
      <c r="P796" s="111">
        <v>100</v>
      </c>
    </row>
    <row r="797" spans="1:16" x14ac:dyDescent="0.3">
      <c r="A797" s="34">
        <v>1</v>
      </c>
      <c r="B797" s="34">
        <v>19</v>
      </c>
      <c r="C797" s="34">
        <v>7</v>
      </c>
      <c r="D797" s="34">
        <v>265</v>
      </c>
      <c r="E797" s="129">
        <v>20</v>
      </c>
      <c r="F797" s="113">
        <v>2</v>
      </c>
      <c r="G797" s="111">
        <v>80</v>
      </c>
      <c r="J797" s="34">
        <v>3</v>
      </c>
      <c r="K797" s="34">
        <v>9</v>
      </c>
      <c r="L797" s="34">
        <v>1</v>
      </c>
      <c r="M797" s="1">
        <v>292</v>
      </c>
      <c r="N797" s="129">
        <v>60</v>
      </c>
      <c r="O797" s="113">
        <v>5</v>
      </c>
      <c r="P797" s="111">
        <v>100</v>
      </c>
    </row>
    <row r="798" spans="1:16" x14ac:dyDescent="0.3">
      <c r="A798" s="34">
        <v>2</v>
      </c>
      <c r="B798" s="34">
        <v>15</v>
      </c>
      <c r="C798" s="34">
        <v>8</v>
      </c>
      <c r="D798" s="151">
        <v>265</v>
      </c>
      <c r="E798" s="129">
        <v>60</v>
      </c>
      <c r="F798" s="113">
        <v>20</v>
      </c>
      <c r="G798" s="111">
        <v>100</v>
      </c>
      <c r="J798" s="34">
        <v>3</v>
      </c>
      <c r="K798" s="34">
        <v>9</v>
      </c>
      <c r="L798" s="34">
        <v>2</v>
      </c>
      <c r="M798" s="1">
        <v>220</v>
      </c>
      <c r="N798" s="129">
        <v>60</v>
      </c>
      <c r="O798" s="113">
        <v>40</v>
      </c>
      <c r="P798" s="111">
        <v>0</v>
      </c>
    </row>
    <row r="799" spans="1:16" x14ac:dyDescent="0.3">
      <c r="A799" s="34">
        <v>3</v>
      </c>
      <c r="B799" s="34">
        <v>3</v>
      </c>
      <c r="C799" s="34">
        <v>11</v>
      </c>
      <c r="D799" s="151">
        <v>265</v>
      </c>
      <c r="E799" s="129">
        <v>50</v>
      </c>
      <c r="F799" s="113">
        <v>2</v>
      </c>
      <c r="G799" s="111">
        <v>95</v>
      </c>
      <c r="J799" s="34">
        <v>3</v>
      </c>
      <c r="K799" s="34">
        <v>9</v>
      </c>
      <c r="L799" s="34">
        <v>3</v>
      </c>
      <c r="M799" s="1">
        <v>130</v>
      </c>
      <c r="N799" s="129">
        <v>80</v>
      </c>
      <c r="O799" s="113">
        <v>40</v>
      </c>
      <c r="P799" s="111">
        <v>100</v>
      </c>
    </row>
    <row r="800" spans="1:16" x14ac:dyDescent="0.3">
      <c r="A800" s="34">
        <v>1</v>
      </c>
      <c r="B800" s="34">
        <v>18</v>
      </c>
      <c r="C800" s="34">
        <v>11</v>
      </c>
      <c r="D800" s="34">
        <v>266</v>
      </c>
      <c r="E800" s="129">
        <v>5</v>
      </c>
      <c r="F800" s="113">
        <v>10</v>
      </c>
      <c r="G800" s="111">
        <v>80</v>
      </c>
      <c r="J800" s="34">
        <v>3</v>
      </c>
      <c r="K800" s="34">
        <v>9</v>
      </c>
      <c r="L800" s="34">
        <v>4</v>
      </c>
      <c r="M800" s="1">
        <v>4</v>
      </c>
      <c r="N800" s="129">
        <v>20</v>
      </c>
      <c r="O800" s="113">
        <v>5</v>
      </c>
      <c r="P800" s="111">
        <v>100</v>
      </c>
    </row>
    <row r="801" spans="1:16" x14ac:dyDescent="0.3">
      <c r="A801" s="34">
        <v>2</v>
      </c>
      <c r="B801" s="34">
        <v>12</v>
      </c>
      <c r="C801" s="34">
        <v>17</v>
      </c>
      <c r="D801" s="151">
        <v>266</v>
      </c>
      <c r="E801" s="129">
        <v>60</v>
      </c>
      <c r="F801" s="113">
        <v>10</v>
      </c>
      <c r="G801" s="111">
        <v>100</v>
      </c>
      <c r="J801" s="34">
        <v>3</v>
      </c>
      <c r="K801" s="34">
        <v>9</v>
      </c>
      <c r="L801" s="34">
        <v>5</v>
      </c>
      <c r="M801" s="1">
        <v>202</v>
      </c>
      <c r="N801" s="129">
        <v>60</v>
      </c>
      <c r="O801" s="113">
        <v>8</v>
      </c>
      <c r="P801" s="111">
        <v>95</v>
      </c>
    </row>
    <row r="802" spans="1:16" x14ac:dyDescent="0.3">
      <c r="A802" s="34">
        <v>3</v>
      </c>
      <c r="B802" s="34">
        <v>16</v>
      </c>
      <c r="C802" s="34">
        <v>13</v>
      </c>
      <c r="D802" s="151">
        <v>266</v>
      </c>
      <c r="E802" s="129">
        <v>60</v>
      </c>
      <c r="F802" s="113">
        <v>5</v>
      </c>
      <c r="G802" s="111">
        <v>40</v>
      </c>
      <c r="J802" s="34">
        <v>3</v>
      </c>
      <c r="K802" s="34">
        <v>9</v>
      </c>
      <c r="L802" s="34">
        <v>6</v>
      </c>
      <c r="M802" s="1">
        <v>76</v>
      </c>
      <c r="N802" s="129">
        <v>70</v>
      </c>
      <c r="O802" s="113">
        <v>10</v>
      </c>
      <c r="P802" s="111">
        <v>80</v>
      </c>
    </row>
    <row r="803" spans="1:16" x14ac:dyDescent="0.3">
      <c r="A803" s="34">
        <v>1</v>
      </c>
      <c r="B803" s="34">
        <v>19</v>
      </c>
      <c r="C803" s="34">
        <v>4</v>
      </c>
      <c r="D803" s="34">
        <v>267</v>
      </c>
      <c r="E803" s="129">
        <v>60</v>
      </c>
      <c r="F803" s="113">
        <v>5</v>
      </c>
      <c r="G803" s="111">
        <v>80</v>
      </c>
      <c r="J803" s="34">
        <v>3</v>
      </c>
      <c r="K803" s="34">
        <v>9</v>
      </c>
      <c r="L803" s="34">
        <v>7</v>
      </c>
      <c r="M803" s="1">
        <v>184</v>
      </c>
      <c r="N803" s="129">
        <v>60</v>
      </c>
      <c r="O803" s="113">
        <v>2</v>
      </c>
      <c r="P803" s="111">
        <v>100</v>
      </c>
    </row>
    <row r="804" spans="1:16" x14ac:dyDescent="0.3">
      <c r="A804" s="34">
        <v>2</v>
      </c>
      <c r="B804" s="34">
        <v>6</v>
      </c>
      <c r="C804" s="34">
        <v>9</v>
      </c>
      <c r="D804" s="151">
        <v>267</v>
      </c>
      <c r="E804" s="129">
        <v>70</v>
      </c>
      <c r="F804" s="113">
        <v>8</v>
      </c>
      <c r="G804" s="111">
        <v>100</v>
      </c>
      <c r="J804" s="34">
        <v>3</v>
      </c>
      <c r="K804" s="34">
        <v>9</v>
      </c>
      <c r="L804" s="34">
        <v>8</v>
      </c>
      <c r="M804" s="1">
        <v>22</v>
      </c>
      <c r="N804" s="129">
        <v>60</v>
      </c>
      <c r="O804" s="113">
        <v>20</v>
      </c>
      <c r="P804" s="111">
        <v>100</v>
      </c>
    </row>
    <row r="805" spans="1:16" x14ac:dyDescent="0.3">
      <c r="A805" s="34">
        <v>3</v>
      </c>
      <c r="B805" s="34">
        <v>7</v>
      </c>
      <c r="C805" s="34">
        <v>18</v>
      </c>
      <c r="D805" s="151">
        <v>267</v>
      </c>
      <c r="E805" s="129">
        <v>70</v>
      </c>
      <c r="F805" s="113">
        <v>8</v>
      </c>
      <c r="G805" s="111">
        <v>80</v>
      </c>
      <c r="J805" s="34">
        <v>3</v>
      </c>
      <c r="K805" s="34">
        <v>9</v>
      </c>
      <c r="L805" s="34">
        <v>9</v>
      </c>
      <c r="M805" s="1">
        <v>40</v>
      </c>
      <c r="N805" s="129">
        <v>20</v>
      </c>
      <c r="O805" s="113">
        <v>2</v>
      </c>
      <c r="P805" s="111">
        <v>90</v>
      </c>
    </row>
    <row r="806" spans="1:16" x14ac:dyDescent="0.3">
      <c r="A806" s="34">
        <v>1</v>
      </c>
      <c r="B806" s="34">
        <v>19</v>
      </c>
      <c r="C806" s="34">
        <v>2</v>
      </c>
      <c r="D806" s="34">
        <v>268</v>
      </c>
      <c r="E806" s="129">
        <v>20</v>
      </c>
      <c r="F806" s="113">
        <v>2</v>
      </c>
      <c r="G806" s="111">
        <v>60</v>
      </c>
      <c r="J806" s="34">
        <v>3</v>
      </c>
      <c r="K806" s="34">
        <v>9</v>
      </c>
      <c r="L806" s="34">
        <v>10</v>
      </c>
      <c r="M806" s="1">
        <v>5</v>
      </c>
      <c r="N806" s="129">
        <v>50</v>
      </c>
      <c r="O806" s="113">
        <v>5</v>
      </c>
      <c r="P806" s="111">
        <v>80</v>
      </c>
    </row>
    <row r="807" spans="1:16" x14ac:dyDescent="0.3">
      <c r="A807" s="34">
        <v>2</v>
      </c>
      <c r="B807" s="34">
        <v>10</v>
      </c>
      <c r="C807" s="34">
        <v>19</v>
      </c>
      <c r="D807" s="151">
        <v>268</v>
      </c>
      <c r="E807" s="129">
        <v>5</v>
      </c>
      <c r="F807" s="113">
        <v>8</v>
      </c>
      <c r="G807" s="111">
        <v>100</v>
      </c>
      <c r="J807" s="34">
        <v>3</v>
      </c>
      <c r="K807" s="34">
        <v>9</v>
      </c>
      <c r="L807" s="34">
        <v>11</v>
      </c>
      <c r="M807" s="1">
        <v>112</v>
      </c>
      <c r="N807" s="129">
        <v>80</v>
      </c>
      <c r="O807" s="113">
        <v>10</v>
      </c>
      <c r="P807" s="111">
        <v>100</v>
      </c>
    </row>
    <row r="808" spans="1:16" x14ac:dyDescent="0.3">
      <c r="A808" s="34">
        <v>3</v>
      </c>
      <c r="B808" s="34">
        <v>8</v>
      </c>
      <c r="C808" s="34">
        <v>5</v>
      </c>
      <c r="D808" s="151">
        <v>268</v>
      </c>
      <c r="E808" s="129">
        <v>40</v>
      </c>
      <c r="F808" s="113">
        <v>12</v>
      </c>
      <c r="G808" s="111">
        <v>80</v>
      </c>
      <c r="J808" s="34">
        <v>3</v>
      </c>
      <c r="K808" s="34">
        <v>9</v>
      </c>
      <c r="L808" s="34">
        <v>12</v>
      </c>
      <c r="M808" s="1">
        <v>274</v>
      </c>
      <c r="N808" s="129">
        <v>60</v>
      </c>
      <c r="O808" s="113">
        <v>15</v>
      </c>
      <c r="P808" s="111">
        <v>100</v>
      </c>
    </row>
    <row r="809" spans="1:16" x14ac:dyDescent="0.3">
      <c r="A809" s="34">
        <v>1</v>
      </c>
      <c r="B809" s="34">
        <v>18</v>
      </c>
      <c r="C809" s="34">
        <v>19</v>
      </c>
      <c r="D809" s="34">
        <v>269</v>
      </c>
      <c r="E809" s="129">
        <v>5</v>
      </c>
      <c r="F809" s="113">
        <v>12</v>
      </c>
      <c r="G809" s="111">
        <v>100</v>
      </c>
      <c r="J809" s="34">
        <v>3</v>
      </c>
      <c r="K809" s="34">
        <v>9</v>
      </c>
      <c r="L809" s="34">
        <v>13</v>
      </c>
      <c r="M809" s="1">
        <v>58</v>
      </c>
      <c r="N809" s="129">
        <v>70</v>
      </c>
      <c r="O809" s="113">
        <v>15</v>
      </c>
      <c r="P809" s="111">
        <v>100</v>
      </c>
    </row>
    <row r="810" spans="1:16" x14ac:dyDescent="0.3">
      <c r="A810" s="34">
        <v>2</v>
      </c>
      <c r="B810" s="34">
        <v>7</v>
      </c>
      <c r="C810" s="34">
        <v>2</v>
      </c>
      <c r="D810" s="151">
        <v>269</v>
      </c>
      <c r="E810" s="129">
        <v>40</v>
      </c>
      <c r="F810" s="113">
        <v>2</v>
      </c>
      <c r="G810" s="111">
        <v>100</v>
      </c>
      <c r="J810" s="34">
        <v>3</v>
      </c>
      <c r="K810" s="34">
        <v>9</v>
      </c>
      <c r="L810" s="34">
        <v>14</v>
      </c>
      <c r="M810" s="1">
        <v>94</v>
      </c>
      <c r="N810" s="129">
        <v>80</v>
      </c>
      <c r="O810" s="113">
        <v>15</v>
      </c>
      <c r="P810" s="111">
        <v>100</v>
      </c>
    </row>
    <row r="811" spans="1:16" x14ac:dyDescent="0.3">
      <c r="A811" s="34">
        <v>3</v>
      </c>
      <c r="B811" s="34">
        <v>13</v>
      </c>
      <c r="C811" s="34">
        <v>14</v>
      </c>
      <c r="D811" s="151">
        <v>269</v>
      </c>
      <c r="E811" s="129">
        <v>20</v>
      </c>
      <c r="F811" s="113">
        <v>10</v>
      </c>
      <c r="G811" s="111">
        <v>100</v>
      </c>
      <c r="J811" s="34">
        <v>3</v>
      </c>
      <c r="K811" s="34">
        <v>9</v>
      </c>
      <c r="L811" s="34">
        <v>15</v>
      </c>
      <c r="M811" s="1">
        <v>310</v>
      </c>
      <c r="N811" s="129">
        <v>60</v>
      </c>
      <c r="O811" s="113">
        <v>10</v>
      </c>
      <c r="P811" s="111">
        <v>100</v>
      </c>
    </row>
    <row r="812" spans="1:16" x14ac:dyDescent="0.3">
      <c r="A812" s="34">
        <v>1</v>
      </c>
      <c r="B812" s="34">
        <v>19</v>
      </c>
      <c r="C812" s="34">
        <v>3</v>
      </c>
      <c r="D812" s="34">
        <v>270</v>
      </c>
      <c r="E812" s="129">
        <v>30</v>
      </c>
      <c r="F812" s="113">
        <v>2</v>
      </c>
      <c r="G812" s="111">
        <v>80</v>
      </c>
      <c r="J812" s="34">
        <v>3</v>
      </c>
      <c r="K812" s="34">
        <v>9</v>
      </c>
      <c r="L812" s="34">
        <v>16</v>
      </c>
      <c r="M812" s="1">
        <v>148</v>
      </c>
      <c r="N812" s="129">
        <v>40</v>
      </c>
      <c r="O812" s="113">
        <v>5</v>
      </c>
      <c r="P812" s="111">
        <v>100</v>
      </c>
    </row>
    <row r="813" spans="1:16" x14ac:dyDescent="0.3">
      <c r="A813" s="34">
        <v>2</v>
      </c>
      <c r="B813" s="34">
        <v>11</v>
      </c>
      <c r="C813" s="34">
        <v>8</v>
      </c>
      <c r="D813" s="151">
        <v>270</v>
      </c>
      <c r="E813" s="129">
        <v>60</v>
      </c>
      <c r="F813" s="113">
        <v>8</v>
      </c>
      <c r="G813" s="111">
        <v>100</v>
      </c>
      <c r="J813" s="34">
        <v>3</v>
      </c>
      <c r="K813" s="34">
        <v>9</v>
      </c>
      <c r="L813" s="34">
        <v>17</v>
      </c>
      <c r="M813" s="1">
        <v>166</v>
      </c>
      <c r="N813" s="129">
        <v>60</v>
      </c>
      <c r="O813" s="113">
        <v>5</v>
      </c>
      <c r="P813" s="111">
        <v>100</v>
      </c>
    </row>
    <row r="814" spans="1:16" x14ac:dyDescent="0.3">
      <c r="A814" s="34">
        <v>3</v>
      </c>
      <c r="B814" s="34">
        <v>14</v>
      </c>
      <c r="C814" s="34">
        <v>12</v>
      </c>
      <c r="D814" s="151">
        <v>270</v>
      </c>
      <c r="E814" s="129">
        <v>40</v>
      </c>
      <c r="F814" s="113">
        <v>8</v>
      </c>
      <c r="G814" s="111">
        <v>100</v>
      </c>
      <c r="J814" s="34">
        <v>3</v>
      </c>
      <c r="K814" s="34">
        <v>9</v>
      </c>
      <c r="L814" s="34">
        <v>18</v>
      </c>
      <c r="M814" s="1">
        <v>256</v>
      </c>
      <c r="N814" s="129">
        <v>40</v>
      </c>
      <c r="O814" s="113">
        <v>15</v>
      </c>
      <c r="P814" s="111">
        <v>95</v>
      </c>
    </row>
    <row r="815" spans="1:16" x14ac:dyDescent="0.3">
      <c r="A815" s="34">
        <v>1</v>
      </c>
      <c r="B815" s="34">
        <v>10</v>
      </c>
      <c r="C815" s="34">
        <v>1</v>
      </c>
      <c r="D815" s="34">
        <v>271</v>
      </c>
      <c r="E815" s="129">
        <v>20</v>
      </c>
      <c r="F815" s="113">
        <v>20</v>
      </c>
      <c r="G815" s="111">
        <v>80</v>
      </c>
      <c r="J815" s="34">
        <v>3</v>
      </c>
      <c r="K815" s="34">
        <v>10</v>
      </c>
      <c r="L815" s="34">
        <v>1</v>
      </c>
      <c r="M815" s="1">
        <v>170</v>
      </c>
      <c r="N815" s="129">
        <v>60</v>
      </c>
      <c r="O815" s="113">
        <v>5</v>
      </c>
      <c r="P815" s="111">
        <v>100</v>
      </c>
    </row>
    <row r="816" spans="1:16" x14ac:dyDescent="0.3">
      <c r="A816" s="34">
        <v>2</v>
      </c>
      <c r="B816" s="34">
        <v>16</v>
      </c>
      <c r="C816" s="34">
        <v>10</v>
      </c>
      <c r="D816" s="151">
        <v>271</v>
      </c>
      <c r="E816" s="129">
        <v>20</v>
      </c>
      <c r="F816" s="113">
        <v>5</v>
      </c>
      <c r="G816" s="111">
        <v>100</v>
      </c>
      <c r="J816" s="34">
        <v>3</v>
      </c>
      <c r="K816" s="34">
        <v>10</v>
      </c>
      <c r="L816" s="34">
        <v>2</v>
      </c>
      <c r="M816" s="1">
        <v>8</v>
      </c>
      <c r="N816" s="129">
        <v>30</v>
      </c>
      <c r="O816" s="113">
        <v>5</v>
      </c>
      <c r="P816" s="111">
        <v>80</v>
      </c>
    </row>
    <row r="817" spans="1:16" x14ac:dyDescent="0.3">
      <c r="A817" s="34">
        <v>3</v>
      </c>
      <c r="B817" s="34">
        <v>17</v>
      </c>
      <c r="C817" s="34">
        <v>12</v>
      </c>
      <c r="D817" s="151">
        <v>271</v>
      </c>
      <c r="E817" s="129">
        <v>20</v>
      </c>
      <c r="F817" s="113">
        <v>15</v>
      </c>
      <c r="G817" s="111">
        <v>95</v>
      </c>
      <c r="J817" s="34">
        <v>3</v>
      </c>
      <c r="K817" s="34">
        <v>10</v>
      </c>
      <c r="L817" s="34">
        <v>3</v>
      </c>
      <c r="M817" s="1">
        <v>62</v>
      </c>
      <c r="N817" s="129">
        <v>80</v>
      </c>
      <c r="O817" s="113">
        <v>12</v>
      </c>
      <c r="P817" s="111">
        <v>100</v>
      </c>
    </row>
    <row r="818" spans="1:16" x14ac:dyDescent="0.3">
      <c r="A818" s="34">
        <v>1</v>
      </c>
      <c r="B818" s="34">
        <v>10</v>
      </c>
      <c r="C818" s="34">
        <v>12</v>
      </c>
      <c r="D818" s="34">
        <v>272</v>
      </c>
      <c r="E818" s="129">
        <v>60</v>
      </c>
      <c r="F818" s="113">
        <v>2</v>
      </c>
      <c r="G818" s="111">
        <v>80</v>
      </c>
      <c r="J818" s="34">
        <v>3</v>
      </c>
      <c r="K818" s="34">
        <v>10</v>
      </c>
      <c r="L818" s="34">
        <v>4</v>
      </c>
      <c r="M818" s="1">
        <v>116</v>
      </c>
      <c r="N818" s="129">
        <v>40</v>
      </c>
      <c r="O818" s="113">
        <v>15</v>
      </c>
      <c r="P818" s="111">
        <v>100</v>
      </c>
    </row>
    <row r="819" spans="1:16" x14ac:dyDescent="0.3">
      <c r="A819" s="34">
        <v>2</v>
      </c>
      <c r="B819" s="34">
        <v>5</v>
      </c>
      <c r="C819" s="34">
        <v>19</v>
      </c>
      <c r="D819" s="151">
        <v>272</v>
      </c>
      <c r="E819" s="129">
        <v>40</v>
      </c>
      <c r="F819" s="113">
        <v>10</v>
      </c>
      <c r="G819" s="111">
        <v>100</v>
      </c>
      <c r="J819" s="34">
        <v>3</v>
      </c>
      <c r="K819" s="34">
        <v>10</v>
      </c>
      <c r="L819" s="34">
        <v>5</v>
      </c>
      <c r="M819" s="1">
        <v>26</v>
      </c>
      <c r="N819" s="129">
        <v>70</v>
      </c>
      <c r="O819" s="113">
        <v>8</v>
      </c>
      <c r="P819" s="111">
        <v>100</v>
      </c>
    </row>
    <row r="820" spans="1:16" x14ac:dyDescent="0.3">
      <c r="A820" s="34">
        <v>3</v>
      </c>
      <c r="B820" s="34">
        <v>13</v>
      </c>
      <c r="C820" s="34">
        <v>9</v>
      </c>
      <c r="D820" s="151">
        <v>272</v>
      </c>
      <c r="E820" s="129">
        <v>50</v>
      </c>
      <c r="F820" s="113">
        <v>8</v>
      </c>
      <c r="G820" s="111">
        <v>100</v>
      </c>
      <c r="J820" s="34">
        <v>3</v>
      </c>
      <c r="K820" s="34">
        <v>10</v>
      </c>
      <c r="L820" s="34">
        <v>6</v>
      </c>
      <c r="M820" s="1">
        <v>278</v>
      </c>
      <c r="N820" s="129">
        <v>20</v>
      </c>
      <c r="O820" s="113">
        <v>5</v>
      </c>
      <c r="P820" s="111">
        <v>95</v>
      </c>
    </row>
    <row r="821" spans="1:16" x14ac:dyDescent="0.3">
      <c r="A821" s="34">
        <v>1</v>
      </c>
      <c r="B821" s="34">
        <v>10</v>
      </c>
      <c r="C821" s="34">
        <v>14</v>
      </c>
      <c r="D821" s="34">
        <v>273</v>
      </c>
      <c r="E821" s="129">
        <v>40</v>
      </c>
      <c r="F821" s="113">
        <v>2</v>
      </c>
      <c r="G821" s="111">
        <v>80</v>
      </c>
      <c r="J821" s="34">
        <v>3</v>
      </c>
      <c r="K821" s="34">
        <v>10</v>
      </c>
      <c r="L821" s="34">
        <v>7</v>
      </c>
      <c r="M821" s="1">
        <v>188</v>
      </c>
      <c r="N821" s="129">
        <v>80</v>
      </c>
      <c r="O821" s="113">
        <v>10</v>
      </c>
      <c r="P821" s="111">
        <v>100</v>
      </c>
    </row>
    <row r="822" spans="1:16" x14ac:dyDescent="0.3">
      <c r="A822" s="34">
        <v>2</v>
      </c>
      <c r="B822" s="34">
        <v>13</v>
      </c>
      <c r="C822" s="34">
        <v>3</v>
      </c>
      <c r="D822" s="151">
        <v>273</v>
      </c>
      <c r="E822" s="129">
        <v>30</v>
      </c>
      <c r="F822" s="113">
        <v>5</v>
      </c>
      <c r="G822" s="111">
        <v>100</v>
      </c>
      <c r="J822" s="34">
        <v>3</v>
      </c>
      <c r="K822" s="34">
        <v>10</v>
      </c>
      <c r="L822" s="34">
        <v>8</v>
      </c>
      <c r="M822" s="1">
        <v>134</v>
      </c>
      <c r="N822" s="129">
        <v>60</v>
      </c>
      <c r="O822" s="113">
        <v>5</v>
      </c>
      <c r="P822" s="111">
        <v>100</v>
      </c>
    </row>
    <row r="823" spans="1:16" x14ac:dyDescent="0.3">
      <c r="A823" s="34">
        <v>3</v>
      </c>
      <c r="B823" s="34">
        <v>6</v>
      </c>
      <c r="C823" s="34">
        <v>9</v>
      </c>
      <c r="D823" s="151">
        <v>273</v>
      </c>
      <c r="E823" s="129">
        <v>50</v>
      </c>
      <c r="F823" s="113">
        <v>5</v>
      </c>
      <c r="G823" s="111">
        <v>100</v>
      </c>
      <c r="J823" s="34">
        <v>3</v>
      </c>
      <c r="K823" s="34">
        <v>10</v>
      </c>
      <c r="L823" s="34">
        <v>9</v>
      </c>
      <c r="M823" s="1">
        <v>242</v>
      </c>
      <c r="N823" s="129">
        <v>60</v>
      </c>
      <c r="O823" s="113">
        <v>5</v>
      </c>
      <c r="P823" s="111">
        <v>90</v>
      </c>
    </row>
    <row r="824" spans="1:16" x14ac:dyDescent="0.3">
      <c r="A824" s="34">
        <v>1</v>
      </c>
      <c r="B824" s="34">
        <v>10</v>
      </c>
      <c r="C824" s="34">
        <v>4</v>
      </c>
      <c r="D824" s="34">
        <v>274</v>
      </c>
      <c r="E824" s="129">
        <v>20</v>
      </c>
      <c r="F824" s="113">
        <v>2</v>
      </c>
      <c r="G824" s="111">
        <v>100</v>
      </c>
      <c r="J824" s="34">
        <v>3</v>
      </c>
      <c r="K824" s="34">
        <v>10</v>
      </c>
      <c r="L824" s="34">
        <v>10</v>
      </c>
      <c r="M824" s="1">
        <v>260</v>
      </c>
      <c r="N824" s="129">
        <v>60</v>
      </c>
      <c r="O824" s="113">
        <v>8</v>
      </c>
      <c r="P824" s="111">
        <v>100</v>
      </c>
    </row>
    <row r="825" spans="1:16" x14ac:dyDescent="0.3">
      <c r="A825" s="34">
        <v>2</v>
      </c>
      <c r="B825" s="34">
        <v>15</v>
      </c>
      <c r="C825" s="34">
        <v>16</v>
      </c>
      <c r="D825" s="151">
        <v>274</v>
      </c>
      <c r="E825" s="129">
        <v>60</v>
      </c>
      <c r="F825" s="113">
        <v>10</v>
      </c>
      <c r="G825" s="111">
        <v>100</v>
      </c>
      <c r="J825" s="34">
        <v>3</v>
      </c>
      <c r="K825" s="34">
        <v>10</v>
      </c>
      <c r="L825" s="34">
        <v>11</v>
      </c>
      <c r="M825" s="1">
        <v>92</v>
      </c>
      <c r="N825" s="129">
        <v>80</v>
      </c>
      <c r="O825" s="113">
        <v>40</v>
      </c>
      <c r="P825" s="111">
        <v>90</v>
      </c>
    </row>
    <row r="826" spans="1:16" x14ac:dyDescent="0.3">
      <c r="A826" s="34">
        <v>3</v>
      </c>
      <c r="B826" s="34">
        <v>10</v>
      </c>
      <c r="C826" s="34">
        <v>12</v>
      </c>
      <c r="D826" s="151">
        <v>274</v>
      </c>
      <c r="E826" s="129">
        <v>60</v>
      </c>
      <c r="F826" s="113">
        <v>15</v>
      </c>
      <c r="G826" s="111">
        <v>100</v>
      </c>
      <c r="J826" s="34">
        <v>3</v>
      </c>
      <c r="K826" s="34">
        <v>10</v>
      </c>
      <c r="L826" s="34">
        <v>12</v>
      </c>
      <c r="M826" s="1">
        <v>44</v>
      </c>
      <c r="N826" s="129">
        <v>50</v>
      </c>
      <c r="O826" s="113">
        <v>8</v>
      </c>
      <c r="P826" s="111">
        <v>100</v>
      </c>
    </row>
    <row r="827" spans="1:16" x14ac:dyDescent="0.3">
      <c r="A827" s="34">
        <v>1</v>
      </c>
      <c r="B827" s="34">
        <v>10</v>
      </c>
      <c r="C827" s="34">
        <v>17</v>
      </c>
      <c r="D827" s="34">
        <v>275</v>
      </c>
      <c r="E827" s="129">
        <v>60</v>
      </c>
      <c r="F827" s="113">
        <v>5</v>
      </c>
      <c r="G827" s="111">
        <v>60</v>
      </c>
      <c r="J827" s="34">
        <v>3</v>
      </c>
      <c r="K827" s="34">
        <v>10</v>
      </c>
      <c r="L827" s="34">
        <v>13</v>
      </c>
      <c r="M827" s="1">
        <v>296</v>
      </c>
      <c r="N827" s="129">
        <v>70</v>
      </c>
      <c r="O827" s="113">
        <v>20</v>
      </c>
      <c r="P827" s="111">
        <v>100</v>
      </c>
    </row>
    <row r="828" spans="1:16" x14ac:dyDescent="0.3">
      <c r="A828" s="34">
        <v>2</v>
      </c>
      <c r="B828" s="34">
        <v>3</v>
      </c>
      <c r="C828" s="34">
        <v>10</v>
      </c>
      <c r="D828" s="151">
        <v>275</v>
      </c>
      <c r="E828" s="129">
        <v>60</v>
      </c>
      <c r="F828" s="113">
        <v>10</v>
      </c>
      <c r="G828" s="142">
        <v>80</v>
      </c>
      <c r="J828" s="34">
        <v>3</v>
      </c>
      <c r="K828" s="34">
        <v>10</v>
      </c>
      <c r="L828" s="34">
        <v>14</v>
      </c>
      <c r="M828" s="1">
        <v>152</v>
      </c>
      <c r="N828" s="129">
        <v>60</v>
      </c>
      <c r="O828" s="113">
        <v>25</v>
      </c>
      <c r="P828" s="111">
        <v>90</v>
      </c>
    </row>
    <row r="829" spans="1:16" x14ac:dyDescent="0.3">
      <c r="A829" s="34">
        <v>3</v>
      </c>
      <c r="B829" s="34">
        <v>9</v>
      </c>
      <c r="C829" s="34">
        <v>14</v>
      </c>
      <c r="D829" s="151">
        <v>275</v>
      </c>
      <c r="E829" s="129">
        <v>80</v>
      </c>
      <c r="F829" s="113">
        <v>8</v>
      </c>
      <c r="G829" s="111">
        <v>100</v>
      </c>
      <c r="J829" s="34">
        <v>3</v>
      </c>
      <c r="K829" s="34">
        <v>10</v>
      </c>
      <c r="L829" s="34">
        <v>15</v>
      </c>
      <c r="M829" s="1">
        <v>314</v>
      </c>
      <c r="N829" s="129">
        <v>60</v>
      </c>
      <c r="O829" s="113">
        <v>20</v>
      </c>
      <c r="P829" s="111">
        <v>100</v>
      </c>
    </row>
    <row r="830" spans="1:16" x14ac:dyDescent="0.3">
      <c r="A830" s="34">
        <v>1</v>
      </c>
      <c r="B830" s="34">
        <v>10</v>
      </c>
      <c r="C830" s="34">
        <v>2</v>
      </c>
      <c r="D830" s="34">
        <v>276</v>
      </c>
      <c r="E830" s="129">
        <v>20</v>
      </c>
      <c r="F830" s="113">
        <v>20</v>
      </c>
      <c r="G830" s="111">
        <v>80</v>
      </c>
      <c r="J830" s="34">
        <v>3</v>
      </c>
      <c r="K830" s="34">
        <v>10</v>
      </c>
      <c r="L830" s="34">
        <v>16</v>
      </c>
      <c r="M830" s="1">
        <v>80</v>
      </c>
      <c r="N830" s="129">
        <v>60</v>
      </c>
      <c r="O830" s="113">
        <v>8</v>
      </c>
      <c r="P830" s="111">
        <v>100</v>
      </c>
    </row>
    <row r="831" spans="1:16" x14ac:dyDescent="0.3">
      <c r="A831" s="34">
        <v>2</v>
      </c>
      <c r="B831" s="34">
        <v>1</v>
      </c>
      <c r="C831" s="34">
        <v>17</v>
      </c>
      <c r="D831" s="151">
        <v>276</v>
      </c>
      <c r="E831" s="129">
        <v>20</v>
      </c>
      <c r="F831" s="113">
        <v>10</v>
      </c>
      <c r="G831" s="111">
        <v>100</v>
      </c>
      <c r="J831" s="34">
        <v>3</v>
      </c>
      <c r="K831" s="34">
        <v>10</v>
      </c>
      <c r="L831" s="34">
        <v>17</v>
      </c>
      <c r="M831" s="1">
        <v>206</v>
      </c>
      <c r="N831" s="129">
        <v>80</v>
      </c>
      <c r="O831" s="113">
        <v>20</v>
      </c>
      <c r="P831" s="143">
        <v>0</v>
      </c>
    </row>
    <row r="832" spans="1:16" x14ac:dyDescent="0.3">
      <c r="A832" s="34">
        <v>3</v>
      </c>
      <c r="B832" s="34">
        <v>1</v>
      </c>
      <c r="C832" s="34">
        <v>4</v>
      </c>
      <c r="D832" s="151">
        <v>276</v>
      </c>
      <c r="E832" s="129">
        <v>40</v>
      </c>
      <c r="F832" s="113">
        <v>5</v>
      </c>
      <c r="G832" s="111">
        <v>100</v>
      </c>
      <c r="J832" s="34">
        <v>3</v>
      </c>
      <c r="K832" s="34">
        <v>10</v>
      </c>
      <c r="L832" s="34">
        <v>18</v>
      </c>
      <c r="M832" s="1">
        <v>98</v>
      </c>
      <c r="N832" s="129">
        <v>60</v>
      </c>
      <c r="O832" s="113">
        <v>8</v>
      </c>
      <c r="P832" s="143">
        <v>0</v>
      </c>
    </row>
    <row r="833" spans="1:16" x14ac:dyDescent="0.3">
      <c r="A833" s="34">
        <v>1</v>
      </c>
      <c r="B833" s="34">
        <v>10</v>
      </c>
      <c r="C833" s="34">
        <v>3</v>
      </c>
      <c r="D833" s="34">
        <v>277</v>
      </c>
      <c r="E833" s="129">
        <v>20</v>
      </c>
      <c r="F833" s="113">
        <v>10</v>
      </c>
      <c r="G833" s="111">
        <v>80</v>
      </c>
      <c r="J833" s="34">
        <v>3</v>
      </c>
      <c r="K833" s="34">
        <v>11</v>
      </c>
      <c r="L833" s="34">
        <v>1</v>
      </c>
      <c r="M833" s="1">
        <v>56</v>
      </c>
      <c r="N833" s="129">
        <v>40</v>
      </c>
      <c r="O833" s="113">
        <v>5</v>
      </c>
      <c r="P833" s="111">
        <v>100</v>
      </c>
    </row>
    <row r="834" spans="1:16" x14ac:dyDescent="0.3">
      <c r="A834" s="34">
        <v>2</v>
      </c>
      <c r="B834" s="34">
        <v>19</v>
      </c>
      <c r="C834" s="34">
        <v>4</v>
      </c>
      <c r="D834" s="151">
        <v>277</v>
      </c>
      <c r="E834" s="129">
        <v>40</v>
      </c>
      <c r="F834" s="113">
        <v>8</v>
      </c>
      <c r="G834" s="111">
        <v>100</v>
      </c>
      <c r="J834" s="34">
        <v>3</v>
      </c>
      <c r="K834" s="34">
        <v>11</v>
      </c>
      <c r="L834" s="34">
        <v>2</v>
      </c>
      <c r="M834" s="1">
        <v>200</v>
      </c>
      <c r="N834" s="129">
        <v>80</v>
      </c>
      <c r="O834" s="113">
        <v>5</v>
      </c>
      <c r="P834" s="111">
        <v>100</v>
      </c>
    </row>
    <row r="835" spans="1:16" x14ac:dyDescent="0.3">
      <c r="A835" s="34">
        <v>3</v>
      </c>
      <c r="B835" s="34">
        <v>18</v>
      </c>
      <c r="C835" s="34">
        <v>11</v>
      </c>
      <c r="D835" s="151">
        <v>277</v>
      </c>
      <c r="E835" s="129">
        <v>40</v>
      </c>
      <c r="F835" s="113">
        <v>5</v>
      </c>
      <c r="G835" s="111">
        <v>100</v>
      </c>
      <c r="J835" s="34">
        <v>3</v>
      </c>
      <c r="K835" s="34">
        <v>11</v>
      </c>
      <c r="L835" s="34">
        <v>3</v>
      </c>
      <c r="M835" s="1">
        <v>38</v>
      </c>
      <c r="N835" s="129">
        <v>60</v>
      </c>
      <c r="O835" s="113">
        <v>15</v>
      </c>
      <c r="P835" s="111">
        <v>100</v>
      </c>
    </row>
    <row r="836" spans="1:16" x14ac:dyDescent="0.3">
      <c r="A836" s="34">
        <v>1</v>
      </c>
      <c r="B836" s="34">
        <v>10</v>
      </c>
      <c r="C836" s="34">
        <v>18</v>
      </c>
      <c r="D836" s="34">
        <v>278</v>
      </c>
      <c r="E836" s="129">
        <v>20</v>
      </c>
      <c r="F836" s="113">
        <v>30</v>
      </c>
      <c r="G836" s="111">
        <v>100</v>
      </c>
      <c r="J836" s="34">
        <v>3</v>
      </c>
      <c r="K836" s="34">
        <v>11</v>
      </c>
      <c r="L836" s="34">
        <v>4</v>
      </c>
      <c r="M836" s="1">
        <v>290</v>
      </c>
      <c r="N836" s="129">
        <v>60</v>
      </c>
      <c r="O836" s="113">
        <v>30</v>
      </c>
      <c r="P836" s="111">
        <v>100</v>
      </c>
    </row>
    <row r="837" spans="1:16" x14ac:dyDescent="0.3">
      <c r="A837" s="34">
        <v>2</v>
      </c>
      <c r="B837" s="34">
        <v>2</v>
      </c>
      <c r="C837" s="34">
        <v>19</v>
      </c>
      <c r="D837" s="151">
        <v>278</v>
      </c>
      <c r="E837" s="129">
        <v>50</v>
      </c>
      <c r="F837" s="113">
        <v>15</v>
      </c>
      <c r="G837" s="111">
        <v>100</v>
      </c>
      <c r="J837" s="34">
        <v>3</v>
      </c>
      <c r="K837" s="34">
        <v>11</v>
      </c>
      <c r="L837" s="34">
        <v>5</v>
      </c>
      <c r="M837" s="1">
        <v>146</v>
      </c>
      <c r="N837" s="129">
        <v>50</v>
      </c>
      <c r="O837" s="113">
        <v>15</v>
      </c>
      <c r="P837" s="111">
        <v>100</v>
      </c>
    </row>
    <row r="838" spans="1:16" x14ac:dyDescent="0.3">
      <c r="A838" s="34">
        <v>3</v>
      </c>
      <c r="B838" s="34">
        <v>11</v>
      </c>
      <c r="C838" s="34">
        <v>6</v>
      </c>
      <c r="D838" s="151">
        <v>278</v>
      </c>
      <c r="E838" s="129">
        <v>20</v>
      </c>
      <c r="F838" s="113">
        <v>5</v>
      </c>
      <c r="G838" s="111">
        <v>95</v>
      </c>
      <c r="J838" s="34">
        <v>3</v>
      </c>
      <c r="K838" s="34">
        <v>11</v>
      </c>
      <c r="L838" s="34">
        <v>6</v>
      </c>
      <c r="M838" s="1">
        <v>2</v>
      </c>
      <c r="N838" s="129">
        <v>80</v>
      </c>
      <c r="O838" s="113">
        <v>15</v>
      </c>
      <c r="P838" s="111">
        <v>100</v>
      </c>
    </row>
    <row r="839" spans="1:16" x14ac:dyDescent="0.3">
      <c r="A839" s="34">
        <v>1</v>
      </c>
      <c r="B839" s="34">
        <v>10</v>
      </c>
      <c r="C839" s="34">
        <v>5</v>
      </c>
      <c r="D839" s="34">
        <v>279</v>
      </c>
      <c r="E839" s="129">
        <v>40</v>
      </c>
      <c r="F839" s="113">
        <v>2</v>
      </c>
      <c r="G839" s="111">
        <v>100</v>
      </c>
      <c r="J839" s="34">
        <v>3</v>
      </c>
      <c r="K839" s="34">
        <v>11</v>
      </c>
      <c r="L839" s="34">
        <v>7</v>
      </c>
      <c r="M839" s="1">
        <v>20</v>
      </c>
      <c r="N839" s="129">
        <v>30</v>
      </c>
      <c r="O839" s="113">
        <v>5</v>
      </c>
      <c r="P839" s="111">
        <v>95</v>
      </c>
    </row>
    <row r="840" spans="1:16" x14ac:dyDescent="0.3">
      <c r="A840" s="34">
        <v>2</v>
      </c>
      <c r="B840" s="34">
        <v>8</v>
      </c>
      <c r="C840" s="34">
        <v>4</v>
      </c>
      <c r="D840" s="151">
        <v>279</v>
      </c>
      <c r="E840" s="129">
        <v>40</v>
      </c>
      <c r="F840" s="113">
        <v>5</v>
      </c>
      <c r="G840" s="111">
        <v>100</v>
      </c>
      <c r="J840" s="34">
        <v>3</v>
      </c>
      <c r="K840" s="34">
        <v>11</v>
      </c>
      <c r="L840" s="34">
        <v>8</v>
      </c>
      <c r="M840" s="1">
        <v>308</v>
      </c>
      <c r="N840" s="129">
        <v>60</v>
      </c>
      <c r="O840" s="113">
        <v>30</v>
      </c>
      <c r="P840" s="111">
        <v>60</v>
      </c>
    </row>
    <row r="841" spans="1:16" x14ac:dyDescent="0.3">
      <c r="A841" s="34">
        <v>3</v>
      </c>
      <c r="B841" s="34">
        <v>16</v>
      </c>
      <c r="C841" s="34">
        <v>5</v>
      </c>
      <c r="D841" s="151">
        <v>279</v>
      </c>
      <c r="E841" s="129">
        <v>40</v>
      </c>
      <c r="F841" s="113">
        <v>20</v>
      </c>
      <c r="G841" s="111">
        <v>90</v>
      </c>
      <c r="J841" s="34">
        <v>3</v>
      </c>
      <c r="K841" s="34">
        <v>11</v>
      </c>
      <c r="L841" s="34">
        <v>9</v>
      </c>
      <c r="M841" s="1">
        <v>272</v>
      </c>
      <c r="N841" s="129">
        <v>50</v>
      </c>
      <c r="O841" s="113">
        <v>8</v>
      </c>
      <c r="P841" s="111">
        <v>100</v>
      </c>
    </row>
    <row r="842" spans="1:16" x14ac:dyDescent="0.3">
      <c r="A842" s="34">
        <v>1</v>
      </c>
      <c r="B842" s="34">
        <v>10</v>
      </c>
      <c r="C842" s="34">
        <v>13</v>
      </c>
      <c r="D842" s="34">
        <v>280</v>
      </c>
      <c r="E842" s="129">
        <v>50</v>
      </c>
      <c r="F842" s="113">
        <v>15</v>
      </c>
      <c r="G842" s="111">
        <v>100</v>
      </c>
      <c r="J842" s="34">
        <v>3</v>
      </c>
      <c r="K842" s="34">
        <v>11</v>
      </c>
      <c r="L842" s="34">
        <v>10</v>
      </c>
      <c r="M842" s="1">
        <v>182</v>
      </c>
      <c r="N842" s="129">
        <v>20</v>
      </c>
      <c r="O842" s="113">
        <v>5</v>
      </c>
      <c r="P842" s="111">
        <v>100</v>
      </c>
    </row>
    <row r="843" spans="1:16" x14ac:dyDescent="0.3">
      <c r="A843" s="34">
        <v>2</v>
      </c>
      <c r="B843" s="34">
        <v>12</v>
      </c>
      <c r="C843" s="34">
        <v>15</v>
      </c>
      <c r="D843" s="151">
        <v>280</v>
      </c>
      <c r="E843" s="129">
        <v>80</v>
      </c>
      <c r="F843" s="113">
        <v>8</v>
      </c>
      <c r="G843" s="111">
        <v>100</v>
      </c>
      <c r="J843" s="34">
        <v>3</v>
      </c>
      <c r="K843" s="34">
        <v>11</v>
      </c>
      <c r="L843" s="34">
        <v>11</v>
      </c>
      <c r="M843" s="1">
        <v>233</v>
      </c>
      <c r="N843" s="129">
        <v>70</v>
      </c>
      <c r="O843" s="113">
        <v>10</v>
      </c>
      <c r="P843" s="111">
        <v>90</v>
      </c>
    </row>
    <row r="844" spans="1:16" x14ac:dyDescent="0.3">
      <c r="A844" s="34">
        <v>3</v>
      </c>
      <c r="B844" s="34">
        <v>2</v>
      </c>
      <c r="C844" s="34">
        <v>15</v>
      </c>
      <c r="D844" s="151">
        <v>280</v>
      </c>
      <c r="E844" s="129">
        <v>80</v>
      </c>
      <c r="F844" s="113">
        <v>15</v>
      </c>
      <c r="G844" s="111">
        <v>100</v>
      </c>
      <c r="J844" s="34">
        <v>3</v>
      </c>
      <c r="K844" s="34">
        <v>11</v>
      </c>
      <c r="L844" s="34">
        <v>12</v>
      </c>
      <c r="M844" s="1">
        <v>107</v>
      </c>
      <c r="N844" s="129">
        <v>5</v>
      </c>
      <c r="O844" s="113">
        <v>20</v>
      </c>
      <c r="P844" s="111">
        <v>100</v>
      </c>
    </row>
    <row r="845" spans="1:16" x14ac:dyDescent="0.3">
      <c r="A845" s="34">
        <v>1</v>
      </c>
      <c r="B845" s="34">
        <v>10</v>
      </c>
      <c r="C845" s="34">
        <v>11</v>
      </c>
      <c r="D845" s="34">
        <v>281</v>
      </c>
      <c r="E845" s="129">
        <v>20</v>
      </c>
      <c r="F845" s="113">
        <v>5</v>
      </c>
      <c r="G845" s="111">
        <v>90</v>
      </c>
      <c r="J845" s="34">
        <v>3</v>
      </c>
      <c r="K845" s="34">
        <v>11</v>
      </c>
      <c r="L845" s="34">
        <v>13</v>
      </c>
      <c r="M845" s="1">
        <v>74</v>
      </c>
      <c r="N845" s="129">
        <v>80</v>
      </c>
      <c r="O845" s="113">
        <v>15</v>
      </c>
      <c r="P845" s="111">
        <v>100</v>
      </c>
    </row>
    <row r="846" spans="1:16" x14ac:dyDescent="0.3">
      <c r="A846" s="34">
        <v>2</v>
      </c>
      <c r="B846" s="34">
        <v>19</v>
      </c>
      <c r="C846" s="34">
        <v>14</v>
      </c>
      <c r="D846" s="151">
        <v>281</v>
      </c>
      <c r="E846" s="129">
        <v>40</v>
      </c>
      <c r="F846" s="113">
        <v>8</v>
      </c>
      <c r="G846" s="111">
        <v>100</v>
      </c>
      <c r="J846" s="34">
        <v>3</v>
      </c>
      <c r="K846" s="34">
        <v>11</v>
      </c>
      <c r="L846" s="34">
        <v>14</v>
      </c>
      <c r="M846" s="1">
        <v>164</v>
      </c>
      <c r="N846" s="129">
        <v>30</v>
      </c>
      <c r="O846" s="113">
        <v>2</v>
      </c>
      <c r="P846" s="111">
        <v>80</v>
      </c>
    </row>
    <row r="847" spans="1:16" x14ac:dyDescent="0.3">
      <c r="A847" s="34">
        <v>3</v>
      </c>
      <c r="B847" s="34">
        <v>19</v>
      </c>
      <c r="C847" s="34">
        <v>15</v>
      </c>
      <c r="D847" s="151">
        <v>281</v>
      </c>
      <c r="E847" s="129">
        <v>40</v>
      </c>
      <c r="F847" s="113">
        <v>15</v>
      </c>
      <c r="G847" s="111">
        <v>90</v>
      </c>
      <c r="J847" s="34">
        <v>3</v>
      </c>
      <c r="K847" s="34">
        <v>11</v>
      </c>
      <c r="L847" s="34">
        <v>15</v>
      </c>
      <c r="M847" s="1">
        <v>254</v>
      </c>
      <c r="N847" s="129">
        <v>60</v>
      </c>
      <c r="O847" s="113">
        <v>5</v>
      </c>
      <c r="P847" s="111">
        <v>100</v>
      </c>
    </row>
    <row r="848" spans="1:16" x14ac:dyDescent="0.3">
      <c r="A848" s="34">
        <v>1</v>
      </c>
      <c r="B848" s="34">
        <v>10</v>
      </c>
      <c r="C848" s="34">
        <v>7</v>
      </c>
      <c r="D848" s="34">
        <v>282</v>
      </c>
      <c r="E848" s="129">
        <v>10</v>
      </c>
      <c r="F848" s="113">
        <v>2</v>
      </c>
      <c r="G848" s="111">
        <v>80</v>
      </c>
      <c r="J848" s="34">
        <v>3</v>
      </c>
      <c r="K848" s="34">
        <v>11</v>
      </c>
      <c r="L848" s="34">
        <v>16</v>
      </c>
      <c r="M848" s="1">
        <v>110</v>
      </c>
      <c r="N848" s="129">
        <v>5</v>
      </c>
      <c r="O848" s="113">
        <v>8</v>
      </c>
      <c r="P848" s="111">
        <v>100</v>
      </c>
    </row>
    <row r="849" spans="1:16" x14ac:dyDescent="0.3">
      <c r="A849" s="34">
        <v>2</v>
      </c>
      <c r="B849" s="34">
        <v>14</v>
      </c>
      <c r="C849" s="34">
        <v>12</v>
      </c>
      <c r="D849" s="151">
        <v>282</v>
      </c>
      <c r="E849" s="129">
        <v>40</v>
      </c>
      <c r="F849" s="113">
        <v>8</v>
      </c>
      <c r="G849" s="111">
        <v>100</v>
      </c>
      <c r="J849" s="34">
        <v>3</v>
      </c>
      <c r="K849" s="34">
        <v>11</v>
      </c>
      <c r="L849" s="34">
        <v>17</v>
      </c>
      <c r="M849" s="1">
        <v>128</v>
      </c>
      <c r="N849" s="129">
        <v>20</v>
      </c>
      <c r="O849" s="113">
        <v>15</v>
      </c>
      <c r="P849" s="111">
        <v>100</v>
      </c>
    </row>
    <row r="850" spans="1:16" x14ac:dyDescent="0.3">
      <c r="A850" s="34">
        <v>3</v>
      </c>
      <c r="B850" s="34">
        <v>4</v>
      </c>
      <c r="C850" s="34">
        <v>19</v>
      </c>
      <c r="D850" s="151">
        <v>282</v>
      </c>
      <c r="E850" s="129">
        <v>30</v>
      </c>
      <c r="F850" s="113">
        <v>5</v>
      </c>
      <c r="G850" s="111">
        <v>100</v>
      </c>
      <c r="J850" s="34">
        <v>3</v>
      </c>
      <c r="K850" s="34">
        <v>11</v>
      </c>
      <c r="L850" s="34">
        <v>18</v>
      </c>
      <c r="M850" s="1">
        <v>218</v>
      </c>
      <c r="N850" s="129">
        <v>60</v>
      </c>
      <c r="O850" s="113">
        <v>8</v>
      </c>
      <c r="P850" s="111">
        <v>100</v>
      </c>
    </row>
    <row r="851" spans="1:16" x14ac:dyDescent="0.3">
      <c r="A851" s="34">
        <v>1</v>
      </c>
      <c r="B851" s="34">
        <v>10</v>
      </c>
      <c r="C851" s="34">
        <v>6</v>
      </c>
      <c r="D851" s="34">
        <v>283</v>
      </c>
      <c r="E851" s="129">
        <v>40</v>
      </c>
      <c r="F851" s="113">
        <v>10</v>
      </c>
      <c r="G851" s="111">
        <v>90</v>
      </c>
      <c r="J851" s="34">
        <v>3</v>
      </c>
      <c r="K851" s="34">
        <v>12</v>
      </c>
      <c r="L851" s="34">
        <v>1</v>
      </c>
      <c r="M851" s="1">
        <v>161</v>
      </c>
      <c r="N851" s="129">
        <v>20</v>
      </c>
      <c r="O851" s="113">
        <v>15</v>
      </c>
      <c r="P851" s="111">
        <v>100</v>
      </c>
    </row>
    <row r="852" spans="1:16" x14ac:dyDescent="0.3">
      <c r="A852" s="34">
        <v>2</v>
      </c>
      <c r="B852" s="34">
        <v>7</v>
      </c>
      <c r="C852" s="34">
        <v>9</v>
      </c>
      <c r="D852" s="151">
        <v>283</v>
      </c>
      <c r="E852" s="129">
        <v>40</v>
      </c>
      <c r="F852" s="113">
        <v>15</v>
      </c>
      <c r="G852" s="111">
        <v>100</v>
      </c>
      <c r="J852" s="34">
        <v>3</v>
      </c>
      <c r="K852" s="34">
        <v>12</v>
      </c>
      <c r="L852" s="34">
        <v>2</v>
      </c>
      <c r="M852" s="1">
        <v>305</v>
      </c>
      <c r="N852" s="129">
        <v>20</v>
      </c>
      <c r="O852" s="113">
        <v>30</v>
      </c>
      <c r="P852" s="111">
        <v>100</v>
      </c>
    </row>
    <row r="853" spans="1:16" x14ac:dyDescent="0.3">
      <c r="A853" s="34">
        <v>3</v>
      </c>
      <c r="B853" s="34">
        <v>3</v>
      </c>
      <c r="C853" s="34">
        <v>10</v>
      </c>
      <c r="D853" s="151">
        <v>283</v>
      </c>
      <c r="E853" s="129">
        <v>20</v>
      </c>
      <c r="F853" s="113">
        <v>10</v>
      </c>
      <c r="G853" s="111">
        <v>100</v>
      </c>
      <c r="J853" s="34">
        <v>3</v>
      </c>
      <c r="K853" s="34">
        <v>12</v>
      </c>
      <c r="L853" s="34">
        <v>3</v>
      </c>
      <c r="M853" s="1">
        <v>287</v>
      </c>
      <c r="N853" s="129">
        <v>60</v>
      </c>
      <c r="O853" s="113">
        <v>30</v>
      </c>
      <c r="P853" s="111">
        <v>100</v>
      </c>
    </row>
    <row r="854" spans="1:16" x14ac:dyDescent="0.3">
      <c r="A854" s="34">
        <v>1</v>
      </c>
      <c r="B854" s="34">
        <v>10</v>
      </c>
      <c r="C854" s="34">
        <v>15</v>
      </c>
      <c r="D854" s="34">
        <v>284</v>
      </c>
      <c r="E854" s="129">
        <v>30</v>
      </c>
      <c r="F854" s="113">
        <v>8</v>
      </c>
      <c r="G854" s="111">
        <v>80</v>
      </c>
      <c r="J854" s="34">
        <v>3</v>
      </c>
      <c r="K854" s="34">
        <v>12</v>
      </c>
      <c r="L854" s="34">
        <v>4</v>
      </c>
      <c r="M854" s="1">
        <v>71</v>
      </c>
      <c r="N854" s="129">
        <v>20</v>
      </c>
      <c r="O854" s="113">
        <v>20</v>
      </c>
      <c r="P854" s="111">
        <v>80</v>
      </c>
    </row>
    <row r="855" spans="1:16" x14ac:dyDescent="0.3">
      <c r="A855" s="34">
        <v>2</v>
      </c>
      <c r="B855" s="34">
        <v>11</v>
      </c>
      <c r="C855" s="34">
        <v>6</v>
      </c>
      <c r="D855" s="151">
        <v>284</v>
      </c>
      <c r="E855" s="129">
        <v>70</v>
      </c>
      <c r="F855" s="113">
        <v>5</v>
      </c>
      <c r="G855" s="111">
        <v>100</v>
      </c>
      <c r="J855" s="34">
        <v>3</v>
      </c>
      <c r="K855" s="34">
        <v>12</v>
      </c>
      <c r="L855" s="34">
        <v>5</v>
      </c>
      <c r="M855" s="1">
        <v>251</v>
      </c>
      <c r="N855" s="129">
        <v>40</v>
      </c>
      <c r="O855" s="113">
        <v>5</v>
      </c>
      <c r="P855" s="111">
        <v>100</v>
      </c>
    </row>
    <row r="856" spans="1:16" x14ac:dyDescent="0.3">
      <c r="A856" s="34">
        <v>3</v>
      </c>
      <c r="B856" s="34">
        <v>16</v>
      </c>
      <c r="C856" s="34">
        <v>1</v>
      </c>
      <c r="D856" s="151">
        <v>284</v>
      </c>
      <c r="E856" s="129">
        <v>40</v>
      </c>
      <c r="F856" s="113">
        <v>40</v>
      </c>
      <c r="G856" s="111">
        <v>100</v>
      </c>
      <c r="J856" s="34">
        <v>3</v>
      </c>
      <c r="K856" s="34">
        <v>12</v>
      </c>
      <c r="L856" s="34">
        <v>6</v>
      </c>
      <c r="M856" s="1">
        <v>179</v>
      </c>
      <c r="N856" s="129">
        <v>80</v>
      </c>
      <c r="O856" s="113">
        <v>2</v>
      </c>
      <c r="P856" s="111">
        <v>100</v>
      </c>
    </row>
    <row r="857" spans="1:16" x14ac:dyDescent="0.3">
      <c r="A857" s="34">
        <v>1</v>
      </c>
      <c r="B857" s="34">
        <v>10</v>
      </c>
      <c r="C857" s="34">
        <v>8</v>
      </c>
      <c r="D857" s="34">
        <v>285</v>
      </c>
      <c r="E857" s="129">
        <v>60</v>
      </c>
      <c r="F857" s="113">
        <v>20</v>
      </c>
      <c r="G857" s="111">
        <v>60</v>
      </c>
      <c r="J857" s="34">
        <v>3</v>
      </c>
      <c r="K857" s="34">
        <v>12</v>
      </c>
      <c r="L857" s="34">
        <v>7</v>
      </c>
      <c r="M857" s="1">
        <v>323</v>
      </c>
      <c r="N857" s="129">
        <v>30</v>
      </c>
      <c r="O857" s="113">
        <v>12</v>
      </c>
      <c r="P857" s="111">
        <v>100</v>
      </c>
    </row>
    <row r="858" spans="1:16" x14ac:dyDescent="0.3">
      <c r="A858" s="34">
        <v>2</v>
      </c>
      <c r="B858" s="34">
        <v>10</v>
      </c>
      <c r="C858" s="34">
        <v>12</v>
      </c>
      <c r="D858" s="151">
        <v>285</v>
      </c>
      <c r="E858" s="129">
        <v>60</v>
      </c>
      <c r="F858" s="113">
        <v>20</v>
      </c>
      <c r="G858" s="111">
        <v>100</v>
      </c>
      <c r="J858" s="34">
        <v>3</v>
      </c>
      <c r="K858" s="34">
        <v>12</v>
      </c>
      <c r="L858" s="34">
        <v>8</v>
      </c>
      <c r="M858" s="1">
        <v>17</v>
      </c>
      <c r="N858" s="129">
        <v>40</v>
      </c>
      <c r="O858" s="113">
        <v>5</v>
      </c>
      <c r="P858" s="111">
        <v>100</v>
      </c>
    </row>
    <row r="859" spans="1:16" x14ac:dyDescent="0.3">
      <c r="A859" s="34">
        <v>3</v>
      </c>
      <c r="B859" s="34">
        <v>7</v>
      </c>
      <c r="C859" s="34">
        <v>15</v>
      </c>
      <c r="D859" s="151">
        <v>285</v>
      </c>
      <c r="E859" s="129">
        <v>60</v>
      </c>
      <c r="F859" s="113">
        <v>5</v>
      </c>
      <c r="G859" s="111">
        <v>80</v>
      </c>
      <c r="J859" s="34">
        <v>3</v>
      </c>
      <c r="K859" s="34">
        <v>12</v>
      </c>
      <c r="L859" s="34">
        <v>9</v>
      </c>
      <c r="M859" s="1">
        <v>53</v>
      </c>
      <c r="N859" s="129">
        <v>50</v>
      </c>
      <c r="O859" s="113">
        <v>15</v>
      </c>
      <c r="P859" s="111">
        <v>100</v>
      </c>
    </row>
    <row r="860" spans="1:16" x14ac:dyDescent="0.3">
      <c r="A860" s="34">
        <v>1</v>
      </c>
      <c r="B860" s="34">
        <v>10</v>
      </c>
      <c r="C860" s="34">
        <v>16</v>
      </c>
      <c r="D860" s="34">
        <v>286</v>
      </c>
      <c r="E860" s="129">
        <v>40</v>
      </c>
      <c r="F860" s="113">
        <v>5</v>
      </c>
      <c r="G860" s="111">
        <v>100</v>
      </c>
      <c r="J860" s="34">
        <v>3</v>
      </c>
      <c r="K860" s="34">
        <v>12</v>
      </c>
      <c r="L860" s="34">
        <v>10</v>
      </c>
      <c r="M860" s="1">
        <v>197</v>
      </c>
      <c r="N860" s="129">
        <v>80</v>
      </c>
      <c r="O860" s="113">
        <v>2</v>
      </c>
      <c r="P860" s="111">
        <v>100</v>
      </c>
    </row>
    <row r="861" spans="1:16" x14ac:dyDescent="0.3">
      <c r="A861" s="34">
        <v>2</v>
      </c>
      <c r="B861" s="34">
        <v>4</v>
      </c>
      <c r="C861" s="34">
        <v>8</v>
      </c>
      <c r="D861" s="151">
        <v>286</v>
      </c>
      <c r="E861" s="129">
        <v>30</v>
      </c>
      <c r="F861" s="113">
        <v>10</v>
      </c>
      <c r="G861" s="111">
        <v>100</v>
      </c>
      <c r="J861" s="34">
        <v>3</v>
      </c>
      <c r="K861" s="34">
        <v>12</v>
      </c>
      <c r="L861" s="34">
        <v>11</v>
      </c>
      <c r="M861" s="1">
        <v>216</v>
      </c>
      <c r="N861" s="129">
        <v>15</v>
      </c>
      <c r="O861" s="113">
        <v>8</v>
      </c>
      <c r="P861" s="111">
        <v>60</v>
      </c>
    </row>
    <row r="862" spans="1:16" x14ac:dyDescent="0.3">
      <c r="A862" s="34">
        <v>3</v>
      </c>
      <c r="B862" s="34">
        <v>8</v>
      </c>
      <c r="C862" s="34">
        <v>13</v>
      </c>
      <c r="D862" s="151">
        <v>286</v>
      </c>
      <c r="E862" s="129">
        <v>30</v>
      </c>
      <c r="F862" s="113">
        <v>8</v>
      </c>
      <c r="G862" s="111">
        <v>80</v>
      </c>
      <c r="J862" s="34">
        <v>3</v>
      </c>
      <c r="K862" s="34">
        <v>12</v>
      </c>
      <c r="L862" s="34">
        <v>12</v>
      </c>
      <c r="M862" s="1">
        <v>270</v>
      </c>
      <c r="N862" s="129">
        <v>40</v>
      </c>
      <c r="O862" s="113">
        <v>8</v>
      </c>
      <c r="P862" s="111">
        <v>100</v>
      </c>
    </row>
    <row r="863" spans="1:16" x14ac:dyDescent="0.3">
      <c r="A863" s="34">
        <v>1</v>
      </c>
      <c r="B863" s="34">
        <v>10</v>
      </c>
      <c r="C863" s="34">
        <v>9</v>
      </c>
      <c r="D863" s="34">
        <v>287</v>
      </c>
      <c r="E863" s="129">
        <v>40</v>
      </c>
      <c r="F863" s="113">
        <v>5</v>
      </c>
      <c r="G863" s="111">
        <v>50</v>
      </c>
      <c r="J863" s="34">
        <v>3</v>
      </c>
      <c r="K863" s="34">
        <v>12</v>
      </c>
      <c r="L863" s="34">
        <v>13</v>
      </c>
      <c r="M863" s="1">
        <v>90</v>
      </c>
      <c r="N863" s="129">
        <v>40</v>
      </c>
      <c r="O863" s="113">
        <v>40</v>
      </c>
      <c r="P863" s="111">
        <v>90</v>
      </c>
    </row>
    <row r="864" spans="1:16" x14ac:dyDescent="0.3">
      <c r="A864" s="34">
        <v>2</v>
      </c>
      <c r="B864" s="34">
        <v>9</v>
      </c>
      <c r="C864" s="34">
        <v>3</v>
      </c>
      <c r="D864" s="151">
        <v>287</v>
      </c>
      <c r="E864" s="129">
        <v>70</v>
      </c>
      <c r="F864" s="113">
        <v>8</v>
      </c>
      <c r="G864" s="111">
        <v>100</v>
      </c>
      <c r="J864" s="34">
        <v>3</v>
      </c>
      <c r="K864" s="34">
        <v>12</v>
      </c>
      <c r="L864" s="34">
        <v>14</v>
      </c>
      <c r="M864" s="1">
        <v>269</v>
      </c>
      <c r="N864" s="129">
        <v>20</v>
      </c>
      <c r="O864" s="113">
        <v>10</v>
      </c>
      <c r="P864" s="111">
        <v>100</v>
      </c>
    </row>
    <row r="865" spans="1:16" x14ac:dyDescent="0.3">
      <c r="A865" s="34">
        <v>3</v>
      </c>
      <c r="B865" s="34">
        <v>13</v>
      </c>
      <c r="C865" s="34">
        <v>3</v>
      </c>
      <c r="D865" s="151">
        <v>287</v>
      </c>
      <c r="E865" s="129">
        <v>60</v>
      </c>
      <c r="F865" s="113">
        <v>30</v>
      </c>
      <c r="G865" s="111">
        <v>100</v>
      </c>
      <c r="J865" s="34">
        <v>3</v>
      </c>
      <c r="K865" s="34">
        <v>12</v>
      </c>
      <c r="L865" s="34">
        <v>15</v>
      </c>
      <c r="M865" s="1">
        <v>89</v>
      </c>
      <c r="N865" s="129">
        <v>30</v>
      </c>
      <c r="O865" s="113">
        <v>8</v>
      </c>
      <c r="P865" s="111">
        <v>100</v>
      </c>
    </row>
    <row r="866" spans="1:16" x14ac:dyDescent="0.3">
      <c r="A866" s="34">
        <v>1</v>
      </c>
      <c r="B866" s="34">
        <v>10</v>
      </c>
      <c r="C866" s="34">
        <v>19</v>
      </c>
      <c r="D866" s="34">
        <v>288</v>
      </c>
      <c r="E866" s="129">
        <v>25</v>
      </c>
      <c r="F866" s="113">
        <v>5</v>
      </c>
      <c r="G866" s="111">
        <v>100</v>
      </c>
      <c r="J866" s="34">
        <v>3</v>
      </c>
      <c r="K866" s="34">
        <v>12</v>
      </c>
      <c r="L866" s="34">
        <v>16</v>
      </c>
      <c r="M866" s="1">
        <v>143</v>
      </c>
      <c r="N866" s="129">
        <v>40</v>
      </c>
      <c r="O866" s="113">
        <v>12</v>
      </c>
      <c r="P866" s="111">
        <v>100</v>
      </c>
    </row>
    <row r="867" spans="1:16" x14ac:dyDescent="0.3">
      <c r="A867" s="34">
        <v>2</v>
      </c>
      <c r="B867" s="34">
        <v>17</v>
      </c>
      <c r="C867" s="34">
        <v>19</v>
      </c>
      <c r="D867" s="151">
        <v>288</v>
      </c>
      <c r="E867" s="129">
        <v>60</v>
      </c>
      <c r="F867" s="113">
        <v>5</v>
      </c>
      <c r="G867" s="111">
        <v>100</v>
      </c>
      <c r="J867" s="34">
        <v>3</v>
      </c>
      <c r="K867" s="34">
        <v>12</v>
      </c>
      <c r="L867" s="34">
        <v>17</v>
      </c>
      <c r="M867" s="1">
        <v>215</v>
      </c>
      <c r="N867" s="129">
        <v>80</v>
      </c>
      <c r="O867" s="113">
        <v>5</v>
      </c>
      <c r="P867" s="142">
        <v>100</v>
      </c>
    </row>
    <row r="868" spans="1:16" x14ac:dyDescent="0.3">
      <c r="A868" s="34">
        <v>3</v>
      </c>
      <c r="B868" s="34">
        <v>14</v>
      </c>
      <c r="C868" s="34">
        <v>10</v>
      </c>
      <c r="D868" s="151">
        <v>288</v>
      </c>
      <c r="E868" s="129">
        <v>40</v>
      </c>
      <c r="F868" s="113">
        <v>8</v>
      </c>
      <c r="G868" s="111">
        <v>100</v>
      </c>
      <c r="J868" s="34">
        <v>3</v>
      </c>
      <c r="K868" s="34">
        <v>12</v>
      </c>
      <c r="L868" s="34">
        <v>18</v>
      </c>
      <c r="M868" s="1">
        <v>125</v>
      </c>
      <c r="N868" s="129">
        <v>60</v>
      </c>
      <c r="O868" s="113">
        <v>15</v>
      </c>
      <c r="P868" s="111">
        <v>100</v>
      </c>
    </row>
    <row r="869" spans="1:16" x14ac:dyDescent="0.3">
      <c r="A869" s="34">
        <v>1</v>
      </c>
      <c r="B869" s="34">
        <v>1</v>
      </c>
      <c r="C869" s="34">
        <v>5</v>
      </c>
      <c r="D869" s="34">
        <v>289</v>
      </c>
      <c r="E869" s="129">
        <v>60</v>
      </c>
      <c r="F869" s="113">
        <v>20</v>
      </c>
      <c r="G869" s="111">
        <v>60</v>
      </c>
      <c r="J869" s="34">
        <v>3</v>
      </c>
      <c r="K869" s="34">
        <v>13</v>
      </c>
      <c r="L869" s="34">
        <v>1</v>
      </c>
      <c r="M869" s="1">
        <v>324</v>
      </c>
      <c r="N869" s="129">
        <v>40</v>
      </c>
      <c r="O869" s="113">
        <v>10</v>
      </c>
      <c r="P869" s="111">
        <v>95</v>
      </c>
    </row>
    <row r="870" spans="1:16" x14ac:dyDescent="0.3">
      <c r="A870" s="34">
        <v>2</v>
      </c>
      <c r="B870" s="34">
        <v>5</v>
      </c>
      <c r="C870" s="34">
        <v>9</v>
      </c>
      <c r="D870" s="151">
        <v>289</v>
      </c>
      <c r="E870" s="129">
        <v>60</v>
      </c>
      <c r="F870" s="113">
        <v>15</v>
      </c>
      <c r="G870" s="111">
        <v>100</v>
      </c>
      <c r="J870" s="34">
        <v>3</v>
      </c>
      <c r="K870" s="34">
        <v>13</v>
      </c>
      <c r="L870" s="34">
        <v>2</v>
      </c>
      <c r="M870" s="1">
        <v>252</v>
      </c>
      <c r="N870" s="129">
        <v>10</v>
      </c>
      <c r="O870" s="113">
        <v>12</v>
      </c>
      <c r="P870" s="111">
        <v>100</v>
      </c>
    </row>
    <row r="871" spans="1:16" x14ac:dyDescent="0.3">
      <c r="A871" s="34">
        <v>3</v>
      </c>
      <c r="B871" s="34">
        <v>17</v>
      </c>
      <c r="C871" s="34">
        <v>13</v>
      </c>
      <c r="D871" s="151">
        <v>289</v>
      </c>
      <c r="E871" s="129">
        <v>70</v>
      </c>
      <c r="F871" s="113">
        <v>25</v>
      </c>
      <c r="G871" s="111">
        <v>100</v>
      </c>
      <c r="J871" s="34">
        <v>3</v>
      </c>
      <c r="K871" s="34">
        <v>13</v>
      </c>
      <c r="L871" s="34">
        <v>3</v>
      </c>
      <c r="M871" s="1">
        <v>306</v>
      </c>
      <c r="N871" s="129">
        <v>60</v>
      </c>
      <c r="O871" s="113">
        <v>25</v>
      </c>
      <c r="P871" s="111">
        <v>100</v>
      </c>
    </row>
    <row r="872" spans="1:16" x14ac:dyDescent="0.3">
      <c r="A872" s="34">
        <v>1</v>
      </c>
      <c r="B872" s="34">
        <v>1</v>
      </c>
      <c r="C872" s="34">
        <v>8</v>
      </c>
      <c r="D872" s="34">
        <v>290</v>
      </c>
      <c r="E872" s="129">
        <v>60</v>
      </c>
      <c r="F872" s="113">
        <v>2</v>
      </c>
      <c r="G872" s="111">
        <v>100</v>
      </c>
      <c r="J872" s="34">
        <v>3</v>
      </c>
      <c r="K872" s="34">
        <v>13</v>
      </c>
      <c r="L872" s="34">
        <v>4</v>
      </c>
      <c r="M872" s="1">
        <v>18</v>
      </c>
      <c r="N872" s="129">
        <v>60</v>
      </c>
      <c r="O872" s="113">
        <v>12</v>
      </c>
      <c r="P872" s="111">
        <v>100</v>
      </c>
    </row>
    <row r="873" spans="1:16" x14ac:dyDescent="0.3">
      <c r="A873" s="34">
        <v>2</v>
      </c>
      <c r="B873" s="34">
        <v>13</v>
      </c>
      <c r="C873" s="34">
        <v>14</v>
      </c>
      <c r="D873" s="151">
        <v>290</v>
      </c>
      <c r="E873" s="129">
        <v>40</v>
      </c>
      <c r="F873" s="113">
        <v>8</v>
      </c>
      <c r="G873" s="111">
        <v>100</v>
      </c>
      <c r="J873" s="34">
        <v>3</v>
      </c>
      <c r="K873" s="34">
        <v>13</v>
      </c>
      <c r="L873" s="34">
        <v>5</v>
      </c>
      <c r="M873" s="1">
        <v>144</v>
      </c>
      <c r="N873" s="129">
        <v>60</v>
      </c>
      <c r="O873" s="113">
        <v>20</v>
      </c>
      <c r="P873" s="111">
        <v>80</v>
      </c>
    </row>
    <row r="874" spans="1:16" x14ac:dyDescent="0.3">
      <c r="A874" s="34">
        <v>3</v>
      </c>
      <c r="B874" s="34">
        <v>12</v>
      </c>
      <c r="C874" s="34">
        <v>4</v>
      </c>
      <c r="D874" s="151">
        <v>290</v>
      </c>
      <c r="E874" s="129">
        <v>60</v>
      </c>
      <c r="F874" s="113">
        <v>30</v>
      </c>
      <c r="G874" s="111">
        <v>100</v>
      </c>
      <c r="J874" s="34">
        <v>3</v>
      </c>
      <c r="K874" s="34">
        <v>13</v>
      </c>
      <c r="L874" s="34">
        <v>6</v>
      </c>
      <c r="M874" s="1">
        <v>54</v>
      </c>
      <c r="N874" s="129">
        <v>60</v>
      </c>
      <c r="O874" s="113">
        <v>15</v>
      </c>
      <c r="P874" s="111">
        <v>100</v>
      </c>
    </row>
    <row r="875" spans="1:16" x14ac:dyDescent="0.3">
      <c r="A875" s="34">
        <v>1</v>
      </c>
      <c r="B875" s="34">
        <v>1</v>
      </c>
      <c r="C875" s="34">
        <v>7</v>
      </c>
      <c r="D875" s="34">
        <v>291</v>
      </c>
      <c r="E875" s="129">
        <v>30</v>
      </c>
      <c r="F875" s="113">
        <v>2</v>
      </c>
      <c r="G875" s="111">
        <v>100</v>
      </c>
      <c r="J875" s="34">
        <v>3</v>
      </c>
      <c r="K875" s="34">
        <v>13</v>
      </c>
      <c r="L875" s="34">
        <v>7</v>
      </c>
      <c r="M875" s="1">
        <v>180</v>
      </c>
      <c r="N875" s="129">
        <v>70</v>
      </c>
      <c r="O875" s="113">
        <v>20</v>
      </c>
      <c r="P875" s="111">
        <v>60</v>
      </c>
    </row>
    <row r="876" spans="1:16" x14ac:dyDescent="0.3">
      <c r="A876" s="34">
        <v>2</v>
      </c>
      <c r="B876" s="34">
        <v>16</v>
      </c>
      <c r="C876" s="34">
        <v>1</v>
      </c>
      <c r="D876" s="151">
        <v>291</v>
      </c>
      <c r="E876" s="129">
        <v>40</v>
      </c>
      <c r="F876" s="113">
        <v>5</v>
      </c>
      <c r="G876" s="111">
        <v>100</v>
      </c>
      <c r="J876" s="34">
        <v>3</v>
      </c>
      <c r="K876" s="34">
        <v>13</v>
      </c>
      <c r="L876" s="34">
        <v>8</v>
      </c>
      <c r="M876" s="1">
        <v>198</v>
      </c>
      <c r="N876" s="129">
        <v>40</v>
      </c>
      <c r="O876" s="113">
        <v>20</v>
      </c>
      <c r="P876" s="142">
        <v>100</v>
      </c>
    </row>
    <row r="877" spans="1:16" x14ac:dyDescent="0.3">
      <c r="A877" s="34">
        <v>3</v>
      </c>
      <c r="B877" s="34">
        <v>6</v>
      </c>
      <c r="C877" s="34">
        <v>8</v>
      </c>
      <c r="D877" s="151">
        <v>291</v>
      </c>
      <c r="E877" s="129">
        <v>40</v>
      </c>
      <c r="F877" s="113">
        <v>5</v>
      </c>
      <c r="G877" s="111">
        <v>100</v>
      </c>
      <c r="J877" s="34">
        <v>3</v>
      </c>
      <c r="K877" s="34">
        <v>13</v>
      </c>
      <c r="L877" s="34">
        <v>9</v>
      </c>
      <c r="M877" s="1">
        <v>108</v>
      </c>
      <c r="N877" s="129">
        <v>40</v>
      </c>
      <c r="O877" s="113">
        <v>10</v>
      </c>
      <c r="P877" s="111">
        <v>70</v>
      </c>
    </row>
    <row r="878" spans="1:16" x14ac:dyDescent="0.3">
      <c r="A878" s="34">
        <v>1</v>
      </c>
      <c r="B878" s="34">
        <v>1</v>
      </c>
      <c r="C878" s="34">
        <v>17</v>
      </c>
      <c r="D878" s="34">
        <v>292</v>
      </c>
      <c r="E878" s="129">
        <v>40</v>
      </c>
      <c r="F878" s="113">
        <v>5</v>
      </c>
      <c r="G878" s="111">
        <v>100</v>
      </c>
      <c r="J878" s="34">
        <v>3</v>
      </c>
      <c r="K878" s="34">
        <v>13</v>
      </c>
      <c r="L878" s="34">
        <v>10</v>
      </c>
      <c r="M878" s="1">
        <v>288</v>
      </c>
      <c r="N878" s="129">
        <v>40</v>
      </c>
      <c r="O878" s="113">
        <v>8</v>
      </c>
      <c r="P878" s="111">
        <v>100</v>
      </c>
    </row>
    <row r="879" spans="1:16" x14ac:dyDescent="0.3">
      <c r="A879" s="34">
        <v>2</v>
      </c>
      <c r="B879" s="34">
        <v>3</v>
      </c>
      <c r="C879" s="34">
        <v>4</v>
      </c>
      <c r="D879" s="151">
        <v>292</v>
      </c>
      <c r="E879" s="129">
        <v>40</v>
      </c>
      <c r="F879" s="113">
        <v>8</v>
      </c>
      <c r="G879" s="111">
        <v>100</v>
      </c>
      <c r="J879" s="34">
        <v>3</v>
      </c>
      <c r="K879" s="34">
        <v>13</v>
      </c>
      <c r="L879" s="34">
        <v>11</v>
      </c>
      <c r="M879" s="1">
        <v>9</v>
      </c>
      <c r="N879" s="129">
        <v>40</v>
      </c>
      <c r="O879" s="113">
        <v>10</v>
      </c>
      <c r="P879" s="111">
        <v>100</v>
      </c>
    </row>
    <row r="880" spans="1:16" x14ac:dyDescent="0.3">
      <c r="A880" s="34">
        <v>3</v>
      </c>
      <c r="B880" s="34">
        <v>10</v>
      </c>
      <c r="C880" s="34">
        <v>1</v>
      </c>
      <c r="D880" s="151">
        <v>292</v>
      </c>
      <c r="E880" s="129">
        <v>60</v>
      </c>
      <c r="F880" s="113">
        <v>5</v>
      </c>
      <c r="G880" s="111">
        <v>100</v>
      </c>
      <c r="J880" s="34">
        <v>3</v>
      </c>
      <c r="K880" s="34">
        <v>13</v>
      </c>
      <c r="L880" s="34">
        <v>12</v>
      </c>
      <c r="M880" s="1">
        <v>171</v>
      </c>
      <c r="N880" s="129">
        <v>20</v>
      </c>
      <c r="O880" s="113">
        <v>8</v>
      </c>
      <c r="P880" s="111">
        <v>100</v>
      </c>
    </row>
    <row r="881" spans="1:16" x14ac:dyDescent="0.3">
      <c r="A881" s="34">
        <v>1</v>
      </c>
      <c r="B881" s="34">
        <v>1</v>
      </c>
      <c r="C881" s="34">
        <v>4</v>
      </c>
      <c r="D881" s="34">
        <v>293</v>
      </c>
      <c r="E881" s="129">
        <v>50</v>
      </c>
      <c r="F881" s="113">
        <v>5</v>
      </c>
      <c r="G881" s="111">
        <v>80</v>
      </c>
      <c r="J881" s="34">
        <v>3</v>
      </c>
      <c r="K881" s="34">
        <v>13</v>
      </c>
      <c r="L881" s="34">
        <v>13</v>
      </c>
      <c r="M881" s="1">
        <v>225</v>
      </c>
      <c r="N881" s="129">
        <v>90</v>
      </c>
      <c r="O881" s="113">
        <v>5</v>
      </c>
      <c r="P881" s="111">
        <v>100</v>
      </c>
    </row>
    <row r="882" spans="1:16" x14ac:dyDescent="0.3">
      <c r="A882" s="34">
        <v>2</v>
      </c>
      <c r="B882" s="34">
        <v>1</v>
      </c>
      <c r="C882" s="34">
        <v>4</v>
      </c>
      <c r="D882" s="151">
        <v>293</v>
      </c>
      <c r="E882" s="129">
        <v>40</v>
      </c>
      <c r="F882" s="113">
        <v>2</v>
      </c>
      <c r="G882" s="111">
        <v>100</v>
      </c>
      <c r="J882" s="34">
        <v>3</v>
      </c>
      <c r="K882" s="34">
        <v>13</v>
      </c>
      <c r="L882" s="34">
        <v>14</v>
      </c>
      <c r="M882" s="1">
        <v>297</v>
      </c>
      <c r="N882" s="129">
        <v>60</v>
      </c>
      <c r="O882" s="113">
        <v>8</v>
      </c>
      <c r="P882" s="111">
        <v>100</v>
      </c>
    </row>
    <row r="883" spans="1:16" x14ac:dyDescent="0.3">
      <c r="A883" s="34">
        <v>3</v>
      </c>
      <c r="B883" s="34">
        <v>9</v>
      </c>
      <c r="C883" s="34">
        <v>2</v>
      </c>
      <c r="D883" s="151">
        <v>293</v>
      </c>
      <c r="E883" s="129">
        <v>60</v>
      </c>
      <c r="F883" s="113">
        <v>40</v>
      </c>
      <c r="G883" s="111">
        <v>100</v>
      </c>
      <c r="J883" s="34">
        <v>3</v>
      </c>
      <c r="K883" s="34">
        <v>13</v>
      </c>
      <c r="L883" s="34">
        <v>15</v>
      </c>
      <c r="M883" s="1">
        <v>72</v>
      </c>
      <c r="N883" s="129">
        <v>60</v>
      </c>
      <c r="O883" s="113">
        <v>10</v>
      </c>
      <c r="P883" s="111">
        <v>100</v>
      </c>
    </row>
    <row r="884" spans="1:16" x14ac:dyDescent="0.3">
      <c r="A884" s="34">
        <v>1</v>
      </c>
      <c r="B884" s="34">
        <v>1</v>
      </c>
      <c r="C884" s="34">
        <v>9</v>
      </c>
      <c r="D884" s="34">
        <v>294</v>
      </c>
      <c r="E884" s="129">
        <v>30</v>
      </c>
      <c r="F884" s="113">
        <v>5</v>
      </c>
      <c r="G884" s="111">
        <v>100</v>
      </c>
      <c r="J884" s="34">
        <v>3</v>
      </c>
      <c r="K884" s="34">
        <v>13</v>
      </c>
      <c r="L884" s="34">
        <v>16</v>
      </c>
      <c r="M884" s="1">
        <v>234</v>
      </c>
      <c r="N884" s="129">
        <v>70</v>
      </c>
      <c r="O884" s="113">
        <v>5</v>
      </c>
      <c r="P884" s="111">
        <v>100</v>
      </c>
    </row>
    <row r="885" spans="1:16" x14ac:dyDescent="0.3">
      <c r="A885" s="34">
        <v>2</v>
      </c>
      <c r="B885" s="34">
        <v>15</v>
      </c>
      <c r="C885" s="34">
        <v>4</v>
      </c>
      <c r="D885" s="151">
        <v>294</v>
      </c>
      <c r="E885" s="129">
        <v>60</v>
      </c>
      <c r="F885" s="113">
        <v>2</v>
      </c>
      <c r="G885" s="111">
        <v>100</v>
      </c>
      <c r="J885" s="34">
        <v>3</v>
      </c>
      <c r="K885" s="34">
        <v>13</v>
      </c>
      <c r="L885" s="34">
        <v>17</v>
      </c>
      <c r="M885" s="1">
        <v>36</v>
      </c>
      <c r="N885" s="129">
        <v>60</v>
      </c>
      <c r="O885" s="113">
        <v>5</v>
      </c>
      <c r="P885" s="111">
        <v>100</v>
      </c>
    </row>
    <row r="886" spans="1:16" x14ac:dyDescent="0.3">
      <c r="A886" s="34">
        <v>3</v>
      </c>
      <c r="B886" s="34">
        <v>1</v>
      </c>
      <c r="C886" s="34">
        <v>16</v>
      </c>
      <c r="D886" s="151">
        <v>294</v>
      </c>
      <c r="E886" s="129">
        <v>60</v>
      </c>
      <c r="F886" s="113">
        <v>5</v>
      </c>
      <c r="G886" s="111">
        <v>100</v>
      </c>
      <c r="J886" s="34">
        <v>3</v>
      </c>
      <c r="K886" s="34">
        <v>13</v>
      </c>
      <c r="L886" s="34">
        <v>18</v>
      </c>
      <c r="M886" s="1">
        <v>162</v>
      </c>
      <c r="N886" s="129">
        <v>40</v>
      </c>
      <c r="O886" s="113">
        <v>8</v>
      </c>
      <c r="P886" s="111">
        <v>95</v>
      </c>
    </row>
    <row r="887" spans="1:16" x14ac:dyDescent="0.3">
      <c r="A887" s="34">
        <v>1</v>
      </c>
      <c r="B887" s="34">
        <v>1</v>
      </c>
      <c r="C887" s="34">
        <v>2</v>
      </c>
      <c r="D887" s="34">
        <v>295</v>
      </c>
      <c r="E887" s="129">
        <v>70</v>
      </c>
      <c r="F887" s="113">
        <v>20</v>
      </c>
      <c r="G887" s="111">
        <v>90</v>
      </c>
      <c r="J887" s="34">
        <v>3</v>
      </c>
      <c r="K887" s="34">
        <v>14</v>
      </c>
      <c r="L887" s="34">
        <v>1</v>
      </c>
      <c r="M887" s="1">
        <v>81</v>
      </c>
      <c r="N887" s="129">
        <v>30</v>
      </c>
      <c r="O887" s="113">
        <v>35</v>
      </c>
      <c r="P887" s="111">
        <v>100</v>
      </c>
    </row>
    <row r="888" spans="1:16" x14ac:dyDescent="0.3">
      <c r="A888" s="34">
        <v>2</v>
      </c>
      <c r="B888" s="34">
        <v>2</v>
      </c>
      <c r="C888" s="34">
        <v>17</v>
      </c>
      <c r="D888" s="151">
        <v>295</v>
      </c>
      <c r="E888" s="129">
        <v>50</v>
      </c>
      <c r="F888" s="113">
        <v>8</v>
      </c>
      <c r="G888" s="111">
        <v>100</v>
      </c>
      <c r="J888" s="34">
        <v>3</v>
      </c>
      <c r="K888" s="34">
        <v>14</v>
      </c>
      <c r="L888" s="34">
        <v>2</v>
      </c>
      <c r="M888" s="1">
        <v>117</v>
      </c>
      <c r="N888" s="129">
        <v>5</v>
      </c>
      <c r="O888" s="113">
        <v>10</v>
      </c>
      <c r="P888" s="111">
        <v>90</v>
      </c>
    </row>
    <row r="889" spans="1:16" x14ac:dyDescent="0.3">
      <c r="A889" s="34">
        <v>3</v>
      </c>
      <c r="B889" s="34">
        <v>18</v>
      </c>
      <c r="C889" s="34">
        <v>10</v>
      </c>
      <c r="D889" s="151">
        <v>295</v>
      </c>
      <c r="E889" s="129">
        <v>60</v>
      </c>
      <c r="F889" s="113">
        <v>10</v>
      </c>
      <c r="G889" s="111">
        <v>100</v>
      </c>
      <c r="J889" s="34">
        <v>3</v>
      </c>
      <c r="K889" s="34">
        <v>14</v>
      </c>
      <c r="L889" s="34">
        <v>3</v>
      </c>
      <c r="M889" s="1">
        <v>99</v>
      </c>
      <c r="N889" s="129">
        <v>40</v>
      </c>
      <c r="O889" s="113">
        <v>10</v>
      </c>
      <c r="P889" s="111">
        <v>100</v>
      </c>
    </row>
    <row r="890" spans="1:16" x14ac:dyDescent="0.3">
      <c r="A890" s="34">
        <v>1</v>
      </c>
      <c r="B890" s="34">
        <v>1</v>
      </c>
      <c r="C890" s="34">
        <v>13</v>
      </c>
      <c r="D890" s="34">
        <v>296</v>
      </c>
      <c r="E890" s="129">
        <v>20</v>
      </c>
      <c r="F890" s="113">
        <v>20</v>
      </c>
      <c r="G890" s="111">
        <v>90</v>
      </c>
      <c r="J890" s="34">
        <v>3</v>
      </c>
      <c r="K890" s="34">
        <v>14</v>
      </c>
      <c r="L890" s="34">
        <v>4</v>
      </c>
      <c r="M890" s="1">
        <v>261</v>
      </c>
      <c r="N890" s="129">
        <v>50</v>
      </c>
      <c r="O890" s="113">
        <v>8</v>
      </c>
      <c r="P890" s="111">
        <v>100</v>
      </c>
    </row>
    <row r="891" spans="1:16" x14ac:dyDescent="0.3">
      <c r="A891" s="34">
        <v>2</v>
      </c>
      <c r="B891" s="34">
        <v>8</v>
      </c>
      <c r="C891" s="34">
        <v>17</v>
      </c>
      <c r="D891" s="151">
        <v>296</v>
      </c>
      <c r="E891" s="129">
        <v>60</v>
      </c>
      <c r="F891" s="113">
        <v>8</v>
      </c>
      <c r="G891" s="111">
        <v>100</v>
      </c>
      <c r="J891" s="34">
        <v>3</v>
      </c>
      <c r="K891" s="34">
        <v>14</v>
      </c>
      <c r="L891" s="34">
        <v>5</v>
      </c>
      <c r="M891" s="1">
        <v>279</v>
      </c>
      <c r="N891" s="129">
        <v>40</v>
      </c>
      <c r="O891" s="113">
        <v>20</v>
      </c>
      <c r="P891" s="111">
        <v>90</v>
      </c>
    </row>
    <row r="892" spans="1:16" x14ac:dyDescent="0.3">
      <c r="A892" s="34">
        <v>3</v>
      </c>
      <c r="B892" s="34">
        <v>11</v>
      </c>
      <c r="C892" s="34">
        <v>13</v>
      </c>
      <c r="D892" s="151">
        <v>296</v>
      </c>
      <c r="E892" s="129">
        <v>70</v>
      </c>
      <c r="F892" s="113">
        <v>20</v>
      </c>
      <c r="G892" s="111">
        <v>100</v>
      </c>
      <c r="J892" s="34">
        <v>3</v>
      </c>
      <c r="K892" s="34">
        <v>14</v>
      </c>
      <c r="L892" s="34">
        <v>6</v>
      </c>
      <c r="M892" s="1">
        <v>63</v>
      </c>
      <c r="N892" s="129">
        <v>60</v>
      </c>
      <c r="O892" s="113">
        <v>12</v>
      </c>
      <c r="P892" s="111">
        <v>100</v>
      </c>
    </row>
    <row r="893" spans="1:16" x14ac:dyDescent="0.3">
      <c r="A893" s="34">
        <v>1</v>
      </c>
      <c r="B893" s="34">
        <v>1</v>
      </c>
      <c r="C893" s="34">
        <v>18</v>
      </c>
      <c r="D893" s="34">
        <v>297</v>
      </c>
      <c r="E893" s="129">
        <v>20</v>
      </c>
      <c r="F893" s="113">
        <v>2</v>
      </c>
      <c r="G893" s="111">
        <v>100</v>
      </c>
      <c r="J893" s="34">
        <v>3</v>
      </c>
      <c r="K893" s="34">
        <v>14</v>
      </c>
      <c r="L893" s="34">
        <v>7</v>
      </c>
      <c r="M893" s="1">
        <v>189</v>
      </c>
      <c r="N893" s="129">
        <v>80</v>
      </c>
      <c r="O893" s="113">
        <v>5</v>
      </c>
      <c r="P893" s="111">
        <v>100</v>
      </c>
    </row>
    <row r="894" spans="1:16" x14ac:dyDescent="0.3">
      <c r="A894" s="34">
        <v>2</v>
      </c>
      <c r="B894" s="34">
        <v>19</v>
      </c>
      <c r="C894" s="34">
        <v>5</v>
      </c>
      <c r="D894" s="151">
        <v>297</v>
      </c>
      <c r="E894" s="129">
        <v>60</v>
      </c>
      <c r="F894" s="113">
        <v>10</v>
      </c>
      <c r="G894" s="111">
        <v>100</v>
      </c>
      <c r="J894" s="34">
        <v>3</v>
      </c>
      <c r="K894" s="34">
        <v>14</v>
      </c>
      <c r="L894" s="34">
        <v>8</v>
      </c>
      <c r="M894" s="1">
        <v>243</v>
      </c>
      <c r="N894" s="129">
        <v>60</v>
      </c>
      <c r="O894" s="113">
        <v>8</v>
      </c>
      <c r="P894" s="111">
        <v>100</v>
      </c>
    </row>
    <row r="895" spans="1:16" x14ac:dyDescent="0.3">
      <c r="A895" s="34">
        <v>3</v>
      </c>
      <c r="B895" s="34">
        <v>15</v>
      </c>
      <c r="C895" s="34">
        <v>14</v>
      </c>
      <c r="D895" s="151">
        <v>297</v>
      </c>
      <c r="E895" s="129">
        <v>60</v>
      </c>
      <c r="F895" s="113">
        <v>8</v>
      </c>
      <c r="G895" s="111">
        <v>100</v>
      </c>
      <c r="J895" s="34">
        <v>3</v>
      </c>
      <c r="K895" s="34">
        <v>14</v>
      </c>
      <c r="L895" s="34">
        <v>9</v>
      </c>
      <c r="M895" s="1">
        <v>207</v>
      </c>
      <c r="N895" s="129">
        <v>80</v>
      </c>
      <c r="O895" s="113">
        <v>40</v>
      </c>
      <c r="P895" s="111">
        <v>100</v>
      </c>
    </row>
    <row r="896" spans="1:16" x14ac:dyDescent="0.3">
      <c r="A896" s="34">
        <v>1</v>
      </c>
      <c r="B896" s="34">
        <v>1</v>
      </c>
      <c r="C896" s="34">
        <v>6</v>
      </c>
      <c r="D896" s="34">
        <v>298</v>
      </c>
      <c r="E896" s="129">
        <v>20</v>
      </c>
      <c r="F896" s="113">
        <v>2</v>
      </c>
      <c r="G896" s="111">
        <v>100</v>
      </c>
      <c r="J896" s="34">
        <v>3</v>
      </c>
      <c r="K896" s="34">
        <v>14</v>
      </c>
      <c r="L896" s="34">
        <v>10</v>
      </c>
      <c r="M896" s="1">
        <v>135</v>
      </c>
      <c r="N896" s="129">
        <v>70</v>
      </c>
      <c r="O896" s="113">
        <v>15</v>
      </c>
      <c r="P896" s="111">
        <v>100</v>
      </c>
    </row>
    <row r="897" spans="1:16" x14ac:dyDescent="0.3">
      <c r="A897" s="34">
        <v>2</v>
      </c>
      <c r="B897" s="34">
        <v>6</v>
      </c>
      <c r="C897" s="34">
        <v>16</v>
      </c>
      <c r="D897" s="151">
        <v>298</v>
      </c>
      <c r="E897" s="129">
        <v>60</v>
      </c>
      <c r="F897" s="113">
        <v>8</v>
      </c>
      <c r="G897" s="111">
        <v>100</v>
      </c>
      <c r="J897" s="34">
        <v>3</v>
      </c>
      <c r="K897" s="34">
        <v>14</v>
      </c>
      <c r="L897" s="34">
        <v>11</v>
      </c>
      <c r="M897" s="1">
        <v>302</v>
      </c>
      <c r="N897" s="129">
        <v>40</v>
      </c>
      <c r="O897" s="113">
        <v>20</v>
      </c>
      <c r="P897" s="111">
        <v>100</v>
      </c>
    </row>
    <row r="898" spans="1:16" x14ac:dyDescent="0.3">
      <c r="A898" s="34">
        <v>3</v>
      </c>
      <c r="B898" s="34">
        <v>2</v>
      </c>
      <c r="C898" s="34">
        <v>12</v>
      </c>
      <c r="D898" s="151">
        <v>298</v>
      </c>
      <c r="E898" s="129">
        <v>60</v>
      </c>
      <c r="F898" s="113">
        <v>15</v>
      </c>
      <c r="G898" s="111">
        <v>100</v>
      </c>
      <c r="J898" s="34">
        <v>3</v>
      </c>
      <c r="K898" s="34">
        <v>14</v>
      </c>
      <c r="L898" s="34">
        <v>12</v>
      </c>
      <c r="M898" s="1">
        <v>212</v>
      </c>
      <c r="N898" s="129">
        <v>60</v>
      </c>
      <c r="O898" s="113">
        <v>30</v>
      </c>
      <c r="P898" s="111">
        <v>100</v>
      </c>
    </row>
    <row r="899" spans="1:16" x14ac:dyDescent="0.3">
      <c r="A899" s="34">
        <v>1</v>
      </c>
      <c r="B899" s="34">
        <v>1</v>
      </c>
      <c r="C899" s="34">
        <v>3</v>
      </c>
      <c r="D899" s="34">
        <v>299</v>
      </c>
      <c r="E899" s="129">
        <v>60</v>
      </c>
      <c r="F899" s="113">
        <v>2</v>
      </c>
      <c r="G899" s="111">
        <v>80</v>
      </c>
      <c r="J899" s="34">
        <v>3</v>
      </c>
      <c r="K899" s="34">
        <v>14</v>
      </c>
      <c r="L899" s="34">
        <v>13</v>
      </c>
      <c r="M899" s="1">
        <v>266</v>
      </c>
      <c r="N899" s="129">
        <v>60</v>
      </c>
      <c r="O899" s="113">
        <v>5</v>
      </c>
      <c r="P899" s="111">
        <v>40</v>
      </c>
    </row>
    <row r="900" spans="1:16" x14ac:dyDescent="0.3">
      <c r="A900" s="34">
        <v>2</v>
      </c>
      <c r="B900" s="34">
        <v>15</v>
      </c>
      <c r="C900" s="34">
        <v>6</v>
      </c>
      <c r="D900" s="151">
        <v>299</v>
      </c>
      <c r="E900" s="129">
        <v>60</v>
      </c>
      <c r="F900" s="113">
        <v>5</v>
      </c>
      <c r="G900" s="111">
        <v>100</v>
      </c>
      <c r="J900" s="34">
        <v>3</v>
      </c>
      <c r="K900" s="34">
        <v>14</v>
      </c>
      <c r="L900" s="34">
        <v>14</v>
      </c>
      <c r="M900" s="1">
        <v>50</v>
      </c>
      <c r="N900" s="129">
        <v>30</v>
      </c>
      <c r="O900" s="113">
        <v>15</v>
      </c>
      <c r="P900" s="111">
        <v>100</v>
      </c>
    </row>
    <row r="901" spans="1:16" x14ac:dyDescent="0.3">
      <c r="A901" s="34">
        <v>3</v>
      </c>
      <c r="B901" s="34">
        <v>5</v>
      </c>
      <c r="C901" s="34">
        <v>12</v>
      </c>
      <c r="D901" s="151">
        <v>299</v>
      </c>
      <c r="E901" s="129">
        <v>60</v>
      </c>
      <c r="F901" s="113">
        <v>5</v>
      </c>
      <c r="G901" s="111">
        <v>100</v>
      </c>
      <c r="J901" s="34">
        <v>3</v>
      </c>
      <c r="K901" s="34">
        <v>14</v>
      </c>
      <c r="L901" s="34">
        <v>15</v>
      </c>
      <c r="M901" s="1">
        <v>104</v>
      </c>
      <c r="N901" s="129">
        <v>60</v>
      </c>
      <c r="O901" s="113">
        <v>5</v>
      </c>
      <c r="P901" s="111">
        <v>100</v>
      </c>
    </row>
    <row r="902" spans="1:16" x14ac:dyDescent="0.3">
      <c r="A902" s="34">
        <v>1</v>
      </c>
      <c r="B902" s="34">
        <v>1</v>
      </c>
      <c r="C902" s="34">
        <v>11</v>
      </c>
      <c r="D902" s="34">
        <v>300</v>
      </c>
      <c r="E902" s="129">
        <v>40</v>
      </c>
      <c r="F902" s="113">
        <v>2</v>
      </c>
      <c r="G902" s="111">
        <v>100</v>
      </c>
      <c r="J902" s="34">
        <v>3</v>
      </c>
      <c r="K902" s="34">
        <v>14</v>
      </c>
      <c r="L902" s="34">
        <v>16</v>
      </c>
      <c r="M902" s="1">
        <v>315</v>
      </c>
      <c r="N902" s="129">
        <v>10</v>
      </c>
      <c r="O902" s="113">
        <v>20</v>
      </c>
      <c r="P902" s="111">
        <v>100</v>
      </c>
    </row>
    <row r="903" spans="1:16" x14ac:dyDescent="0.3">
      <c r="A903" s="34">
        <v>2</v>
      </c>
      <c r="B903" s="34">
        <v>12</v>
      </c>
      <c r="C903" s="34">
        <v>10</v>
      </c>
      <c r="D903" s="151">
        <v>300</v>
      </c>
      <c r="E903" s="129">
        <v>40</v>
      </c>
      <c r="F903" s="113">
        <v>8</v>
      </c>
      <c r="G903" s="111">
        <v>0</v>
      </c>
      <c r="J903" s="34">
        <v>3</v>
      </c>
      <c r="K903" s="34">
        <v>14</v>
      </c>
      <c r="L903" s="34">
        <v>17</v>
      </c>
      <c r="M903" s="1">
        <v>45</v>
      </c>
      <c r="N903" s="129">
        <v>40</v>
      </c>
      <c r="O903" s="113">
        <v>8</v>
      </c>
      <c r="P903" s="111">
        <v>100</v>
      </c>
    </row>
    <row r="904" spans="1:16" x14ac:dyDescent="0.3">
      <c r="A904" s="34">
        <v>3</v>
      </c>
      <c r="B904" s="34">
        <v>4</v>
      </c>
      <c r="C904" s="34">
        <v>17</v>
      </c>
      <c r="D904" s="151">
        <v>300</v>
      </c>
      <c r="E904" s="129">
        <v>60</v>
      </c>
      <c r="F904" s="113">
        <v>15</v>
      </c>
      <c r="G904" s="111">
        <v>100</v>
      </c>
      <c r="J904" s="34">
        <v>3</v>
      </c>
      <c r="K904" s="34">
        <v>14</v>
      </c>
      <c r="L904" s="34">
        <v>18</v>
      </c>
      <c r="M904" s="1">
        <v>27</v>
      </c>
      <c r="N904" s="129">
        <v>10</v>
      </c>
      <c r="O904" s="113">
        <v>2</v>
      </c>
      <c r="P904" s="111">
        <v>90</v>
      </c>
    </row>
    <row r="905" spans="1:16" x14ac:dyDescent="0.3">
      <c r="A905" s="34">
        <v>1</v>
      </c>
      <c r="B905" s="34">
        <v>1</v>
      </c>
      <c r="C905" s="34">
        <v>15</v>
      </c>
      <c r="D905" s="34">
        <v>301</v>
      </c>
      <c r="E905" s="129">
        <v>40</v>
      </c>
      <c r="F905" s="113">
        <v>8</v>
      </c>
      <c r="G905" s="111">
        <v>80</v>
      </c>
      <c r="J905" s="34">
        <v>3</v>
      </c>
      <c r="K905" s="34">
        <v>15</v>
      </c>
      <c r="L905" s="34">
        <v>1</v>
      </c>
      <c r="M905" s="1">
        <v>284</v>
      </c>
      <c r="N905" s="129">
        <v>40</v>
      </c>
      <c r="O905" s="113">
        <v>40</v>
      </c>
      <c r="P905" s="111">
        <v>100</v>
      </c>
    </row>
    <row r="906" spans="1:16" x14ac:dyDescent="0.3">
      <c r="A906" s="34">
        <v>2</v>
      </c>
      <c r="B906" s="34">
        <v>11</v>
      </c>
      <c r="C906" s="34">
        <v>2</v>
      </c>
      <c r="D906" s="151">
        <v>301</v>
      </c>
      <c r="E906" s="129">
        <v>40</v>
      </c>
      <c r="F906" s="113">
        <v>8</v>
      </c>
      <c r="G906" s="111">
        <v>100</v>
      </c>
      <c r="J906" s="34">
        <v>3</v>
      </c>
      <c r="K906" s="34">
        <v>15</v>
      </c>
      <c r="L906" s="34">
        <v>2</v>
      </c>
      <c r="M906" s="1">
        <v>86</v>
      </c>
      <c r="N906" s="129">
        <v>60</v>
      </c>
      <c r="O906" s="113">
        <v>8</v>
      </c>
      <c r="P906" s="111">
        <v>100</v>
      </c>
    </row>
    <row r="907" spans="1:16" x14ac:dyDescent="0.3">
      <c r="A907" s="34">
        <v>3</v>
      </c>
      <c r="B907" s="34">
        <v>3</v>
      </c>
      <c r="C907" s="34">
        <v>1</v>
      </c>
      <c r="D907" s="151">
        <v>301</v>
      </c>
      <c r="E907" s="129">
        <v>30</v>
      </c>
      <c r="F907" s="113">
        <v>20</v>
      </c>
      <c r="G907" s="111">
        <v>100</v>
      </c>
      <c r="J907" s="34">
        <v>3</v>
      </c>
      <c r="K907" s="34">
        <v>15</v>
      </c>
      <c r="L907" s="34">
        <v>3</v>
      </c>
      <c r="M907" s="1">
        <v>320</v>
      </c>
      <c r="N907" s="129">
        <v>60</v>
      </c>
      <c r="O907" s="113">
        <v>12</v>
      </c>
      <c r="P907" s="111">
        <v>0</v>
      </c>
    </row>
    <row r="908" spans="1:16" x14ac:dyDescent="0.3">
      <c r="A908" s="34">
        <v>1</v>
      </c>
      <c r="B908" s="34">
        <v>1</v>
      </c>
      <c r="C908" s="34">
        <v>14</v>
      </c>
      <c r="D908" s="34">
        <v>302</v>
      </c>
      <c r="E908" s="129">
        <v>60</v>
      </c>
      <c r="F908" s="113">
        <v>5</v>
      </c>
      <c r="G908" s="111">
        <v>80</v>
      </c>
      <c r="J908" s="34">
        <v>3</v>
      </c>
      <c r="K908" s="34">
        <v>15</v>
      </c>
      <c r="L908" s="34">
        <v>4</v>
      </c>
      <c r="M908" s="1">
        <v>32</v>
      </c>
      <c r="N908" s="129">
        <v>60</v>
      </c>
      <c r="O908" s="113">
        <v>8</v>
      </c>
      <c r="P908" s="111">
        <v>100</v>
      </c>
    </row>
    <row r="909" spans="1:16" x14ac:dyDescent="0.3">
      <c r="A909" s="34">
        <v>2</v>
      </c>
      <c r="B909" s="34">
        <v>10</v>
      </c>
      <c r="C909" s="34">
        <v>9</v>
      </c>
      <c r="D909" s="151">
        <v>302</v>
      </c>
      <c r="E909" s="129">
        <v>60</v>
      </c>
      <c r="F909" s="113">
        <v>10</v>
      </c>
      <c r="G909" s="111">
        <v>100</v>
      </c>
      <c r="J909" s="34">
        <v>3</v>
      </c>
      <c r="K909" s="34">
        <v>15</v>
      </c>
      <c r="L909" s="34">
        <v>5</v>
      </c>
      <c r="M909" s="1">
        <v>230</v>
      </c>
      <c r="N909" s="129">
        <v>60</v>
      </c>
      <c r="O909" s="113">
        <v>50</v>
      </c>
      <c r="P909" s="111">
        <v>30</v>
      </c>
    </row>
    <row r="910" spans="1:16" x14ac:dyDescent="0.3">
      <c r="A910" s="34">
        <v>3</v>
      </c>
      <c r="B910" s="34">
        <v>16</v>
      </c>
      <c r="C910" s="34">
        <v>11</v>
      </c>
      <c r="D910" s="151">
        <v>302</v>
      </c>
      <c r="E910" s="129">
        <v>40</v>
      </c>
      <c r="F910" s="113">
        <v>20</v>
      </c>
      <c r="G910" s="111">
        <v>100</v>
      </c>
      <c r="J910" s="34">
        <v>3</v>
      </c>
      <c r="K910" s="34">
        <v>15</v>
      </c>
      <c r="L910" s="34">
        <v>6</v>
      </c>
      <c r="M910" s="1">
        <v>248</v>
      </c>
      <c r="N910" s="129">
        <v>40</v>
      </c>
      <c r="O910" s="113">
        <v>15</v>
      </c>
      <c r="P910" s="111">
        <v>100</v>
      </c>
    </row>
    <row r="911" spans="1:16" x14ac:dyDescent="0.3">
      <c r="A911" s="34">
        <v>1</v>
      </c>
      <c r="B911" s="34">
        <v>1</v>
      </c>
      <c r="C911" s="34">
        <v>16</v>
      </c>
      <c r="D911" s="34">
        <v>303</v>
      </c>
      <c r="E911" s="129">
        <v>60</v>
      </c>
      <c r="F911" s="113">
        <v>12</v>
      </c>
      <c r="G911" s="111">
        <v>100</v>
      </c>
      <c r="J911" s="34">
        <v>3</v>
      </c>
      <c r="K911" s="34">
        <v>15</v>
      </c>
      <c r="L911" s="34">
        <v>7</v>
      </c>
      <c r="M911" s="1">
        <v>176</v>
      </c>
      <c r="N911" s="129">
        <v>60</v>
      </c>
      <c r="O911" s="113">
        <v>12</v>
      </c>
      <c r="P911" s="111">
        <v>60</v>
      </c>
    </row>
    <row r="912" spans="1:16" x14ac:dyDescent="0.3">
      <c r="A912" s="34">
        <v>2</v>
      </c>
      <c r="B912" s="34">
        <v>7</v>
      </c>
      <c r="C912" s="34">
        <v>4</v>
      </c>
      <c r="D912" s="151">
        <v>303</v>
      </c>
      <c r="E912" s="129">
        <v>60</v>
      </c>
      <c r="F912" s="113">
        <v>10</v>
      </c>
      <c r="G912" s="111">
        <v>100</v>
      </c>
      <c r="J912" s="34">
        <v>3</v>
      </c>
      <c r="K912" s="34">
        <v>15</v>
      </c>
      <c r="L912" s="34">
        <v>8</v>
      </c>
      <c r="M912" s="1">
        <v>140</v>
      </c>
      <c r="N912" s="129">
        <v>40</v>
      </c>
      <c r="O912" s="113">
        <v>15</v>
      </c>
      <c r="P912" s="111">
        <v>90</v>
      </c>
    </row>
    <row r="913" spans="1:16" x14ac:dyDescent="0.3">
      <c r="A913" s="34">
        <v>3</v>
      </c>
      <c r="B913" s="34">
        <v>7</v>
      </c>
      <c r="C913" s="34">
        <v>19</v>
      </c>
      <c r="D913" s="151">
        <v>303</v>
      </c>
      <c r="E913" s="129">
        <v>20</v>
      </c>
      <c r="F913" s="113">
        <v>5</v>
      </c>
      <c r="G913" s="111">
        <v>100</v>
      </c>
      <c r="J913" s="34">
        <v>3</v>
      </c>
      <c r="K913" s="34">
        <v>15</v>
      </c>
      <c r="L913" s="34">
        <v>9</v>
      </c>
      <c r="M913" s="1">
        <v>68</v>
      </c>
      <c r="N913" s="129">
        <v>60</v>
      </c>
      <c r="O913" s="113">
        <v>10</v>
      </c>
      <c r="P913" s="111">
        <v>100</v>
      </c>
    </row>
    <row r="914" spans="1:16" x14ac:dyDescent="0.3">
      <c r="A914" s="34">
        <v>1</v>
      </c>
      <c r="B914" s="34">
        <v>1</v>
      </c>
      <c r="C914" s="34">
        <v>10</v>
      </c>
      <c r="D914" s="34">
        <v>304</v>
      </c>
      <c r="E914" s="129">
        <v>20</v>
      </c>
      <c r="F914" s="113">
        <v>5</v>
      </c>
      <c r="G914" s="111">
        <v>100</v>
      </c>
      <c r="J914" s="34">
        <v>3</v>
      </c>
      <c r="K914" s="34">
        <v>15</v>
      </c>
      <c r="L914" s="34">
        <v>10</v>
      </c>
      <c r="M914" s="1">
        <v>158</v>
      </c>
      <c r="N914" s="129">
        <v>40</v>
      </c>
      <c r="O914" s="113">
        <v>8</v>
      </c>
      <c r="P914" s="111">
        <v>100</v>
      </c>
    </row>
    <row r="915" spans="1:16" x14ac:dyDescent="0.3">
      <c r="A915" s="34">
        <v>2</v>
      </c>
      <c r="B915" s="34">
        <v>19</v>
      </c>
      <c r="C915" s="34">
        <v>11</v>
      </c>
      <c r="D915" s="151">
        <v>304</v>
      </c>
      <c r="E915" s="129">
        <v>10</v>
      </c>
      <c r="F915" s="113">
        <v>8</v>
      </c>
      <c r="G915" s="111">
        <v>100</v>
      </c>
      <c r="J915" s="34">
        <v>3</v>
      </c>
      <c r="K915" s="34">
        <v>15</v>
      </c>
      <c r="L915" s="34">
        <v>11</v>
      </c>
      <c r="M915" s="1">
        <v>127</v>
      </c>
      <c r="N915" s="129">
        <v>30</v>
      </c>
      <c r="O915" s="113">
        <v>10</v>
      </c>
      <c r="P915" s="111">
        <v>80</v>
      </c>
    </row>
    <row r="916" spans="1:16" x14ac:dyDescent="0.3">
      <c r="A916" s="34">
        <v>3</v>
      </c>
      <c r="B916" s="34">
        <v>8</v>
      </c>
      <c r="C916" s="34">
        <v>2</v>
      </c>
      <c r="D916" s="151">
        <v>304</v>
      </c>
      <c r="E916" s="129">
        <v>60</v>
      </c>
      <c r="F916" s="113">
        <v>10</v>
      </c>
      <c r="G916" s="111">
        <v>100</v>
      </c>
      <c r="J916" s="34">
        <v>3</v>
      </c>
      <c r="K916" s="34">
        <v>15</v>
      </c>
      <c r="L916" s="34">
        <v>12</v>
      </c>
      <c r="M916" s="1">
        <v>271</v>
      </c>
      <c r="N916" s="129">
        <v>20</v>
      </c>
      <c r="O916" s="113">
        <v>15</v>
      </c>
      <c r="P916" s="111">
        <v>95</v>
      </c>
    </row>
    <row r="917" spans="1:16" x14ac:dyDescent="0.3">
      <c r="A917" s="34">
        <v>1</v>
      </c>
      <c r="B917" s="34">
        <v>19</v>
      </c>
      <c r="C917" s="34">
        <v>10</v>
      </c>
      <c r="D917" s="34">
        <v>305</v>
      </c>
      <c r="E917" s="129">
        <v>40</v>
      </c>
      <c r="F917" s="113">
        <v>40</v>
      </c>
      <c r="G917" s="144">
        <v>0</v>
      </c>
      <c r="J917" s="34">
        <v>3</v>
      </c>
      <c r="K917" s="34">
        <v>15</v>
      </c>
      <c r="L917" s="34">
        <v>13</v>
      </c>
      <c r="M917" s="1">
        <v>289</v>
      </c>
      <c r="N917" s="129">
        <v>70</v>
      </c>
      <c r="O917" s="113">
        <v>25</v>
      </c>
      <c r="P917" s="111">
        <v>100</v>
      </c>
    </row>
    <row r="918" spans="1:16" x14ac:dyDescent="0.3">
      <c r="A918" s="34">
        <v>2</v>
      </c>
      <c r="B918" s="34">
        <v>17</v>
      </c>
      <c r="C918" s="34">
        <v>2</v>
      </c>
      <c r="D918" s="151">
        <v>305</v>
      </c>
      <c r="E918" s="129">
        <v>30</v>
      </c>
      <c r="F918" s="113">
        <v>20</v>
      </c>
      <c r="G918" s="111">
        <v>100</v>
      </c>
      <c r="J918" s="34">
        <v>3</v>
      </c>
      <c r="K918" s="34">
        <v>15</v>
      </c>
      <c r="L918" s="34">
        <v>14</v>
      </c>
      <c r="M918" s="1">
        <v>217</v>
      </c>
      <c r="N918" s="129">
        <v>80</v>
      </c>
      <c r="O918" s="113">
        <v>20</v>
      </c>
      <c r="P918" s="111">
        <v>80</v>
      </c>
    </row>
    <row r="919" spans="1:16" x14ac:dyDescent="0.3">
      <c r="A919" s="34">
        <v>3</v>
      </c>
      <c r="B919" s="34">
        <v>13</v>
      </c>
      <c r="C919" s="34">
        <v>2</v>
      </c>
      <c r="D919" s="151">
        <v>305</v>
      </c>
      <c r="E919" s="129">
        <v>20</v>
      </c>
      <c r="F919" s="113">
        <v>30</v>
      </c>
      <c r="G919" s="111">
        <v>100</v>
      </c>
      <c r="J919" s="34">
        <v>3</v>
      </c>
      <c r="K919" s="34">
        <v>15</v>
      </c>
      <c r="L919" s="34">
        <v>15</v>
      </c>
      <c r="M919" s="1">
        <v>163</v>
      </c>
      <c r="N919" s="129">
        <v>40</v>
      </c>
      <c r="O919" s="113">
        <v>8</v>
      </c>
      <c r="P919" s="111">
        <v>100</v>
      </c>
    </row>
    <row r="920" spans="1:16" x14ac:dyDescent="0.3">
      <c r="A920" s="34">
        <v>1</v>
      </c>
      <c r="B920" s="34">
        <v>1</v>
      </c>
      <c r="C920" s="34">
        <v>12</v>
      </c>
      <c r="D920" s="34">
        <v>306</v>
      </c>
      <c r="E920" s="129">
        <v>40</v>
      </c>
      <c r="F920" s="113">
        <v>2</v>
      </c>
      <c r="G920" s="111">
        <v>100</v>
      </c>
      <c r="J920" s="34">
        <v>3</v>
      </c>
      <c r="K920" s="34">
        <v>15</v>
      </c>
      <c r="L920" s="34">
        <v>16</v>
      </c>
      <c r="M920" s="1">
        <v>253</v>
      </c>
      <c r="N920" s="129">
        <v>30</v>
      </c>
      <c r="O920" s="113">
        <v>5</v>
      </c>
      <c r="P920" s="111">
        <v>100</v>
      </c>
    </row>
    <row r="921" spans="1:16" x14ac:dyDescent="0.3">
      <c r="A921" s="34">
        <v>2</v>
      </c>
      <c r="B921" s="34">
        <v>4</v>
      </c>
      <c r="C921" s="34">
        <v>7</v>
      </c>
      <c r="D921" s="151">
        <v>306</v>
      </c>
      <c r="E921" s="129">
        <v>60</v>
      </c>
      <c r="F921" s="113">
        <v>5</v>
      </c>
      <c r="G921" s="111">
        <v>100</v>
      </c>
      <c r="J921" s="34">
        <v>3</v>
      </c>
      <c r="K921" s="34">
        <v>15</v>
      </c>
      <c r="L921" s="34">
        <v>17</v>
      </c>
      <c r="M921" s="1">
        <v>14</v>
      </c>
      <c r="N921" s="129">
        <v>60</v>
      </c>
      <c r="O921" s="113">
        <v>25</v>
      </c>
      <c r="P921" s="111">
        <v>100</v>
      </c>
    </row>
    <row r="922" spans="1:16" x14ac:dyDescent="0.3">
      <c r="A922" s="34">
        <v>3</v>
      </c>
      <c r="B922" s="34">
        <v>14</v>
      </c>
      <c r="C922" s="34">
        <v>3</v>
      </c>
      <c r="D922" s="151">
        <v>306</v>
      </c>
      <c r="E922" s="129">
        <v>60</v>
      </c>
      <c r="F922" s="113">
        <v>25</v>
      </c>
      <c r="G922" s="111">
        <v>100</v>
      </c>
      <c r="J922" s="34">
        <v>3</v>
      </c>
      <c r="K922" s="34">
        <v>15</v>
      </c>
      <c r="L922" s="34">
        <v>18</v>
      </c>
      <c r="M922" s="1">
        <v>122</v>
      </c>
      <c r="N922" s="129">
        <v>30</v>
      </c>
      <c r="O922" s="113">
        <v>8</v>
      </c>
      <c r="P922" s="111">
        <v>100</v>
      </c>
    </row>
    <row r="923" spans="1:16" x14ac:dyDescent="0.3">
      <c r="A923" s="34">
        <v>1</v>
      </c>
      <c r="B923" s="34">
        <v>4</v>
      </c>
      <c r="C923" s="34">
        <v>5</v>
      </c>
      <c r="D923" s="34">
        <v>307</v>
      </c>
      <c r="E923" s="129">
        <v>5</v>
      </c>
      <c r="F923" s="113">
        <v>12</v>
      </c>
      <c r="G923" s="111">
        <v>100</v>
      </c>
      <c r="J923" s="34">
        <v>3</v>
      </c>
      <c r="K923" s="34">
        <v>16</v>
      </c>
      <c r="L923" s="34">
        <v>1</v>
      </c>
      <c r="M923" s="1">
        <v>37</v>
      </c>
      <c r="N923" s="129">
        <v>50</v>
      </c>
      <c r="O923" s="113">
        <v>30</v>
      </c>
      <c r="P923" s="111">
        <v>100</v>
      </c>
    </row>
    <row r="924" spans="1:16" x14ac:dyDescent="0.3">
      <c r="A924" s="34">
        <v>2</v>
      </c>
      <c r="B924" s="34">
        <v>13</v>
      </c>
      <c r="C924" s="34">
        <v>17</v>
      </c>
      <c r="D924" s="151">
        <v>307</v>
      </c>
      <c r="E924" s="129">
        <v>40</v>
      </c>
      <c r="F924" s="113">
        <v>18</v>
      </c>
      <c r="G924" s="111">
        <v>100</v>
      </c>
      <c r="J924" s="34">
        <v>3</v>
      </c>
      <c r="K924" s="34">
        <v>16</v>
      </c>
      <c r="L924" s="34">
        <v>2</v>
      </c>
      <c r="M924" s="1">
        <v>73</v>
      </c>
      <c r="N924" s="129">
        <v>40</v>
      </c>
      <c r="O924" s="113">
        <v>8</v>
      </c>
      <c r="P924" s="111">
        <v>100</v>
      </c>
    </row>
    <row r="925" spans="1:16" x14ac:dyDescent="0.3">
      <c r="A925" s="34">
        <v>3</v>
      </c>
      <c r="B925" s="34">
        <v>18</v>
      </c>
      <c r="C925" s="34">
        <v>9</v>
      </c>
      <c r="D925" s="151">
        <v>307</v>
      </c>
      <c r="E925" s="129">
        <v>60</v>
      </c>
      <c r="F925" s="113">
        <v>5</v>
      </c>
      <c r="G925" s="111">
        <v>100</v>
      </c>
      <c r="J925" s="34">
        <v>3</v>
      </c>
      <c r="K925" s="34">
        <v>16</v>
      </c>
      <c r="L925" s="34">
        <v>3</v>
      </c>
      <c r="M925" s="1">
        <v>19</v>
      </c>
      <c r="N925" s="129">
        <v>60</v>
      </c>
      <c r="O925" s="113">
        <v>12</v>
      </c>
      <c r="P925" s="111">
        <v>100</v>
      </c>
    </row>
    <row r="926" spans="1:16" x14ac:dyDescent="0.3">
      <c r="A926" s="34">
        <v>1</v>
      </c>
      <c r="B926" s="34">
        <v>4</v>
      </c>
      <c r="C926" s="34">
        <v>18</v>
      </c>
      <c r="D926" s="34">
        <v>308</v>
      </c>
      <c r="E926" s="129">
        <v>40</v>
      </c>
      <c r="F926" s="113">
        <v>40</v>
      </c>
      <c r="G926" s="111">
        <v>60</v>
      </c>
      <c r="J926" s="34">
        <v>3</v>
      </c>
      <c r="K926" s="34">
        <v>16</v>
      </c>
      <c r="L926" s="34">
        <v>4</v>
      </c>
      <c r="M926" s="1">
        <v>91</v>
      </c>
      <c r="N926" s="129">
        <v>50</v>
      </c>
      <c r="O926" s="113">
        <v>8</v>
      </c>
      <c r="P926" s="111">
        <v>80</v>
      </c>
    </row>
    <row r="927" spans="1:16" x14ac:dyDescent="0.3">
      <c r="A927" s="34">
        <v>2</v>
      </c>
      <c r="B927" s="34">
        <v>16</v>
      </c>
      <c r="C927" s="34">
        <v>11</v>
      </c>
      <c r="D927" s="151">
        <v>308</v>
      </c>
      <c r="E927" s="129">
        <v>40</v>
      </c>
      <c r="F927" s="113">
        <v>15</v>
      </c>
      <c r="G927" s="111">
        <v>100</v>
      </c>
      <c r="J927" s="34">
        <v>3</v>
      </c>
      <c r="K927" s="34">
        <v>16</v>
      </c>
      <c r="L927" s="34">
        <v>5</v>
      </c>
      <c r="M927" s="1">
        <v>145</v>
      </c>
      <c r="N927" s="129">
        <v>60</v>
      </c>
      <c r="O927" s="113">
        <v>35</v>
      </c>
      <c r="P927" s="111">
        <v>100</v>
      </c>
    </row>
    <row r="928" spans="1:16" x14ac:dyDescent="0.3">
      <c r="A928" s="34">
        <v>3</v>
      </c>
      <c r="B928" s="34">
        <v>13</v>
      </c>
      <c r="C928" s="34">
        <v>8</v>
      </c>
      <c r="D928" s="151">
        <v>308</v>
      </c>
      <c r="E928" s="129">
        <v>60</v>
      </c>
      <c r="F928" s="113">
        <v>30</v>
      </c>
      <c r="G928" s="111">
        <v>60</v>
      </c>
      <c r="J928" s="34">
        <v>3</v>
      </c>
      <c r="K928" s="34">
        <v>16</v>
      </c>
      <c r="L928" s="34">
        <v>6</v>
      </c>
      <c r="M928" s="1">
        <v>235</v>
      </c>
      <c r="N928" s="129">
        <v>60</v>
      </c>
      <c r="O928" s="113">
        <v>5</v>
      </c>
      <c r="P928" s="111">
        <v>100</v>
      </c>
    </row>
    <row r="929" spans="1:16" x14ac:dyDescent="0.3">
      <c r="A929" s="34">
        <v>1</v>
      </c>
      <c r="B929" s="34">
        <v>4</v>
      </c>
      <c r="C929" s="34">
        <v>2</v>
      </c>
      <c r="D929" s="34">
        <v>309</v>
      </c>
      <c r="E929" s="129">
        <v>40</v>
      </c>
      <c r="F929" s="113">
        <v>40</v>
      </c>
      <c r="G929" s="111">
        <v>60</v>
      </c>
      <c r="J929" s="34">
        <v>3</v>
      </c>
      <c r="K929" s="34">
        <v>16</v>
      </c>
      <c r="L929" s="34">
        <v>7</v>
      </c>
      <c r="M929" s="1">
        <v>55</v>
      </c>
      <c r="N929" s="129">
        <v>60</v>
      </c>
      <c r="O929" s="113">
        <v>10</v>
      </c>
      <c r="P929" s="111">
        <v>100</v>
      </c>
    </row>
    <row r="930" spans="1:16" x14ac:dyDescent="0.3">
      <c r="A930" s="34">
        <v>2</v>
      </c>
      <c r="B930" s="34">
        <v>5</v>
      </c>
      <c r="C930" s="34">
        <v>2</v>
      </c>
      <c r="D930" s="151">
        <v>309</v>
      </c>
      <c r="E930" s="129">
        <v>40</v>
      </c>
      <c r="F930" s="113">
        <v>5</v>
      </c>
      <c r="G930" s="111">
        <v>100</v>
      </c>
      <c r="J930" s="34">
        <v>3</v>
      </c>
      <c r="K930" s="34">
        <v>16</v>
      </c>
      <c r="L930" s="34">
        <v>8</v>
      </c>
      <c r="M930" s="1">
        <v>109</v>
      </c>
      <c r="N930" s="129">
        <v>20</v>
      </c>
      <c r="O930" s="113">
        <v>5</v>
      </c>
      <c r="P930" s="111">
        <v>60</v>
      </c>
    </row>
    <row r="931" spans="1:16" x14ac:dyDescent="0.3">
      <c r="A931" s="34">
        <v>3</v>
      </c>
      <c r="B931" s="34">
        <v>6</v>
      </c>
      <c r="C931" s="34">
        <v>16</v>
      </c>
      <c r="D931" s="151">
        <v>309</v>
      </c>
      <c r="E931" s="129">
        <v>60</v>
      </c>
      <c r="F931" s="113">
        <v>10</v>
      </c>
      <c r="G931" s="111">
        <v>100</v>
      </c>
      <c r="J931" s="34">
        <v>3</v>
      </c>
      <c r="K931" s="34">
        <v>16</v>
      </c>
      <c r="L931" s="34">
        <v>9</v>
      </c>
      <c r="M931" s="1">
        <v>307</v>
      </c>
      <c r="N931" s="129">
        <v>60</v>
      </c>
      <c r="O931" s="113">
        <v>5</v>
      </c>
      <c r="P931" s="111">
        <v>100</v>
      </c>
    </row>
    <row r="932" spans="1:16" x14ac:dyDescent="0.3">
      <c r="A932" s="34">
        <v>1</v>
      </c>
      <c r="B932" s="34">
        <v>4</v>
      </c>
      <c r="C932" s="34">
        <v>13</v>
      </c>
      <c r="D932" s="34">
        <v>310</v>
      </c>
      <c r="E932" s="129">
        <v>5</v>
      </c>
      <c r="F932" s="113">
        <v>15</v>
      </c>
      <c r="G932" s="111">
        <v>100</v>
      </c>
      <c r="J932" s="34">
        <v>3</v>
      </c>
      <c r="K932" s="34">
        <v>16</v>
      </c>
      <c r="L932" s="34">
        <v>10</v>
      </c>
      <c r="M932" s="1">
        <v>1</v>
      </c>
      <c r="N932" s="129">
        <v>40</v>
      </c>
      <c r="O932" s="113">
        <v>30</v>
      </c>
      <c r="P932" s="111">
        <v>100</v>
      </c>
    </row>
    <row r="933" spans="1:16" x14ac:dyDescent="0.3">
      <c r="A933" s="34">
        <v>2</v>
      </c>
      <c r="B933" s="34">
        <v>19</v>
      </c>
      <c r="C933" s="34">
        <v>10</v>
      </c>
      <c r="D933" s="151">
        <v>310</v>
      </c>
      <c r="E933" s="129">
        <v>40</v>
      </c>
      <c r="F933" s="113">
        <v>20</v>
      </c>
      <c r="G933" s="111">
        <v>100</v>
      </c>
      <c r="J933" s="34">
        <v>3</v>
      </c>
      <c r="K933" s="34">
        <v>16</v>
      </c>
      <c r="L933" s="34">
        <v>11</v>
      </c>
      <c r="M933" s="1">
        <v>277</v>
      </c>
      <c r="N933" s="129">
        <v>40</v>
      </c>
      <c r="O933" s="113">
        <v>5</v>
      </c>
      <c r="P933" s="111">
        <v>100</v>
      </c>
    </row>
    <row r="934" spans="1:16" x14ac:dyDescent="0.3">
      <c r="A934" s="34">
        <v>3</v>
      </c>
      <c r="B934" s="34">
        <v>10</v>
      </c>
      <c r="C934" s="34">
        <v>15</v>
      </c>
      <c r="D934" s="151">
        <v>310</v>
      </c>
      <c r="E934" s="129">
        <v>60</v>
      </c>
      <c r="F934" s="113">
        <v>10</v>
      </c>
      <c r="G934" s="111">
        <v>100</v>
      </c>
      <c r="J934" s="34">
        <v>3</v>
      </c>
      <c r="K934" s="34">
        <v>16</v>
      </c>
      <c r="L934" s="34">
        <v>12</v>
      </c>
      <c r="M934" s="1">
        <v>151</v>
      </c>
      <c r="N934" s="129">
        <v>70</v>
      </c>
      <c r="O934" s="113">
        <v>15</v>
      </c>
      <c r="P934" s="111">
        <v>100</v>
      </c>
    </row>
    <row r="935" spans="1:16" x14ac:dyDescent="0.3">
      <c r="A935" s="34">
        <v>1</v>
      </c>
      <c r="B935" s="34">
        <v>4</v>
      </c>
      <c r="C935" s="34">
        <v>19</v>
      </c>
      <c r="D935" s="34">
        <v>311</v>
      </c>
      <c r="E935" s="129">
        <v>40</v>
      </c>
      <c r="F935" s="113">
        <v>10</v>
      </c>
      <c r="G935" s="111">
        <v>80</v>
      </c>
      <c r="J935" s="34">
        <v>3</v>
      </c>
      <c r="K935" s="34">
        <v>16</v>
      </c>
      <c r="L935" s="34">
        <v>13</v>
      </c>
      <c r="M935" s="1">
        <v>313</v>
      </c>
      <c r="N935" s="129">
        <v>60</v>
      </c>
      <c r="O935" s="113">
        <v>20</v>
      </c>
      <c r="P935" s="111">
        <v>100</v>
      </c>
    </row>
    <row r="936" spans="1:16" x14ac:dyDescent="0.3">
      <c r="A936" s="34">
        <v>2</v>
      </c>
      <c r="B936" s="34">
        <v>15</v>
      </c>
      <c r="C936" s="34">
        <v>1</v>
      </c>
      <c r="D936" s="151">
        <v>311</v>
      </c>
      <c r="E936" s="129">
        <v>30</v>
      </c>
      <c r="F936" s="113">
        <v>2</v>
      </c>
      <c r="G936" s="111">
        <v>100</v>
      </c>
      <c r="J936" s="34">
        <v>3</v>
      </c>
      <c r="K936" s="34">
        <v>16</v>
      </c>
      <c r="L936" s="34">
        <v>14</v>
      </c>
      <c r="M936" s="1">
        <v>79</v>
      </c>
      <c r="N936" s="129">
        <v>60</v>
      </c>
      <c r="O936" s="113">
        <v>8</v>
      </c>
      <c r="P936" s="111">
        <v>100</v>
      </c>
    </row>
    <row r="937" spans="1:16" x14ac:dyDescent="0.3">
      <c r="A937" s="34">
        <v>3</v>
      </c>
      <c r="B937" s="34">
        <v>9</v>
      </c>
      <c r="C937" s="34">
        <v>1</v>
      </c>
      <c r="D937" s="151">
        <v>311</v>
      </c>
      <c r="E937" s="129">
        <v>40</v>
      </c>
      <c r="F937" s="113">
        <v>10</v>
      </c>
      <c r="G937" s="111">
        <v>0</v>
      </c>
      <c r="J937" s="34">
        <v>3</v>
      </c>
      <c r="K937" s="34">
        <v>16</v>
      </c>
      <c r="L937" s="34">
        <v>15</v>
      </c>
      <c r="M937" s="1">
        <v>205</v>
      </c>
      <c r="N937" s="129">
        <v>60</v>
      </c>
      <c r="O937" s="113">
        <v>25</v>
      </c>
      <c r="P937" s="111">
        <v>100</v>
      </c>
    </row>
    <row r="938" spans="1:16" x14ac:dyDescent="0.3">
      <c r="A938" s="34">
        <v>1</v>
      </c>
      <c r="B938" s="34">
        <v>4</v>
      </c>
      <c r="C938" s="34">
        <v>8</v>
      </c>
      <c r="D938" s="34">
        <v>312</v>
      </c>
      <c r="E938" s="129">
        <v>20</v>
      </c>
      <c r="F938" s="113">
        <v>10</v>
      </c>
      <c r="G938" s="111">
        <v>60</v>
      </c>
      <c r="J938" s="34">
        <v>3</v>
      </c>
      <c r="K938" s="34">
        <v>16</v>
      </c>
      <c r="L938" s="34">
        <v>16</v>
      </c>
      <c r="M938" s="1">
        <v>241</v>
      </c>
      <c r="N938" s="129">
        <v>60</v>
      </c>
      <c r="O938" s="113">
        <v>5</v>
      </c>
      <c r="P938" s="111">
        <v>100</v>
      </c>
    </row>
    <row r="939" spans="1:16" x14ac:dyDescent="0.3">
      <c r="A939" s="34">
        <v>2</v>
      </c>
      <c r="B939" s="34">
        <v>3</v>
      </c>
      <c r="C939" s="34">
        <v>8</v>
      </c>
      <c r="D939" s="151">
        <v>312</v>
      </c>
      <c r="E939" s="129">
        <v>60</v>
      </c>
      <c r="F939" s="113">
        <v>8</v>
      </c>
      <c r="G939" s="111">
        <v>60</v>
      </c>
      <c r="J939" s="34">
        <v>3</v>
      </c>
      <c r="K939" s="34">
        <v>16</v>
      </c>
      <c r="L939" s="34">
        <v>17</v>
      </c>
      <c r="M939" s="1">
        <v>43</v>
      </c>
      <c r="N939" s="129">
        <v>10</v>
      </c>
      <c r="O939" s="113">
        <v>40</v>
      </c>
      <c r="P939" s="143">
        <v>0</v>
      </c>
    </row>
    <row r="940" spans="1:16" x14ac:dyDescent="0.3">
      <c r="A940" s="34">
        <v>3</v>
      </c>
      <c r="B940" s="34">
        <v>1</v>
      </c>
      <c r="C940" s="34">
        <v>9</v>
      </c>
      <c r="D940" s="151">
        <v>312</v>
      </c>
      <c r="E940" s="129">
        <v>40</v>
      </c>
      <c r="F940" s="113">
        <v>8</v>
      </c>
      <c r="G940" s="111">
        <v>60</v>
      </c>
      <c r="J940" s="34">
        <v>3</v>
      </c>
      <c r="K940" s="34">
        <v>16</v>
      </c>
      <c r="L940" s="34">
        <v>18</v>
      </c>
      <c r="M940" s="1">
        <v>181</v>
      </c>
      <c r="N940" s="129">
        <v>50</v>
      </c>
      <c r="O940" s="113">
        <v>20</v>
      </c>
      <c r="P940" s="111">
        <v>100</v>
      </c>
    </row>
    <row r="941" spans="1:16" x14ac:dyDescent="0.3">
      <c r="A941" s="34">
        <v>1</v>
      </c>
      <c r="B941" s="34">
        <v>4</v>
      </c>
      <c r="C941" s="34">
        <v>9</v>
      </c>
      <c r="D941" s="34">
        <v>313</v>
      </c>
      <c r="E941" s="129">
        <v>5</v>
      </c>
      <c r="F941" s="113">
        <v>10</v>
      </c>
      <c r="G941" s="111">
        <v>100</v>
      </c>
      <c r="J941" s="34">
        <v>3</v>
      </c>
      <c r="K941" s="34">
        <v>17</v>
      </c>
      <c r="L941" s="34">
        <v>1</v>
      </c>
      <c r="M941" s="1">
        <v>61</v>
      </c>
      <c r="N941" s="129">
        <v>40</v>
      </c>
      <c r="O941" s="113">
        <v>40</v>
      </c>
      <c r="P941" s="111">
        <v>60</v>
      </c>
    </row>
    <row r="942" spans="1:16" x14ac:dyDescent="0.3">
      <c r="A942" s="34">
        <v>2</v>
      </c>
      <c r="B942" s="34">
        <v>8</v>
      </c>
      <c r="C942" s="34">
        <v>11</v>
      </c>
      <c r="D942" s="151">
        <v>313</v>
      </c>
      <c r="E942" s="129">
        <v>50</v>
      </c>
      <c r="F942" s="113">
        <v>15</v>
      </c>
      <c r="G942" s="111">
        <v>100</v>
      </c>
      <c r="J942" s="34">
        <v>3</v>
      </c>
      <c r="K942" s="34">
        <v>17</v>
      </c>
      <c r="L942" s="34">
        <v>2</v>
      </c>
      <c r="M942" s="1">
        <v>97</v>
      </c>
      <c r="N942" s="129">
        <v>20</v>
      </c>
      <c r="O942" s="113">
        <v>10</v>
      </c>
      <c r="P942" s="111">
        <v>0</v>
      </c>
    </row>
    <row r="943" spans="1:16" x14ac:dyDescent="0.3">
      <c r="A943" s="34">
        <v>3</v>
      </c>
      <c r="B943" s="34">
        <v>18</v>
      </c>
      <c r="C943" s="34">
        <v>13</v>
      </c>
      <c r="D943" s="151">
        <v>313</v>
      </c>
      <c r="E943" s="129">
        <v>60</v>
      </c>
      <c r="F943" s="113">
        <v>20</v>
      </c>
      <c r="G943" s="111">
        <v>100</v>
      </c>
      <c r="J943" s="34">
        <v>3</v>
      </c>
      <c r="K943" s="34">
        <v>17</v>
      </c>
      <c r="L943" s="34">
        <v>3</v>
      </c>
      <c r="M943" s="1">
        <v>223</v>
      </c>
      <c r="N943" s="129">
        <v>80</v>
      </c>
      <c r="O943" s="113">
        <v>8</v>
      </c>
      <c r="P943" s="111">
        <v>80</v>
      </c>
    </row>
    <row r="944" spans="1:16" x14ac:dyDescent="0.3">
      <c r="A944" s="34">
        <v>1</v>
      </c>
      <c r="B944" s="34">
        <v>4</v>
      </c>
      <c r="C944" s="34">
        <v>14</v>
      </c>
      <c r="D944" s="34">
        <v>314</v>
      </c>
      <c r="E944" s="129">
        <v>10</v>
      </c>
      <c r="F944" s="113">
        <v>20</v>
      </c>
      <c r="G944" s="111">
        <v>100</v>
      </c>
      <c r="J944" s="34">
        <v>3</v>
      </c>
      <c r="K944" s="34">
        <v>17</v>
      </c>
      <c r="L944" s="34">
        <v>4</v>
      </c>
      <c r="M944" s="1">
        <v>25</v>
      </c>
      <c r="N944" s="129">
        <v>20</v>
      </c>
      <c r="O944" s="113">
        <v>5</v>
      </c>
      <c r="P944" s="111">
        <v>100</v>
      </c>
    </row>
    <row r="945" spans="1:16" x14ac:dyDescent="0.3">
      <c r="A945" s="34">
        <v>2</v>
      </c>
      <c r="B945" s="34">
        <v>18</v>
      </c>
      <c r="C945" s="34">
        <v>15</v>
      </c>
      <c r="D945" s="151">
        <v>314</v>
      </c>
      <c r="E945" s="129">
        <v>50</v>
      </c>
      <c r="F945" s="113">
        <v>20</v>
      </c>
      <c r="G945" s="142">
        <v>100</v>
      </c>
      <c r="J945" s="34">
        <v>3</v>
      </c>
      <c r="K945" s="34">
        <v>17</v>
      </c>
      <c r="L945" s="34">
        <v>5</v>
      </c>
      <c r="M945" s="1">
        <v>169</v>
      </c>
      <c r="N945" s="129">
        <v>20</v>
      </c>
      <c r="O945" s="113">
        <v>8</v>
      </c>
      <c r="P945" s="111">
        <v>0</v>
      </c>
    </row>
    <row r="946" spans="1:16" x14ac:dyDescent="0.3">
      <c r="A946" s="34">
        <v>3</v>
      </c>
      <c r="B946" s="34">
        <v>11</v>
      </c>
      <c r="C946" s="34">
        <v>15</v>
      </c>
      <c r="D946" s="151">
        <v>314</v>
      </c>
      <c r="E946" s="129">
        <v>60</v>
      </c>
      <c r="F946" s="113">
        <v>20</v>
      </c>
      <c r="G946" s="111">
        <v>100</v>
      </c>
      <c r="J946" s="34">
        <v>3</v>
      </c>
      <c r="K946" s="34">
        <v>17</v>
      </c>
      <c r="L946" s="34">
        <v>6</v>
      </c>
      <c r="M946" s="1">
        <v>7</v>
      </c>
      <c r="N946" s="129">
        <v>50</v>
      </c>
      <c r="O946" s="113">
        <v>2</v>
      </c>
      <c r="P946" s="111">
        <v>80</v>
      </c>
    </row>
    <row r="947" spans="1:16" x14ac:dyDescent="0.3">
      <c r="A947" s="34">
        <v>1</v>
      </c>
      <c r="B947" s="34">
        <v>4</v>
      </c>
      <c r="C947" s="34">
        <v>10</v>
      </c>
      <c r="D947" s="34">
        <v>315</v>
      </c>
      <c r="E947" s="129">
        <v>5</v>
      </c>
      <c r="F947" s="113">
        <v>10</v>
      </c>
      <c r="G947" s="111">
        <v>100</v>
      </c>
      <c r="J947" s="34">
        <v>3</v>
      </c>
      <c r="K947" s="34">
        <v>17</v>
      </c>
      <c r="L947" s="34">
        <v>7</v>
      </c>
      <c r="M947" s="1">
        <v>187</v>
      </c>
      <c r="N947" s="129">
        <v>40</v>
      </c>
      <c r="O947" s="113">
        <v>5</v>
      </c>
      <c r="P947" s="111">
        <v>95</v>
      </c>
    </row>
    <row r="948" spans="1:16" x14ac:dyDescent="0.3">
      <c r="A948" s="34">
        <v>2</v>
      </c>
      <c r="B948" s="34">
        <v>2</v>
      </c>
      <c r="C948" s="34">
        <v>12</v>
      </c>
      <c r="D948" s="151">
        <v>315</v>
      </c>
      <c r="E948" s="129">
        <v>70</v>
      </c>
      <c r="F948" s="113">
        <v>5</v>
      </c>
      <c r="G948" s="111">
        <v>100</v>
      </c>
      <c r="J948" s="34">
        <v>3</v>
      </c>
      <c r="K948" s="34">
        <v>17</v>
      </c>
      <c r="L948" s="34">
        <v>8</v>
      </c>
      <c r="M948" s="1">
        <v>115</v>
      </c>
      <c r="N948" s="129">
        <v>50</v>
      </c>
      <c r="O948" s="113">
        <v>8</v>
      </c>
      <c r="P948" s="111">
        <v>100</v>
      </c>
    </row>
    <row r="949" spans="1:16" x14ac:dyDescent="0.3">
      <c r="A949" s="34">
        <v>3</v>
      </c>
      <c r="B949" s="34">
        <v>15</v>
      </c>
      <c r="C949" s="34">
        <v>16</v>
      </c>
      <c r="D949" s="151">
        <v>315</v>
      </c>
      <c r="E949" s="129">
        <v>10</v>
      </c>
      <c r="F949" s="113">
        <v>20</v>
      </c>
      <c r="G949" s="111">
        <v>100</v>
      </c>
      <c r="J949" s="34">
        <v>3</v>
      </c>
      <c r="K949" s="34">
        <v>17</v>
      </c>
      <c r="L949" s="34">
        <v>9</v>
      </c>
      <c r="M949" s="1">
        <v>133</v>
      </c>
      <c r="N949" s="129">
        <v>60</v>
      </c>
      <c r="O949" s="113">
        <v>15</v>
      </c>
      <c r="P949" s="111">
        <v>95</v>
      </c>
    </row>
    <row r="950" spans="1:16" x14ac:dyDescent="0.3">
      <c r="A950" s="34">
        <v>1</v>
      </c>
      <c r="B950" s="34">
        <v>4</v>
      </c>
      <c r="C950" s="34">
        <v>17</v>
      </c>
      <c r="D950" s="34">
        <v>316</v>
      </c>
      <c r="E950" s="129">
        <v>5</v>
      </c>
      <c r="F950" s="113">
        <v>5</v>
      </c>
      <c r="G950" s="111">
        <v>100</v>
      </c>
      <c r="J950" s="34">
        <v>3</v>
      </c>
      <c r="K950" s="34">
        <v>17</v>
      </c>
      <c r="L950" s="34">
        <v>10</v>
      </c>
      <c r="M950" s="1">
        <v>295</v>
      </c>
      <c r="N950" s="129">
        <v>60</v>
      </c>
      <c r="O950" s="113">
        <v>10</v>
      </c>
      <c r="P950" s="111">
        <v>100</v>
      </c>
    </row>
    <row r="951" spans="1:16" x14ac:dyDescent="0.3">
      <c r="A951" s="34">
        <v>2</v>
      </c>
      <c r="B951" s="34">
        <v>14</v>
      </c>
      <c r="C951" s="34">
        <v>2</v>
      </c>
      <c r="D951" s="151">
        <v>316</v>
      </c>
      <c r="E951" s="129">
        <v>20</v>
      </c>
      <c r="F951" s="113">
        <v>15</v>
      </c>
      <c r="G951" s="111">
        <v>100</v>
      </c>
      <c r="J951" s="34">
        <v>3</v>
      </c>
      <c r="K951" s="34">
        <v>17</v>
      </c>
      <c r="L951" s="34">
        <v>11</v>
      </c>
      <c r="M951" s="1">
        <v>59</v>
      </c>
      <c r="N951" s="129">
        <v>60</v>
      </c>
      <c r="O951" s="113">
        <v>20</v>
      </c>
      <c r="P951" s="111">
        <v>80</v>
      </c>
    </row>
    <row r="952" spans="1:16" x14ac:dyDescent="0.3">
      <c r="A952" s="34">
        <v>3</v>
      </c>
      <c r="B952" s="34">
        <v>2</v>
      </c>
      <c r="C952" s="34">
        <v>9</v>
      </c>
      <c r="D952" s="151">
        <v>316</v>
      </c>
      <c r="E952" s="129">
        <v>40</v>
      </c>
      <c r="F952" s="113">
        <v>8</v>
      </c>
      <c r="G952" s="111">
        <v>100</v>
      </c>
      <c r="J952" s="34">
        <v>3</v>
      </c>
      <c r="K952" s="34">
        <v>17</v>
      </c>
      <c r="L952" s="34">
        <v>12</v>
      </c>
      <c r="M952" s="1">
        <v>70</v>
      </c>
      <c r="N952" s="129">
        <v>40</v>
      </c>
      <c r="O952" s="113">
        <v>25</v>
      </c>
      <c r="P952" s="111">
        <v>100</v>
      </c>
    </row>
    <row r="953" spans="1:16" x14ac:dyDescent="0.3">
      <c r="A953" s="34">
        <v>1</v>
      </c>
      <c r="B953" s="34">
        <v>19</v>
      </c>
      <c r="C953" s="34">
        <v>16</v>
      </c>
      <c r="D953" s="34">
        <v>317</v>
      </c>
      <c r="E953" s="129">
        <v>10</v>
      </c>
      <c r="F953" s="113">
        <v>8</v>
      </c>
      <c r="G953" s="111">
        <v>100</v>
      </c>
      <c r="J953" s="34">
        <v>3</v>
      </c>
      <c r="K953" s="34">
        <v>17</v>
      </c>
      <c r="L953" s="34">
        <v>13</v>
      </c>
      <c r="M953" s="1">
        <v>69</v>
      </c>
      <c r="N953" s="129">
        <v>60</v>
      </c>
      <c r="O953" s="113">
        <v>15</v>
      </c>
      <c r="P953" s="111">
        <v>100</v>
      </c>
    </row>
    <row r="954" spans="1:16" x14ac:dyDescent="0.3">
      <c r="A954" s="34">
        <v>2</v>
      </c>
      <c r="B954" s="34">
        <v>12</v>
      </c>
      <c r="C954" s="34">
        <v>5</v>
      </c>
      <c r="D954" s="151">
        <v>317</v>
      </c>
      <c r="E954" s="129">
        <v>80</v>
      </c>
      <c r="F954" s="113">
        <v>8</v>
      </c>
      <c r="G954" s="111">
        <v>100</v>
      </c>
      <c r="J954" s="34">
        <v>3</v>
      </c>
      <c r="K954" s="34">
        <v>17</v>
      </c>
      <c r="L954" s="34">
        <v>14</v>
      </c>
      <c r="M954" s="1">
        <v>237</v>
      </c>
      <c r="N954" s="129">
        <v>60</v>
      </c>
      <c r="O954" s="113">
        <v>5</v>
      </c>
      <c r="P954" s="111">
        <v>95</v>
      </c>
    </row>
    <row r="955" spans="1:16" x14ac:dyDescent="0.3">
      <c r="A955" s="34">
        <v>3</v>
      </c>
      <c r="B955" s="34">
        <v>5</v>
      </c>
      <c r="C955" s="34">
        <v>3</v>
      </c>
      <c r="D955" s="151">
        <v>317</v>
      </c>
      <c r="E955" s="129">
        <v>60</v>
      </c>
      <c r="F955" s="113">
        <v>5</v>
      </c>
      <c r="G955" s="111">
        <v>100</v>
      </c>
      <c r="J955" s="34">
        <v>3</v>
      </c>
      <c r="K955" s="34">
        <v>17</v>
      </c>
      <c r="L955" s="34">
        <v>15</v>
      </c>
      <c r="M955" s="1">
        <v>281</v>
      </c>
      <c r="N955" s="129">
        <v>40</v>
      </c>
      <c r="O955" s="113">
        <v>15</v>
      </c>
      <c r="P955" s="111">
        <v>90</v>
      </c>
    </row>
    <row r="956" spans="1:16" x14ac:dyDescent="0.3">
      <c r="A956" s="34">
        <v>1</v>
      </c>
      <c r="B956" s="34">
        <v>4</v>
      </c>
      <c r="C956" s="34">
        <v>7</v>
      </c>
      <c r="D956" s="34">
        <v>318</v>
      </c>
      <c r="E956" s="129">
        <v>20</v>
      </c>
      <c r="F956" s="113">
        <v>2</v>
      </c>
      <c r="G956" s="111">
        <v>100</v>
      </c>
      <c r="J956" s="34">
        <v>3</v>
      </c>
      <c r="K956" s="34">
        <v>17</v>
      </c>
      <c r="L956" s="34">
        <v>16</v>
      </c>
      <c r="M956" s="1">
        <v>84</v>
      </c>
      <c r="N956" s="129">
        <v>40</v>
      </c>
      <c r="O956" s="113">
        <v>20</v>
      </c>
      <c r="P956" s="111">
        <v>100</v>
      </c>
    </row>
    <row r="957" spans="1:16" x14ac:dyDescent="0.3">
      <c r="A957" s="34">
        <v>2</v>
      </c>
      <c r="B957" s="34">
        <v>6</v>
      </c>
      <c r="C957" s="34">
        <v>17</v>
      </c>
      <c r="D957" s="151">
        <v>318</v>
      </c>
      <c r="E957" s="129">
        <v>40</v>
      </c>
      <c r="F957" s="113">
        <v>8</v>
      </c>
      <c r="G957" s="111">
        <v>100</v>
      </c>
      <c r="J957" s="34">
        <v>3</v>
      </c>
      <c r="K957" s="34">
        <v>17</v>
      </c>
      <c r="L957" s="34">
        <v>17</v>
      </c>
      <c r="M957" s="1">
        <v>85</v>
      </c>
      <c r="N957" s="129">
        <v>60</v>
      </c>
      <c r="O957" s="113">
        <v>8</v>
      </c>
      <c r="P957" s="111">
        <v>100</v>
      </c>
    </row>
    <row r="958" spans="1:16" x14ac:dyDescent="0.3">
      <c r="A958" s="34">
        <v>3</v>
      </c>
      <c r="B958" s="34">
        <v>4</v>
      </c>
      <c r="C958" s="34">
        <v>8</v>
      </c>
      <c r="D958" s="151">
        <v>318</v>
      </c>
      <c r="E958" s="129">
        <v>60</v>
      </c>
      <c r="F958" s="113">
        <v>10</v>
      </c>
      <c r="G958" s="111">
        <v>100</v>
      </c>
      <c r="J958" s="34">
        <v>3</v>
      </c>
      <c r="K958" s="34">
        <v>17</v>
      </c>
      <c r="L958" s="34">
        <v>18</v>
      </c>
      <c r="M958" s="1">
        <v>136</v>
      </c>
      <c r="N958" s="129">
        <v>60</v>
      </c>
      <c r="O958" s="113">
        <v>12</v>
      </c>
      <c r="P958" s="111">
        <v>100</v>
      </c>
    </row>
    <row r="959" spans="1:16" x14ac:dyDescent="0.3">
      <c r="A959" s="34">
        <v>1</v>
      </c>
      <c r="B959" s="34">
        <v>4</v>
      </c>
      <c r="C959" s="34">
        <v>15</v>
      </c>
      <c r="D959" s="34">
        <v>319</v>
      </c>
      <c r="E959" s="129">
        <v>20</v>
      </c>
      <c r="F959" s="113">
        <v>5</v>
      </c>
      <c r="G959" s="111">
        <v>100</v>
      </c>
      <c r="J959" s="34">
        <v>3</v>
      </c>
      <c r="K959" s="34">
        <v>18</v>
      </c>
      <c r="L959" s="34">
        <v>1</v>
      </c>
      <c r="M959" s="1">
        <v>244</v>
      </c>
      <c r="N959" s="129">
        <v>80</v>
      </c>
      <c r="O959" s="113">
        <v>12</v>
      </c>
      <c r="P959" s="111">
        <v>100</v>
      </c>
    </row>
    <row r="960" spans="1:16" x14ac:dyDescent="0.3">
      <c r="A960" s="34">
        <v>2</v>
      </c>
      <c r="B960" s="34">
        <v>10</v>
      </c>
      <c r="C960" s="34">
        <v>1</v>
      </c>
      <c r="D960" s="151">
        <v>319</v>
      </c>
      <c r="E960" s="129">
        <v>70</v>
      </c>
      <c r="F960" s="113">
        <v>2</v>
      </c>
      <c r="G960" s="111">
        <v>100</v>
      </c>
      <c r="J960" s="34">
        <v>3</v>
      </c>
      <c r="K960" s="34">
        <v>18</v>
      </c>
      <c r="L960" s="34">
        <v>2</v>
      </c>
      <c r="M960" s="1">
        <v>121</v>
      </c>
      <c r="N960" s="129">
        <v>60</v>
      </c>
      <c r="O960" s="113">
        <v>8</v>
      </c>
      <c r="P960" s="111">
        <v>100</v>
      </c>
    </row>
    <row r="961" spans="1:16" x14ac:dyDescent="0.3">
      <c r="A961" s="34">
        <v>3</v>
      </c>
      <c r="B961" s="34">
        <v>3</v>
      </c>
      <c r="C961" s="34">
        <v>9</v>
      </c>
      <c r="D961" s="151">
        <v>319</v>
      </c>
      <c r="E961" s="129">
        <v>70</v>
      </c>
      <c r="F961" s="113">
        <v>8</v>
      </c>
      <c r="G961" s="111">
        <v>100</v>
      </c>
      <c r="J961" s="34">
        <v>3</v>
      </c>
      <c r="K961" s="34">
        <v>18</v>
      </c>
      <c r="L961" s="34">
        <v>3</v>
      </c>
      <c r="M961" s="1">
        <v>282</v>
      </c>
      <c r="N961" s="129">
        <v>30</v>
      </c>
      <c r="O961" s="113">
        <v>5</v>
      </c>
      <c r="P961" s="111">
        <v>100</v>
      </c>
    </row>
    <row r="962" spans="1:16" x14ac:dyDescent="0.3">
      <c r="A962" s="34">
        <v>1</v>
      </c>
      <c r="B962" s="34">
        <v>4</v>
      </c>
      <c r="C962" s="34">
        <v>3</v>
      </c>
      <c r="D962" s="34">
        <v>320</v>
      </c>
      <c r="E962" s="129">
        <v>20</v>
      </c>
      <c r="F962" s="113">
        <v>60</v>
      </c>
      <c r="G962" s="111">
        <v>80</v>
      </c>
      <c r="J962" s="34">
        <v>3</v>
      </c>
      <c r="K962" s="34">
        <v>18</v>
      </c>
      <c r="L962" s="34">
        <v>4</v>
      </c>
      <c r="M962" s="1">
        <v>137</v>
      </c>
      <c r="N962" s="129">
        <v>80</v>
      </c>
      <c r="O962" s="113">
        <v>8</v>
      </c>
      <c r="P962" s="111">
        <v>100</v>
      </c>
    </row>
    <row r="963" spans="1:16" x14ac:dyDescent="0.3">
      <c r="A963" s="34">
        <v>2</v>
      </c>
      <c r="B963" s="34">
        <v>7</v>
      </c>
      <c r="C963" s="34">
        <v>10</v>
      </c>
      <c r="D963" s="151">
        <v>320</v>
      </c>
      <c r="E963" s="129">
        <v>40</v>
      </c>
      <c r="F963" s="113">
        <v>40</v>
      </c>
      <c r="G963" s="111">
        <v>100</v>
      </c>
      <c r="J963" s="34">
        <v>3</v>
      </c>
      <c r="K963" s="34">
        <v>18</v>
      </c>
      <c r="L963" s="34">
        <v>5</v>
      </c>
      <c r="M963" s="1">
        <v>93</v>
      </c>
      <c r="N963" s="129">
        <v>80</v>
      </c>
      <c r="O963" s="113">
        <v>8</v>
      </c>
      <c r="P963" s="111">
        <v>100</v>
      </c>
    </row>
    <row r="964" spans="1:16" x14ac:dyDescent="0.3">
      <c r="A964" s="34">
        <v>3</v>
      </c>
      <c r="B964" s="34">
        <v>16</v>
      </c>
      <c r="C964" s="34">
        <v>3</v>
      </c>
      <c r="D964" s="151">
        <v>320</v>
      </c>
      <c r="E964" s="129">
        <v>60</v>
      </c>
      <c r="F964" s="113">
        <v>12</v>
      </c>
      <c r="G964" s="111">
        <v>0</v>
      </c>
      <c r="J964" s="34">
        <v>3</v>
      </c>
      <c r="K964" s="34">
        <v>18</v>
      </c>
      <c r="L964" s="34">
        <v>6</v>
      </c>
      <c r="M964" s="1">
        <v>303</v>
      </c>
      <c r="N964" s="129">
        <v>20</v>
      </c>
      <c r="O964" s="113">
        <v>5</v>
      </c>
      <c r="P964" s="111">
        <v>100</v>
      </c>
    </row>
    <row r="965" spans="1:16" x14ac:dyDescent="0.3">
      <c r="A965" s="34">
        <v>1</v>
      </c>
      <c r="B965" s="34">
        <v>4</v>
      </c>
      <c r="C965" s="34">
        <v>6</v>
      </c>
      <c r="D965" s="34">
        <v>321</v>
      </c>
      <c r="E965" s="129">
        <v>10</v>
      </c>
      <c r="F965" s="113">
        <v>5</v>
      </c>
      <c r="G965" s="111">
        <v>100</v>
      </c>
      <c r="J965" s="34">
        <v>3</v>
      </c>
      <c r="K965" s="34">
        <v>18</v>
      </c>
      <c r="L965" s="34">
        <v>7</v>
      </c>
      <c r="M965" s="1">
        <v>322</v>
      </c>
      <c r="N965" s="129">
        <v>30</v>
      </c>
      <c r="O965" s="113">
        <v>5</v>
      </c>
      <c r="P965" s="111">
        <v>98</v>
      </c>
    </row>
    <row r="966" spans="1:16" x14ac:dyDescent="0.3">
      <c r="A966" s="34">
        <v>2</v>
      </c>
      <c r="B966" s="34">
        <v>11</v>
      </c>
      <c r="C966" s="34">
        <v>19</v>
      </c>
      <c r="D966" s="151">
        <v>321</v>
      </c>
      <c r="E966" s="129">
        <v>60</v>
      </c>
      <c r="F966" s="113">
        <v>20</v>
      </c>
      <c r="G966" s="111">
        <v>100</v>
      </c>
      <c r="J966" s="34">
        <v>3</v>
      </c>
      <c r="K966" s="34">
        <v>18</v>
      </c>
      <c r="L966" s="34">
        <v>8</v>
      </c>
      <c r="M966" s="1">
        <v>23</v>
      </c>
      <c r="N966" s="129">
        <v>50</v>
      </c>
      <c r="O966" s="113">
        <v>8</v>
      </c>
      <c r="P966" s="143">
        <v>0</v>
      </c>
    </row>
    <row r="967" spans="1:16" x14ac:dyDescent="0.3">
      <c r="A967" s="34">
        <v>3</v>
      </c>
      <c r="B967" s="34">
        <v>7</v>
      </c>
      <c r="C967" s="34">
        <v>10</v>
      </c>
      <c r="D967" s="151">
        <v>321</v>
      </c>
      <c r="E967" s="129">
        <v>10</v>
      </c>
      <c r="F967" s="113">
        <v>5</v>
      </c>
      <c r="G967" s="111">
        <v>100</v>
      </c>
      <c r="J967" s="34">
        <v>3</v>
      </c>
      <c r="K967" s="34">
        <v>18</v>
      </c>
      <c r="L967" s="34">
        <v>9</v>
      </c>
      <c r="M967" s="1">
        <v>238</v>
      </c>
      <c r="N967" s="129">
        <v>60</v>
      </c>
      <c r="O967" s="113">
        <v>10</v>
      </c>
      <c r="P967" s="111">
        <v>100</v>
      </c>
    </row>
    <row r="968" spans="1:16" x14ac:dyDescent="0.3">
      <c r="A968" s="34">
        <v>1</v>
      </c>
      <c r="B968" s="34">
        <v>4</v>
      </c>
      <c r="C968" s="34">
        <v>12</v>
      </c>
      <c r="D968" s="34">
        <v>322</v>
      </c>
      <c r="E968" s="129">
        <v>10</v>
      </c>
      <c r="F968" s="113">
        <v>2</v>
      </c>
      <c r="G968" s="111">
        <v>100</v>
      </c>
      <c r="J968" s="34">
        <v>3</v>
      </c>
      <c r="K968" s="34">
        <v>18</v>
      </c>
      <c r="L968" s="34">
        <v>10</v>
      </c>
      <c r="M968" s="1">
        <v>150</v>
      </c>
      <c r="N968" s="129">
        <v>10</v>
      </c>
      <c r="O968" s="113">
        <v>20</v>
      </c>
      <c r="P968" s="111">
        <v>100</v>
      </c>
    </row>
    <row r="969" spans="1:16" x14ac:dyDescent="0.3">
      <c r="A969" s="34">
        <v>2</v>
      </c>
      <c r="B969" s="34">
        <v>18</v>
      </c>
      <c r="C969" s="34">
        <v>7</v>
      </c>
      <c r="D969" s="151">
        <v>322</v>
      </c>
      <c r="E969" s="129">
        <v>60</v>
      </c>
      <c r="F969" s="113">
        <v>2</v>
      </c>
      <c r="G969" s="111">
        <v>100</v>
      </c>
      <c r="J969" s="34">
        <v>3</v>
      </c>
      <c r="K969" s="34">
        <v>18</v>
      </c>
      <c r="L969" s="34">
        <v>11</v>
      </c>
      <c r="M969" s="1">
        <v>224</v>
      </c>
      <c r="N969" s="129">
        <v>60</v>
      </c>
      <c r="O969" s="113">
        <v>8</v>
      </c>
      <c r="P969" s="111">
        <v>100</v>
      </c>
    </row>
    <row r="970" spans="1:16" x14ac:dyDescent="0.3">
      <c r="A970" s="34">
        <v>3</v>
      </c>
      <c r="B970" s="34">
        <v>8</v>
      </c>
      <c r="C970" s="34">
        <v>19</v>
      </c>
      <c r="D970" s="151">
        <v>322</v>
      </c>
      <c r="E970" s="129">
        <v>30</v>
      </c>
      <c r="F970" s="113">
        <v>5</v>
      </c>
      <c r="G970" s="111">
        <v>98</v>
      </c>
      <c r="J970" s="34">
        <v>3</v>
      </c>
      <c r="K970" s="34">
        <v>18</v>
      </c>
      <c r="L970" s="34">
        <v>12</v>
      </c>
      <c r="M970" s="1">
        <v>236</v>
      </c>
      <c r="N970" s="129">
        <v>80</v>
      </c>
      <c r="O970" s="113">
        <v>5</v>
      </c>
      <c r="P970" s="111">
        <v>100</v>
      </c>
    </row>
    <row r="971" spans="1:16" x14ac:dyDescent="0.3">
      <c r="A971" s="34">
        <v>1</v>
      </c>
      <c r="B971" s="34">
        <v>4</v>
      </c>
      <c r="C971" s="34">
        <v>1</v>
      </c>
      <c r="D971" s="34">
        <v>323</v>
      </c>
      <c r="E971" s="129">
        <v>30</v>
      </c>
      <c r="F971" s="113">
        <v>2</v>
      </c>
      <c r="G971" s="111">
        <v>60</v>
      </c>
      <c r="J971" s="34">
        <v>3</v>
      </c>
      <c r="K971" s="34">
        <v>18</v>
      </c>
      <c r="L971" s="34">
        <v>13</v>
      </c>
      <c r="M971" s="1">
        <v>35</v>
      </c>
      <c r="N971" s="129">
        <v>60</v>
      </c>
      <c r="O971" s="113">
        <v>5</v>
      </c>
      <c r="P971" s="111">
        <v>98</v>
      </c>
    </row>
    <row r="972" spans="1:16" x14ac:dyDescent="0.3">
      <c r="A972" s="34">
        <v>2</v>
      </c>
      <c r="B972" s="34">
        <v>4</v>
      </c>
      <c r="C972" s="34">
        <v>11</v>
      </c>
      <c r="D972" s="151">
        <v>323</v>
      </c>
      <c r="E972" s="129">
        <v>20</v>
      </c>
      <c r="F972" s="113">
        <v>10</v>
      </c>
      <c r="G972" s="111">
        <v>100</v>
      </c>
      <c r="J972" s="34">
        <v>3</v>
      </c>
      <c r="K972" s="34">
        <v>18</v>
      </c>
      <c r="L972" s="34">
        <v>14</v>
      </c>
      <c r="M972" s="1">
        <v>126</v>
      </c>
      <c r="N972" s="129">
        <v>60</v>
      </c>
      <c r="O972" s="113">
        <v>5</v>
      </c>
      <c r="P972" s="111">
        <v>100</v>
      </c>
    </row>
    <row r="973" spans="1:16" x14ac:dyDescent="0.3">
      <c r="A973" s="34">
        <v>3</v>
      </c>
      <c r="B973" s="34">
        <v>14</v>
      </c>
      <c r="C973" s="34">
        <v>7</v>
      </c>
      <c r="D973" s="151">
        <v>323</v>
      </c>
      <c r="E973" s="129">
        <v>30</v>
      </c>
      <c r="F973" s="113">
        <v>12</v>
      </c>
      <c r="G973" s="111">
        <v>100</v>
      </c>
      <c r="J973" s="34">
        <v>3</v>
      </c>
      <c r="K973" s="34">
        <v>18</v>
      </c>
      <c r="L973" s="34">
        <v>15</v>
      </c>
      <c r="M973" s="1">
        <v>153</v>
      </c>
      <c r="N973" s="129">
        <v>40</v>
      </c>
      <c r="O973" s="113">
        <v>5</v>
      </c>
      <c r="P973" s="111">
        <v>80</v>
      </c>
    </row>
    <row r="974" spans="1:16" x14ac:dyDescent="0.3">
      <c r="A974" s="34">
        <v>1</v>
      </c>
      <c r="B974" s="34">
        <v>4</v>
      </c>
      <c r="C974" s="34">
        <v>11</v>
      </c>
      <c r="D974" s="34">
        <v>324</v>
      </c>
      <c r="E974" s="129">
        <v>30</v>
      </c>
      <c r="F974" s="113">
        <v>10</v>
      </c>
      <c r="G974" s="111">
        <v>80</v>
      </c>
      <c r="J974" s="34">
        <v>3</v>
      </c>
      <c r="K974" s="34">
        <v>18</v>
      </c>
      <c r="L974" s="34">
        <v>16</v>
      </c>
      <c r="M974" s="1">
        <v>194</v>
      </c>
      <c r="N974" s="129">
        <v>60</v>
      </c>
      <c r="O974" s="113">
        <v>8</v>
      </c>
      <c r="P974" s="111">
        <v>100</v>
      </c>
    </row>
    <row r="975" spans="1:16" x14ac:dyDescent="0.3">
      <c r="A975" s="34">
        <v>2</v>
      </c>
      <c r="B975" s="34">
        <v>9</v>
      </c>
      <c r="C975" s="34">
        <v>5</v>
      </c>
      <c r="D975" s="151">
        <v>324</v>
      </c>
      <c r="E975" s="129">
        <v>40</v>
      </c>
      <c r="F975" s="113">
        <v>8</v>
      </c>
      <c r="G975" s="111">
        <v>100</v>
      </c>
      <c r="J975" s="34">
        <v>3</v>
      </c>
      <c r="K975" s="34">
        <v>18</v>
      </c>
      <c r="L975" s="34">
        <v>17</v>
      </c>
      <c r="M975" s="1">
        <v>199</v>
      </c>
      <c r="N975" s="129">
        <v>80</v>
      </c>
      <c r="O975" s="113">
        <v>8</v>
      </c>
      <c r="P975" s="111">
        <v>100</v>
      </c>
    </row>
    <row r="976" spans="1:16" x14ac:dyDescent="0.3">
      <c r="A976" s="34">
        <v>3</v>
      </c>
      <c r="B976" s="34">
        <v>14</v>
      </c>
      <c r="C976" s="34">
        <v>1</v>
      </c>
      <c r="D976" s="151">
        <v>324</v>
      </c>
      <c r="E976" s="129">
        <v>40</v>
      </c>
      <c r="F976" s="113">
        <v>10</v>
      </c>
      <c r="G976" s="111">
        <v>95</v>
      </c>
      <c r="J976" s="34">
        <v>3</v>
      </c>
      <c r="K976" s="34">
        <v>18</v>
      </c>
      <c r="L976" s="34">
        <v>18</v>
      </c>
      <c r="M976" s="1">
        <v>259</v>
      </c>
      <c r="N976" s="129">
        <v>70</v>
      </c>
      <c r="O976" s="113">
        <v>5</v>
      </c>
      <c r="P976" s="111">
        <v>100</v>
      </c>
    </row>
    <row r="977" spans="1:7" x14ac:dyDescent="0.3">
      <c r="A977" s="34">
        <v>1</v>
      </c>
      <c r="B977" s="34">
        <v>1</v>
      </c>
      <c r="C977" s="34">
        <v>1</v>
      </c>
      <c r="D977" s="34" t="s">
        <v>792</v>
      </c>
      <c r="E977" s="129">
        <v>10</v>
      </c>
      <c r="F977" s="113">
        <v>15</v>
      </c>
      <c r="G977" s="111">
        <v>100</v>
      </c>
    </row>
    <row r="978" spans="1:7" x14ac:dyDescent="0.3">
      <c r="A978" s="34">
        <v>2</v>
      </c>
      <c r="B978" s="34">
        <v>1</v>
      </c>
      <c r="C978" s="34">
        <v>1</v>
      </c>
      <c r="D978" s="34" t="s">
        <v>792</v>
      </c>
      <c r="E978" s="129">
        <v>10</v>
      </c>
      <c r="F978" s="113">
        <v>20</v>
      </c>
      <c r="G978" s="111">
        <v>100</v>
      </c>
    </row>
    <row r="979" spans="1:7" x14ac:dyDescent="0.3">
      <c r="A979" s="34">
        <v>3</v>
      </c>
      <c r="B979" s="34">
        <v>1</v>
      </c>
      <c r="C979" s="34">
        <v>1</v>
      </c>
      <c r="D979" s="34" t="s">
        <v>792</v>
      </c>
      <c r="E979" s="129">
        <v>20</v>
      </c>
      <c r="F979" s="113">
        <v>20</v>
      </c>
      <c r="G979" s="111">
        <v>100</v>
      </c>
    </row>
    <row r="980" spans="1:7" x14ac:dyDescent="0.3">
      <c r="A980" s="34">
        <v>1</v>
      </c>
      <c r="B980" s="34">
        <v>1</v>
      </c>
      <c r="C980" s="34">
        <v>19</v>
      </c>
      <c r="D980" s="34" t="s">
        <v>792</v>
      </c>
      <c r="E980" s="129">
        <v>20</v>
      </c>
      <c r="F980" s="113">
        <v>15</v>
      </c>
      <c r="G980" s="111">
        <v>100</v>
      </c>
    </row>
    <row r="981" spans="1:7" x14ac:dyDescent="0.3">
      <c r="A981" s="34">
        <v>2</v>
      </c>
      <c r="B981" s="34">
        <v>1</v>
      </c>
      <c r="C981" s="34">
        <v>19</v>
      </c>
      <c r="D981" s="34" t="s">
        <v>792</v>
      </c>
      <c r="E981" s="129">
        <v>20</v>
      </c>
      <c r="F981" s="113">
        <v>10</v>
      </c>
      <c r="G981" s="111">
        <v>100</v>
      </c>
    </row>
    <row r="982" spans="1:7" x14ac:dyDescent="0.3">
      <c r="A982" s="34">
        <v>3</v>
      </c>
      <c r="B982" s="34">
        <v>1</v>
      </c>
      <c r="C982" s="34">
        <v>19</v>
      </c>
      <c r="D982" s="34" t="s">
        <v>792</v>
      </c>
      <c r="E982" s="129">
        <v>20</v>
      </c>
      <c r="F982" s="113">
        <v>10</v>
      </c>
      <c r="G982" s="111">
        <v>100</v>
      </c>
    </row>
    <row r="983" spans="1:7" x14ac:dyDescent="0.3">
      <c r="A983" s="34">
        <v>1</v>
      </c>
      <c r="B983" s="34">
        <v>10</v>
      </c>
      <c r="C983" s="34">
        <v>10</v>
      </c>
      <c r="D983" s="34" t="s">
        <v>792</v>
      </c>
      <c r="E983" s="129">
        <v>10</v>
      </c>
      <c r="F983" s="113">
        <v>5</v>
      </c>
      <c r="G983" s="111">
        <v>100</v>
      </c>
    </row>
    <row r="984" spans="1:7" x14ac:dyDescent="0.3">
      <c r="A984" s="34">
        <v>2</v>
      </c>
      <c r="B984" s="34">
        <v>10</v>
      </c>
      <c r="C984" s="34">
        <v>10</v>
      </c>
      <c r="D984" s="34" t="s">
        <v>792</v>
      </c>
      <c r="E984" s="129">
        <v>20</v>
      </c>
      <c r="F984" s="113">
        <v>10</v>
      </c>
      <c r="G984" s="111">
        <v>100</v>
      </c>
    </row>
    <row r="985" spans="1:7" x14ac:dyDescent="0.3">
      <c r="A985" s="34">
        <v>3</v>
      </c>
      <c r="B985" s="34">
        <v>10</v>
      </c>
      <c r="C985" s="34">
        <v>10</v>
      </c>
      <c r="D985" s="34" t="s">
        <v>792</v>
      </c>
      <c r="E985" s="129">
        <v>20</v>
      </c>
      <c r="F985" s="113">
        <v>10</v>
      </c>
      <c r="G985" s="111">
        <v>100</v>
      </c>
    </row>
    <row r="986" spans="1:7" x14ac:dyDescent="0.3">
      <c r="A986" s="34">
        <v>1</v>
      </c>
      <c r="B986" s="34">
        <v>11</v>
      </c>
      <c r="C986" s="34">
        <v>11</v>
      </c>
      <c r="D986" s="34" t="s">
        <v>792</v>
      </c>
      <c r="E986" s="129">
        <v>20</v>
      </c>
      <c r="F986" s="113">
        <v>10</v>
      </c>
      <c r="G986" s="111">
        <v>100</v>
      </c>
    </row>
    <row r="987" spans="1:7" x14ac:dyDescent="0.3">
      <c r="A987" s="34">
        <v>2</v>
      </c>
      <c r="B987" s="34">
        <v>11</v>
      </c>
      <c r="C987" s="34">
        <v>11</v>
      </c>
      <c r="D987" s="34" t="s">
        <v>792</v>
      </c>
      <c r="E987" s="129">
        <v>30</v>
      </c>
      <c r="F987" s="113">
        <v>5</v>
      </c>
      <c r="G987" s="111">
        <v>100</v>
      </c>
    </row>
    <row r="988" spans="1:7" x14ac:dyDescent="0.3">
      <c r="A988" s="34">
        <v>3</v>
      </c>
      <c r="B988" s="34">
        <v>11</v>
      </c>
      <c r="C988" s="34">
        <v>11</v>
      </c>
      <c r="D988" s="34" t="s">
        <v>792</v>
      </c>
      <c r="E988" s="129">
        <v>20</v>
      </c>
      <c r="F988" s="113">
        <v>10</v>
      </c>
      <c r="G988" s="111">
        <v>100</v>
      </c>
    </row>
    <row r="989" spans="1:7" x14ac:dyDescent="0.3">
      <c r="A989" s="34">
        <v>1</v>
      </c>
      <c r="B989" s="34">
        <v>11</v>
      </c>
      <c r="C989" s="34">
        <v>9</v>
      </c>
      <c r="D989" s="34" t="s">
        <v>792</v>
      </c>
      <c r="E989" s="129">
        <v>20</v>
      </c>
      <c r="F989" s="113">
        <v>10</v>
      </c>
      <c r="G989" s="111">
        <v>100</v>
      </c>
    </row>
    <row r="990" spans="1:7" x14ac:dyDescent="0.3">
      <c r="A990" s="34">
        <v>2</v>
      </c>
      <c r="B990" s="34">
        <v>11</v>
      </c>
      <c r="C990" s="34">
        <v>9</v>
      </c>
      <c r="D990" s="34" t="s">
        <v>792</v>
      </c>
      <c r="E990" s="129">
        <v>15</v>
      </c>
      <c r="F990" s="113">
        <v>20</v>
      </c>
      <c r="G990" s="111">
        <v>100</v>
      </c>
    </row>
    <row r="991" spans="1:7" x14ac:dyDescent="0.3">
      <c r="A991" s="34">
        <v>3</v>
      </c>
      <c r="B991" s="34">
        <v>11</v>
      </c>
      <c r="C991" s="34">
        <v>9</v>
      </c>
      <c r="D991" s="34" t="s">
        <v>792</v>
      </c>
      <c r="E991" s="129">
        <v>40</v>
      </c>
      <c r="F991" s="113">
        <v>15</v>
      </c>
      <c r="G991" s="111">
        <v>100</v>
      </c>
    </row>
    <row r="992" spans="1:7" x14ac:dyDescent="0.3">
      <c r="A992" s="34">
        <v>1</v>
      </c>
      <c r="B992" s="34">
        <v>12</v>
      </c>
      <c r="C992" s="34">
        <v>12</v>
      </c>
      <c r="D992" s="34" t="s">
        <v>792</v>
      </c>
      <c r="E992" s="129">
        <v>10</v>
      </c>
      <c r="F992" s="113">
        <v>10</v>
      </c>
      <c r="G992" s="111">
        <v>100</v>
      </c>
    </row>
    <row r="993" spans="1:7" x14ac:dyDescent="0.3">
      <c r="A993" s="34">
        <v>2</v>
      </c>
      <c r="B993" s="34">
        <v>12</v>
      </c>
      <c r="C993" s="34">
        <v>12</v>
      </c>
      <c r="D993" s="34" t="s">
        <v>792</v>
      </c>
      <c r="E993" s="129">
        <v>40</v>
      </c>
      <c r="F993" s="113">
        <v>10</v>
      </c>
      <c r="G993" s="111">
        <v>100</v>
      </c>
    </row>
    <row r="994" spans="1:7" x14ac:dyDescent="0.3">
      <c r="A994" s="34">
        <v>3</v>
      </c>
      <c r="B994" s="34">
        <v>12</v>
      </c>
      <c r="C994" s="34">
        <v>12</v>
      </c>
      <c r="D994" s="34" t="s">
        <v>792</v>
      </c>
      <c r="E994" s="129">
        <v>30</v>
      </c>
      <c r="F994" s="113">
        <v>20</v>
      </c>
      <c r="G994" s="111">
        <v>100</v>
      </c>
    </row>
    <row r="995" spans="1:7" x14ac:dyDescent="0.3">
      <c r="A995" s="34">
        <v>1</v>
      </c>
      <c r="B995" s="34">
        <v>12</v>
      </c>
      <c r="C995" s="34">
        <v>8</v>
      </c>
      <c r="D995" s="34" t="s">
        <v>792</v>
      </c>
      <c r="E995" s="129">
        <v>20</v>
      </c>
      <c r="F995" s="113">
        <v>10</v>
      </c>
      <c r="G995" s="111">
        <v>100</v>
      </c>
    </row>
    <row r="996" spans="1:7" x14ac:dyDescent="0.3">
      <c r="A996" s="34">
        <v>2</v>
      </c>
      <c r="B996" s="34">
        <v>12</v>
      </c>
      <c r="C996" s="34">
        <v>8</v>
      </c>
      <c r="D996" s="34" t="s">
        <v>792</v>
      </c>
      <c r="E996" s="129">
        <v>30</v>
      </c>
      <c r="F996" s="113">
        <v>20</v>
      </c>
      <c r="G996" s="111">
        <v>100</v>
      </c>
    </row>
    <row r="997" spans="1:7" x14ac:dyDescent="0.3">
      <c r="A997" s="34">
        <v>3</v>
      </c>
      <c r="B997" s="34">
        <v>12</v>
      </c>
      <c r="C997" s="34">
        <v>8</v>
      </c>
      <c r="D997" s="34" t="s">
        <v>792</v>
      </c>
      <c r="E997" s="129">
        <v>30</v>
      </c>
      <c r="F997" s="113">
        <v>20</v>
      </c>
      <c r="G997" s="111">
        <v>100</v>
      </c>
    </row>
    <row r="998" spans="1:7" x14ac:dyDescent="0.3">
      <c r="A998" s="34">
        <v>1</v>
      </c>
      <c r="B998" s="34">
        <v>13</v>
      </c>
      <c r="C998" s="34">
        <v>13</v>
      </c>
      <c r="D998" s="34" t="s">
        <v>792</v>
      </c>
      <c r="E998" s="129">
        <v>5</v>
      </c>
      <c r="F998" s="113">
        <v>20</v>
      </c>
      <c r="G998" s="111">
        <v>100</v>
      </c>
    </row>
    <row r="999" spans="1:7" x14ac:dyDescent="0.3">
      <c r="A999" s="34">
        <v>2</v>
      </c>
      <c r="B999" s="34">
        <v>13</v>
      </c>
      <c r="C999" s="34">
        <v>13</v>
      </c>
      <c r="D999" s="34" t="s">
        <v>792</v>
      </c>
      <c r="E999" s="129">
        <v>20</v>
      </c>
      <c r="F999" s="113">
        <v>10</v>
      </c>
      <c r="G999" s="111">
        <v>100</v>
      </c>
    </row>
    <row r="1000" spans="1:7" x14ac:dyDescent="0.3">
      <c r="A1000" s="34">
        <v>3</v>
      </c>
      <c r="B1000" s="34">
        <v>13</v>
      </c>
      <c r="C1000" s="34">
        <v>13</v>
      </c>
      <c r="D1000" s="34" t="s">
        <v>792</v>
      </c>
      <c r="E1000" s="129">
        <v>30</v>
      </c>
      <c r="F1000" s="113">
        <v>10</v>
      </c>
      <c r="G1000" s="111">
        <v>100</v>
      </c>
    </row>
    <row r="1001" spans="1:7" x14ac:dyDescent="0.3">
      <c r="A1001" s="34">
        <v>1</v>
      </c>
      <c r="B1001" s="34">
        <v>13</v>
      </c>
      <c r="C1001" s="34">
        <v>7</v>
      </c>
      <c r="D1001" s="34" t="s">
        <v>792</v>
      </c>
      <c r="E1001" s="129">
        <v>20</v>
      </c>
      <c r="F1001" s="113">
        <v>10</v>
      </c>
      <c r="G1001" s="111">
        <v>100</v>
      </c>
    </row>
    <row r="1002" spans="1:7" x14ac:dyDescent="0.3">
      <c r="A1002" s="34">
        <v>2</v>
      </c>
      <c r="B1002" s="34">
        <v>13</v>
      </c>
      <c r="C1002" s="34">
        <v>7</v>
      </c>
      <c r="D1002" s="34" t="s">
        <v>792</v>
      </c>
      <c r="E1002" s="129">
        <v>20</v>
      </c>
      <c r="F1002" s="113">
        <v>10</v>
      </c>
      <c r="G1002" s="111">
        <v>100</v>
      </c>
    </row>
    <row r="1003" spans="1:7" x14ac:dyDescent="0.3">
      <c r="A1003" s="34">
        <v>3</v>
      </c>
      <c r="B1003" s="34">
        <v>13</v>
      </c>
      <c r="C1003" s="34">
        <v>7</v>
      </c>
      <c r="D1003" s="34" t="s">
        <v>792</v>
      </c>
      <c r="E1003" s="129">
        <v>40</v>
      </c>
      <c r="F1003" s="113">
        <v>20</v>
      </c>
      <c r="G1003" s="111">
        <v>100</v>
      </c>
    </row>
    <row r="1004" spans="1:7" x14ac:dyDescent="0.3">
      <c r="A1004" s="34">
        <v>1</v>
      </c>
      <c r="B1004" s="34">
        <v>14</v>
      </c>
      <c r="C1004" s="34">
        <v>14</v>
      </c>
      <c r="D1004" s="34" t="s">
        <v>792</v>
      </c>
      <c r="E1004" s="129">
        <v>20</v>
      </c>
      <c r="F1004" s="113">
        <v>25</v>
      </c>
      <c r="G1004" s="111">
        <v>100</v>
      </c>
    </row>
    <row r="1005" spans="1:7" x14ac:dyDescent="0.3">
      <c r="A1005" s="34">
        <v>2</v>
      </c>
      <c r="B1005" s="34">
        <v>14</v>
      </c>
      <c r="C1005" s="34">
        <v>14</v>
      </c>
      <c r="D1005" s="34" t="s">
        <v>792</v>
      </c>
      <c r="E1005" s="129">
        <v>30</v>
      </c>
      <c r="F1005" s="113">
        <v>10</v>
      </c>
      <c r="G1005" s="111">
        <v>100</v>
      </c>
    </row>
    <row r="1006" spans="1:7" x14ac:dyDescent="0.3">
      <c r="A1006" s="34">
        <v>3</v>
      </c>
      <c r="B1006" s="34">
        <v>14</v>
      </c>
      <c r="C1006" s="34">
        <v>14</v>
      </c>
      <c r="D1006" s="34" t="s">
        <v>792</v>
      </c>
      <c r="E1006" s="129">
        <v>20</v>
      </c>
      <c r="F1006" s="113">
        <v>15</v>
      </c>
      <c r="G1006" s="111">
        <v>100</v>
      </c>
    </row>
    <row r="1007" spans="1:7" x14ac:dyDescent="0.3">
      <c r="A1007" s="34">
        <v>1</v>
      </c>
      <c r="B1007" s="34">
        <v>14</v>
      </c>
      <c r="C1007" s="34">
        <v>6</v>
      </c>
      <c r="D1007" s="34" t="s">
        <v>792</v>
      </c>
      <c r="E1007" s="129">
        <v>30</v>
      </c>
      <c r="F1007" s="113">
        <v>20</v>
      </c>
      <c r="G1007" s="111">
        <v>100</v>
      </c>
    </row>
    <row r="1008" spans="1:7" x14ac:dyDescent="0.3">
      <c r="A1008" s="34">
        <v>2</v>
      </c>
      <c r="B1008" s="34">
        <v>14</v>
      </c>
      <c r="C1008" s="34">
        <v>6</v>
      </c>
      <c r="D1008" s="34" t="s">
        <v>792</v>
      </c>
      <c r="E1008" s="129">
        <v>20</v>
      </c>
      <c r="F1008" s="113">
        <v>12</v>
      </c>
      <c r="G1008" s="111">
        <v>100</v>
      </c>
    </row>
    <row r="1009" spans="1:7" x14ac:dyDescent="0.3">
      <c r="A1009" s="34">
        <v>3</v>
      </c>
      <c r="B1009" s="34">
        <v>14</v>
      </c>
      <c r="C1009" s="34">
        <v>6</v>
      </c>
      <c r="D1009" s="34" t="s">
        <v>792</v>
      </c>
      <c r="E1009" s="129">
        <v>40</v>
      </c>
      <c r="F1009" s="113">
        <v>20</v>
      </c>
      <c r="G1009" s="111">
        <v>100</v>
      </c>
    </row>
    <row r="1010" spans="1:7" x14ac:dyDescent="0.3">
      <c r="A1010" s="34">
        <v>1</v>
      </c>
      <c r="B1010" s="34">
        <v>15</v>
      </c>
      <c r="C1010" s="34">
        <v>15</v>
      </c>
      <c r="D1010" s="34" t="s">
        <v>792</v>
      </c>
      <c r="E1010" s="129">
        <v>20</v>
      </c>
      <c r="F1010" s="113">
        <v>20</v>
      </c>
      <c r="G1010" s="111">
        <v>100</v>
      </c>
    </row>
    <row r="1011" spans="1:7" x14ac:dyDescent="0.3">
      <c r="A1011" s="34">
        <v>2</v>
      </c>
      <c r="B1011" s="34">
        <v>15</v>
      </c>
      <c r="C1011" s="34">
        <v>15</v>
      </c>
      <c r="D1011" s="34" t="s">
        <v>792</v>
      </c>
      <c r="E1011" s="129">
        <v>30</v>
      </c>
      <c r="F1011" s="113">
        <v>12</v>
      </c>
      <c r="G1011" s="111">
        <v>100</v>
      </c>
    </row>
    <row r="1012" spans="1:7" x14ac:dyDescent="0.3">
      <c r="A1012" s="34">
        <v>3</v>
      </c>
      <c r="B1012" s="34">
        <v>15</v>
      </c>
      <c r="C1012" s="34">
        <v>15</v>
      </c>
      <c r="D1012" s="34" t="s">
        <v>792</v>
      </c>
      <c r="E1012" s="129">
        <v>15</v>
      </c>
      <c r="F1012" s="113">
        <v>10</v>
      </c>
      <c r="G1012" s="111">
        <v>100</v>
      </c>
    </row>
    <row r="1013" spans="1:7" x14ac:dyDescent="0.3">
      <c r="A1013" s="34">
        <v>1</v>
      </c>
      <c r="B1013" s="34">
        <v>15</v>
      </c>
      <c r="C1013" s="34">
        <v>5</v>
      </c>
      <c r="D1013" s="34" t="s">
        <v>792</v>
      </c>
      <c r="E1013" s="129">
        <v>15</v>
      </c>
      <c r="F1013" s="113">
        <v>10</v>
      </c>
      <c r="G1013" s="111">
        <v>100</v>
      </c>
    </row>
    <row r="1014" spans="1:7" x14ac:dyDescent="0.3">
      <c r="A1014" s="34">
        <v>2</v>
      </c>
      <c r="B1014" s="34">
        <v>15</v>
      </c>
      <c r="C1014" s="34">
        <v>5</v>
      </c>
      <c r="D1014" s="34" t="s">
        <v>792</v>
      </c>
      <c r="E1014" s="129">
        <v>20</v>
      </c>
      <c r="F1014" s="113">
        <v>10</v>
      </c>
      <c r="G1014" s="111">
        <v>100</v>
      </c>
    </row>
    <row r="1015" spans="1:7" x14ac:dyDescent="0.3">
      <c r="A1015" s="34">
        <v>3</v>
      </c>
      <c r="B1015" s="34">
        <v>15</v>
      </c>
      <c r="C1015" s="34">
        <v>5</v>
      </c>
      <c r="D1015" s="34" t="s">
        <v>792</v>
      </c>
      <c r="E1015" s="129">
        <v>20</v>
      </c>
      <c r="F1015" s="113">
        <v>5</v>
      </c>
      <c r="G1015" s="111">
        <v>100</v>
      </c>
    </row>
    <row r="1016" spans="1:7" x14ac:dyDescent="0.3">
      <c r="A1016" s="34">
        <v>1</v>
      </c>
      <c r="B1016" s="34">
        <v>16</v>
      </c>
      <c r="C1016" s="34">
        <v>16</v>
      </c>
      <c r="D1016" s="34" t="s">
        <v>792</v>
      </c>
      <c r="E1016" s="129">
        <v>10</v>
      </c>
      <c r="F1016" s="113">
        <v>10</v>
      </c>
      <c r="G1016" s="111">
        <v>100</v>
      </c>
    </row>
    <row r="1017" spans="1:7" x14ac:dyDescent="0.3">
      <c r="A1017" s="34">
        <v>2</v>
      </c>
      <c r="B1017" s="34">
        <v>16</v>
      </c>
      <c r="C1017" s="34">
        <v>16</v>
      </c>
      <c r="D1017" s="34" t="s">
        <v>792</v>
      </c>
      <c r="E1017" s="129">
        <v>20</v>
      </c>
      <c r="F1017" s="113">
        <v>10</v>
      </c>
      <c r="G1017" s="111">
        <v>100</v>
      </c>
    </row>
    <row r="1018" spans="1:7" x14ac:dyDescent="0.3">
      <c r="A1018" s="34">
        <v>3</v>
      </c>
      <c r="B1018" s="34">
        <v>16</v>
      </c>
      <c r="C1018" s="34">
        <v>16</v>
      </c>
      <c r="D1018" s="34" t="s">
        <v>792</v>
      </c>
      <c r="E1018" s="129">
        <v>20</v>
      </c>
      <c r="F1018" s="113">
        <v>5</v>
      </c>
      <c r="G1018" s="111">
        <v>100</v>
      </c>
    </row>
    <row r="1019" spans="1:7" x14ac:dyDescent="0.3">
      <c r="A1019" s="34">
        <v>1</v>
      </c>
      <c r="B1019" s="34">
        <v>16</v>
      </c>
      <c r="C1019" s="34">
        <v>4</v>
      </c>
      <c r="D1019" s="34" t="s">
        <v>792</v>
      </c>
      <c r="E1019" s="129">
        <v>10</v>
      </c>
      <c r="F1019" s="113">
        <v>10</v>
      </c>
      <c r="G1019" s="111">
        <v>100</v>
      </c>
    </row>
    <row r="1020" spans="1:7" x14ac:dyDescent="0.3">
      <c r="A1020" s="34">
        <v>2</v>
      </c>
      <c r="B1020" s="34">
        <v>16</v>
      </c>
      <c r="C1020" s="34">
        <v>4</v>
      </c>
      <c r="D1020" s="34" t="s">
        <v>792</v>
      </c>
      <c r="E1020" s="129">
        <v>20</v>
      </c>
      <c r="F1020" s="113">
        <v>8</v>
      </c>
      <c r="G1020" s="111">
        <v>100</v>
      </c>
    </row>
    <row r="1021" spans="1:7" x14ac:dyDescent="0.3">
      <c r="A1021" s="34">
        <v>3</v>
      </c>
      <c r="B1021" s="34">
        <v>16</v>
      </c>
      <c r="C1021" s="34">
        <v>4</v>
      </c>
      <c r="D1021" s="34" t="s">
        <v>792</v>
      </c>
      <c r="E1021" s="129">
        <v>30</v>
      </c>
      <c r="F1021" s="113">
        <v>10</v>
      </c>
      <c r="G1021" s="111">
        <v>100</v>
      </c>
    </row>
    <row r="1022" spans="1:7" x14ac:dyDescent="0.3">
      <c r="A1022" s="34">
        <v>1</v>
      </c>
      <c r="B1022" s="34">
        <v>17</v>
      </c>
      <c r="C1022" s="34">
        <v>17</v>
      </c>
      <c r="D1022" s="34" t="s">
        <v>792</v>
      </c>
      <c r="E1022" s="129">
        <v>20</v>
      </c>
      <c r="F1022" s="113">
        <v>5</v>
      </c>
      <c r="G1022" s="111">
        <v>100</v>
      </c>
    </row>
    <row r="1023" spans="1:7" x14ac:dyDescent="0.3">
      <c r="A1023" s="34">
        <v>2</v>
      </c>
      <c r="B1023" s="34">
        <v>17</v>
      </c>
      <c r="C1023" s="34">
        <v>17</v>
      </c>
      <c r="D1023" s="34" t="s">
        <v>792</v>
      </c>
      <c r="E1023" s="129">
        <v>20</v>
      </c>
      <c r="F1023" s="113">
        <v>10</v>
      </c>
      <c r="G1023" s="111">
        <v>100</v>
      </c>
    </row>
    <row r="1024" spans="1:7" x14ac:dyDescent="0.3">
      <c r="A1024" s="34">
        <v>3</v>
      </c>
      <c r="B1024" s="34">
        <v>17</v>
      </c>
      <c r="C1024" s="34">
        <v>17</v>
      </c>
      <c r="D1024" s="34" t="s">
        <v>792</v>
      </c>
      <c r="E1024" s="129">
        <v>20</v>
      </c>
      <c r="F1024" s="113">
        <v>10</v>
      </c>
      <c r="G1024" s="111">
        <v>100</v>
      </c>
    </row>
    <row r="1025" spans="1:7" x14ac:dyDescent="0.3">
      <c r="A1025" s="34">
        <v>1</v>
      </c>
      <c r="B1025" s="34">
        <v>17</v>
      </c>
      <c r="C1025" s="34">
        <v>3</v>
      </c>
      <c r="D1025" s="34" t="s">
        <v>792</v>
      </c>
      <c r="E1025" s="129">
        <v>20</v>
      </c>
      <c r="F1025" s="113">
        <v>20</v>
      </c>
      <c r="G1025" s="111">
        <v>100</v>
      </c>
    </row>
    <row r="1026" spans="1:7" x14ac:dyDescent="0.3">
      <c r="A1026" s="34">
        <v>2</v>
      </c>
      <c r="B1026" s="34">
        <v>17</v>
      </c>
      <c r="C1026" s="34">
        <v>3</v>
      </c>
      <c r="D1026" s="34" t="s">
        <v>792</v>
      </c>
      <c r="E1026" s="129">
        <v>20</v>
      </c>
      <c r="F1026" s="113">
        <v>20</v>
      </c>
      <c r="G1026" s="111">
        <v>100</v>
      </c>
    </row>
    <row r="1027" spans="1:7" x14ac:dyDescent="0.3">
      <c r="A1027" s="34">
        <v>3</v>
      </c>
      <c r="B1027" s="34">
        <v>17</v>
      </c>
      <c r="C1027" s="34">
        <v>3</v>
      </c>
      <c r="D1027" s="34" t="s">
        <v>792</v>
      </c>
      <c r="E1027" s="129">
        <v>40</v>
      </c>
      <c r="F1027" s="113">
        <v>10</v>
      </c>
      <c r="G1027" s="111">
        <v>100</v>
      </c>
    </row>
    <row r="1028" spans="1:7" x14ac:dyDescent="0.3">
      <c r="A1028" s="34">
        <v>1</v>
      </c>
      <c r="B1028" s="34">
        <v>18</v>
      </c>
      <c r="C1028" s="34">
        <v>18</v>
      </c>
      <c r="D1028" s="34" t="s">
        <v>792</v>
      </c>
      <c r="E1028" s="129">
        <v>20</v>
      </c>
      <c r="F1028" s="113">
        <v>8</v>
      </c>
      <c r="G1028" s="111">
        <v>100</v>
      </c>
    </row>
    <row r="1029" spans="1:7" x14ac:dyDescent="0.3">
      <c r="A1029" s="34">
        <v>2</v>
      </c>
      <c r="B1029" s="34">
        <v>18</v>
      </c>
      <c r="C1029" s="34">
        <v>18</v>
      </c>
      <c r="D1029" s="34" t="s">
        <v>792</v>
      </c>
      <c r="E1029" s="129">
        <v>30</v>
      </c>
      <c r="F1029" s="113">
        <v>8</v>
      </c>
      <c r="G1029" s="111">
        <v>100</v>
      </c>
    </row>
    <row r="1030" spans="1:7" x14ac:dyDescent="0.3">
      <c r="A1030" s="34">
        <v>3</v>
      </c>
      <c r="B1030" s="34">
        <v>18</v>
      </c>
      <c r="C1030" s="34">
        <v>18</v>
      </c>
      <c r="D1030" s="34" t="s">
        <v>792</v>
      </c>
      <c r="E1030" s="129">
        <v>20</v>
      </c>
      <c r="F1030" s="113">
        <v>15</v>
      </c>
      <c r="G1030" s="111">
        <v>100</v>
      </c>
    </row>
    <row r="1031" spans="1:7" x14ac:dyDescent="0.3">
      <c r="A1031" s="34">
        <v>1</v>
      </c>
      <c r="B1031" s="34">
        <v>18</v>
      </c>
      <c r="C1031" s="34">
        <v>2</v>
      </c>
      <c r="D1031" s="34" t="s">
        <v>792</v>
      </c>
      <c r="E1031" s="129">
        <v>20</v>
      </c>
      <c r="F1031" s="113">
        <v>10</v>
      </c>
      <c r="G1031" s="111">
        <v>100</v>
      </c>
    </row>
    <row r="1032" spans="1:7" x14ac:dyDescent="0.3">
      <c r="A1032" s="34">
        <v>2</v>
      </c>
      <c r="B1032" s="34">
        <v>18</v>
      </c>
      <c r="C1032" s="34">
        <v>2</v>
      </c>
      <c r="D1032" s="34" t="s">
        <v>792</v>
      </c>
      <c r="E1032" s="129">
        <v>20</v>
      </c>
      <c r="F1032" s="113">
        <v>15</v>
      </c>
      <c r="G1032" s="111">
        <v>100</v>
      </c>
    </row>
    <row r="1033" spans="1:7" x14ac:dyDescent="0.3">
      <c r="A1033" s="34">
        <v>3</v>
      </c>
      <c r="B1033" s="34">
        <v>18</v>
      </c>
      <c r="C1033" s="34">
        <v>2</v>
      </c>
      <c r="D1033" s="34" t="s">
        <v>792</v>
      </c>
      <c r="E1033" s="129">
        <v>30</v>
      </c>
      <c r="F1033" s="113">
        <v>20</v>
      </c>
      <c r="G1033" s="111">
        <v>100</v>
      </c>
    </row>
    <row r="1034" spans="1:7" x14ac:dyDescent="0.3">
      <c r="A1034" s="34">
        <v>1</v>
      </c>
      <c r="B1034" s="34">
        <v>19</v>
      </c>
      <c r="C1034" s="34">
        <v>1</v>
      </c>
      <c r="D1034" s="34" t="s">
        <v>792</v>
      </c>
      <c r="E1034" s="129">
        <v>20</v>
      </c>
      <c r="F1034" s="113">
        <v>10</v>
      </c>
      <c r="G1034" s="111">
        <v>100</v>
      </c>
    </row>
    <row r="1035" spans="1:7" x14ac:dyDescent="0.3">
      <c r="A1035" s="34">
        <v>2</v>
      </c>
      <c r="B1035" s="34">
        <v>19</v>
      </c>
      <c r="C1035" s="34">
        <v>1</v>
      </c>
      <c r="D1035" s="34" t="s">
        <v>792</v>
      </c>
      <c r="E1035" s="129">
        <v>15</v>
      </c>
      <c r="F1035" s="113">
        <v>15</v>
      </c>
      <c r="G1035" s="111">
        <v>100</v>
      </c>
    </row>
    <row r="1036" spans="1:7" x14ac:dyDescent="0.3">
      <c r="A1036" s="34">
        <v>3</v>
      </c>
      <c r="B1036" s="34">
        <v>19</v>
      </c>
      <c r="C1036" s="34">
        <v>1</v>
      </c>
      <c r="D1036" s="34" t="s">
        <v>792</v>
      </c>
      <c r="E1036" s="129">
        <v>10</v>
      </c>
      <c r="F1036" s="113">
        <v>20</v>
      </c>
      <c r="G1036" s="111">
        <v>100</v>
      </c>
    </row>
    <row r="1037" spans="1:7" x14ac:dyDescent="0.3">
      <c r="A1037" s="34">
        <v>1</v>
      </c>
      <c r="B1037" s="34">
        <v>19</v>
      </c>
      <c r="C1037" s="34">
        <v>19</v>
      </c>
      <c r="D1037" s="34" t="s">
        <v>792</v>
      </c>
      <c r="E1037" s="129">
        <v>10</v>
      </c>
      <c r="F1037" s="113">
        <v>15</v>
      </c>
      <c r="G1037" s="111">
        <v>100</v>
      </c>
    </row>
    <row r="1038" spans="1:7" x14ac:dyDescent="0.3">
      <c r="A1038" s="34">
        <v>2</v>
      </c>
      <c r="B1038" s="34">
        <v>19</v>
      </c>
      <c r="C1038" s="34">
        <v>19</v>
      </c>
      <c r="D1038" s="34" t="s">
        <v>792</v>
      </c>
      <c r="E1038" s="129">
        <v>20</v>
      </c>
      <c r="F1038" s="113">
        <v>10</v>
      </c>
      <c r="G1038" s="111">
        <v>100</v>
      </c>
    </row>
    <row r="1039" spans="1:7" x14ac:dyDescent="0.3">
      <c r="A1039" s="34">
        <v>3</v>
      </c>
      <c r="B1039" s="34">
        <v>19</v>
      </c>
      <c r="C1039" s="34">
        <v>19</v>
      </c>
      <c r="D1039" s="34" t="s">
        <v>792</v>
      </c>
      <c r="E1039" s="129">
        <v>20</v>
      </c>
      <c r="F1039" s="113">
        <v>10</v>
      </c>
      <c r="G1039" s="111">
        <v>100</v>
      </c>
    </row>
    <row r="1040" spans="1:7" x14ac:dyDescent="0.3">
      <c r="A1040" s="34">
        <v>1</v>
      </c>
      <c r="B1040" s="34">
        <v>2</v>
      </c>
      <c r="C1040" s="34">
        <v>18</v>
      </c>
      <c r="D1040" s="34" t="s">
        <v>792</v>
      </c>
      <c r="E1040" s="129">
        <v>30</v>
      </c>
      <c r="F1040" s="113">
        <v>20</v>
      </c>
      <c r="G1040" s="111">
        <v>100</v>
      </c>
    </row>
    <row r="1041" spans="1:7" x14ac:dyDescent="0.3">
      <c r="A1041" s="34">
        <v>2</v>
      </c>
      <c r="B1041" s="34">
        <v>2</v>
      </c>
      <c r="C1041" s="34">
        <v>18</v>
      </c>
      <c r="D1041" s="34" t="s">
        <v>792</v>
      </c>
      <c r="E1041" s="129">
        <v>40</v>
      </c>
      <c r="F1041" s="113">
        <v>20</v>
      </c>
      <c r="G1041" s="111">
        <v>100</v>
      </c>
    </row>
    <row r="1042" spans="1:7" x14ac:dyDescent="0.3">
      <c r="A1042" s="34">
        <v>3</v>
      </c>
      <c r="B1042" s="34">
        <v>2</v>
      </c>
      <c r="C1042" s="34">
        <v>18</v>
      </c>
      <c r="D1042" s="34" t="s">
        <v>792</v>
      </c>
      <c r="E1042" s="129">
        <v>20</v>
      </c>
      <c r="F1042" s="113">
        <v>20</v>
      </c>
      <c r="G1042" s="111">
        <v>100</v>
      </c>
    </row>
    <row r="1043" spans="1:7" x14ac:dyDescent="0.3">
      <c r="A1043" s="34">
        <v>1</v>
      </c>
      <c r="B1043" s="34">
        <v>2</v>
      </c>
      <c r="C1043" s="34">
        <v>2</v>
      </c>
      <c r="D1043" s="34" t="s">
        <v>792</v>
      </c>
      <c r="E1043" s="129">
        <v>30</v>
      </c>
      <c r="F1043" s="113">
        <v>10</v>
      </c>
      <c r="G1043" s="111">
        <v>100</v>
      </c>
    </row>
    <row r="1044" spans="1:7" x14ac:dyDescent="0.3">
      <c r="A1044" s="34">
        <v>2</v>
      </c>
      <c r="B1044" s="34">
        <v>2</v>
      </c>
      <c r="C1044" s="34">
        <v>2</v>
      </c>
      <c r="D1044" s="34" t="s">
        <v>792</v>
      </c>
      <c r="E1044" s="129">
        <v>40</v>
      </c>
      <c r="F1044" s="113">
        <v>10</v>
      </c>
      <c r="G1044" s="111">
        <v>100</v>
      </c>
    </row>
    <row r="1045" spans="1:7" x14ac:dyDescent="0.3">
      <c r="A1045" s="34">
        <v>3</v>
      </c>
      <c r="B1045" s="34">
        <v>2</v>
      </c>
      <c r="C1045" s="34">
        <v>2</v>
      </c>
      <c r="D1045" s="34" t="s">
        <v>792</v>
      </c>
      <c r="E1045" s="129">
        <v>20</v>
      </c>
      <c r="F1045" s="113">
        <v>10</v>
      </c>
      <c r="G1045" s="111">
        <v>100</v>
      </c>
    </row>
    <row r="1046" spans="1:7" x14ac:dyDescent="0.3">
      <c r="A1046" s="34">
        <v>1</v>
      </c>
      <c r="B1046" s="34">
        <v>3</v>
      </c>
      <c r="C1046" s="34">
        <v>17</v>
      </c>
      <c r="D1046" s="34" t="s">
        <v>792</v>
      </c>
      <c r="E1046" s="129">
        <v>15</v>
      </c>
      <c r="F1046" s="113">
        <v>15</v>
      </c>
      <c r="G1046" s="111">
        <v>100</v>
      </c>
    </row>
    <row r="1047" spans="1:7" x14ac:dyDescent="0.3">
      <c r="A1047" s="34">
        <v>2</v>
      </c>
      <c r="B1047" s="34">
        <v>3</v>
      </c>
      <c r="C1047" s="34">
        <v>17</v>
      </c>
      <c r="D1047" s="34" t="s">
        <v>792</v>
      </c>
      <c r="E1047" s="129">
        <v>20</v>
      </c>
      <c r="F1047" s="113">
        <v>15</v>
      </c>
      <c r="G1047" s="111">
        <v>100</v>
      </c>
    </row>
    <row r="1048" spans="1:7" x14ac:dyDescent="0.3">
      <c r="A1048" s="34">
        <v>3</v>
      </c>
      <c r="B1048" s="34">
        <v>3</v>
      </c>
      <c r="C1048" s="34">
        <v>17</v>
      </c>
      <c r="D1048" s="34" t="s">
        <v>792</v>
      </c>
      <c r="E1048" s="129">
        <v>30</v>
      </c>
      <c r="F1048" s="113">
        <v>20</v>
      </c>
      <c r="G1048" s="111">
        <v>100</v>
      </c>
    </row>
    <row r="1049" spans="1:7" x14ac:dyDescent="0.3">
      <c r="A1049" s="34">
        <v>1</v>
      </c>
      <c r="B1049" s="34">
        <v>3</v>
      </c>
      <c r="C1049" s="34">
        <v>3</v>
      </c>
      <c r="D1049" s="34" t="s">
        <v>792</v>
      </c>
      <c r="E1049" s="129">
        <v>30</v>
      </c>
      <c r="F1049" s="113">
        <v>20</v>
      </c>
      <c r="G1049" s="111">
        <v>100</v>
      </c>
    </row>
    <row r="1050" spans="1:7" x14ac:dyDescent="0.3">
      <c r="A1050" s="34">
        <v>2</v>
      </c>
      <c r="B1050" s="34">
        <v>3</v>
      </c>
      <c r="C1050" s="34">
        <v>3</v>
      </c>
      <c r="D1050" s="34" t="s">
        <v>792</v>
      </c>
      <c r="E1050" s="129">
        <v>25</v>
      </c>
      <c r="F1050" s="113">
        <v>12</v>
      </c>
      <c r="G1050" s="111">
        <v>100</v>
      </c>
    </row>
    <row r="1051" spans="1:7" x14ac:dyDescent="0.3">
      <c r="A1051" s="34">
        <v>3</v>
      </c>
      <c r="B1051" s="34">
        <v>3</v>
      </c>
      <c r="C1051" s="34">
        <v>3</v>
      </c>
      <c r="D1051" s="34" t="s">
        <v>792</v>
      </c>
      <c r="E1051" s="129">
        <v>10</v>
      </c>
      <c r="F1051" s="113">
        <v>30</v>
      </c>
      <c r="G1051" s="111">
        <v>100</v>
      </c>
    </row>
    <row r="1052" spans="1:7" x14ac:dyDescent="0.3">
      <c r="A1052" s="34">
        <v>1</v>
      </c>
      <c r="B1052" s="34">
        <v>4</v>
      </c>
      <c r="C1052" s="34">
        <v>16</v>
      </c>
      <c r="D1052" s="34" t="s">
        <v>792</v>
      </c>
      <c r="E1052" s="129">
        <v>10</v>
      </c>
      <c r="F1052" s="113">
        <v>35</v>
      </c>
      <c r="G1052" s="111">
        <v>100</v>
      </c>
    </row>
    <row r="1053" spans="1:7" x14ac:dyDescent="0.3">
      <c r="A1053" s="34">
        <v>2</v>
      </c>
      <c r="B1053" s="34">
        <v>4</v>
      </c>
      <c r="C1053" s="34">
        <v>16</v>
      </c>
      <c r="D1053" s="34" t="s">
        <v>792</v>
      </c>
      <c r="E1053" s="129">
        <v>20</v>
      </c>
      <c r="F1053" s="113">
        <v>8</v>
      </c>
      <c r="G1053" s="111">
        <v>100</v>
      </c>
    </row>
    <row r="1054" spans="1:7" x14ac:dyDescent="0.3">
      <c r="A1054" s="34">
        <v>3</v>
      </c>
      <c r="B1054" s="34">
        <v>4</v>
      </c>
      <c r="C1054" s="34">
        <v>16</v>
      </c>
      <c r="D1054" s="34" t="s">
        <v>792</v>
      </c>
      <c r="E1054" s="129">
        <v>20</v>
      </c>
      <c r="F1054" s="113">
        <v>15</v>
      </c>
      <c r="G1054" s="111">
        <v>100</v>
      </c>
    </row>
    <row r="1055" spans="1:7" x14ac:dyDescent="0.3">
      <c r="A1055" s="34">
        <v>1</v>
      </c>
      <c r="B1055" s="34">
        <v>4</v>
      </c>
      <c r="C1055" s="34">
        <v>4</v>
      </c>
      <c r="D1055" s="34" t="s">
        <v>792</v>
      </c>
      <c r="E1055" s="129">
        <v>30</v>
      </c>
      <c r="F1055" s="113">
        <v>15</v>
      </c>
      <c r="G1055" s="111">
        <v>100</v>
      </c>
    </row>
    <row r="1056" spans="1:7" x14ac:dyDescent="0.3">
      <c r="A1056" s="34">
        <v>2</v>
      </c>
      <c r="B1056" s="34">
        <v>4</v>
      </c>
      <c r="C1056" s="34">
        <v>4</v>
      </c>
      <c r="D1056" s="34" t="s">
        <v>792</v>
      </c>
      <c r="E1056" s="129">
        <v>20</v>
      </c>
      <c r="F1056" s="113">
        <v>20</v>
      </c>
      <c r="G1056" s="111">
        <v>100</v>
      </c>
    </row>
    <row r="1057" spans="1:7" x14ac:dyDescent="0.3">
      <c r="A1057" s="34">
        <v>3</v>
      </c>
      <c r="B1057" s="34">
        <v>4</v>
      </c>
      <c r="C1057" s="34">
        <v>4</v>
      </c>
      <c r="D1057" s="34" t="s">
        <v>792</v>
      </c>
      <c r="E1057" s="129">
        <v>10</v>
      </c>
      <c r="F1057" s="113">
        <v>8</v>
      </c>
      <c r="G1057" s="111">
        <v>100</v>
      </c>
    </row>
    <row r="1058" spans="1:7" x14ac:dyDescent="0.3">
      <c r="A1058" s="34">
        <v>1</v>
      </c>
      <c r="B1058" s="34">
        <v>5</v>
      </c>
      <c r="C1058" s="34">
        <v>15</v>
      </c>
      <c r="D1058" s="34" t="s">
        <v>792</v>
      </c>
      <c r="E1058" s="129">
        <v>10</v>
      </c>
      <c r="F1058" s="113">
        <v>10</v>
      </c>
      <c r="G1058" s="111">
        <v>100</v>
      </c>
    </row>
    <row r="1059" spans="1:7" x14ac:dyDescent="0.3">
      <c r="A1059" s="34">
        <v>2</v>
      </c>
      <c r="B1059" s="34">
        <v>5</v>
      </c>
      <c r="C1059" s="34">
        <v>15</v>
      </c>
      <c r="D1059" s="34" t="s">
        <v>792</v>
      </c>
      <c r="E1059" s="129">
        <v>30</v>
      </c>
      <c r="F1059" s="113">
        <v>10</v>
      </c>
      <c r="G1059" s="111">
        <v>100</v>
      </c>
    </row>
    <row r="1060" spans="1:7" x14ac:dyDescent="0.3">
      <c r="A1060" s="34">
        <v>3</v>
      </c>
      <c r="B1060" s="34">
        <v>5</v>
      </c>
      <c r="C1060" s="34">
        <v>15</v>
      </c>
      <c r="D1060" s="34" t="s">
        <v>792</v>
      </c>
      <c r="E1060" s="129">
        <v>20</v>
      </c>
      <c r="F1060" s="113">
        <v>8</v>
      </c>
      <c r="G1060" s="111">
        <v>100</v>
      </c>
    </row>
    <row r="1061" spans="1:7" x14ac:dyDescent="0.3">
      <c r="A1061" s="34">
        <v>1</v>
      </c>
      <c r="B1061" s="34">
        <v>5</v>
      </c>
      <c r="C1061" s="34">
        <v>5</v>
      </c>
      <c r="D1061" s="34" t="s">
        <v>792</v>
      </c>
      <c r="E1061" s="129">
        <v>15</v>
      </c>
      <c r="F1061" s="113">
        <v>10</v>
      </c>
      <c r="G1061" s="111">
        <v>100</v>
      </c>
    </row>
    <row r="1062" spans="1:7" x14ac:dyDescent="0.3">
      <c r="A1062" s="34">
        <v>2</v>
      </c>
      <c r="B1062" s="34">
        <v>5</v>
      </c>
      <c r="C1062" s="34">
        <v>5</v>
      </c>
      <c r="D1062" s="34" t="s">
        <v>792</v>
      </c>
      <c r="E1062" s="129">
        <v>30</v>
      </c>
      <c r="F1062" s="113">
        <v>20</v>
      </c>
      <c r="G1062" s="111">
        <v>100</v>
      </c>
    </row>
    <row r="1063" spans="1:7" x14ac:dyDescent="0.3">
      <c r="A1063" s="34">
        <v>3</v>
      </c>
      <c r="B1063" s="34">
        <v>5</v>
      </c>
      <c r="C1063" s="34">
        <v>5</v>
      </c>
      <c r="D1063" s="34" t="s">
        <v>792</v>
      </c>
      <c r="E1063" s="129">
        <v>10</v>
      </c>
      <c r="F1063" s="113">
        <v>20</v>
      </c>
      <c r="G1063" s="111">
        <v>100</v>
      </c>
    </row>
    <row r="1064" spans="1:7" x14ac:dyDescent="0.3">
      <c r="A1064" s="34">
        <v>1</v>
      </c>
      <c r="B1064" s="34">
        <v>6</v>
      </c>
      <c r="C1064" s="34">
        <v>14</v>
      </c>
      <c r="D1064" s="34" t="s">
        <v>792</v>
      </c>
      <c r="E1064" s="129">
        <v>20</v>
      </c>
      <c r="F1064" s="113">
        <v>5</v>
      </c>
      <c r="G1064" s="111">
        <v>100</v>
      </c>
    </row>
    <row r="1065" spans="1:7" x14ac:dyDescent="0.3">
      <c r="A1065" s="34">
        <v>2</v>
      </c>
      <c r="B1065" s="34">
        <v>6</v>
      </c>
      <c r="C1065" s="34">
        <v>14</v>
      </c>
      <c r="D1065" s="34" t="s">
        <v>792</v>
      </c>
      <c r="E1065" s="129">
        <v>20</v>
      </c>
      <c r="F1065" s="113">
        <v>10</v>
      </c>
      <c r="G1065" s="111">
        <v>100</v>
      </c>
    </row>
    <row r="1066" spans="1:7" x14ac:dyDescent="0.3">
      <c r="A1066" s="34">
        <v>3</v>
      </c>
      <c r="B1066" s="34">
        <v>6</v>
      </c>
      <c r="C1066" s="34">
        <v>14</v>
      </c>
      <c r="D1066" s="34" t="s">
        <v>792</v>
      </c>
      <c r="E1066" s="129">
        <v>60</v>
      </c>
      <c r="F1066" s="113">
        <v>10</v>
      </c>
      <c r="G1066" s="111">
        <v>100</v>
      </c>
    </row>
    <row r="1067" spans="1:7" x14ac:dyDescent="0.3">
      <c r="A1067" s="34">
        <v>1</v>
      </c>
      <c r="B1067" s="34">
        <v>6</v>
      </c>
      <c r="C1067" s="34">
        <v>6</v>
      </c>
      <c r="D1067" s="34" t="s">
        <v>792</v>
      </c>
      <c r="E1067" s="129">
        <v>20</v>
      </c>
      <c r="F1067" s="113">
        <v>20</v>
      </c>
      <c r="G1067" s="111">
        <v>100</v>
      </c>
    </row>
    <row r="1068" spans="1:7" x14ac:dyDescent="0.3">
      <c r="A1068" s="34">
        <v>2</v>
      </c>
      <c r="B1068" s="34">
        <v>6</v>
      </c>
      <c r="C1068" s="34">
        <v>6</v>
      </c>
      <c r="D1068" s="34" t="s">
        <v>792</v>
      </c>
      <c r="E1068" s="129">
        <v>20</v>
      </c>
      <c r="F1068" s="113">
        <v>20</v>
      </c>
      <c r="G1068" s="111">
        <v>100</v>
      </c>
    </row>
    <row r="1069" spans="1:7" x14ac:dyDescent="0.3">
      <c r="A1069" s="34">
        <v>3</v>
      </c>
      <c r="B1069" s="34">
        <v>6</v>
      </c>
      <c r="C1069" s="34">
        <v>6</v>
      </c>
      <c r="D1069" s="34" t="s">
        <v>792</v>
      </c>
      <c r="E1069" s="129">
        <v>40</v>
      </c>
      <c r="F1069" s="113">
        <v>15</v>
      </c>
      <c r="G1069" s="111">
        <v>100</v>
      </c>
    </row>
    <row r="1070" spans="1:7" x14ac:dyDescent="0.3">
      <c r="A1070" s="34">
        <v>1</v>
      </c>
      <c r="B1070" s="34">
        <v>7</v>
      </c>
      <c r="C1070" s="34">
        <v>13</v>
      </c>
      <c r="D1070" s="34" t="s">
        <v>792</v>
      </c>
      <c r="E1070" s="129">
        <v>15</v>
      </c>
      <c r="F1070" s="113">
        <v>25</v>
      </c>
      <c r="G1070" s="111">
        <v>100</v>
      </c>
    </row>
    <row r="1071" spans="1:7" x14ac:dyDescent="0.3">
      <c r="A1071" s="34">
        <v>2</v>
      </c>
      <c r="B1071" s="34">
        <v>7</v>
      </c>
      <c r="C1071" s="34">
        <v>13</v>
      </c>
      <c r="D1071" s="34" t="s">
        <v>792</v>
      </c>
      <c r="E1071" s="129">
        <v>40</v>
      </c>
      <c r="F1071" s="113">
        <v>12</v>
      </c>
      <c r="G1071" s="111">
        <v>100</v>
      </c>
    </row>
    <row r="1072" spans="1:7" x14ac:dyDescent="0.3">
      <c r="A1072" s="34">
        <v>3</v>
      </c>
      <c r="B1072" s="34">
        <v>7</v>
      </c>
      <c r="C1072" s="34">
        <v>13</v>
      </c>
      <c r="D1072" s="34" t="s">
        <v>792</v>
      </c>
      <c r="E1072" s="129">
        <v>40</v>
      </c>
      <c r="F1072" s="113">
        <v>20</v>
      </c>
      <c r="G1072" s="111">
        <v>100</v>
      </c>
    </row>
    <row r="1073" spans="1:7" x14ac:dyDescent="0.3">
      <c r="A1073" s="34">
        <v>1</v>
      </c>
      <c r="B1073" s="34">
        <v>7</v>
      </c>
      <c r="C1073" s="34">
        <v>7</v>
      </c>
      <c r="D1073" s="34" t="s">
        <v>792</v>
      </c>
      <c r="E1073" s="129">
        <v>20</v>
      </c>
      <c r="F1073" s="113">
        <v>30</v>
      </c>
      <c r="G1073" s="111">
        <v>100</v>
      </c>
    </row>
    <row r="1074" spans="1:7" x14ac:dyDescent="0.3">
      <c r="A1074" s="34">
        <v>2</v>
      </c>
      <c r="B1074" s="34">
        <v>7</v>
      </c>
      <c r="C1074" s="34">
        <v>7</v>
      </c>
      <c r="D1074" s="34" t="s">
        <v>792</v>
      </c>
      <c r="E1074" s="129">
        <v>30</v>
      </c>
      <c r="F1074" s="113">
        <v>8</v>
      </c>
      <c r="G1074" s="111">
        <v>100</v>
      </c>
    </row>
    <row r="1075" spans="1:7" x14ac:dyDescent="0.3">
      <c r="A1075" s="34">
        <v>3</v>
      </c>
      <c r="B1075" s="34">
        <v>7</v>
      </c>
      <c r="C1075" s="34">
        <v>7</v>
      </c>
      <c r="D1075" s="34" t="s">
        <v>792</v>
      </c>
      <c r="E1075" s="129">
        <v>30</v>
      </c>
      <c r="F1075" s="113">
        <v>30</v>
      </c>
      <c r="G1075" s="111">
        <v>100</v>
      </c>
    </row>
    <row r="1076" spans="1:7" x14ac:dyDescent="0.3">
      <c r="A1076" s="34">
        <v>1</v>
      </c>
      <c r="B1076" s="34">
        <v>8</v>
      </c>
      <c r="C1076" s="34">
        <v>12</v>
      </c>
      <c r="D1076" s="34" t="s">
        <v>792</v>
      </c>
      <c r="E1076" s="129">
        <v>20</v>
      </c>
      <c r="F1076" s="113">
        <v>15</v>
      </c>
      <c r="G1076" s="111">
        <v>100</v>
      </c>
    </row>
    <row r="1077" spans="1:7" x14ac:dyDescent="0.3">
      <c r="A1077" s="34">
        <v>2</v>
      </c>
      <c r="B1077" s="34">
        <v>8</v>
      </c>
      <c r="C1077" s="34">
        <v>12</v>
      </c>
      <c r="D1077" s="34" t="s">
        <v>792</v>
      </c>
      <c r="E1077" s="129">
        <v>20</v>
      </c>
      <c r="F1077" s="113">
        <v>15</v>
      </c>
      <c r="G1077" s="111">
        <v>100</v>
      </c>
    </row>
    <row r="1078" spans="1:7" x14ac:dyDescent="0.3">
      <c r="A1078" s="34">
        <v>3</v>
      </c>
      <c r="B1078" s="34">
        <v>8</v>
      </c>
      <c r="C1078" s="34">
        <v>12</v>
      </c>
      <c r="D1078" s="34" t="s">
        <v>792</v>
      </c>
      <c r="E1078" s="129">
        <v>20</v>
      </c>
      <c r="F1078" s="113">
        <v>25</v>
      </c>
      <c r="G1078" s="111">
        <v>100</v>
      </c>
    </row>
    <row r="1079" spans="1:7" x14ac:dyDescent="0.3">
      <c r="A1079" s="34">
        <v>1</v>
      </c>
      <c r="B1079" s="34">
        <v>8</v>
      </c>
      <c r="C1079" s="34">
        <v>8</v>
      </c>
      <c r="D1079" s="34" t="s">
        <v>792</v>
      </c>
      <c r="E1079" s="129">
        <v>20</v>
      </c>
      <c r="F1079" s="113">
        <v>20</v>
      </c>
      <c r="G1079" s="111">
        <v>100</v>
      </c>
    </row>
    <row r="1080" spans="1:7" x14ac:dyDescent="0.3">
      <c r="A1080" s="34">
        <v>2</v>
      </c>
      <c r="B1080" s="34">
        <v>8</v>
      </c>
      <c r="C1080" s="34">
        <v>8</v>
      </c>
      <c r="D1080" s="34" t="s">
        <v>792</v>
      </c>
      <c r="E1080" s="129">
        <v>30</v>
      </c>
      <c r="F1080" s="113">
        <v>25</v>
      </c>
      <c r="G1080" s="111">
        <v>100</v>
      </c>
    </row>
    <row r="1081" spans="1:7" x14ac:dyDescent="0.3">
      <c r="A1081" s="34">
        <v>3</v>
      </c>
      <c r="B1081" s="34">
        <v>8</v>
      </c>
      <c r="C1081" s="34">
        <v>8</v>
      </c>
      <c r="D1081" s="34" t="s">
        <v>792</v>
      </c>
      <c r="E1081" s="129">
        <v>20</v>
      </c>
      <c r="F1081" s="113">
        <v>20</v>
      </c>
      <c r="G1081" s="111">
        <v>100</v>
      </c>
    </row>
    <row r="1082" spans="1:7" x14ac:dyDescent="0.3">
      <c r="A1082" s="34">
        <v>1</v>
      </c>
      <c r="B1082" s="34">
        <v>9</v>
      </c>
      <c r="C1082" s="34">
        <v>11</v>
      </c>
      <c r="D1082" s="34" t="s">
        <v>792</v>
      </c>
      <c r="E1082" s="129">
        <v>10</v>
      </c>
      <c r="F1082" s="113">
        <v>15</v>
      </c>
      <c r="G1082" s="111">
        <v>100</v>
      </c>
    </row>
    <row r="1083" spans="1:7" x14ac:dyDescent="0.3">
      <c r="A1083" s="34">
        <v>2</v>
      </c>
      <c r="B1083" s="34">
        <v>9</v>
      </c>
      <c r="C1083" s="34">
        <v>11</v>
      </c>
      <c r="D1083" s="34" t="s">
        <v>792</v>
      </c>
      <c r="E1083" s="129">
        <v>40</v>
      </c>
      <c r="F1083" s="113">
        <v>10</v>
      </c>
      <c r="G1083" s="111">
        <v>100</v>
      </c>
    </row>
    <row r="1084" spans="1:7" x14ac:dyDescent="0.3">
      <c r="A1084" s="34">
        <v>3</v>
      </c>
      <c r="B1084" s="34">
        <v>9</v>
      </c>
      <c r="C1084" s="34">
        <v>11</v>
      </c>
      <c r="D1084" s="34" t="s">
        <v>792</v>
      </c>
      <c r="E1084" s="129">
        <v>30</v>
      </c>
      <c r="F1084" s="113">
        <v>15</v>
      </c>
      <c r="G1084" s="111">
        <v>100</v>
      </c>
    </row>
    <row r="1085" spans="1:7" x14ac:dyDescent="0.3">
      <c r="A1085" s="34">
        <v>1</v>
      </c>
      <c r="B1085" s="34">
        <v>9</v>
      </c>
      <c r="C1085" s="34">
        <v>9</v>
      </c>
      <c r="D1085" s="34" t="s">
        <v>792</v>
      </c>
      <c r="E1085" s="129">
        <v>10</v>
      </c>
      <c r="F1085" s="113">
        <v>15</v>
      </c>
      <c r="G1085" s="111">
        <v>100</v>
      </c>
    </row>
    <row r="1086" spans="1:7" x14ac:dyDescent="0.3">
      <c r="A1086" s="34">
        <v>2</v>
      </c>
      <c r="B1086" s="34">
        <v>9</v>
      </c>
      <c r="C1086" s="34">
        <v>9</v>
      </c>
      <c r="D1086" s="34" t="s">
        <v>792</v>
      </c>
      <c r="E1086" s="129">
        <v>30</v>
      </c>
      <c r="F1086" s="113">
        <v>15</v>
      </c>
      <c r="G1086" s="111">
        <v>100</v>
      </c>
    </row>
    <row r="1087" spans="1:7" x14ac:dyDescent="0.3">
      <c r="A1087" s="34">
        <v>3</v>
      </c>
      <c r="B1087" s="34">
        <v>9</v>
      </c>
      <c r="C1087" s="34">
        <v>9</v>
      </c>
      <c r="D1087" s="34" t="s">
        <v>792</v>
      </c>
      <c r="E1087" s="129">
        <v>30</v>
      </c>
      <c r="F1087" s="113">
        <v>20</v>
      </c>
      <c r="G1087" s="111">
        <v>100</v>
      </c>
    </row>
  </sheetData>
  <sortState xmlns:xlrd2="http://schemas.microsoft.com/office/spreadsheetml/2017/richdata2" ref="J5:P976">
    <sortCondition ref="J5:J976"/>
    <sortCondition ref="K5:K976"/>
    <sortCondition ref="L5:L97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BA52-F1C2-4EB7-8D71-A7D01D6F3AFE}">
  <dimension ref="A1:H2917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4.4" x14ac:dyDescent="0.3"/>
  <cols>
    <col min="1" max="1" width="8.88671875" bestFit="1" customWidth="1"/>
    <col min="2" max="2" width="5.109375" bestFit="1" customWidth="1"/>
    <col min="3" max="3" width="5.33203125" style="167" bestFit="1" customWidth="1"/>
    <col min="4" max="4" width="5.88671875" bestFit="1" customWidth="1"/>
    <col min="5" max="5" width="29.44140625" style="168" bestFit="1" customWidth="1"/>
    <col min="6" max="6" width="14.33203125" bestFit="1" customWidth="1"/>
    <col min="7" max="7" width="13.6640625" bestFit="1" customWidth="1"/>
    <col min="8" max="8" width="5" bestFit="1" customWidth="1"/>
  </cols>
  <sheetData>
    <row r="1" spans="1:8" x14ac:dyDescent="0.3">
      <c r="A1" s="164" t="s">
        <v>896</v>
      </c>
      <c r="B1" s="164" t="s">
        <v>697</v>
      </c>
      <c r="C1" s="164" t="s">
        <v>899</v>
      </c>
      <c r="D1" s="164" t="s">
        <v>698</v>
      </c>
      <c r="E1" s="160" t="s">
        <v>897</v>
      </c>
      <c r="F1" s="164" t="s">
        <v>898</v>
      </c>
      <c r="G1" s="164" t="s">
        <v>818</v>
      </c>
      <c r="H1" s="164" t="s">
        <v>895</v>
      </c>
    </row>
    <row r="2" spans="1:8" x14ac:dyDescent="0.3">
      <c r="A2">
        <v>1</v>
      </c>
      <c r="B2" s="165">
        <v>37.765765765765764</v>
      </c>
      <c r="C2" s="166">
        <v>31.444015444015442</v>
      </c>
      <c r="D2">
        <v>100</v>
      </c>
      <c r="E2" s="168" t="s">
        <v>884</v>
      </c>
      <c r="F2" t="s">
        <v>819</v>
      </c>
      <c r="G2" t="s">
        <v>820</v>
      </c>
      <c r="H2">
        <v>2018</v>
      </c>
    </row>
    <row r="3" spans="1:8" x14ac:dyDescent="0.3">
      <c r="A3">
        <v>1</v>
      </c>
      <c r="B3" s="165">
        <v>21.052631578947366</v>
      </c>
      <c r="C3" s="166">
        <v>5.0918918918918923</v>
      </c>
      <c r="D3">
        <v>100</v>
      </c>
      <c r="E3" s="168" t="s">
        <v>884</v>
      </c>
      <c r="F3" t="s">
        <v>819</v>
      </c>
      <c r="G3" t="s">
        <v>820</v>
      </c>
      <c r="H3">
        <v>2018</v>
      </c>
    </row>
    <row r="4" spans="1:8" x14ac:dyDescent="0.3">
      <c r="A4">
        <v>1</v>
      </c>
      <c r="B4" s="165">
        <v>40.864864864864863</v>
      </c>
      <c r="C4" s="166">
        <v>33.729729729729726</v>
      </c>
      <c r="D4">
        <v>100</v>
      </c>
      <c r="E4" s="168" t="s">
        <v>884</v>
      </c>
      <c r="F4" t="s">
        <v>819</v>
      </c>
      <c r="G4" t="s">
        <v>820</v>
      </c>
      <c r="H4">
        <v>2018</v>
      </c>
    </row>
    <row r="5" spans="1:8" x14ac:dyDescent="0.3">
      <c r="A5">
        <v>1</v>
      </c>
      <c r="C5" s="166">
        <v>24.698544698544701</v>
      </c>
      <c r="E5" s="168" t="s">
        <v>884</v>
      </c>
      <c r="F5" t="s">
        <v>819</v>
      </c>
      <c r="G5" t="s">
        <v>820</v>
      </c>
      <c r="H5">
        <v>2019</v>
      </c>
    </row>
    <row r="6" spans="1:8" x14ac:dyDescent="0.3">
      <c r="A6">
        <v>1</v>
      </c>
      <c r="C6" s="166">
        <v>10.183783783783785</v>
      </c>
      <c r="E6" s="168" t="s">
        <v>884</v>
      </c>
      <c r="F6" t="s">
        <v>819</v>
      </c>
      <c r="G6" t="s">
        <v>820</v>
      </c>
      <c r="H6">
        <v>2019</v>
      </c>
    </row>
    <row r="7" spans="1:8" x14ac:dyDescent="0.3">
      <c r="A7">
        <v>1</v>
      </c>
      <c r="C7" s="166">
        <v>16.864864864864863</v>
      </c>
      <c r="E7" s="168" t="s">
        <v>884</v>
      </c>
      <c r="F7" t="s">
        <v>819</v>
      </c>
      <c r="G7" t="s">
        <v>820</v>
      </c>
      <c r="H7">
        <v>2019</v>
      </c>
    </row>
    <row r="8" spans="1:8" x14ac:dyDescent="0.3">
      <c r="A8">
        <v>1</v>
      </c>
      <c r="B8" s="165">
        <v>30.894594594594597</v>
      </c>
      <c r="C8" s="166">
        <v>50.850640113798015</v>
      </c>
      <c r="D8" s="165">
        <v>98.515416825275977</v>
      </c>
      <c r="E8" s="168" t="s">
        <v>884</v>
      </c>
      <c r="F8" t="s">
        <v>819</v>
      </c>
      <c r="G8" t="s">
        <v>820</v>
      </c>
      <c r="H8">
        <v>2020</v>
      </c>
    </row>
    <row r="9" spans="1:8" x14ac:dyDescent="0.3">
      <c r="A9">
        <v>1</v>
      </c>
      <c r="B9" s="165">
        <v>36.711502199874289</v>
      </c>
      <c r="C9" s="166">
        <v>34.553014553014556</v>
      </c>
      <c r="D9" s="165">
        <v>96.167809600645427</v>
      </c>
      <c r="E9" s="168" t="s">
        <v>884</v>
      </c>
      <c r="F9" t="s">
        <v>819</v>
      </c>
      <c r="G9" t="s">
        <v>820</v>
      </c>
      <c r="H9">
        <v>2020</v>
      </c>
    </row>
    <row r="10" spans="1:8" x14ac:dyDescent="0.3">
      <c r="A10">
        <v>1</v>
      </c>
      <c r="B10" s="165">
        <v>28.338125359401953</v>
      </c>
      <c r="C10" s="166">
        <v>34.428274428274428</v>
      </c>
      <c r="D10" s="165">
        <v>100.32432432432432</v>
      </c>
      <c r="E10" s="168" t="s">
        <v>884</v>
      </c>
      <c r="F10" t="s">
        <v>819</v>
      </c>
      <c r="G10" t="s">
        <v>820</v>
      </c>
      <c r="H10">
        <v>2020</v>
      </c>
    </row>
    <row r="11" spans="1:8" x14ac:dyDescent="0.3">
      <c r="A11">
        <v>2</v>
      </c>
      <c r="B11" s="165">
        <v>100</v>
      </c>
      <c r="C11" s="166">
        <v>13.756756756756756</v>
      </c>
      <c r="D11">
        <v>100</v>
      </c>
      <c r="E11" s="168" t="s">
        <v>884</v>
      </c>
      <c r="F11" t="s">
        <v>821</v>
      </c>
      <c r="G11" t="s">
        <v>822</v>
      </c>
      <c r="H11">
        <v>2018</v>
      </c>
    </row>
    <row r="12" spans="1:8" x14ac:dyDescent="0.3">
      <c r="A12">
        <v>2</v>
      </c>
      <c r="B12" s="165">
        <v>66.666666666666657</v>
      </c>
      <c r="C12" s="166">
        <v>6.7891891891891891</v>
      </c>
      <c r="D12">
        <v>100</v>
      </c>
      <c r="E12" s="168" t="s">
        <v>884</v>
      </c>
      <c r="F12" t="s">
        <v>821</v>
      </c>
      <c r="G12" t="s">
        <v>822</v>
      </c>
      <c r="H12">
        <v>2018</v>
      </c>
    </row>
    <row r="13" spans="1:8" x14ac:dyDescent="0.3">
      <c r="A13">
        <v>2</v>
      </c>
      <c r="B13" s="165">
        <v>58.378378378378379</v>
      </c>
      <c r="C13" s="166">
        <v>14.455598455598453</v>
      </c>
      <c r="D13">
        <v>100</v>
      </c>
      <c r="E13" s="168" t="s">
        <v>884</v>
      </c>
      <c r="F13" t="s">
        <v>821</v>
      </c>
      <c r="G13" t="s">
        <v>822</v>
      </c>
      <c r="H13">
        <v>2018</v>
      </c>
    </row>
    <row r="14" spans="1:8" x14ac:dyDescent="0.3">
      <c r="A14">
        <v>2</v>
      </c>
      <c r="C14" s="166">
        <v>41.164241164241169</v>
      </c>
      <c r="E14" s="168" t="s">
        <v>884</v>
      </c>
      <c r="F14" t="s">
        <v>821</v>
      </c>
      <c r="G14" t="s">
        <v>822</v>
      </c>
      <c r="H14">
        <v>2019</v>
      </c>
    </row>
    <row r="15" spans="1:8" x14ac:dyDescent="0.3">
      <c r="A15">
        <v>2</v>
      </c>
      <c r="C15" s="166">
        <v>25.45945945945946</v>
      </c>
      <c r="E15" s="168" t="s">
        <v>884</v>
      </c>
      <c r="F15" t="s">
        <v>821</v>
      </c>
      <c r="G15" t="s">
        <v>822</v>
      </c>
      <c r="H15">
        <v>2019</v>
      </c>
    </row>
    <row r="16" spans="1:8" x14ac:dyDescent="0.3">
      <c r="A16">
        <v>2</v>
      </c>
      <c r="C16" s="166">
        <v>0</v>
      </c>
      <c r="E16" s="168" t="s">
        <v>884</v>
      </c>
      <c r="F16" t="s">
        <v>821</v>
      </c>
      <c r="G16" t="s">
        <v>822</v>
      </c>
      <c r="H16">
        <v>2019</v>
      </c>
    </row>
    <row r="17" spans="1:8" x14ac:dyDescent="0.3">
      <c r="A17">
        <v>2</v>
      </c>
      <c r="B17" s="165">
        <v>63.809833930315854</v>
      </c>
      <c r="C17" s="166">
        <v>0.68814968814968813</v>
      </c>
      <c r="D17" s="165">
        <v>84.934362934362937</v>
      </c>
      <c r="E17" s="168" t="s">
        <v>884</v>
      </c>
      <c r="F17" t="s">
        <v>821</v>
      </c>
      <c r="G17" t="s">
        <v>822</v>
      </c>
      <c r="H17">
        <v>2020</v>
      </c>
    </row>
    <row r="18" spans="1:8" x14ac:dyDescent="0.3">
      <c r="A18">
        <v>2</v>
      </c>
      <c r="B18" s="165">
        <v>54.123243243243245</v>
      </c>
      <c r="C18" s="166">
        <v>1.8716216216216217</v>
      </c>
      <c r="D18" s="165">
        <v>84.257796257796258</v>
      </c>
      <c r="E18" s="168" t="s">
        <v>884</v>
      </c>
      <c r="F18" t="s">
        <v>821</v>
      </c>
      <c r="G18" t="s">
        <v>822</v>
      </c>
      <c r="H18">
        <v>2020</v>
      </c>
    </row>
    <row r="19" spans="1:8" x14ac:dyDescent="0.3">
      <c r="A19">
        <v>2</v>
      </c>
      <c r="B19" s="165">
        <v>71.35135135135134</v>
      </c>
      <c r="C19" s="166">
        <v>1.1366795366795366</v>
      </c>
      <c r="D19" s="165">
        <v>82.483912483912476</v>
      </c>
      <c r="E19" s="168" t="s">
        <v>884</v>
      </c>
      <c r="F19" t="s">
        <v>821</v>
      </c>
      <c r="G19" t="s">
        <v>822</v>
      </c>
      <c r="H19">
        <v>2020</v>
      </c>
    </row>
    <row r="20" spans="1:8" x14ac:dyDescent="0.3">
      <c r="A20">
        <v>3</v>
      </c>
      <c r="B20" s="165">
        <v>70.810810810810807</v>
      </c>
      <c r="C20" s="166">
        <v>4.5855855855855854</v>
      </c>
      <c r="D20">
        <v>100</v>
      </c>
      <c r="E20" s="168" t="s">
        <v>884</v>
      </c>
      <c r="F20" t="s">
        <v>823</v>
      </c>
      <c r="G20" t="s">
        <v>820</v>
      </c>
      <c r="H20">
        <v>2018</v>
      </c>
    </row>
    <row r="21" spans="1:8" x14ac:dyDescent="0.3">
      <c r="A21">
        <v>3</v>
      </c>
      <c r="B21" s="165">
        <v>70</v>
      </c>
      <c r="C21" s="166">
        <v>7.2741312741312747</v>
      </c>
      <c r="D21">
        <v>100</v>
      </c>
      <c r="E21" s="168" t="s">
        <v>884</v>
      </c>
      <c r="F21" t="s">
        <v>823</v>
      </c>
      <c r="G21" t="s">
        <v>820</v>
      </c>
      <c r="H21">
        <v>2018</v>
      </c>
    </row>
    <row r="22" spans="1:8" x14ac:dyDescent="0.3">
      <c r="A22">
        <v>3</v>
      </c>
      <c r="B22" s="165">
        <v>58.378378378378379</v>
      </c>
      <c r="C22" s="166">
        <v>6.1326781326781319</v>
      </c>
      <c r="D22">
        <v>100</v>
      </c>
      <c r="E22" s="168" t="s">
        <v>884</v>
      </c>
      <c r="F22" t="s">
        <v>823</v>
      </c>
      <c r="G22" t="s">
        <v>820</v>
      </c>
      <c r="H22">
        <v>2018</v>
      </c>
    </row>
    <row r="23" spans="1:8" x14ac:dyDescent="0.3">
      <c r="A23">
        <v>3</v>
      </c>
      <c r="C23" s="166">
        <v>3.2108108108108113</v>
      </c>
      <c r="E23" s="168" t="s">
        <v>884</v>
      </c>
      <c r="F23" t="s">
        <v>823</v>
      </c>
      <c r="G23" t="s">
        <v>820</v>
      </c>
      <c r="H23">
        <v>2019</v>
      </c>
    </row>
    <row r="24" spans="1:8" x14ac:dyDescent="0.3">
      <c r="A24">
        <v>3</v>
      </c>
      <c r="C24" s="166">
        <v>10.911196911196912</v>
      </c>
      <c r="E24" s="168" t="s">
        <v>884</v>
      </c>
      <c r="F24" t="s">
        <v>823</v>
      </c>
      <c r="G24" t="s">
        <v>820</v>
      </c>
      <c r="H24">
        <v>2019</v>
      </c>
    </row>
    <row r="25" spans="1:8" x14ac:dyDescent="0.3">
      <c r="A25">
        <v>3</v>
      </c>
      <c r="C25" s="166">
        <v>1.2265356265356264</v>
      </c>
      <c r="E25" s="168" t="s">
        <v>884</v>
      </c>
      <c r="F25" t="s">
        <v>823</v>
      </c>
      <c r="G25" t="s">
        <v>820</v>
      </c>
      <c r="H25">
        <v>2019</v>
      </c>
    </row>
    <row r="26" spans="1:8" x14ac:dyDescent="0.3">
      <c r="A26">
        <v>3</v>
      </c>
      <c r="B26" s="165">
        <v>83.077901430842616</v>
      </c>
      <c r="C26" s="166">
        <v>31.807807807807809</v>
      </c>
      <c r="D26" s="165">
        <v>88.663875142748381</v>
      </c>
      <c r="E26" s="168" t="s">
        <v>884</v>
      </c>
      <c r="F26" t="s">
        <v>823</v>
      </c>
      <c r="G26" t="s">
        <v>820</v>
      </c>
      <c r="H26">
        <v>2020</v>
      </c>
    </row>
    <row r="27" spans="1:8" x14ac:dyDescent="0.3">
      <c r="A27">
        <v>3</v>
      </c>
      <c r="B27" s="165">
        <v>83.912005028284099</v>
      </c>
      <c r="C27" s="166">
        <v>38.63993025283348</v>
      </c>
      <c r="D27" s="165">
        <v>87.862407862407863</v>
      </c>
      <c r="E27" s="168" t="s">
        <v>884</v>
      </c>
      <c r="F27" t="s">
        <v>823</v>
      </c>
      <c r="G27" t="s">
        <v>820</v>
      </c>
      <c r="H27">
        <v>2020</v>
      </c>
    </row>
    <row r="28" spans="1:8" x14ac:dyDescent="0.3">
      <c r="A28">
        <v>3</v>
      </c>
      <c r="B28" s="165">
        <v>80.113798008534843</v>
      </c>
      <c r="C28" s="166">
        <v>46.804451510333863</v>
      </c>
      <c r="D28" s="165">
        <v>91.417024501136652</v>
      </c>
      <c r="E28" s="168" t="s">
        <v>884</v>
      </c>
      <c r="F28" t="s">
        <v>823</v>
      </c>
      <c r="G28" t="s">
        <v>820</v>
      </c>
      <c r="H28">
        <v>2020</v>
      </c>
    </row>
    <row r="29" spans="1:8" x14ac:dyDescent="0.3">
      <c r="A29">
        <v>4</v>
      </c>
      <c r="B29" s="165">
        <v>18.882882882882882</v>
      </c>
      <c r="C29" s="166">
        <v>22.01081081081081</v>
      </c>
      <c r="D29">
        <v>100</v>
      </c>
      <c r="E29" s="168" t="s">
        <v>884</v>
      </c>
      <c r="F29" t="s">
        <v>824</v>
      </c>
      <c r="G29" t="s">
        <v>822</v>
      </c>
      <c r="H29">
        <v>2018</v>
      </c>
    </row>
    <row r="30" spans="1:8" x14ac:dyDescent="0.3">
      <c r="A30">
        <v>4</v>
      </c>
      <c r="B30" s="165">
        <v>44.444444444444443</v>
      </c>
      <c r="C30" s="166">
        <v>8.486486486486486</v>
      </c>
      <c r="D30">
        <v>100</v>
      </c>
      <c r="E30" s="168" t="s">
        <v>884</v>
      </c>
      <c r="F30" t="s">
        <v>824</v>
      </c>
      <c r="G30" t="s">
        <v>822</v>
      </c>
      <c r="H30">
        <v>2018</v>
      </c>
    </row>
    <row r="31" spans="1:8" x14ac:dyDescent="0.3">
      <c r="A31">
        <v>4</v>
      </c>
      <c r="B31" s="165">
        <v>25.54054054054054</v>
      </c>
      <c r="C31" s="166">
        <v>7.0270270270270263</v>
      </c>
      <c r="D31">
        <v>100</v>
      </c>
      <c r="E31" s="168" t="s">
        <v>884</v>
      </c>
      <c r="F31" t="s">
        <v>824</v>
      </c>
      <c r="G31" t="s">
        <v>822</v>
      </c>
      <c r="H31">
        <v>2018</v>
      </c>
    </row>
    <row r="32" spans="1:8" x14ac:dyDescent="0.3">
      <c r="A32">
        <v>4</v>
      </c>
      <c r="C32" s="166">
        <v>10.033783783783784</v>
      </c>
      <c r="E32" s="168" t="s">
        <v>884</v>
      </c>
      <c r="F32" t="s">
        <v>824</v>
      </c>
      <c r="G32" t="s">
        <v>822</v>
      </c>
      <c r="H32">
        <v>2019</v>
      </c>
    </row>
    <row r="33" spans="1:8" x14ac:dyDescent="0.3">
      <c r="A33">
        <v>4</v>
      </c>
      <c r="C33" s="166">
        <v>31.824324324324323</v>
      </c>
      <c r="E33" s="168" t="s">
        <v>884</v>
      </c>
      <c r="F33" t="s">
        <v>824</v>
      </c>
      <c r="G33" t="s">
        <v>822</v>
      </c>
      <c r="H33">
        <v>2019</v>
      </c>
    </row>
    <row r="34" spans="1:8" x14ac:dyDescent="0.3">
      <c r="A34">
        <v>4</v>
      </c>
      <c r="C34" s="166">
        <v>7.0270270270270263</v>
      </c>
      <c r="E34" s="168" t="s">
        <v>884</v>
      </c>
      <c r="F34" t="s">
        <v>824</v>
      </c>
      <c r="G34" t="s">
        <v>822</v>
      </c>
      <c r="H34">
        <v>2019</v>
      </c>
    </row>
    <row r="35" spans="1:8" x14ac:dyDescent="0.3">
      <c r="A35">
        <v>4</v>
      </c>
      <c r="B35" s="165">
        <v>31.154213036565981</v>
      </c>
      <c r="C35" s="166">
        <v>6.3147853736089035</v>
      </c>
      <c r="D35" s="165">
        <v>74.609009009009014</v>
      </c>
      <c r="E35" s="168" t="s">
        <v>884</v>
      </c>
      <c r="F35" t="s">
        <v>824</v>
      </c>
      <c r="G35" t="s">
        <v>822</v>
      </c>
      <c r="H35">
        <v>2020</v>
      </c>
    </row>
    <row r="36" spans="1:8" x14ac:dyDescent="0.3">
      <c r="A36">
        <v>4</v>
      </c>
      <c r="B36" s="165">
        <v>33.00197758734344</v>
      </c>
      <c r="C36" s="166">
        <v>7.1299871299871302</v>
      </c>
      <c r="D36" s="165">
        <v>80.540540540540547</v>
      </c>
      <c r="E36" s="168" t="s">
        <v>884</v>
      </c>
      <c r="F36" t="s">
        <v>824</v>
      </c>
      <c r="G36" t="s">
        <v>822</v>
      </c>
      <c r="H36">
        <v>2020</v>
      </c>
    </row>
    <row r="37" spans="1:8" x14ac:dyDescent="0.3">
      <c r="A37">
        <v>4</v>
      </c>
      <c r="B37" s="165">
        <v>24.817861339600469</v>
      </c>
      <c r="C37" s="166">
        <v>4.3243243243243237</v>
      </c>
      <c r="D37" s="165">
        <v>79.043407043407043</v>
      </c>
      <c r="E37" s="168" t="s">
        <v>884</v>
      </c>
      <c r="F37" t="s">
        <v>824</v>
      </c>
      <c r="G37" t="s">
        <v>822</v>
      </c>
      <c r="H37">
        <v>2020</v>
      </c>
    </row>
    <row r="38" spans="1:8" x14ac:dyDescent="0.3">
      <c r="A38">
        <v>5</v>
      </c>
      <c r="B38" s="165">
        <v>42.486486486486484</v>
      </c>
      <c r="C38" s="166">
        <v>7.3369369369369366</v>
      </c>
      <c r="D38">
        <v>100</v>
      </c>
      <c r="E38" s="168" t="s">
        <v>884</v>
      </c>
      <c r="F38" t="s">
        <v>825</v>
      </c>
      <c r="G38" t="s">
        <v>820</v>
      </c>
      <c r="H38">
        <v>2018</v>
      </c>
    </row>
    <row r="39" spans="1:8" x14ac:dyDescent="0.3">
      <c r="A39">
        <v>5</v>
      </c>
      <c r="B39" s="165">
        <v>46.153846153846153</v>
      </c>
      <c r="C39" s="166">
        <v>8.486486486486486</v>
      </c>
      <c r="D39">
        <v>100</v>
      </c>
      <c r="E39" s="168" t="s">
        <v>884</v>
      </c>
      <c r="F39" t="s">
        <v>825</v>
      </c>
      <c r="G39" t="s">
        <v>820</v>
      </c>
      <c r="H39">
        <v>2018</v>
      </c>
    </row>
    <row r="40" spans="1:8" x14ac:dyDescent="0.3">
      <c r="A40">
        <v>5</v>
      </c>
      <c r="B40" s="165">
        <v>61.297297297297298</v>
      </c>
      <c r="C40" s="166">
        <v>4.4972972972972967</v>
      </c>
      <c r="D40">
        <v>80</v>
      </c>
      <c r="E40" s="168" t="s">
        <v>884</v>
      </c>
      <c r="F40" t="s">
        <v>825</v>
      </c>
      <c r="G40" t="s">
        <v>820</v>
      </c>
      <c r="H40">
        <v>2018</v>
      </c>
    </row>
    <row r="41" spans="1:8" x14ac:dyDescent="0.3">
      <c r="A41">
        <v>5</v>
      </c>
      <c r="C41" s="166">
        <v>11.266002844950213</v>
      </c>
      <c r="E41" s="168" t="s">
        <v>884</v>
      </c>
      <c r="F41" t="s">
        <v>825</v>
      </c>
      <c r="G41" t="s">
        <v>820</v>
      </c>
      <c r="H41">
        <v>2019</v>
      </c>
    </row>
    <row r="42" spans="1:8" x14ac:dyDescent="0.3">
      <c r="A42">
        <v>5</v>
      </c>
      <c r="C42" s="166">
        <v>15.275675675675675</v>
      </c>
      <c r="E42" s="168" t="s">
        <v>884</v>
      </c>
      <c r="F42" t="s">
        <v>825</v>
      </c>
      <c r="G42" t="s">
        <v>820</v>
      </c>
      <c r="H42">
        <v>2019</v>
      </c>
    </row>
    <row r="43" spans="1:8" x14ac:dyDescent="0.3">
      <c r="A43">
        <v>5</v>
      </c>
      <c r="C43" s="166">
        <v>0.89945945945945938</v>
      </c>
      <c r="E43" s="168" t="s">
        <v>884</v>
      </c>
      <c r="F43" t="s">
        <v>825</v>
      </c>
      <c r="G43" t="s">
        <v>820</v>
      </c>
      <c r="H43">
        <v>2019</v>
      </c>
    </row>
    <row r="44" spans="1:8" x14ac:dyDescent="0.3">
      <c r="A44">
        <v>5</v>
      </c>
      <c r="B44" s="165">
        <v>50.440154440154437</v>
      </c>
      <c r="C44" s="166">
        <v>0.35783783783783785</v>
      </c>
      <c r="D44" s="165">
        <v>69.945945945945951</v>
      </c>
      <c r="E44" s="168" t="s">
        <v>884</v>
      </c>
      <c r="F44" t="s">
        <v>825</v>
      </c>
      <c r="G44" t="s">
        <v>820</v>
      </c>
      <c r="H44">
        <v>2020</v>
      </c>
    </row>
    <row r="45" spans="1:8" x14ac:dyDescent="0.3">
      <c r="A45">
        <v>5</v>
      </c>
      <c r="B45" s="165">
        <v>41.607659319836444</v>
      </c>
      <c r="C45" s="166">
        <v>0.59891891891891891</v>
      </c>
      <c r="D45" s="165">
        <v>80.540540540540547</v>
      </c>
      <c r="E45" s="168" t="s">
        <v>884</v>
      </c>
      <c r="F45" t="s">
        <v>825</v>
      </c>
      <c r="G45" t="s">
        <v>820</v>
      </c>
      <c r="H45">
        <v>2020</v>
      </c>
    </row>
    <row r="46" spans="1:8" x14ac:dyDescent="0.3">
      <c r="A46">
        <v>5</v>
      </c>
      <c r="B46" s="165">
        <v>38.054054054054056</v>
      </c>
      <c r="C46" s="166">
        <v>0.33153153153153153</v>
      </c>
      <c r="D46" s="165">
        <v>67.128775834658185</v>
      </c>
      <c r="E46" s="168" t="s">
        <v>884</v>
      </c>
      <c r="F46" t="s">
        <v>825</v>
      </c>
      <c r="G46" t="s">
        <v>820</v>
      </c>
      <c r="H46">
        <v>2020</v>
      </c>
    </row>
    <row r="47" spans="1:8" x14ac:dyDescent="0.3">
      <c r="A47">
        <v>6</v>
      </c>
      <c r="B47" s="165">
        <v>43.575883575883566</v>
      </c>
      <c r="C47" s="166">
        <v>5.0024570024570023</v>
      </c>
      <c r="D47">
        <v>90</v>
      </c>
      <c r="E47" s="168" t="s">
        <v>884</v>
      </c>
      <c r="F47" t="s">
        <v>826</v>
      </c>
      <c r="G47" t="s">
        <v>820</v>
      </c>
      <c r="H47">
        <v>2018</v>
      </c>
    </row>
    <row r="48" spans="1:8" x14ac:dyDescent="0.3">
      <c r="A48">
        <v>6</v>
      </c>
      <c r="B48" s="165">
        <v>66.666666666666671</v>
      </c>
      <c r="C48" s="166">
        <v>4.6289926289926289</v>
      </c>
      <c r="D48">
        <v>100</v>
      </c>
      <c r="E48" s="168" t="s">
        <v>884</v>
      </c>
      <c r="F48" t="s">
        <v>826</v>
      </c>
      <c r="G48" t="s">
        <v>820</v>
      </c>
      <c r="H48">
        <v>2018</v>
      </c>
    </row>
    <row r="49" spans="1:8" x14ac:dyDescent="0.3">
      <c r="A49">
        <v>6</v>
      </c>
      <c r="B49" s="165">
        <v>76.621621621621614</v>
      </c>
      <c r="C49" s="166">
        <v>4.4972972972972967</v>
      </c>
      <c r="D49">
        <v>40</v>
      </c>
      <c r="E49" s="168" t="s">
        <v>884</v>
      </c>
      <c r="F49" t="s">
        <v>826</v>
      </c>
      <c r="G49" t="s">
        <v>820</v>
      </c>
      <c r="H49">
        <v>2018</v>
      </c>
    </row>
    <row r="50" spans="1:8" x14ac:dyDescent="0.3">
      <c r="A50">
        <v>6</v>
      </c>
      <c r="C50" s="166">
        <v>24.698544698544701</v>
      </c>
      <c r="E50" s="168" t="s">
        <v>884</v>
      </c>
      <c r="F50" t="s">
        <v>826</v>
      </c>
      <c r="G50" t="s">
        <v>820</v>
      </c>
      <c r="H50">
        <v>2019</v>
      </c>
    </row>
    <row r="51" spans="1:8" x14ac:dyDescent="0.3">
      <c r="A51">
        <v>6</v>
      </c>
      <c r="C51" s="166">
        <v>18.515970515970515</v>
      </c>
      <c r="E51" s="168" t="s">
        <v>884</v>
      </c>
      <c r="F51" t="s">
        <v>826</v>
      </c>
      <c r="G51" t="s">
        <v>820</v>
      </c>
      <c r="H51">
        <v>2019</v>
      </c>
    </row>
    <row r="52" spans="1:8" x14ac:dyDescent="0.3">
      <c r="A52">
        <v>6</v>
      </c>
      <c r="C52" s="166">
        <v>0.89945945945945938</v>
      </c>
      <c r="E52" s="168" t="s">
        <v>884</v>
      </c>
      <c r="F52" t="s">
        <v>826</v>
      </c>
      <c r="G52" t="s">
        <v>820</v>
      </c>
      <c r="H52">
        <v>2019</v>
      </c>
    </row>
    <row r="53" spans="1:8" x14ac:dyDescent="0.3">
      <c r="A53">
        <v>6</v>
      </c>
      <c r="B53" s="165">
        <v>17.654054054054058</v>
      </c>
      <c r="C53" s="166">
        <v>6.7094594594594597</v>
      </c>
      <c r="D53" s="165">
        <v>68.003003003003002</v>
      </c>
      <c r="E53" s="168" t="s">
        <v>884</v>
      </c>
      <c r="F53" t="s">
        <v>826</v>
      </c>
      <c r="G53" t="s">
        <v>820</v>
      </c>
      <c r="H53">
        <v>2020</v>
      </c>
    </row>
    <row r="54" spans="1:8" x14ac:dyDescent="0.3">
      <c r="A54">
        <v>6</v>
      </c>
      <c r="B54" s="165">
        <v>23.12959112959113</v>
      </c>
      <c r="C54" s="166">
        <v>4.2779922779922783</v>
      </c>
      <c r="D54" s="165">
        <v>67.317466720451804</v>
      </c>
      <c r="E54" s="168" t="s">
        <v>884</v>
      </c>
      <c r="F54" t="s">
        <v>826</v>
      </c>
      <c r="G54" t="s">
        <v>820</v>
      </c>
      <c r="H54">
        <v>2020</v>
      </c>
    </row>
    <row r="55" spans="1:8" x14ac:dyDescent="0.3">
      <c r="A55">
        <v>6</v>
      </c>
      <c r="B55" s="165">
        <v>19.027027027027025</v>
      </c>
      <c r="C55" s="166">
        <v>3.6167076167076169</v>
      </c>
      <c r="D55" s="165">
        <v>65.210810810810813</v>
      </c>
      <c r="E55" s="168" t="s">
        <v>884</v>
      </c>
      <c r="F55" t="s">
        <v>826</v>
      </c>
      <c r="G55" t="s">
        <v>820</v>
      </c>
      <c r="H55">
        <v>2020</v>
      </c>
    </row>
    <row r="56" spans="1:8" x14ac:dyDescent="0.3">
      <c r="A56">
        <v>7</v>
      </c>
      <c r="B56" s="165">
        <v>20.231660231660232</v>
      </c>
      <c r="C56" s="166">
        <v>15.873180873180873</v>
      </c>
      <c r="D56">
        <v>100</v>
      </c>
      <c r="E56" s="168" t="s">
        <v>884</v>
      </c>
      <c r="F56" t="s">
        <v>826</v>
      </c>
      <c r="G56" t="s">
        <v>820</v>
      </c>
      <c r="H56">
        <v>2018</v>
      </c>
    </row>
    <row r="57" spans="1:8" x14ac:dyDescent="0.3">
      <c r="A57">
        <v>7</v>
      </c>
      <c r="B57" s="165">
        <v>47.058823529411768</v>
      </c>
      <c r="C57" s="166">
        <v>5.6576576576576576</v>
      </c>
      <c r="D57">
        <v>100</v>
      </c>
      <c r="E57" s="168" t="s">
        <v>884</v>
      </c>
      <c r="F57" t="s">
        <v>826</v>
      </c>
      <c r="G57" t="s">
        <v>820</v>
      </c>
      <c r="H57">
        <v>2018</v>
      </c>
    </row>
    <row r="58" spans="1:8" x14ac:dyDescent="0.3">
      <c r="A58">
        <v>7</v>
      </c>
      <c r="B58" s="165">
        <v>46.437346437346442</v>
      </c>
      <c r="C58" s="166">
        <v>1.5872813990461048</v>
      </c>
      <c r="D58">
        <v>80</v>
      </c>
      <c r="E58" s="168" t="s">
        <v>884</v>
      </c>
      <c r="F58" t="s">
        <v>826</v>
      </c>
      <c r="G58" t="s">
        <v>820</v>
      </c>
      <c r="H58">
        <v>2018</v>
      </c>
    </row>
    <row r="59" spans="1:8" x14ac:dyDescent="0.3">
      <c r="A59">
        <v>7</v>
      </c>
      <c r="C59" s="166">
        <v>7.6447876447876464</v>
      </c>
      <c r="E59" s="168" t="s">
        <v>884</v>
      </c>
      <c r="F59" t="s">
        <v>826</v>
      </c>
      <c r="G59" t="s">
        <v>820</v>
      </c>
      <c r="H59">
        <v>2019</v>
      </c>
    </row>
    <row r="60" spans="1:8" x14ac:dyDescent="0.3">
      <c r="A60">
        <v>7</v>
      </c>
      <c r="C60" s="166">
        <v>9.0522522522522522</v>
      </c>
      <c r="E60" s="168" t="s">
        <v>884</v>
      </c>
      <c r="F60" t="s">
        <v>826</v>
      </c>
      <c r="G60" t="s">
        <v>820</v>
      </c>
      <c r="H60">
        <v>2019</v>
      </c>
    </row>
    <row r="61" spans="1:8" x14ac:dyDescent="0.3">
      <c r="A61">
        <v>7</v>
      </c>
      <c r="C61" s="166">
        <v>3.9682034976152618</v>
      </c>
      <c r="E61" s="168" t="s">
        <v>884</v>
      </c>
      <c r="F61" t="s">
        <v>826</v>
      </c>
      <c r="G61" t="s">
        <v>820</v>
      </c>
      <c r="H61">
        <v>2019</v>
      </c>
    </row>
    <row r="62" spans="1:8" x14ac:dyDescent="0.3">
      <c r="A62">
        <v>7</v>
      </c>
      <c r="B62" s="165">
        <v>61.789189189189194</v>
      </c>
      <c r="C62" s="166">
        <v>44.729729729729733</v>
      </c>
      <c r="D62" s="165">
        <v>77.717717717717719</v>
      </c>
      <c r="E62" s="168" t="s">
        <v>884</v>
      </c>
      <c r="F62" t="s">
        <v>826</v>
      </c>
      <c r="G62" t="s">
        <v>820</v>
      </c>
      <c r="H62">
        <v>2020</v>
      </c>
    </row>
    <row r="63" spans="1:8" x14ac:dyDescent="0.3">
      <c r="A63">
        <v>7</v>
      </c>
      <c r="B63" s="165">
        <v>57.195456325891108</v>
      </c>
      <c r="C63" s="166">
        <v>41.591591591591595</v>
      </c>
      <c r="D63" s="165">
        <v>87.366010077874492</v>
      </c>
      <c r="E63" s="168" t="s">
        <v>884</v>
      </c>
      <c r="F63" t="s">
        <v>826</v>
      </c>
      <c r="G63" t="s">
        <v>820</v>
      </c>
      <c r="H63">
        <v>2020</v>
      </c>
    </row>
    <row r="64" spans="1:8" x14ac:dyDescent="0.3">
      <c r="A64">
        <v>7</v>
      </c>
      <c r="B64" s="165">
        <v>85.928509154315591</v>
      </c>
      <c r="C64" s="166">
        <v>9.8474712336098467</v>
      </c>
      <c r="D64" s="165">
        <v>83.872425480142539</v>
      </c>
      <c r="E64" s="168" t="s">
        <v>884</v>
      </c>
      <c r="F64" t="s">
        <v>826</v>
      </c>
      <c r="G64" t="s">
        <v>820</v>
      </c>
      <c r="H64">
        <v>2020</v>
      </c>
    </row>
    <row r="65" spans="1:8" x14ac:dyDescent="0.3">
      <c r="A65">
        <v>8</v>
      </c>
      <c r="B65" s="165">
        <v>51.498771498771497</v>
      </c>
      <c r="C65" s="166">
        <v>6.8783783783783781</v>
      </c>
      <c r="D65">
        <v>80</v>
      </c>
      <c r="E65" s="168" t="s">
        <v>884</v>
      </c>
      <c r="F65" t="s">
        <v>823</v>
      </c>
      <c r="G65" t="s">
        <v>820</v>
      </c>
      <c r="H65">
        <v>2018</v>
      </c>
    </row>
    <row r="66" spans="1:8" x14ac:dyDescent="0.3">
      <c r="A66">
        <v>8</v>
      </c>
      <c r="B66" s="165">
        <v>50</v>
      </c>
      <c r="C66" s="166">
        <v>13.399715504978662</v>
      </c>
      <c r="D66">
        <v>100</v>
      </c>
      <c r="E66" s="168" t="s">
        <v>884</v>
      </c>
      <c r="F66" t="s">
        <v>823</v>
      </c>
      <c r="G66" t="s">
        <v>820</v>
      </c>
      <c r="H66">
        <v>2018</v>
      </c>
    </row>
    <row r="67" spans="1:8" x14ac:dyDescent="0.3">
      <c r="A67">
        <v>8</v>
      </c>
      <c r="B67" s="165">
        <v>27.862407862407863</v>
      </c>
      <c r="C67" s="166">
        <v>6.1326781326781319</v>
      </c>
      <c r="D67">
        <v>80</v>
      </c>
      <c r="E67" s="168" t="s">
        <v>884</v>
      </c>
      <c r="F67" t="s">
        <v>823</v>
      </c>
      <c r="G67" t="s">
        <v>820</v>
      </c>
      <c r="H67">
        <v>2018</v>
      </c>
    </row>
    <row r="68" spans="1:8" x14ac:dyDescent="0.3">
      <c r="A68">
        <v>8</v>
      </c>
      <c r="C68" s="166">
        <v>19.45945945945946</v>
      </c>
      <c r="E68" s="168" t="s">
        <v>884</v>
      </c>
      <c r="F68" t="s">
        <v>823</v>
      </c>
      <c r="G68" t="s">
        <v>820</v>
      </c>
      <c r="H68">
        <v>2019</v>
      </c>
    </row>
    <row r="69" spans="1:8" x14ac:dyDescent="0.3">
      <c r="A69">
        <v>8</v>
      </c>
      <c r="C69" s="166">
        <v>6.699857752489331</v>
      </c>
      <c r="E69" s="168" t="s">
        <v>884</v>
      </c>
      <c r="F69" t="s">
        <v>823</v>
      </c>
      <c r="G69" t="s">
        <v>820</v>
      </c>
      <c r="H69">
        <v>2019</v>
      </c>
    </row>
    <row r="70" spans="1:8" x14ac:dyDescent="0.3">
      <c r="A70">
        <v>8</v>
      </c>
      <c r="C70" s="166">
        <v>12.265356265356264</v>
      </c>
      <c r="E70" s="168" t="s">
        <v>884</v>
      </c>
      <c r="F70" t="s">
        <v>823</v>
      </c>
      <c r="G70" t="s">
        <v>820</v>
      </c>
      <c r="H70">
        <v>2019</v>
      </c>
    </row>
    <row r="71" spans="1:8" x14ac:dyDescent="0.3">
      <c r="A71">
        <v>8</v>
      </c>
      <c r="B71" s="165">
        <v>13.937411095305832</v>
      </c>
      <c r="C71" s="166">
        <v>33.547297297297298</v>
      </c>
      <c r="D71" s="165">
        <v>9.452154857560263</v>
      </c>
      <c r="E71" s="168" t="s">
        <v>884</v>
      </c>
      <c r="F71" t="s">
        <v>823</v>
      </c>
      <c r="G71" t="s">
        <v>820</v>
      </c>
      <c r="H71">
        <v>2020</v>
      </c>
    </row>
    <row r="72" spans="1:8" x14ac:dyDescent="0.3">
      <c r="A72">
        <v>8</v>
      </c>
      <c r="B72" s="165">
        <v>15.733500942803268</v>
      </c>
      <c r="C72" s="166">
        <v>57.588357588357589</v>
      </c>
      <c r="D72" s="165">
        <v>9.7624897624897642</v>
      </c>
      <c r="E72" s="168" t="s">
        <v>884</v>
      </c>
      <c r="F72" t="s">
        <v>823</v>
      </c>
      <c r="G72" t="s">
        <v>820</v>
      </c>
      <c r="H72">
        <v>2020</v>
      </c>
    </row>
    <row r="73" spans="1:8" x14ac:dyDescent="0.3">
      <c r="A73">
        <v>8</v>
      </c>
      <c r="B73" s="165">
        <v>11.64920022062879</v>
      </c>
      <c r="C73" s="166">
        <v>21.161587119033925</v>
      </c>
      <c r="D73" s="165">
        <v>10.032432432432433</v>
      </c>
      <c r="E73" s="168" t="s">
        <v>884</v>
      </c>
      <c r="F73" t="s">
        <v>823</v>
      </c>
      <c r="G73" t="s">
        <v>820</v>
      </c>
      <c r="H73">
        <v>2020</v>
      </c>
    </row>
    <row r="74" spans="1:8" x14ac:dyDescent="0.3">
      <c r="A74">
        <v>9</v>
      </c>
      <c r="B74" s="165">
        <v>16.661367249602542</v>
      </c>
      <c r="C74" s="166">
        <v>12.698544698544698</v>
      </c>
      <c r="D74">
        <v>100</v>
      </c>
      <c r="E74" s="168" t="s">
        <v>884</v>
      </c>
      <c r="F74" t="s">
        <v>823</v>
      </c>
      <c r="G74" t="s">
        <v>820</v>
      </c>
      <c r="H74">
        <v>2018</v>
      </c>
    </row>
    <row r="75" spans="1:8" x14ac:dyDescent="0.3">
      <c r="A75">
        <v>9</v>
      </c>
      <c r="B75" s="165">
        <v>66.666666666666671</v>
      </c>
      <c r="C75" s="166">
        <v>12.72972972972973</v>
      </c>
      <c r="D75">
        <v>100</v>
      </c>
      <c r="E75" s="168" t="s">
        <v>884</v>
      </c>
      <c r="F75" t="s">
        <v>823</v>
      </c>
      <c r="G75" t="s">
        <v>820</v>
      </c>
      <c r="H75">
        <v>2018</v>
      </c>
    </row>
    <row r="76" spans="1:8" x14ac:dyDescent="0.3">
      <c r="A76">
        <v>9</v>
      </c>
      <c r="B76" s="165">
        <v>48.076311605723376</v>
      </c>
      <c r="C76" s="166">
        <v>10.378378378378377</v>
      </c>
      <c r="D76">
        <v>100</v>
      </c>
      <c r="E76" s="168" t="s">
        <v>884</v>
      </c>
      <c r="F76" t="s">
        <v>823</v>
      </c>
      <c r="G76" t="s">
        <v>820</v>
      </c>
      <c r="H76">
        <v>2018</v>
      </c>
    </row>
    <row r="77" spans="1:8" x14ac:dyDescent="0.3">
      <c r="A77">
        <v>9</v>
      </c>
      <c r="C77" s="166">
        <v>12.231660231660232</v>
      </c>
      <c r="E77" s="168" t="s">
        <v>884</v>
      </c>
      <c r="F77" t="s">
        <v>823</v>
      </c>
      <c r="G77" t="s">
        <v>820</v>
      </c>
      <c r="H77">
        <v>2019</v>
      </c>
    </row>
    <row r="78" spans="1:8" x14ac:dyDescent="0.3">
      <c r="A78">
        <v>9</v>
      </c>
      <c r="C78" s="166">
        <v>15.275675675675675</v>
      </c>
      <c r="E78" s="168" t="s">
        <v>884</v>
      </c>
      <c r="F78" t="s">
        <v>823</v>
      </c>
      <c r="G78" t="s">
        <v>820</v>
      </c>
      <c r="H78">
        <v>2019</v>
      </c>
    </row>
    <row r="79" spans="1:8" x14ac:dyDescent="0.3">
      <c r="A79">
        <v>9</v>
      </c>
      <c r="C79" s="166">
        <v>18.681081081081079</v>
      </c>
      <c r="E79" s="168" t="s">
        <v>884</v>
      </c>
      <c r="F79" t="s">
        <v>823</v>
      </c>
      <c r="G79" t="s">
        <v>820</v>
      </c>
      <c r="H79">
        <v>2019</v>
      </c>
    </row>
    <row r="80" spans="1:8" x14ac:dyDescent="0.3">
      <c r="A80">
        <v>9</v>
      </c>
      <c r="B80" s="165">
        <v>48.548648648648651</v>
      </c>
      <c r="C80" s="166">
        <v>44.203497615262322</v>
      </c>
      <c r="D80" s="165">
        <v>68.003003003003002</v>
      </c>
      <c r="E80" s="168" t="s">
        <v>884</v>
      </c>
      <c r="F80" t="s">
        <v>823</v>
      </c>
      <c r="G80" t="s">
        <v>820</v>
      </c>
      <c r="H80">
        <v>2020</v>
      </c>
    </row>
    <row r="81" spans="1:8" x14ac:dyDescent="0.3">
      <c r="A81">
        <v>9</v>
      </c>
      <c r="B81" s="165">
        <v>49.612972972972969</v>
      </c>
      <c r="C81" s="166">
        <v>55.163584637268855</v>
      </c>
      <c r="D81" s="165">
        <v>73.938856889676572</v>
      </c>
      <c r="E81" s="168" t="s">
        <v>884</v>
      </c>
      <c r="F81" t="s">
        <v>823</v>
      </c>
      <c r="G81" t="s">
        <v>820</v>
      </c>
      <c r="H81">
        <v>2020</v>
      </c>
    </row>
    <row r="82" spans="1:8" x14ac:dyDescent="0.3">
      <c r="A82">
        <v>9</v>
      </c>
      <c r="B82" s="165">
        <v>43.603603603603602</v>
      </c>
      <c r="C82" s="166">
        <v>21.097461097461096</v>
      </c>
      <c r="D82" s="165">
        <v>74.832077979618958</v>
      </c>
      <c r="E82" s="168" t="s">
        <v>884</v>
      </c>
      <c r="F82" t="s">
        <v>823</v>
      </c>
      <c r="G82" t="s">
        <v>820</v>
      </c>
      <c r="H82">
        <v>2020</v>
      </c>
    </row>
    <row r="83" spans="1:8" x14ac:dyDescent="0.3">
      <c r="A83">
        <v>10</v>
      </c>
      <c r="B83" s="165">
        <v>28.324324324324323</v>
      </c>
      <c r="C83" s="166">
        <v>2.2010810810810808</v>
      </c>
      <c r="D83">
        <v>80</v>
      </c>
      <c r="E83" s="168" t="s">
        <v>884</v>
      </c>
      <c r="F83" t="s">
        <v>823</v>
      </c>
      <c r="G83" t="s">
        <v>820</v>
      </c>
      <c r="H83">
        <v>2018</v>
      </c>
    </row>
    <row r="84" spans="1:8" x14ac:dyDescent="0.3">
      <c r="A84">
        <v>10</v>
      </c>
      <c r="B84" s="165">
        <v>44.444444444444443</v>
      </c>
      <c r="C84" s="166">
        <v>5.0918918918918923</v>
      </c>
      <c r="D84">
        <v>100</v>
      </c>
      <c r="E84" s="168" t="s">
        <v>884</v>
      </c>
      <c r="F84" t="s">
        <v>823</v>
      </c>
      <c r="G84" t="s">
        <v>820</v>
      </c>
      <c r="H84">
        <v>2018</v>
      </c>
    </row>
    <row r="85" spans="1:8" x14ac:dyDescent="0.3">
      <c r="A85">
        <v>10</v>
      </c>
      <c r="B85" s="165">
        <v>68.108108108108098</v>
      </c>
      <c r="C85" s="166">
        <v>7.0270270270270263</v>
      </c>
      <c r="D85">
        <v>100</v>
      </c>
      <c r="E85" s="168" t="s">
        <v>884</v>
      </c>
      <c r="F85" t="s">
        <v>823</v>
      </c>
      <c r="G85" t="s">
        <v>820</v>
      </c>
      <c r="H85">
        <v>2018</v>
      </c>
    </row>
    <row r="86" spans="1:8" x14ac:dyDescent="0.3">
      <c r="A86">
        <v>10</v>
      </c>
      <c r="C86" s="166">
        <v>4.4594594594594597</v>
      </c>
      <c r="E86" s="168" t="s">
        <v>884</v>
      </c>
      <c r="F86" t="s">
        <v>823</v>
      </c>
      <c r="G86" t="s">
        <v>820</v>
      </c>
      <c r="H86">
        <v>2019</v>
      </c>
    </row>
    <row r="87" spans="1:8" x14ac:dyDescent="0.3">
      <c r="A87">
        <v>10</v>
      </c>
      <c r="C87" s="166">
        <v>33.606486486486489</v>
      </c>
      <c r="E87" s="168" t="s">
        <v>884</v>
      </c>
      <c r="F87" t="s">
        <v>823</v>
      </c>
      <c r="G87" t="s">
        <v>820</v>
      </c>
      <c r="H87">
        <v>2019</v>
      </c>
    </row>
    <row r="88" spans="1:8" x14ac:dyDescent="0.3">
      <c r="A88">
        <v>10</v>
      </c>
      <c r="C88" s="166">
        <v>28.108108108108105</v>
      </c>
      <c r="E88" s="168" t="s">
        <v>884</v>
      </c>
      <c r="F88" t="s">
        <v>823</v>
      </c>
      <c r="G88" t="s">
        <v>820</v>
      </c>
      <c r="H88">
        <v>2019</v>
      </c>
    </row>
    <row r="89" spans="1:8" x14ac:dyDescent="0.3">
      <c r="A89">
        <v>10</v>
      </c>
      <c r="B89" s="165">
        <v>12.610038610038609</v>
      </c>
      <c r="C89" s="166">
        <v>0.39759759759759761</v>
      </c>
      <c r="D89" s="165">
        <v>83.935135135135141</v>
      </c>
      <c r="E89" s="168" t="s">
        <v>884</v>
      </c>
      <c r="F89" t="s">
        <v>823</v>
      </c>
      <c r="G89" t="s">
        <v>820</v>
      </c>
      <c r="H89">
        <v>2020</v>
      </c>
    </row>
    <row r="90" spans="1:8" x14ac:dyDescent="0.3">
      <c r="A90">
        <v>10</v>
      </c>
      <c r="B90" s="165">
        <v>14.394479585968948</v>
      </c>
      <c r="C90" s="166">
        <v>0.88076311605723379</v>
      </c>
      <c r="D90" s="165">
        <v>85.278219395866458</v>
      </c>
      <c r="E90" s="168" t="s">
        <v>884</v>
      </c>
      <c r="F90" t="s">
        <v>823</v>
      </c>
      <c r="G90" t="s">
        <v>820</v>
      </c>
      <c r="H90">
        <v>2020</v>
      </c>
    </row>
    <row r="91" spans="1:8" x14ac:dyDescent="0.3">
      <c r="A91">
        <v>10</v>
      </c>
      <c r="B91" s="165">
        <v>15.855855855855856</v>
      </c>
      <c r="C91" s="166">
        <v>0.53761869978086196</v>
      </c>
      <c r="D91" s="165">
        <v>88.923832923832919</v>
      </c>
      <c r="E91" s="168" t="s">
        <v>884</v>
      </c>
      <c r="F91" t="s">
        <v>823</v>
      </c>
      <c r="G91" t="s">
        <v>820</v>
      </c>
      <c r="H91">
        <v>2020</v>
      </c>
    </row>
    <row r="92" spans="1:8" x14ac:dyDescent="0.3">
      <c r="A92">
        <v>11</v>
      </c>
      <c r="B92" s="165">
        <v>66.645468998410166</v>
      </c>
      <c r="C92" s="166">
        <v>13.756756756756756</v>
      </c>
      <c r="D92">
        <v>100</v>
      </c>
      <c r="E92" s="168" t="s">
        <v>884</v>
      </c>
      <c r="F92" t="s">
        <v>827</v>
      </c>
      <c r="G92" t="s">
        <v>820</v>
      </c>
      <c r="H92">
        <v>2018</v>
      </c>
    </row>
    <row r="93" spans="1:8" x14ac:dyDescent="0.3">
      <c r="A93">
        <v>11</v>
      </c>
      <c r="B93" s="165">
        <v>43.478260869565219</v>
      </c>
      <c r="C93" s="166">
        <v>5.0918918918918923</v>
      </c>
      <c r="D93">
        <v>100</v>
      </c>
      <c r="E93" s="168" t="s">
        <v>884</v>
      </c>
      <c r="F93" t="s">
        <v>827</v>
      </c>
      <c r="G93" t="s">
        <v>820</v>
      </c>
      <c r="H93">
        <v>2018</v>
      </c>
    </row>
    <row r="94" spans="1:8" x14ac:dyDescent="0.3">
      <c r="A94">
        <v>11</v>
      </c>
      <c r="B94" s="165">
        <v>68.108108108108098</v>
      </c>
      <c r="C94" s="166">
        <v>10.118918918918917</v>
      </c>
      <c r="D94">
        <v>100</v>
      </c>
      <c r="E94" s="168" t="s">
        <v>884</v>
      </c>
      <c r="F94" t="s">
        <v>827</v>
      </c>
      <c r="G94" t="s">
        <v>820</v>
      </c>
      <c r="H94">
        <v>2018</v>
      </c>
    </row>
    <row r="95" spans="1:8" x14ac:dyDescent="0.3">
      <c r="A95">
        <v>11</v>
      </c>
      <c r="C95" s="166">
        <v>0</v>
      </c>
      <c r="E95" s="168" t="s">
        <v>884</v>
      </c>
      <c r="F95" t="s">
        <v>827</v>
      </c>
      <c r="G95" t="s">
        <v>820</v>
      </c>
      <c r="H95">
        <v>2019</v>
      </c>
    </row>
    <row r="96" spans="1:8" x14ac:dyDescent="0.3">
      <c r="A96">
        <v>11</v>
      </c>
      <c r="C96" s="166">
        <v>18.33081081081081</v>
      </c>
      <c r="E96" s="168" t="s">
        <v>884</v>
      </c>
      <c r="F96" t="s">
        <v>827</v>
      </c>
      <c r="G96" t="s">
        <v>820</v>
      </c>
      <c r="H96">
        <v>2019</v>
      </c>
    </row>
    <row r="97" spans="1:8" x14ac:dyDescent="0.3">
      <c r="A97">
        <v>11</v>
      </c>
      <c r="C97" s="166">
        <v>0.67459459459459448</v>
      </c>
      <c r="E97" s="168" t="s">
        <v>884</v>
      </c>
      <c r="F97" t="s">
        <v>827</v>
      </c>
      <c r="G97" t="s">
        <v>820</v>
      </c>
      <c r="H97">
        <v>2019</v>
      </c>
    </row>
    <row r="98" spans="1:8" x14ac:dyDescent="0.3">
      <c r="A98">
        <v>11</v>
      </c>
      <c r="B98" s="165">
        <v>8.0245700245700249</v>
      </c>
      <c r="C98" s="166">
        <v>13.762993762993762</v>
      </c>
      <c r="D98" s="165">
        <v>100</v>
      </c>
      <c r="E98" s="168" t="s">
        <v>884</v>
      </c>
      <c r="F98" t="s">
        <v>827</v>
      </c>
      <c r="G98" t="s">
        <v>820</v>
      </c>
      <c r="H98">
        <v>2020</v>
      </c>
    </row>
    <row r="99" spans="1:8" x14ac:dyDescent="0.3">
      <c r="A99">
        <v>11</v>
      </c>
      <c r="B99" s="165">
        <v>12.886486486486486</v>
      </c>
      <c r="C99" s="166">
        <v>9.0745290745290745</v>
      </c>
      <c r="D99" s="165">
        <v>100</v>
      </c>
      <c r="E99" s="168" t="s">
        <v>884</v>
      </c>
      <c r="F99" t="s">
        <v>827</v>
      </c>
      <c r="G99" t="s">
        <v>820</v>
      </c>
      <c r="H99">
        <v>2020</v>
      </c>
    </row>
    <row r="100" spans="1:8" x14ac:dyDescent="0.3">
      <c r="A100">
        <v>11</v>
      </c>
      <c r="B100" s="165">
        <v>12.684684684684683</v>
      </c>
      <c r="C100" s="166">
        <v>9.0417690417690402</v>
      </c>
      <c r="D100" s="165">
        <v>95.898251192368846</v>
      </c>
      <c r="E100" s="168" t="s">
        <v>884</v>
      </c>
      <c r="F100" t="s">
        <v>827</v>
      </c>
      <c r="G100" t="s">
        <v>820</v>
      </c>
      <c r="H100">
        <v>2020</v>
      </c>
    </row>
    <row r="101" spans="1:8" x14ac:dyDescent="0.3">
      <c r="A101">
        <v>12</v>
      </c>
      <c r="B101" s="165">
        <v>66.645468998410166</v>
      </c>
      <c r="C101" s="166">
        <v>25.012285012285012</v>
      </c>
      <c r="D101">
        <v>100</v>
      </c>
      <c r="E101" s="168" t="s">
        <v>884</v>
      </c>
      <c r="F101" t="s">
        <v>828</v>
      </c>
      <c r="G101" t="s">
        <v>822</v>
      </c>
      <c r="H101">
        <v>2018</v>
      </c>
    </row>
    <row r="102" spans="1:8" x14ac:dyDescent="0.3">
      <c r="A102">
        <v>12</v>
      </c>
      <c r="B102" s="165">
        <v>85.714285714285722</v>
      </c>
      <c r="C102" s="166">
        <v>8.486486486486486</v>
      </c>
      <c r="D102">
        <v>100</v>
      </c>
      <c r="E102" s="168" t="s">
        <v>884</v>
      </c>
      <c r="F102" t="s">
        <v>828</v>
      </c>
      <c r="G102" t="s">
        <v>822</v>
      </c>
      <c r="H102">
        <v>2018</v>
      </c>
    </row>
    <row r="103" spans="1:8" x14ac:dyDescent="0.3">
      <c r="A103">
        <v>12</v>
      </c>
      <c r="B103" s="165">
        <v>81.729729729729726</v>
      </c>
      <c r="C103" s="166">
        <v>13.861532765642353</v>
      </c>
      <c r="D103">
        <v>100</v>
      </c>
      <c r="E103" s="168" t="s">
        <v>884</v>
      </c>
      <c r="F103" t="s">
        <v>828</v>
      </c>
      <c r="G103" t="s">
        <v>822</v>
      </c>
      <c r="H103">
        <v>2018</v>
      </c>
    </row>
    <row r="104" spans="1:8" x14ac:dyDescent="0.3">
      <c r="A104">
        <v>12</v>
      </c>
      <c r="C104" s="166">
        <v>7.7837837837837842</v>
      </c>
      <c r="E104" s="168" t="s">
        <v>884</v>
      </c>
      <c r="F104" t="s">
        <v>828</v>
      </c>
      <c r="G104" t="s">
        <v>822</v>
      </c>
      <c r="H104">
        <v>2019</v>
      </c>
    </row>
    <row r="105" spans="1:8" x14ac:dyDescent="0.3">
      <c r="A105">
        <v>12</v>
      </c>
      <c r="C105" s="166">
        <v>42.432432432432435</v>
      </c>
      <c r="E105" s="168" t="s">
        <v>884</v>
      </c>
      <c r="F105" t="s">
        <v>828</v>
      </c>
      <c r="G105" t="s">
        <v>822</v>
      </c>
      <c r="H105">
        <v>2019</v>
      </c>
    </row>
    <row r="106" spans="1:8" x14ac:dyDescent="0.3">
      <c r="A106">
        <v>12</v>
      </c>
      <c r="C106" s="166">
        <v>64.687152906330979</v>
      </c>
      <c r="E106" s="168" t="s">
        <v>884</v>
      </c>
      <c r="F106" t="s">
        <v>828</v>
      </c>
      <c r="G106" t="s">
        <v>822</v>
      </c>
      <c r="H106">
        <v>2019</v>
      </c>
    </row>
    <row r="107" spans="1:8" x14ac:dyDescent="0.3">
      <c r="A107">
        <v>12</v>
      </c>
      <c r="B107" s="165">
        <v>25.220077220077219</v>
      </c>
      <c r="C107" s="166">
        <v>28.857890148212729</v>
      </c>
      <c r="D107" s="165">
        <v>95.816364309514995</v>
      </c>
      <c r="E107" s="168" t="s">
        <v>884</v>
      </c>
      <c r="F107" t="s">
        <v>828</v>
      </c>
      <c r="G107" t="s">
        <v>822</v>
      </c>
      <c r="H107">
        <v>2020</v>
      </c>
    </row>
    <row r="108" spans="1:8" x14ac:dyDescent="0.3">
      <c r="A108">
        <v>12</v>
      </c>
      <c r="B108" s="165">
        <v>24.601474201474204</v>
      </c>
      <c r="C108" s="166">
        <v>49.909909909909913</v>
      </c>
      <c r="D108" s="165">
        <v>100</v>
      </c>
      <c r="E108" s="168" t="s">
        <v>884</v>
      </c>
      <c r="F108" t="s">
        <v>828</v>
      </c>
      <c r="G108" t="s">
        <v>822</v>
      </c>
      <c r="H108">
        <v>2020</v>
      </c>
    </row>
    <row r="109" spans="1:8" x14ac:dyDescent="0.3">
      <c r="A109">
        <v>12</v>
      </c>
      <c r="B109" s="165">
        <v>27.18146718146718</v>
      </c>
      <c r="C109" s="166">
        <v>55.25525525525525</v>
      </c>
      <c r="D109" s="165">
        <v>98.804258804258808</v>
      </c>
      <c r="E109" s="168" t="s">
        <v>884</v>
      </c>
      <c r="F109" t="s">
        <v>828</v>
      </c>
      <c r="G109" t="s">
        <v>822</v>
      </c>
      <c r="H109">
        <v>2020</v>
      </c>
    </row>
    <row r="110" spans="1:8" x14ac:dyDescent="0.3">
      <c r="A110">
        <v>13</v>
      </c>
      <c r="B110" s="165">
        <v>21.787941787941783</v>
      </c>
      <c r="C110" s="166">
        <v>24.762162162162163</v>
      </c>
      <c r="D110">
        <v>80</v>
      </c>
      <c r="E110" s="168" t="s">
        <v>884</v>
      </c>
      <c r="F110" t="s">
        <v>828</v>
      </c>
      <c r="G110" t="s">
        <v>822</v>
      </c>
      <c r="H110">
        <v>2018</v>
      </c>
    </row>
    <row r="111" spans="1:8" x14ac:dyDescent="0.3">
      <c r="A111">
        <v>13</v>
      </c>
      <c r="B111" s="165">
        <v>47.058823529411768</v>
      </c>
      <c r="C111" s="166">
        <v>10.833812535940195</v>
      </c>
      <c r="D111">
        <v>100</v>
      </c>
      <c r="E111" s="168" t="s">
        <v>884</v>
      </c>
      <c r="F111" t="s">
        <v>828</v>
      </c>
      <c r="G111" t="s">
        <v>822</v>
      </c>
      <c r="H111">
        <v>2018</v>
      </c>
    </row>
    <row r="112" spans="1:8" x14ac:dyDescent="0.3">
      <c r="A112">
        <v>13</v>
      </c>
      <c r="B112" s="165">
        <v>55.724815724815727</v>
      </c>
      <c r="C112" s="166">
        <v>7.9364069952305236</v>
      </c>
      <c r="D112">
        <v>100</v>
      </c>
      <c r="E112" s="168" t="s">
        <v>884</v>
      </c>
      <c r="F112" t="s">
        <v>828</v>
      </c>
      <c r="G112" t="s">
        <v>822</v>
      </c>
      <c r="H112">
        <v>2018</v>
      </c>
    </row>
    <row r="113" spans="1:8" x14ac:dyDescent="0.3">
      <c r="A113">
        <v>13</v>
      </c>
      <c r="C113" s="166">
        <v>17.837837837837839</v>
      </c>
      <c r="E113" s="168" t="s">
        <v>884</v>
      </c>
      <c r="F113" t="s">
        <v>828</v>
      </c>
      <c r="G113" t="s">
        <v>822</v>
      </c>
      <c r="H113">
        <v>2019</v>
      </c>
    </row>
    <row r="114" spans="1:8" x14ac:dyDescent="0.3">
      <c r="A114">
        <v>13</v>
      </c>
      <c r="C114" s="166">
        <v>10.833812535940195</v>
      </c>
      <c r="E114" s="168" t="s">
        <v>884</v>
      </c>
      <c r="F114" t="s">
        <v>828</v>
      </c>
      <c r="G114" t="s">
        <v>822</v>
      </c>
      <c r="H114">
        <v>2019</v>
      </c>
    </row>
    <row r="115" spans="1:8" x14ac:dyDescent="0.3">
      <c r="A115">
        <v>13</v>
      </c>
      <c r="C115" s="166">
        <v>19.841017488076311</v>
      </c>
      <c r="E115" s="168" t="s">
        <v>884</v>
      </c>
      <c r="F115" t="s">
        <v>828</v>
      </c>
      <c r="G115" t="s">
        <v>822</v>
      </c>
      <c r="H115">
        <v>2019</v>
      </c>
    </row>
    <row r="116" spans="1:8" x14ac:dyDescent="0.3">
      <c r="A116">
        <v>13</v>
      </c>
      <c r="B116" s="165">
        <v>47.713659605551499</v>
      </c>
      <c r="C116" s="166">
        <v>0.76679536679536686</v>
      </c>
      <c r="D116" s="165">
        <v>77.717717717717719</v>
      </c>
      <c r="E116" s="168" t="s">
        <v>884</v>
      </c>
      <c r="F116" t="s">
        <v>828</v>
      </c>
      <c r="G116" t="s">
        <v>822</v>
      </c>
      <c r="H116">
        <v>2020</v>
      </c>
    </row>
    <row r="117" spans="1:8" x14ac:dyDescent="0.3">
      <c r="A117">
        <v>13</v>
      </c>
      <c r="B117" s="165">
        <v>59.345661450924617</v>
      </c>
      <c r="C117" s="166">
        <v>0.22686322686322688</v>
      </c>
      <c r="D117" s="165">
        <v>74.704269486878189</v>
      </c>
      <c r="E117" s="168" t="s">
        <v>884</v>
      </c>
      <c r="F117" t="s">
        <v>828</v>
      </c>
      <c r="G117" t="s">
        <v>822</v>
      </c>
      <c r="H117">
        <v>2020</v>
      </c>
    </row>
    <row r="118" spans="1:8" x14ac:dyDescent="0.3">
      <c r="A118">
        <v>13</v>
      </c>
      <c r="B118" s="165">
        <v>51.424397370343314</v>
      </c>
      <c r="C118" s="166">
        <v>0.6216216216216216</v>
      </c>
      <c r="D118" s="165">
        <v>72.456456456456465</v>
      </c>
      <c r="E118" s="168" t="s">
        <v>884</v>
      </c>
      <c r="F118" t="s">
        <v>828</v>
      </c>
      <c r="G118" t="s">
        <v>822</v>
      </c>
      <c r="H118">
        <v>2020</v>
      </c>
    </row>
    <row r="119" spans="1:8" x14ac:dyDescent="0.3">
      <c r="A119">
        <v>14</v>
      </c>
      <c r="B119" s="165">
        <v>76.257796257796244</v>
      </c>
      <c r="C119" s="166">
        <v>22.01081081081081</v>
      </c>
      <c r="D119">
        <v>100</v>
      </c>
      <c r="E119" s="168" t="s">
        <v>884</v>
      </c>
      <c r="F119" t="s">
        <v>828</v>
      </c>
      <c r="G119" t="s">
        <v>822</v>
      </c>
      <c r="H119">
        <v>2018</v>
      </c>
    </row>
    <row r="120" spans="1:8" x14ac:dyDescent="0.3">
      <c r="A120">
        <v>14</v>
      </c>
      <c r="B120" s="165">
        <v>57.142857142857139</v>
      </c>
      <c r="C120" s="166">
        <v>19.584199584199585</v>
      </c>
      <c r="D120">
        <v>100</v>
      </c>
      <c r="E120" s="168" t="s">
        <v>884</v>
      </c>
      <c r="F120" t="s">
        <v>828</v>
      </c>
      <c r="G120" t="s">
        <v>822</v>
      </c>
      <c r="H120">
        <v>2018</v>
      </c>
    </row>
    <row r="121" spans="1:8" x14ac:dyDescent="0.3">
      <c r="A121">
        <v>14</v>
      </c>
      <c r="B121" s="165">
        <v>71.513513513513516</v>
      </c>
      <c r="C121" s="166">
        <v>30.663390663390661</v>
      </c>
      <c r="D121">
        <v>100</v>
      </c>
      <c r="E121" s="168" t="s">
        <v>884</v>
      </c>
      <c r="F121" t="s">
        <v>828</v>
      </c>
      <c r="G121" t="s">
        <v>822</v>
      </c>
      <c r="H121">
        <v>2018</v>
      </c>
    </row>
    <row r="122" spans="1:8" x14ac:dyDescent="0.3">
      <c r="A122">
        <v>14</v>
      </c>
      <c r="C122" s="166">
        <v>74.095634095634097</v>
      </c>
      <c r="E122" s="168" t="s">
        <v>884</v>
      </c>
      <c r="F122" t="s">
        <v>828</v>
      </c>
      <c r="G122" t="s">
        <v>822</v>
      </c>
      <c r="H122">
        <v>2019</v>
      </c>
    </row>
    <row r="123" spans="1:8" x14ac:dyDescent="0.3">
      <c r="A123">
        <v>14</v>
      </c>
      <c r="C123" s="166">
        <v>34.272349272349274</v>
      </c>
      <c r="E123" s="168" t="s">
        <v>884</v>
      </c>
      <c r="F123" t="s">
        <v>828</v>
      </c>
      <c r="G123" t="s">
        <v>822</v>
      </c>
      <c r="H123">
        <v>2019</v>
      </c>
    </row>
    <row r="124" spans="1:8" x14ac:dyDescent="0.3">
      <c r="A124">
        <v>14</v>
      </c>
      <c r="C124" s="166">
        <v>24.530712530712528</v>
      </c>
      <c r="E124" s="168" t="s">
        <v>884</v>
      </c>
      <c r="F124" t="s">
        <v>828</v>
      </c>
      <c r="G124" t="s">
        <v>822</v>
      </c>
      <c r="H124">
        <v>2019</v>
      </c>
    </row>
    <row r="125" spans="1:8" x14ac:dyDescent="0.3">
      <c r="A125">
        <v>14</v>
      </c>
      <c r="B125" s="165">
        <v>38.170927684441203</v>
      </c>
      <c r="C125" s="166">
        <v>8.9459459459459474</v>
      </c>
      <c r="D125" s="165">
        <v>84.934362934362937</v>
      </c>
      <c r="E125" s="168" t="s">
        <v>884</v>
      </c>
      <c r="F125" t="s">
        <v>828</v>
      </c>
      <c r="G125" t="s">
        <v>822</v>
      </c>
      <c r="H125">
        <v>2020</v>
      </c>
    </row>
    <row r="126" spans="1:8" x14ac:dyDescent="0.3">
      <c r="A126">
        <v>14</v>
      </c>
      <c r="B126" s="165">
        <v>72.164324324324326</v>
      </c>
      <c r="C126" s="166">
        <v>1.8485151818485153</v>
      </c>
      <c r="D126" s="165">
        <v>82.981162981162981</v>
      </c>
      <c r="E126" s="168" t="s">
        <v>884</v>
      </c>
      <c r="F126" t="s">
        <v>828</v>
      </c>
      <c r="G126" t="s">
        <v>822</v>
      </c>
      <c r="H126">
        <v>2020</v>
      </c>
    </row>
    <row r="127" spans="1:8" x14ac:dyDescent="0.3">
      <c r="A127">
        <v>14</v>
      </c>
      <c r="B127" s="165">
        <v>34.594594594594589</v>
      </c>
      <c r="C127" s="166">
        <v>5.6833976833976827</v>
      </c>
      <c r="D127" s="165">
        <v>85.275675675675672</v>
      </c>
      <c r="E127" s="168" t="s">
        <v>884</v>
      </c>
      <c r="F127" t="s">
        <v>828</v>
      </c>
      <c r="G127" t="s">
        <v>822</v>
      </c>
      <c r="H127">
        <v>2020</v>
      </c>
    </row>
    <row r="128" spans="1:8" x14ac:dyDescent="0.3">
      <c r="A128">
        <v>15</v>
      </c>
      <c r="B128" s="165">
        <v>60.694980694980693</v>
      </c>
      <c r="C128" s="166">
        <v>2.4456456456456457</v>
      </c>
      <c r="D128">
        <v>100</v>
      </c>
      <c r="E128" s="168" t="s">
        <v>884</v>
      </c>
      <c r="F128" t="s">
        <v>828</v>
      </c>
      <c r="G128" t="s">
        <v>822</v>
      </c>
      <c r="H128">
        <v>2018</v>
      </c>
    </row>
    <row r="129" spans="1:8" x14ac:dyDescent="0.3">
      <c r="A129">
        <v>15</v>
      </c>
      <c r="B129" s="165">
        <v>63.157894736842103</v>
      </c>
      <c r="C129" s="166">
        <v>6.699857752489331</v>
      </c>
      <c r="D129">
        <v>100</v>
      </c>
      <c r="E129" s="168" t="s">
        <v>884</v>
      </c>
      <c r="F129" t="s">
        <v>828</v>
      </c>
      <c r="G129" t="s">
        <v>822</v>
      </c>
      <c r="H129">
        <v>2018</v>
      </c>
    </row>
    <row r="130" spans="1:8" x14ac:dyDescent="0.3">
      <c r="A130">
        <v>15</v>
      </c>
      <c r="B130" s="165">
        <v>40.86486486486487</v>
      </c>
      <c r="C130" s="166">
        <v>5.815470643056849</v>
      </c>
      <c r="D130">
        <v>100</v>
      </c>
      <c r="E130" s="168" t="s">
        <v>884</v>
      </c>
      <c r="F130" t="s">
        <v>828</v>
      </c>
      <c r="G130" t="s">
        <v>822</v>
      </c>
      <c r="H130">
        <v>2018</v>
      </c>
    </row>
    <row r="131" spans="1:8" x14ac:dyDescent="0.3">
      <c r="A131">
        <v>15</v>
      </c>
      <c r="C131" s="166">
        <v>3.6905871388630014</v>
      </c>
      <c r="E131" s="168" t="s">
        <v>884</v>
      </c>
      <c r="F131" t="s">
        <v>828</v>
      </c>
      <c r="G131" t="s">
        <v>822</v>
      </c>
      <c r="H131">
        <v>2019</v>
      </c>
    </row>
    <row r="132" spans="1:8" x14ac:dyDescent="0.3">
      <c r="A132">
        <v>15</v>
      </c>
      <c r="C132" s="166">
        <v>13.399715504978662</v>
      </c>
      <c r="E132" s="168" t="s">
        <v>884</v>
      </c>
      <c r="F132" t="s">
        <v>828</v>
      </c>
      <c r="G132" t="s">
        <v>822</v>
      </c>
      <c r="H132">
        <v>2019</v>
      </c>
    </row>
    <row r="133" spans="1:8" x14ac:dyDescent="0.3">
      <c r="A133">
        <v>15</v>
      </c>
      <c r="C133" s="166">
        <v>29.077353215284248</v>
      </c>
      <c r="E133" s="168" t="s">
        <v>884</v>
      </c>
      <c r="F133" t="s">
        <v>828</v>
      </c>
      <c r="G133" t="s">
        <v>822</v>
      </c>
      <c r="H133">
        <v>2019</v>
      </c>
    </row>
    <row r="134" spans="1:8" x14ac:dyDescent="0.3">
      <c r="A134">
        <v>15</v>
      </c>
      <c r="B134" s="165">
        <v>8.2111879321181647</v>
      </c>
      <c r="C134" s="166">
        <v>42.940540540540539</v>
      </c>
      <c r="D134" s="165">
        <v>47.908182154757498</v>
      </c>
      <c r="E134" s="168" t="s">
        <v>884</v>
      </c>
      <c r="F134" t="s">
        <v>828</v>
      </c>
      <c r="G134" t="s">
        <v>822</v>
      </c>
      <c r="H134">
        <v>2020</v>
      </c>
    </row>
    <row r="135" spans="1:8" x14ac:dyDescent="0.3">
      <c r="A135">
        <v>15</v>
      </c>
      <c r="B135" s="165">
        <v>9.8049353701527622</v>
      </c>
      <c r="C135" s="166">
        <v>62.387387387387392</v>
      </c>
      <c r="D135" s="165">
        <v>46.690168429298865</v>
      </c>
      <c r="E135" s="168" t="s">
        <v>884</v>
      </c>
      <c r="F135" t="s">
        <v>828</v>
      </c>
      <c r="G135" t="s">
        <v>822</v>
      </c>
      <c r="H135">
        <v>2020</v>
      </c>
    </row>
    <row r="136" spans="1:8" x14ac:dyDescent="0.3">
      <c r="A136">
        <v>15</v>
      </c>
      <c r="B136" s="165">
        <v>9.0604890604890596</v>
      </c>
      <c r="C136" s="166">
        <v>76.507276507276501</v>
      </c>
      <c r="D136" s="165">
        <v>47.949125596184423</v>
      </c>
      <c r="E136" s="168" t="s">
        <v>884</v>
      </c>
      <c r="F136" t="s">
        <v>828</v>
      </c>
      <c r="G136" t="s">
        <v>822</v>
      </c>
      <c r="H136">
        <v>2020</v>
      </c>
    </row>
    <row r="137" spans="1:8" x14ac:dyDescent="0.3">
      <c r="A137">
        <v>16</v>
      </c>
      <c r="B137" s="165">
        <v>51.498771498771497</v>
      </c>
      <c r="C137" s="166">
        <v>20.009828009828009</v>
      </c>
      <c r="D137">
        <v>100</v>
      </c>
      <c r="E137" s="168" t="s">
        <v>884</v>
      </c>
      <c r="F137" t="s">
        <v>829</v>
      </c>
      <c r="G137" t="s">
        <v>820</v>
      </c>
      <c r="H137">
        <v>2018</v>
      </c>
    </row>
    <row r="138" spans="1:8" x14ac:dyDescent="0.3">
      <c r="A138">
        <v>16</v>
      </c>
      <c r="B138" s="165">
        <v>100</v>
      </c>
      <c r="C138" s="166">
        <v>18.515970515970515</v>
      </c>
      <c r="D138">
        <v>60</v>
      </c>
      <c r="E138" s="168" t="s">
        <v>884</v>
      </c>
      <c r="F138" t="s">
        <v>829</v>
      </c>
      <c r="G138" t="s">
        <v>820</v>
      </c>
      <c r="H138">
        <v>2018</v>
      </c>
    </row>
    <row r="139" spans="1:8" x14ac:dyDescent="0.3">
      <c r="A139">
        <v>16</v>
      </c>
      <c r="B139" s="165">
        <v>100</v>
      </c>
      <c r="C139" s="166">
        <v>8.9945945945945933</v>
      </c>
      <c r="D139">
        <v>100</v>
      </c>
      <c r="E139" s="168" t="s">
        <v>884</v>
      </c>
      <c r="F139" t="s">
        <v>829</v>
      </c>
      <c r="G139" t="s">
        <v>820</v>
      </c>
      <c r="H139">
        <v>2018</v>
      </c>
    </row>
    <row r="140" spans="1:8" x14ac:dyDescent="0.3">
      <c r="A140">
        <v>16</v>
      </c>
      <c r="C140" s="166">
        <v>35.675675675675677</v>
      </c>
      <c r="E140" s="168" t="s">
        <v>884</v>
      </c>
      <c r="F140" t="s">
        <v>829</v>
      </c>
      <c r="G140" t="s">
        <v>820</v>
      </c>
      <c r="H140">
        <v>2019</v>
      </c>
    </row>
    <row r="141" spans="1:8" x14ac:dyDescent="0.3">
      <c r="A141">
        <v>16</v>
      </c>
      <c r="C141" s="166">
        <v>30.551351351351354</v>
      </c>
      <c r="E141" s="168" t="s">
        <v>884</v>
      </c>
      <c r="F141" t="s">
        <v>829</v>
      </c>
      <c r="G141" t="s">
        <v>820</v>
      </c>
      <c r="H141">
        <v>2019</v>
      </c>
    </row>
    <row r="142" spans="1:8" x14ac:dyDescent="0.3">
      <c r="A142">
        <v>16</v>
      </c>
      <c r="C142" s="166">
        <v>44.972972972972968</v>
      </c>
      <c r="E142" s="168" t="s">
        <v>884</v>
      </c>
      <c r="F142" t="s">
        <v>829</v>
      </c>
      <c r="G142" t="s">
        <v>820</v>
      </c>
      <c r="H142">
        <v>2019</v>
      </c>
    </row>
    <row r="143" spans="1:8" x14ac:dyDescent="0.3">
      <c r="A143">
        <v>16</v>
      </c>
      <c r="B143" s="165">
        <v>42.03346203346203</v>
      </c>
      <c r="C143" s="166">
        <v>50.850640113798015</v>
      </c>
      <c r="D143" s="165">
        <v>83.935135135135141</v>
      </c>
      <c r="E143" s="168" t="s">
        <v>884</v>
      </c>
      <c r="F143" t="s">
        <v>829</v>
      </c>
      <c r="G143" t="s">
        <v>820</v>
      </c>
      <c r="H143">
        <v>2020</v>
      </c>
    </row>
    <row r="144" spans="1:8" x14ac:dyDescent="0.3">
      <c r="A144">
        <v>16</v>
      </c>
      <c r="B144" s="165">
        <v>46.981981981981988</v>
      </c>
      <c r="C144" s="166">
        <v>44.918918918918919</v>
      </c>
      <c r="D144" s="165">
        <v>92.04633204633204</v>
      </c>
      <c r="E144" s="168" t="s">
        <v>884</v>
      </c>
      <c r="F144" t="s">
        <v>829</v>
      </c>
      <c r="G144" t="s">
        <v>820</v>
      </c>
      <c r="H144">
        <v>2020</v>
      </c>
    </row>
    <row r="145" spans="1:8" x14ac:dyDescent="0.3">
      <c r="A145">
        <v>16</v>
      </c>
      <c r="B145" s="165">
        <v>46.407382992748843</v>
      </c>
      <c r="C145" s="166">
        <v>59.675675675675677</v>
      </c>
      <c r="D145" s="165">
        <v>87.596611536910046</v>
      </c>
      <c r="E145" s="168" t="s">
        <v>884</v>
      </c>
      <c r="F145" t="s">
        <v>829</v>
      </c>
      <c r="G145" t="s">
        <v>820</v>
      </c>
      <c r="H145">
        <v>2020</v>
      </c>
    </row>
    <row r="146" spans="1:8" x14ac:dyDescent="0.3">
      <c r="A146">
        <v>17</v>
      </c>
      <c r="B146" s="165">
        <v>23.603603603603602</v>
      </c>
      <c r="C146" s="166">
        <v>2.000982800982801</v>
      </c>
      <c r="D146">
        <v>100</v>
      </c>
      <c r="E146" s="168" t="s">
        <v>884</v>
      </c>
      <c r="F146" t="s">
        <v>830</v>
      </c>
      <c r="G146" t="s">
        <v>820</v>
      </c>
      <c r="H146">
        <v>2018</v>
      </c>
    </row>
    <row r="147" spans="1:8" x14ac:dyDescent="0.3">
      <c r="A147">
        <v>17</v>
      </c>
      <c r="B147" s="165">
        <v>60</v>
      </c>
      <c r="C147" s="166">
        <v>5.0918918918918923</v>
      </c>
      <c r="D147">
        <v>100</v>
      </c>
      <c r="E147" s="168" t="s">
        <v>884</v>
      </c>
      <c r="F147" t="s">
        <v>830</v>
      </c>
      <c r="G147" t="s">
        <v>820</v>
      </c>
      <c r="H147">
        <v>2018</v>
      </c>
    </row>
    <row r="148" spans="1:8" x14ac:dyDescent="0.3">
      <c r="A148">
        <v>17</v>
      </c>
      <c r="B148" s="165">
        <v>37.149877149877149</v>
      </c>
      <c r="C148" s="166">
        <v>6.1326781326781319</v>
      </c>
      <c r="D148">
        <v>100</v>
      </c>
      <c r="E148" s="168" t="s">
        <v>884</v>
      </c>
      <c r="F148" t="s">
        <v>830</v>
      </c>
      <c r="G148" t="s">
        <v>820</v>
      </c>
      <c r="H148">
        <v>2018</v>
      </c>
    </row>
    <row r="149" spans="1:8" x14ac:dyDescent="0.3">
      <c r="A149">
        <v>17</v>
      </c>
      <c r="C149" s="166">
        <v>6.6891891891891895</v>
      </c>
      <c r="E149" s="168" t="s">
        <v>884</v>
      </c>
      <c r="F149" t="s">
        <v>830</v>
      </c>
      <c r="G149" t="s">
        <v>820</v>
      </c>
      <c r="H149">
        <v>2019</v>
      </c>
    </row>
    <row r="150" spans="1:8" x14ac:dyDescent="0.3">
      <c r="A150">
        <v>17</v>
      </c>
      <c r="C150" s="166">
        <v>25.45945945945946</v>
      </c>
      <c r="E150" s="168" t="s">
        <v>884</v>
      </c>
      <c r="F150" t="s">
        <v>830</v>
      </c>
      <c r="G150" t="s">
        <v>820</v>
      </c>
      <c r="H150">
        <v>2019</v>
      </c>
    </row>
    <row r="151" spans="1:8" x14ac:dyDescent="0.3">
      <c r="A151">
        <v>17</v>
      </c>
      <c r="C151" s="166">
        <v>18.398034398034397</v>
      </c>
      <c r="E151" s="168" t="s">
        <v>884</v>
      </c>
      <c r="F151" t="s">
        <v>830</v>
      </c>
      <c r="G151" t="s">
        <v>820</v>
      </c>
      <c r="H151">
        <v>2019</v>
      </c>
    </row>
    <row r="152" spans="1:8" x14ac:dyDescent="0.3">
      <c r="A152">
        <v>17</v>
      </c>
      <c r="B152" s="165">
        <v>60.52818532818533</v>
      </c>
      <c r="C152" s="166">
        <v>7.9519519519519521</v>
      </c>
      <c r="D152" s="165">
        <v>68.960791777693188</v>
      </c>
      <c r="E152" s="168" t="s">
        <v>884</v>
      </c>
      <c r="F152" t="s">
        <v>830</v>
      </c>
      <c r="G152" t="s">
        <v>820</v>
      </c>
      <c r="H152">
        <v>2020</v>
      </c>
    </row>
    <row r="153" spans="1:8" x14ac:dyDescent="0.3">
      <c r="A153">
        <v>17</v>
      </c>
      <c r="B153" s="165">
        <v>64.432432432432421</v>
      </c>
      <c r="C153" s="166">
        <v>9.0745290745290745</v>
      </c>
      <c r="D153" s="165">
        <v>67.317466720451804</v>
      </c>
      <c r="E153" s="168" t="s">
        <v>884</v>
      </c>
      <c r="F153" t="s">
        <v>830</v>
      </c>
      <c r="G153" t="s">
        <v>820</v>
      </c>
      <c r="H153">
        <v>2020</v>
      </c>
    </row>
    <row r="154" spans="1:8" x14ac:dyDescent="0.3">
      <c r="A154">
        <v>17</v>
      </c>
      <c r="B154" s="165">
        <v>67.154213036565977</v>
      </c>
      <c r="C154" s="166">
        <v>17.297297297297295</v>
      </c>
      <c r="D154" s="165">
        <v>69.162981162981168</v>
      </c>
      <c r="E154" s="168" t="s">
        <v>884</v>
      </c>
      <c r="F154" t="s">
        <v>830</v>
      </c>
      <c r="G154" t="s">
        <v>820</v>
      </c>
      <c r="H154">
        <v>2020</v>
      </c>
    </row>
    <row r="155" spans="1:8" x14ac:dyDescent="0.3">
      <c r="A155">
        <v>18</v>
      </c>
      <c r="B155" s="165">
        <v>5.4469854469854457</v>
      </c>
      <c r="C155" s="166">
        <v>9.1711711711711708</v>
      </c>
      <c r="D155">
        <v>100</v>
      </c>
      <c r="E155" s="168" t="s">
        <v>884</v>
      </c>
      <c r="F155" t="s">
        <v>830</v>
      </c>
      <c r="G155" t="s">
        <v>820</v>
      </c>
      <c r="H155">
        <v>2018</v>
      </c>
    </row>
    <row r="156" spans="1:8" x14ac:dyDescent="0.3">
      <c r="A156">
        <v>18</v>
      </c>
      <c r="B156" s="165">
        <v>40</v>
      </c>
      <c r="C156" s="166">
        <v>12.72972972972973</v>
      </c>
      <c r="D156">
        <v>100</v>
      </c>
      <c r="E156" s="168" t="s">
        <v>884</v>
      </c>
      <c r="F156" t="s">
        <v>830</v>
      </c>
      <c r="G156" t="s">
        <v>820</v>
      </c>
      <c r="H156">
        <v>2018</v>
      </c>
    </row>
    <row r="157" spans="1:8" x14ac:dyDescent="0.3">
      <c r="A157">
        <v>18</v>
      </c>
      <c r="B157" s="165">
        <v>61.297297297297298</v>
      </c>
      <c r="C157" s="166">
        <v>15.27383987761346</v>
      </c>
      <c r="D157">
        <v>100</v>
      </c>
      <c r="E157" s="168" t="s">
        <v>884</v>
      </c>
      <c r="F157" t="s">
        <v>830</v>
      </c>
      <c r="G157" t="s">
        <v>820</v>
      </c>
      <c r="H157">
        <v>2018</v>
      </c>
    </row>
    <row r="158" spans="1:8" x14ac:dyDescent="0.3">
      <c r="A158">
        <v>18</v>
      </c>
      <c r="C158" s="166">
        <v>25.182829888712241</v>
      </c>
      <c r="E158" s="168" t="s">
        <v>884</v>
      </c>
      <c r="F158" t="s">
        <v>830</v>
      </c>
      <c r="G158" t="s">
        <v>820</v>
      </c>
      <c r="H158">
        <v>2019</v>
      </c>
    </row>
    <row r="159" spans="1:8" x14ac:dyDescent="0.3">
      <c r="A159">
        <v>18</v>
      </c>
      <c r="C159" s="166">
        <v>12.72972972972973</v>
      </c>
      <c r="E159" s="168" t="s">
        <v>884</v>
      </c>
      <c r="F159" t="s">
        <v>830</v>
      </c>
      <c r="G159" t="s">
        <v>820</v>
      </c>
      <c r="H159">
        <v>2019</v>
      </c>
    </row>
    <row r="160" spans="1:8" x14ac:dyDescent="0.3">
      <c r="A160">
        <v>18</v>
      </c>
      <c r="C160" s="166">
        <v>38.184599694033651</v>
      </c>
      <c r="E160" s="168" t="s">
        <v>884</v>
      </c>
      <c r="F160" t="s">
        <v>830</v>
      </c>
      <c r="G160" t="s">
        <v>820</v>
      </c>
      <c r="H160">
        <v>2019</v>
      </c>
    </row>
    <row r="161" spans="1:8" x14ac:dyDescent="0.3">
      <c r="A161">
        <v>18</v>
      </c>
      <c r="B161" s="165">
        <v>16.04914004914005</v>
      </c>
      <c r="C161" s="166">
        <v>29.013878743608473</v>
      </c>
      <c r="D161" s="165">
        <v>87.432432432432435</v>
      </c>
      <c r="E161" s="168" t="s">
        <v>884</v>
      </c>
      <c r="F161" t="s">
        <v>830</v>
      </c>
      <c r="G161" t="s">
        <v>820</v>
      </c>
      <c r="H161">
        <v>2020</v>
      </c>
    </row>
    <row r="162" spans="1:8" x14ac:dyDescent="0.3">
      <c r="A162">
        <v>18</v>
      </c>
      <c r="B162" s="165">
        <v>13.750823994726433</v>
      </c>
      <c r="C162" s="166">
        <v>39.927927927927925</v>
      </c>
      <c r="D162" s="165">
        <v>93.530950305143861</v>
      </c>
      <c r="E162" s="168" t="s">
        <v>884</v>
      </c>
      <c r="F162" t="s">
        <v>830</v>
      </c>
      <c r="G162" t="s">
        <v>820</v>
      </c>
      <c r="H162">
        <v>2020</v>
      </c>
    </row>
    <row r="163" spans="1:8" x14ac:dyDescent="0.3">
      <c r="A163">
        <v>18</v>
      </c>
      <c r="B163" s="165">
        <v>14.27027027027027</v>
      </c>
      <c r="C163" s="166">
        <v>37.889317889317887</v>
      </c>
      <c r="D163" s="165">
        <v>97.816216216216219</v>
      </c>
      <c r="E163" s="168" t="s">
        <v>884</v>
      </c>
      <c r="F163" t="s">
        <v>830</v>
      </c>
      <c r="G163" t="s">
        <v>820</v>
      </c>
      <c r="H163">
        <v>2020</v>
      </c>
    </row>
    <row r="164" spans="1:8" x14ac:dyDescent="0.3">
      <c r="A164">
        <v>19</v>
      </c>
      <c r="B164" s="165">
        <v>20.231660231660232</v>
      </c>
      <c r="C164" s="166">
        <v>7.8610038610038604</v>
      </c>
      <c r="D164">
        <v>100</v>
      </c>
      <c r="E164" s="168" t="s">
        <v>884</v>
      </c>
      <c r="F164" t="s">
        <v>826</v>
      </c>
      <c r="G164" t="s">
        <v>820</v>
      </c>
      <c r="H164">
        <v>2018</v>
      </c>
    </row>
    <row r="165" spans="1:8" x14ac:dyDescent="0.3">
      <c r="A165">
        <v>19</v>
      </c>
      <c r="B165" s="165">
        <v>17.391304347826086</v>
      </c>
      <c r="C165" s="166">
        <v>7.6858745537990822</v>
      </c>
      <c r="D165">
        <v>100</v>
      </c>
      <c r="E165" s="168" t="s">
        <v>884</v>
      </c>
      <c r="F165" t="s">
        <v>826</v>
      </c>
      <c r="G165" t="s">
        <v>820</v>
      </c>
      <c r="H165">
        <v>2018</v>
      </c>
    </row>
    <row r="166" spans="1:8" x14ac:dyDescent="0.3">
      <c r="A166">
        <v>19</v>
      </c>
      <c r="B166" s="165">
        <v>61.297297297297298</v>
      </c>
      <c r="C166" s="166">
        <v>12.454054054054051</v>
      </c>
      <c r="D166">
        <v>100</v>
      </c>
      <c r="E166" s="168" t="s">
        <v>884</v>
      </c>
      <c r="F166" t="s">
        <v>826</v>
      </c>
      <c r="G166" t="s">
        <v>820</v>
      </c>
      <c r="H166">
        <v>2018</v>
      </c>
    </row>
    <row r="167" spans="1:8" x14ac:dyDescent="0.3">
      <c r="A167">
        <v>19</v>
      </c>
      <c r="C167" s="166">
        <v>0</v>
      </c>
      <c r="E167" s="168" t="s">
        <v>884</v>
      </c>
      <c r="F167" t="s">
        <v>826</v>
      </c>
      <c r="G167" t="s">
        <v>820</v>
      </c>
      <c r="H167">
        <v>2019</v>
      </c>
    </row>
    <row r="168" spans="1:8" x14ac:dyDescent="0.3">
      <c r="A168">
        <v>19</v>
      </c>
      <c r="C168" s="166">
        <v>0.96073431922488528</v>
      </c>
      <c r="E168" s="168" t="s">
        <v>884</v>
      </c>
      <c r="F168" t="s">
        <v>826</v>
      </c>
      <c r="G168" t="s">
        <v>820</v>
      </c>
      <c r="H168">
        <v>2019</v>
      </c>
    </row>
    <row r="169" spans="1:8" x14ac:dyDescent="0.3">
      <c r="A169">
        <v>19</v>
      </c>
      <c r="C169" s="166">
        <v>15.567567567567565</v>
      </c>
      <c r="E169" s="168" t="s">
        <v>884</v>
      </c>
      <c r="F169" t="s">
        <v>826</v>
      </c>
      <c r="G169" t="s">
        <v>820</v>
      </c>
      <c r="H169">
        <v>2019</v>
      </c>
    </row>
    <row r="170" spans="1:8" x14ac:dyDescent="0.3">
      <c r="A170">
        <v>19</v>
      </c>
      <c r="B170" s="165">
        <v>44.135135135135137</v>
      </c>
      <c r="C170" s="166">
        <v>1.2629570747217806</v>
      </c>
      <c r="D170" s="165">
        <v>9.5816364309514999</v>
      </c>
      <c r="E170" s="168" t="s">
        <v>884</v>
      </c>
      <c r="F170" t="s">
        <v>826</v>
      </c>
      <c r="G170" t="s">
        <v>820</v>
      </c>
      <c r="H170">
        <v>2020</v>
      </c>
    </row>
    <row r="171" spans="1:8" x14ac:dyDescent="0.3">
      <c r="A171">
        <v>19</v>
      </c>
      <c r="B171" s="165">
        <v>32.801965601965605</v>
      </c>
      <c r="C171" s="166">
        <v>1.7615262321144676</v>
      </c>
      <c r="D171" s="165">
        <v>10.227370227370226</v>
      </c>
      <c r="E171" s="168" t="s">
        <v>884</v>
      </c>
      <c r="F171" t="s">
        <v>826</v>
      </c>
      <c r="G171" t="s">
        <v>820</v>
      </c>
      <c r="H171">
        <v>2020</v>
      </c>
    </row>
    <row r="172" spans="1:8" x14ac:dyDescent="0.3">
      <c r="A172">
        <v>19</v>
      </c>
      <c r="B172" s="165">
        <v>35.399120050282839</v>
      </c>
      <c r="C172" s="166">
        <v>2.0938833570412516</v>
      </c>
      <c r="D172" s="165">
        <v>10.868468468468468</v>
      </c>
      <c r="E172" s="168" t="s">
        <v>884</v>
      </c>
      <c r="F172" t="s">
        <v>826</v>
      </c>
      <c r="G172" t="s">
        <v>820</v>
      </c>
      <c r="H172">
        <v>2020</v>
      </c>
    </row>
    <row r="173" spans="1:8" x14ac:dyDescent="0.3">
      <c r="A173">
        <v>20</v>
      </c>
      <c r="B173" s="165">
        <v>37.765765765765764</v>
      </c>
      <c r="C173" s="166">
        <v>9.3663024726854509</v>
      </c>
      <c r="D173">
        <v>80</v>
      </c>
      <c r="E173" s="168" t="s">
        <v>884</v>
      </c>
      <c r="F173" t="s">
        <v>831</v>
      </c>
      <c r="G173" t="s">
        <v>820</v>
      </c>
      <c r="H173">
        <v>2018</v>
      </c>
    </row>
    <row r="174" spans="1:8" x14ac:dyDescent="0.3">
      <c r="A174">
        <v>20</v>
      </c>
      <c r="B174" s="165">
        <v>50</v>
      </c>
      <c r="C174" s="166">
        <v>4.6289926289926289</v>
      </c>
      <c r="D174">
        <v>100</v>
      </c>
      <c r="E174" s="168" t="s">
        <v>884</v>
      </c>
      <c r="F174" t="s">
        <v>831</v>
      </c>
      <c r="G174" t="s">
        <v>820</v>
      </c>
      <c r="H174">
        <v>2018</v>
      </c>
    </row>
    <row r="175" spans="1:8" x14ac:dyDescent="0.3">
      <c r="A175">
        <v>20</v>
      </c>
      <c r="B175" s="165">
        <v>23.575883575883577</v>
      </c>
      <c r="C175" s="166">
        <v>5.1891891891891886</v>
      </c>
      <c r="D175">
        <v>95</v>
      </c>
      <c r="E175" s="168" t="s">
        <v>884</v>
      </c>
      <c r="F175" t="s">
        <v>831</v>
      </c>
      <c r="G175" t="s">
        <v>820</v>
      </c>
      <c r="H175">
        <v>2018</v>
      </c>
    </row>
    <row r="176" spans="1:8" x14ac:dyDescent="0.3">
      <c r="A176">
        <v>20</v>
      </c>
      <c r="C176" s="166">
        <v>9.7297297297297298</v>
      </c>
      <c r="E176" s="168" t="s">
        <v>884</v>
      </c>
      <c r="F176" t="s">
        <v>831</v>
      </c>
      <c r="G176" t="s">
        <v>820</v>
      </c>
      <c r="H176">
        <v>2019</v>
      </c>
    </row>
    <row r="177" spans="1:8" x14ac:dyDescent="0.3">
      <c r="A177">
        <v>20</v>
      </c>
      <c r="C177" s="166">
        <v>4.6289926289926289</v>
      </c>
      <c r="E177" s="168" t="s">
        <v>884</v>
      </c>
      <c r="F177" t="s">
        <v>831</v>
      </c>
      <c r="G177" t="s">
        <v>820</v>
      </c>
      <c r="H177">
        <v>2019</v>
      </c>
    </row>
    <row r="178" spans="1:8" x14ac:dyDescent="0.3">
      <c r="A178">
        <v>20</v>
      </c>
      <c r="C178" s="166">
        <v>46.702702702702695</v>
      </c>
      <c r="E178" s="168" t="s">
        <v>884</v>
      </c>
      <c r="F178" t="s">
        <v>831</v>
      </c>
      <c r="G178" t="s">
        <v>820</v>
      </c>
      <c r="H178">
        <v>2019</v>
      </c>
    </row>
    <row r="179" spans="1:8" x14ac:dyDescent="0.3">
      <c r="A179">
        <v>20</v>
      </c>
      <c r="B179" s="165">
        <v>15.132046332046333</v>
      </c>
      <c r="C179" s="166">
        <v>50.097297297297295</v>
      </c>
      <c r="D179" s="165">
        <v>19.163272861903</v>
      </c>
      <c r="E179" s="168" t="s">
        <v>884</v>
      </c>
      <c r="F179" t="s">
        <v>831</v>
      </c>
      <c r="G179" t="s">
        <v>820</v>
      </c>
      <c r="H179">
        <v>2020</v>
      </c>
    </row>
    <row r="180" spans="1:8" x14ac:dyDescent="0.3">
      <c r="A180">
        <v>20</v>
      </c>
      <c r="B180" s="165">
        <v>14.333486028401282</v>
      </c>
      <c r="C180" s="166">
        <v>47.64127764127764</v>
      </c>
      <c r="D180" s="165">
        <v>22.218080149114634</v>
      </c>
      <c r="E180" s="168" t="s">
        <v>884</v>
      </c>
      <c r="F180" t="s">
        <v>831</v>
      </c>
      <c r="G180" t="s">
        <v>820</v>
      </c>
      <c r="H180">
        <v>2020</v>
      </c>
    </row>
    <row r="181" spans="1:8" x14ac:dyDescent="0.3">
      <c r="A181">
        <v>20</v>
      </c>
      <c r="B181" s="165">
        <v>19.683131407269336</v>
      </c>
      <c r="C181" s="166">
        <v>51.571571571571567</v>
      </c>
      <c r="D181" s="165">
        <v>19.465913674868901</v>
      </c>
      <c r="E181" s="168" t="s">
        <v>884</v>
      </c>
      <c r="F181" t="s">
        <v>831</v>
      </c>
      <c r="G181" t="s">
        <v>820</v>
      </c>
      <c r="H181">
        <v>2020</v>
      </c>
    </row>
    <row r="182" spans="1:8" x14ac:dyDescent="0.3">
      <c r="A182">
        <v>21</v>
      </c>
      <c r="B182" s="165">
        <v>60.694980694980693</v>
      </c>
      <c r="C182" s="166">
        <v>11.005405405405405</v>
      </c>
      <c r="D182">
        <v>80</v>
      </c>
      <c r="E182" s="168" t="s">
        <v>884</v>
      </c>
      <c r="F182" t="s">
        <v>832</v>
      </c>
      <c r="G182" t="s">
        <v>820</v>
      </c>
      <c r="H182">
        <v>2018</v>
      </c>
    </row>
    <row r="183" spans="1:8" x14ac:dyDescent="0.3">
      <c r="A183">
        <v>21</v>
      </c>
      <c r="B183" s="165">
        <v>72.72727272727272</v>
      </c>
      <c r="C183" s="166">
        <v>4.243243243243243</v>
      </c>
      <c r="D183">
        <v>100</v>
      </c>
      <c r="E183" s="168" t="s">
        <v>884</v>
      </c>
      <c r="F183" t="s">
        <v>832</v>
      </c>
      <c r="G183" t="s">
        <v>820</v>
      </c>
      <c r="H183">
        <v>2018</v>
      </c>
    </row>
    <row r="184" spans="1:8" x14ac:dyDescent="0.3">
      <c r="A184">
        <v>21</v>
      </c>
      <c r="B184" s="165">
        <v>48.076311605723376</v>
      </c>
      <c r="C184" s="166">
        <v>10.793513513513512</v>
      </c>
      <c r="D184">
        <v>100</v>
      </c>
      <c r="E184" s="168" t="s">
        <v>884</v>
      </c>
      <c r="F184" t="s">
        <v>832</v>
      </c>
      <c r="G184" t="s">
        <v>820</v>
      </c>
      <c r="H184">
        <v>2018</v>
      </c>
    </row>
    <row r="185" spans="1:8" x14ac:dyDescent="0.3">
      <c r="A185">
        <v>21</v>
      </c>
      <c r="C185" s="166">
        <v>26.756756756756758</v>
      </c>
      <c r="E185" s="168" t="s">
        <v>884</v>
      </c>
      <c r="F185" t="s">
        <v>832</v>
      </c>
      <c r="G185" t="s">
        <v>820</v>
      </c>
      <c r="H185">
        <v>2019</v>
      </c>
    </row>
    <row r="186" spans="1:8" x14ac:dyDescent="0.3">
      <c r="A186">
        <v>21</v>
      </c>
      <c r="C186" s="166">
        <v>21.216216216216218</v>
      </c>
      <c r="E186" s="168" t="s">
        <v>884</v>
      </c>
      <c r="F186" t="s">
        <v>832</v>
      </c>
      <c r="G186" t="s">
        <v>820</v>
      </c>
      <c r="H186">
        <v>2019</v>
      </c>
    </row>
    <row r="187" spans="1:8" x14ac:dyDescent="0.3">
      <c r="A187">
        <v>21</v>
      </c>
      <c r="C187" s="166">
        <v>1.349189189189189</v>
      </c>
      <c r="E187" s="168" t="s">
        <v>884</v>
      </c>
      <c r="F187" t="s">
        <v>832</v>
      </c>
      <c r="G187" t="s">
        <v>820</v>
      </c>
      <c r="H187">
        <v>2019</v>
      </c>
    </row>
    <row r="188" spans="1:8" x14ac:dyDescent="0.3">
      <c r="A188">
        <v>21</v>
      </c>
      <c r="B188" s="165">
        <v>30.264092664092665</v>
      </c>
      <c r="C188" s="166">
        <v>1.1300142247510669</v>
      </c>
      <c r="D188" s="165">
        <v>76.653091447611999</v>
      </c>
      <c r="E188" s="168" t="s">
        <v>884</v>
      </c>
      <c r="F188" t="s">
        <v>832</v>
      </c>
      <c r="G188" t="s">
        <v>820</v>
      </c>
      <c r="H188">
        <v>2020</v>
      </c>
    </row>
    <row r="189" spans="1:8" x14ac:dyDescent="0.3">
      <c r="A189">
        <v>21</v>
      </c>
      <c r="B189" s="165">
        <v>30.06846846846847</v>
      </c>
      <c r="C189" s="166">
        <v>4.829991281604185</v>
      </c>
      <c r="D189" s="165">
        <v>80.540540540540547</v>
      </c>
      <c r="E189" s="168" t="s">
        <v>884</v>
      </c>
      <c r="F189" t="s">
        <v>832</v>
      </c>
      <c r="G189" t="s">
        <v>820</v>
      </c>
      <c r="H189">
        <v>2020</v>
      </c>
    </row>
    <row r="190" spans="1:8" x14ac:dyDescent="0.3">
      <c r="A190">
        <v>21</v>
      </c>
      <c r="B190" s="165">
        <v>42.282282282282281</v>
      </c>
      <c r="C190" s="166">
        <v>6.12058212058212</v>
      </c>
      <c r="D190" s="165">
        <v>80.013264798540874</v>
      </c>
      <c r="E190" s="168" t="s">
        <v>884</v>
      </c>
      <c r="F190" t="s">
        <v>832</v>
      </c>
      <c r="G190" t="s">
        <v>820</v>
      </c>
      <c r="H190">
        <v>2020</v>
      </c>
    </row>
    <row r="191" spans="1:8" x14ac:dyDescent="0.3">
      <c r="A191">
        <v>22</v>
      </c>
      <c r="B191" s="165">
        <v>80.926640926640928</v>
      </c>
      <c r="C191" s="166">
        <v>24.456456456456458</v>
      </c>
      <c r="D191">
        <v>100</v>
      </c>
      <c r="E191" s="168" t="s">
        <v>884</v>
      </c>
      <c r="F191" t="s">
        <v>833</v>
      </c>
      <c r="G191" t="s">
        <v>820</v>
      </c>
      <c r="H191">
        <v>2018</v>
      </c>
    </row>
    <row r="192" spans="1:8" x14ac:dyDescent="0.3">
      <c r="A192">
        <v>22</v>
      </c>
      <c r="B192" s="165">
        <v>54.545454545454547</v>
      </c>
      <c r="C192" s="166">
        <v>1.9214686384497706</v>
      </c>
      <c r="D192">
        <v>100</v>
      </c>
      <c r="E192" s="168" t="s">
        <v>884</v>
      </c>
      <c r="F192" t="s">
        <v>833</v>
      </c>
      <c r="G192" t="s">
        <v>820</v>
      </c>
      <c r="H192">
        <v>2018</v>
      </c>
    </row>
    <row r="193" spans="1:8" x14ac:dyDescent="0.3">
      <c r="A193">
        <v>22</v>
      </c>
      <c r="B193" s="165">
        <v>68.108108108108098</v>
      </c>
      <c r="C193" s="166">
        <v>26.983783783783778</v>
      </c>
      <c r="D193">
        <v>100</v>
      </c>
      <c r="E193" s="168" t="s">
        <v>884</v>
      </c>
      <c r="F193" t="s">
        <v>833</v>
      </c>
      <c r="G193" t="s">
        <v>820</v>
      </c>
      <c r="H193">
        <v>2018</v>
      </c>
    </row>
    <row r="194" spans="1:8" x14ac:dyDescent="0.3">
      <c r="A194">
        <v>22</v>
      </c>
      <c r="C194" s="166">
        <v>107.02702702702703</v>
      </c>
      <c r="E194" s="168" t="s">
        <v>884</v>
      </c>
      <c r="F194" t="s">
        <v>833</v>
      </c>
      <c r="G194" t="s">
        <v>820</v>
      </c>
      <c r="H194">
        <v>2019</v>
      </c>
    </row>
    <row r="195" spans="1:8" x14ac:dyDescent="0.3">
      <c r="A195">
        <v>22</v>
      </c>
      <c r="C195" s="166">
        <v>14.411014788373279</v>
      </c>
      <c r="E195" s="168" t="s">
        <v>884</v>
      </c>
      <c r="F195" t="s">
        <v>833</v>
      </c>
      <c r="G195" t="s">
        <v>820</v>
      </c>
      <c r="H195">
        <v>2019</v>
      </c>
    </row>
    <row r="196" spans="1:8" x14ac:dyDescent="0.3">
      <c r="A196">
        <v>22</v>
      </c>
      <c r="C196" s="166">
        <v>0</v>
      </c>
      <c r="E196" s="168" t="s">
        <v>884</v>
      </c>
      <c r="F196" t="s">
        <v>833</v>
      </c>
      <c r="G196" t="s">
        <v>820</v>
      </c>
      <c r="H196">
        <v>2019</v>
      </c>
    </row>
    <row r="197" spans="1:8" x14ac:dyDescent="0.3">
      <c r="A197">
        <v>22</v>
      </c>
      <c r="B197" s="165">
        <v>51.923688394276638</v>
      </c>
      <c r="C197" s="166">
        <v>28.627027027027026</v>
      </c>
      <c r="D197" s="165">
        <v>66.165084002921844</v>
      </c>
      <c r="E197" s="168" t="s">
        <v>884</v>
      </c>
      <c r="F197" t="s">
        <v>833</v>
      </c>
      <c r="G197" t="s">
        <v>820</v>
      </c>
      <c r="H197">
        <v>2020</v>
      </c>
    </row>
    <row r="198" spans="1:8" x14ac:dyDescent="0.3">
      <c r="A198">
        <v>22</v>
      </c>
      <c r="B198" s="165">
        <v>46.02316602316602</v>
      </c>
      <c r="C198" s="166">
        <v>42.779922779922785</v>
      </c>
      <c r="D198" s="165">
        <v>70.472972972972983</v>
      </c>
      <c r="E198" s="168" t="s">
        <v>884</v>
      </c>
      <c r="F198" t="s">
        <v>833</v>
      </c>
      <c r="G198" t="s">
        <v>820</v>
      </c>
      <c r="H198">
        <v>2020</v>
      </c>
    </row>
    <row r="199" spans="1:8" x14ac:dyDescent="0.3">
      <c r="A199">
        <v>22</v>
      </c>
      <c r="B199" s="165">
        <v>47.567567567567565</v>
      </c>
      <c r="C199" s="166">
        <v>33.153153153153156</v>
      </c>
      <c r="D199" s="165">
        <v>63.3993993993994</v>
      </c>
      <c r="E199" s="168" t="s">
        <v>884</v>
      </c>
      <c r="F199" t="s">
        <v>833</v>
      </c>
      <c r="G199" t="s">
        <v>820</v>
      </c>
      <c r="H199">
        <v>2020</v>
      </c>
    </row>
    <row r="200" spans="1:8" x14ac:dyDescent="0.3">
      <c r="A200">
        <v>23</v>
      </c>
      <c r="B200" s="165">
        <v>47.207207207207205</v>
      </c>
      <c r="C200" s="166">
        <v>11.005405405405405</v>
      </c>
      <c r="D200">
        <v>0</v>
      </c>
      <c r="E200" s="168" t="s">
        <v>884</v>
      </c>
      <c r="F200" t="s">
        <v>834</v>
      </c>
      <c r="G200" t="s">
        <v>820</v>
      </c>
      <c r="H200">
        <v>2018</v>
      </c>
    </row>
    <row r="201" spans="1:8" x14ac:dyDescent="0.3">
      <c r="A201">
        <v>23</v>
      </c>
      <c r="B201" s="165">
        <v>33.333333333333336</v>
      </c>
      <c r="C201" s="166">
        <v>12.72972972972973</v>
      </c>
      <c r="D201">
        <v>0</v>
      </c>
      <c r="E201" s="168" t="s">
        <v>884</v>
      </c>
      <c r="F201" t="s">
        <v>834</v>
      </c>
      <c r="G201" t="s">
        <v>820</v>
      </c>
      <c r="H201">
        <v>2018</v>
      </c>
    </row>
    <row r="202" spans="1:8" x14ac:dyDescent="0.3">
      <c r="A202">
        <v>23</v>
      </c>
      <c r="B202" s="165">
        <v>51.081081081081081</v>
      </c>
      <c r="C202" s="166">
        <v>6.7459459459459454</v>
      </c>
      <c r="D202">
        <v>0</v>
      </c>
      <c r="E202" s="168" t="s">
        <v>884</v>
      </c>
      <c r="F202" t="s">
        <v>834</v>
      </c>
      <c r="G202" t="s">
        <v>820</v>
      </c>
      <c r="H202">
        <v>2018</v>
      </c>
    </row>
    <row r="203" spans="1:8" x14ac:dyDescent="0.3">
      <c r="A203">
        <v>23</v>
      </c>
      <c r="C203" s="166">
        <v>2.8540540540540542</v>
      </c>
      <c r="E203" s="168" t="s">
        <v>884</v>
      </c>
      <c r="F203" t="s">
        <v>834</v>
      </c>
      <c r="G203" t="s">
        <v>820</v>
      </c>
      <c r="H203">
        <v>2019</v>
      </c>
    </row>
    <row r="204" spans="1:8" x14ac:dyDescent="0.3">
      <c r="A204">
        <v>23</v>
      </c>
      <c r="C204" s="166">
        <v>16.972972972972972</v>
      </c>
      <c r="E204" s="168" t="s">
        <v>884</v>
      </c>
      <c r="F204" t="s">
        <v>834</v>
      </c>
      <c r="G204" t="s">
        <v>820</v>
      </c>
      <c r="H204">
        <v>2019</v>
      </c>
    </row>
    <row r="205" spans="1:8" x14ac:dyDescent="0.3">
      <c r="A205">
        <v>23</v>
      </c>
      <c r="C205" s="166">
        <v>4.2162162162162158</v>
      </c>
      <c r="E205" s="168" t="s">
        <v>884</v>
      </c>
      <c r="F205" t="s">
        <v>834</v>
      </c>
      <c r="G205" t="s">
        <v>820</v>
      </c>
      <c r="H205">
        <v>2019</v>
      </c>
    </row>
    <row r="206" spans="1:8" x14ac:dyDescent="0.3">
      <c r="A206">
        <v>23</v>
      </c>
      <c r="B206" s="165">
        <v>9.5427319211103008</v>
      </c>
      <c r="C206" s="166">
        <v>0.97592137592137596</v>
      </c>
      <c r="D206" s="165">
        <v>0</v>
      </c>
      <c r="E206" s="168" t="s">
        <v>884</v>
      </c>
      <c r="F206" t="s">
        <v>834</v>
      </c>
      <c r="G206" t="s">
        <v>820</v>
      </c>
      <c r="H206">
        <v>2020</v>
      </c>
    </row>
    <row r="207" spans="1:8" x14ac:dyDescent="0.3">
      <c r="A207">
        <v>23</v>
      </c>
      <c r="B207" s="165">
        <v>10.738738738738737</v>
      </c>
      <c r="C207" s="166">
        <v>0.59891891891891891</v>
      </c>
      <c r="D207" s="165">
        <v>0</v>
      </c>
      <c r="E207" s="168" t="s">
        <v>884</v>
      </c>
      <c r="F207" t="s">
        <v>834</v>
      </c>
      <c r="G207" t="s">
        <v>820</v>
      </c>
      <c r="H207">
        <v>2020</v>
      </c>
    </row>
    <row r="208" spans="1:8" x14ac:dyDescent="0.3">
      <c r="A208">
        <v>23</v>
      </c>
      <c r="B208" s="165">
        <v>11.531531531531531</v>
      </c>
      <c r="C208" s="166">
        <v>0.49729729729729727</v>
      </c>
      <c r="D208" s="165">
        <v>0</v>
      </c>
      <c r="E208" s="168" t="s">
        <v>884</v>
      </c>
      <c r="F208" t="s">
        <v>834</v>
      </c>
      <c r="G208" t="s">
        <v>820</v>
      </c>
      <c r="H208">
        <v>2020</v>
      </c>
    </row>
    <row r="209" spans="1:8" x14ac:dyDescent="0.3">
      <c r="A209">
        <v>24</v>
      </c>
      <c r="B209" s="165">
        <v>47.207207207207205</v>
      </c>
      <c r="C209" s="166">
        <v>2.2010810810810808</v>
      </c>
      <c r="D209">
        <v>80</v>
      </c>
      <c r="E209" s="168" t="s">
        <v>884</v>
      </c>
      <c r="F209" t="s">
        <v>834</v>
      </c>
      <c r="G209" t="s">
        <v>820</v>
      </c>
      <c r="H209">
        <v>2018</v>
      </c>
    </row>
    <row r="210" spans="1:8" x14ac:dyDescent="0.3">
      <c r="A210">
        <v>24</v>
      </c>
      <c r="B210" s="165">
        <v>37.5</v>
      </c>
      <c r="C210" s="166">
        <v>5.3040540540540535</v>
      </c>
      <c r="D210">
        <v>100</v>
      </c>
      <c r="E210" s="168" t="s">
        <v>884</v>
      </c>
      <c r="F210" t="s">
        <v>834</v>
      </c>
      <c r="G210" t="s">
        <v>820</v>
      </c>
      <c r="H210">
        <v>2018</v>
      </c>
    </row>
    <row r="211" spans="1:8" x14ac:dyDescent="0.3">
      <c r="A211">
        <v>24</v>
      </c>
      <c r="B211" s="165">
        <v>95.351351351351354</v>
      </c>
      <c r="C211" s="166">
        <v>14.990990990990989</v>
      </c>
      <c r="D211">
        <v>100</v>
      </c>
      <c r="E211" s="168" t="s">
        <v>884</v>
      </c>
      <c r="F211" t="s">
        <v>834</v>
      </c>
      <c r="G211" t="s">
        <v>820</v>
      </c>
      <c r="H211">
        <v>2018</v>
      </c>
    </row>
    <row r="212" spans="1:8" x14ac:dyDescent="0.3">
      <c r="A212">
        <v>24</v>
      </c>
      <c r="C212" s="166">
        <v>1.6465696465696467</v>
      </c>
      <c r="E212" s="168" t="s">
        <v>884</v>
      </c>
      <c r="F212" t="s">
        <v>834</v>
      </c>
      <c r="G212" t="s">
        <v>820</v>
      </c>
      <c r="H212">
        <v>2019</v>
      </c>
    </row>
    <row r="213" spans="1:8" x14ac:dyDescent="0.3">
      <c r="A213">
        <v>24</v>
      </c>
      <c r="C213" s="166">
        <v>1.0608108108108107</v>
      </c>
      <c r="E213" s="168" t="s">
        <v>884</v>
      </c>
      <c r="F213" t="s">
        <v>834</v>
      </c>
      <c r="G213" t="s">
        <v>820</v>
      </c>
      <c r="H213">
        <v>2019</v>
      </c>
    </row>
    <row r="214" spans="1:8" x14ac:dyDescent="0.3">
      <c r="A214">
        <v>24</v>
      </c>
      <c r="C214" s="166">
        <v>0.74954954954954944</v>
      </c>
      <c r="E214" s="168" t="s">
        <v>884</v>
      </c>
      <c r="F214" t="s">
        <v>834</v>
      </c>
      <c r="G214" t="s">
        <v>820</v>
      </c>
      <c r="H214">
        <v>2019</v>
      </c>
    </row>
    <row r="215" spans="1:8" x14ac:dyDescent="0.3">
      <c r="A215">
        <v>24</v>
      </c>
      <c r="B215" s="165">
        <v>76.341855368882406</v>
      </c>
      <c r="C215" s="166">
        <v>0.49699699699699701</v>
      </c>
      <c r="D215" s="165">
        <v>75.617238860482104</v>
      </c>
      <c r="E215" s="168" t="s">
        <v>884</v>
      </c>
      <c r="F215" t="s">
        <v>834</v>
      </c>
      <c r="G215" t="s">
        <v>820</v>
      </c>
      <c r="H215">
        <v>2020</v>
      </c>
    </row>
    <row r="216" spans="1:8" x14ac:dyDescent="0.3">
      <c r="A216">
        <v>24</v>
      </c>
      <c r="B216" s="165">
        <v>72.164324324324326</v>
      </c>
      <c r="C216" s="166">
        <v>0.93581081081081086</v>
      </c>
      <c r="D216" s="165">
        <v>85.909909909909913</v>
      </c>
      <c r="E216" s="168" t="s">
        <v>884</v>
      </c>
      <c r="F216" t="s">
        <v>834</v>
      </c>
      <c r="G216" t="s">
        <v>820</v>
      </c>
      <c r="H216">
        <v>2020</v>
      </c>
    </row>
    <row r="217" spans="1:8" x14ac:dyDescent="0.3">
      <c r="A217">
        <v>24</v>
      </c>
      <c r="B217" s="165">
        <v>89.538950715421294</v>
      </c>
      <c r="C217" s="166">
        <v>1.1051051051051051</v>
      </c>
      <c r="D217" s="165">
        <v>79.043407043407043</v>
      </c>
      <c r="E217" s="168" t="s">
        <v>884</v>
      </c>
      <c r="F217" t="s">
        <v>834</v>
      </c>
      <c r="G217" t="s">
        <v>820</v>
      </c>
      <c r="H217">
        <v>2020</v>
      </c>
    </row>
    <row r="218" spans="1:8" x14ac:dyDescent="0.3">
      <c r="A218">
        <v>25</v>
      </c>
      <c r="B218" s="165">
        <v>15.173745173745173</v>
      </c>
      <c r="C218" s="166">
        <v>12.228228228228229</v>
      </c>
      <c r="D218">
        <v>80</v>
      </c>
      <c r="E218" s="168" t="s">
        <v>884</v>
      </c>
      <c r="F218" t="s">
        <v>834</v>
      </c>
      <c r="G218" t="s">
        <v>835</v>
      </c>
      <c r="H218">
        <v>2018</v>
      </c>
    </row>
    <row r="219" spans="1:8" x14ac:dyDescent="0.3">
      <c r="A219">
        <v>25</v>
      </c>
      <c r="B219" s="165">
        <v>18.75</v>
      </c>
      <c r="C219" s="166">
        <v>14.688149688149688</v>
      </c>
      <c r="D219">
        <v>100</v>
      </c>
      <c r="E219" s="168" t="s">
        <v>884</v>
      </c>
      <c r="F219" t="s">
        <v>834</v>
      </c>
      <c r="G219" t="s">
        <v>835</v>
      </c>
      <c r="H219">
        <v>2018</v>
      </c>
    </row>
    <row r="220" spans="1:8" x14ac:dyDescent="0.3">
      <c r="A220">
        <v>25</v>
      </c>
      <c r="B220" s="165">
        <v>29.189189189189189</v>
      </c>
      <c r="C220" s="166">
        <v>4.6205109218807845</v>
      </c>
      <c r="D220">
        <v>100</v>
      </c>
      <c r="E220" s="168" t="s">
        <v>884</v>
      </c>
      <c r="F220" t="s">
        <v>834</v>
      </c>
      <c r="G220" t="s">
        <v>835</v>
      </c>
      <c r="H220">
        <v>2018</v>
      </c>
    </row>
    <row r="221" spans="1:8" x14ac:dyDescent="0.3">
      <c r="A221">
        <v>25</v>
      </c>
      <c r="C221" s="166">
        <v>5.3513513513513518</v>
      </c>
      <c r="E221" s="168" t="s">
        <v>884</v>
      </c>
      <c r="F221" t="s">
        <v>834</v>
      </c>
      <c r="G221" t="s">
        <v>835</v>
      </c>
      <c r="H221">
        <v>2019</v>
      </c>
    </row>
    <row r="222" spans="1:8" x14ac:dyDescent="0.3">
      <c r="A222">
        <v>25</v>
      </c>
      <c r="C222" s="166">
        <v>0.97920997920997921</v>
      </c>
      <c r="E222" s="168" t="s">
        <v>884</v>
      </c>
      <c r="F222" t="s">
        <v>834</v>
      </c>
      <c r="G222" t="s">
        <v>835</v>
      </c>
      <c r="H222">
        <v>2019</v>
      </c>
    </row>
    <row r="223" spans="1:8" x14ac:dyDescent="0.3">
      <c r="A223">
        <v>25</v>
      </c>
      <c r="C223" s="166">
        <v>18.482043687523138</v>
      </c>
      <c r="E223" s="168" t="s">
        <v>884</v>
      </c>
      <c r="F223" t="s">
        <v>834</v>
      </c>
      <c r="G223" t="s">
        <v>835</v>
      </c>
      <c r="H223">
        <v>2019</v>
      </c>
    </row>
    <row r="224" spans="1:8" x14ac:dyDescent="0.3">
      <c r="A224">
        <v>25</v>
      </c>
      <c r="B224" s="165">
        <v>11.033783783783784</v>
      </c>
      <c r="C224" s="166">
        <v>1.4313513513513514</v>
      </c>
      <c r="D224" s="165">
        <v>0</v>
      </c>
      <c r="E224" s="168" t="s">
        <v>884</v>
      </c>
      <c r="F224" t="s">
        <v>834</v>
      </c>
      <c r="G224" t="s">
        <v>835</v>
      </c>
      <c r="H224">
        <v>2020</v>
      </c>
    </row>
    <row r="225" spans="1:8" x14ac:dyDescent="0.3">
      <c r="A225">
        <v>25</v>
      </c>
      <c r="B225" s="165">
        <v>10.738738738738737</v>
      </c>
      <c r="C225" s="166">
        <v>0.69641734758013829</v>
      </c>
      <c r="D225" s="165">
        <v>0</v>
      </c>
      <c r="E225" s="168" t="s">
        <v>884</v>
      </c>
      <c r="F225" t="s">
        <v>834</v>
      </c>
      <c r="G225" t="s">
        <v>835</v>
      </c>
      <c r="H225">
        <v>2020</v>
      </c>
    </row>
    <row r="226" spans="1:8" x14ac:dyDescent="0.3">
      <c r="A226">
        <v>25</v>
      </c>
      <c r="B226" s="165">
        <v>11.531531531531531</v>
      </c>
      <c r="C226" s="166">
        <v>0.4324324324324324</v>
      </c>
      <c r="D226" s="165">
        <v>0</v>
      </c>
      <c r="E226" s="168" t="s">
        <v>884</v>
      </c>
      <c r="F226" t="s">
        <v>834</v>
      </c>
      <c r="G226" t="s">
        <v>835</v>
      </c>
      <c r="H226">
        <v>2020</v>
      </c>
    </row>
    <row r="227" spans="1:8" x14ac:dyDescent="0.3">
      <c r="A227">
        <v>26</v>
      </c>
      <c r="B227" s="165">
        <v>47.207207207207205</v>
      </c>
      <c r="C227" s="166">
        <v>23.415756181713625</v>
      </c>
      <c r="D227">
        <v>100</v>
      </c>
      <c r="E227" s="168" t="s">
        <v>884</v>
      </c>
      <c r="F227" t="s">
        <v>836</v>
      </c>
      <c r="G227" t="s">
        <v>820</v>
      </c>
      <c r="H227">
        <v>2018</v>
      </c>
    </row>
    <row r="228" spans="1:8" x14ac:dyDescent="0.3">
      <c r="A228">
        <v>26</v>
      </c>
      <c r="B228" s="165">
        <v>77.777777777777786</v>
      </c>
      <c r="C228" s="166">
        <v>10.608108108108109</v>
      </c>
      <c r="D228">
        <v>100</v>
      </c>
      <c r="E228" s="168" t="s">
        <v>884</v>
      </c>
      <c r="F228" t="s">
        <v>836</v>
      </c>
      <c r="G228" t="s">
        <v>820</v>
      </c>
      <c r="H228">
        <v>2018</v>
      </c>
    </row>
    <row r="229" spans="1:8" x14ac:dyDescent="0.3">
      <c r="A229">
        <v>26</v>
      </c>
      <c r="B229" s="165">
        <v>79.459459459459453</v>
      </c>
      <c r="C229" s="166">
        <v>10.793513513513512</v>
      </c>
      <c r="D229">
        <v>100</v>
      </c>
      <c r="E229" s="168" t="s">
        <v>884</v>
      </c>
      <c r="F229" t="s">
        <v>836</v>
      </c>
      <c r="G229" t="s">
        <v>820</v>
      </c>
      <c r="H229">
        <v>2018</v>
      </c>
    </row>
    <row r="230" spans="1:8" x14ac:dyDescent="0.3">
      <c r="A230">
        <v>26</v>
      </c>
      <c r="C230" s="166">
        <v>4.9397089397089395</v>
      </c>
      <c r="E230" s="168" t="s">
        <v>884</v>
      </c>
      <c r="F230" t="s">
        <v>836</v>
      </c>
      <c r="G230" t="s">
        <v>820</v>
      </c>
      <c r="H230">
        <v>2019</v>
      </c>
    </row>
    <row r="231" spans="1:8" x14ac:dyDescent="0.3">
      <c r="A231">
        <v>26</v>
      </c>
      <c r="C231" s="166">
        <v>26.873873873873872</v>
      </c>
      <c r="E231" s="168" t="s">
        <v>884</v>
      </c>
      <c r="F231" t="s">
        <v>836</v>
      </c>
      <c r="G231" t="s">
        <v>820</v>
      </c>
      <c r="H231">
        <v>2019</v>
      </c>
    </row>
    <row r="232" spans="1:8" x14ac:dyDescent="0.3">
      <c r="A232">
        <v>26</v>
      </c>
      <c r="C232" s="166">
        <v>87.697297297297283</v>
      </c>
      <c r="E232" s="168" t="s">
        <v>884</v>
      </c>
      <c r="F232" t="s">
        <v>836</v>
      </c>
      <c r="G232" t="s">
        <v>820</v>
      </c>
      <c r="H232">
        <v>2019</v>
      </c>
    </row>
    <row r="233" spans="1:8" x14ac:dyDescent="0.3">
      <c r="A233">
        <v>26</v>
      </c>
      <c r="B233" s="165">
        <v>70.616216216216216</v>
      </c>
      <c r="C233" s="166">
        <v>21.470270270270273</v>
      </c>
      <c r="D233" s="165">
        <v>67.071455016660494</v>
      </c>
      <c r="E233" s="168" t="s">
        <v>884</v>
      </c>
      <c r="F233" t="s">
        <v>836</v>
      </c>
      <c r="G233" t="s">
        <v>820</v>
      </c>
      <c r="H233">
        <v>2020</v>
      </c>
    </row>
    <row r="234" spans="1:8" x14ac:dyDescent="0.3">
      <c r="A234">
        <v>26</v>
      </c>
      <c r="B234" s="165">
        <v>61.905670376258612</v>
      </c>
      <c r="C234" s="166">
        <v>14.25997425997426</v>
      </c>
      <c r="D234" s="165">
        <v>71.591591591591595</v>
      </c>
      <c r="E234" s="168" t="s">
        <v>884</v>
      </c>
      <c r="F234" t="s">
        <v>836</v>
      </c>
      <c r="G234" t="s">
        <v>820</v>
      </c>
      <c r="H234">
        <v>2020</v>
      </c>
    </row>
    <row r="235" spans="1:8" x14ac:dyDescent="0.3">
      <c r="A235">
        <v>26</v>
      </c>
      <c r="B235" s="165">
        <v>63.423423423423415</v>
      </c>
      <c r="C235" s="166">
        <v>13.043863535666812</v>
      </c>
      <c r="D235" s="165">
        <v>69.162981162981168</v>
      </c>
      <c r="E235" s="168" t="s">
        <v>884</v>
      </c>
      <c r="F235" t="s">
        <v>836</v>
      </c>
      <c r="G235" t="s">
        <v>820</v>
      </c>
      <c r="H235">
        <v>2020</v>
      </c>
    </row>
    <row r="236" spans="1:8" x14ac:dyDescent="0.3">
      <c r="A236">
        <v>27</v>
      </c>
      <c r="B236" s="165">
        <v>17.702702702702702</v>
      </c>
      <c r="C236" s="166">
        <v>41.270270270270267</v>
      </c>
      <c r="D236">
        <v>80</v>
      </c>
      <c r="E236" s="168" t="s">
        <v>884</v>
      </c>
      <c r="F236" t="s">
        <v>831</v>
      </c>
      <c r="G236" t="s">
        <v>820</v>
      </c>
      <c r="H236">
        <v>2018</v>
      </c>
    </row>
    <row r="237" spans="1:8" x14ac:dyDescent="0.3">
      <c r="A237">
        <v>27</v>
      </c>
      <c r="B237" s="165">
        <v>18.18181818181818</v>
      </c>
      <c r="C237" s="166">
        <v>5.3040540540540535</v>
      </c>
      <c r="D237">
        <v>100</v>
      </c>
      <c r="E237" s="168" t="s">
        <v>884</v>
      </c>
      <c r="F237" t="s">
        <v>831</v>
      </c>
      <c r="G237" t="s">
        <v>820</v>
      </c>
      <c r="H237">
        <v>2018</v>
      </c>
    </row>
    <row r="238" spans="1:8" x14ac:dyDescent="0.3">
      <c r="A238">
        <v>27</v>
      </c>
      <c r="B238" s="165">
        <v>13.621621621621623</v>
      </c>
      <c r="C238" s="166">
        <v>2.3261882572227397</v>
      </c>
      <c r="D238">
        <v>90</v>
      </c>
      <c r="E238" s="168" t="s">
        <v>884</v>
      </c>
      <c r="F238" t="s">
        <v>831</v>
      </c>
      <c r="G238" t="s">
        <v>820</v>
      </c>
      <c r="H238">
        <v>2018</v>
      </c>
    </row>
    <row r="239" spans="1:8" x14ac:dyDescent="0.3">
      <c r="A239">
        <v>27</v>
      </c>
      <c r="C239" s="166">
        <v>4.2810810810810818</v>
      </c>
      <c r="E239" s="168" t="s">
        <v>884</v>
      </c>
      <c r="F239" t="s">
        <v>831</v>
      </c>
      <c r="G239" t="s">
        <v>820</v>
      </c>
      <c r="H239">
        <v>2019</v>
      </c>
    </row>
    <row r="240" spans="1:8" x14ac:dyDescent="0.3">
      <c r="A240">
        <v>27</v>
      </c>
      <c r="C240" s="166">
        <v>5.3040540540540535</v>
      </c>
      <c r="E240" s="168" t="s">
        <v>884</v>
      </c>
      <c r="F240" t="s">
        <v>831</v>
      </c>
      <c r="G240" t="s">
        <v>820</v>
      </c>
      <c r="H240">
        <v>2019</v>
      </c>
    </row>
    <row r="241" spans="1:8" x14ac:dyDescent="0.3">
      <c r="A241">
        <v>27</v>
      </c>
      <c r="C241" s="166">
        <v>1.1630941286113698</v>
      </c>
      <c r="E241" s="168" t="s">
        <v>884</v>
      </c>
      <c r="F241" t="s">
        <v>831</v>
      </c>
      <c r="G241" t="s">
        <v>820</v>
      </c>
      <c r="H241">
        <v>2019</v>
      </c>
    </row>
    <row r="242" spans="1:8" x14ac:dyDescent="0.3">
      <c r="A242">
        <v>27</v>
      </c>
      <c r="B242" s="165">
        <v>29.077265500794915</v>
      </c>
      <c r="C242" s="166">
        <v>15.903903903903904</v>
      </c>
      <c r="D242" s="165">
        <v>69.945945945945951</v>
      </c>
      <c r="E242" s="168" t="s">
        <v>884</v>
      </c>
      <c r="F242" t="s">
        <v>831</v>
      </c>
      <c r="G242" t="s">
        <v>820</v>
      </c>
      <c r="H242">
        <v>2020</v>
      </c>
    </row>
    <row r="243" spans="1:8" x14ac:dyDescent="0.3">
      <c r="A243">
        <v>27</v>
      </c>
      <c r="B243" s="165">
        <v>27.453819036427735</v>
      </c>
      <c r="C243" s="166">
        <v>39.927927927927925</v>
      </c>
      <c r="D243" s="165">
        <v>74.345114345114354</v>
      </c>
      <c r="E243" s="168" t="s">
        <v>884</v>
      </c>
      <c r="F243" t="s">
        <v>831</v>
      </c>
      <c r="G243" t="s">
        <v>820</v>
      </c>
      <c r="H243">
        <v>2020</v>
      </c>
    </row>
    <row r="244" spans="1:8" x14ac:dyDescent="0.3">
      <c r="A244">
        <v>27</v>
      </c>
      <c r="B244" s="165">
        <v>23.163337250293772</v>
      </c>
      <c r="C244" s="166">
        <v>22.102102102102101</v>
      </c>
      <c r="D244" s="165">
        <v>80.177226406734604</v>
      </c>
      <c r="E244" s="168" t="s">
        <v>884</v>
      </c>
      <c r="F244" t="s">
        <v>831</v>
      </c>
      <c r="G244" t="s">
        <v>820</v>
      </c>
      <c r="H244">
        <v>2020</v>
      </c>
    </row>
    <row r="245" spans="1:8" x14ac:dyDescent="0.3">
      <c r="A245">
        <v>28</v>
      </c>
      <c r="B245" s="165">
        <v>10.115830115830116</v>
      </c>
      <c r="C245" s="166">
        <v>5.0024570024570023</v>
      </c>
      <c r="D245">
        <v>100</v>
      </c>
      <c r="E245" s="168" t="s">
        <v>884</v>
      </c>
      <c r="F245" t="s">
        <v>832</v>
      </c>
      <c r="G245" t="s">
        <v>820</v>
      </c>
      <c r="H245">
        <v>2018</v>
      </c>
    </row>
    <row r="246" spans="1:8" x14ac:dyDescent="0.3">
      <c r="A246">
        <v>28</v>
      </c>
      <c r="B246" s="165">
        <v>38.095238095238095</v>
      </c>
      <c r="C246" s="166">
        <v>10.183783783783785</v>
      </c>
      <c r="D246">
        <v>100</v>
      </c>
      <c r="E246" s="168" t="s">
        <v>884</v>
      </c>
      <c r="F246" t="s">
        <v>832</v>
      </c>
      <c r="G246" t="s">
        <v>820</v>
      </c>
      <c r="H246">
        <v>2018</v>
      </c>
    </row>
    <row r="247" spans="1:8" x14ac:dyDescent="0.3">
      <c r="A247">
        <v>28</v>
      </c>
      <c r="B247" s="165">
        <v>43.783783783783782</v>
      </c>
      <c r="C247" s="166">
        <v>8.2267633487145666</v>
      </c>
      <c r="D247">
        <v>100</v>
      </c>
      <c r="E247" s="168" t="s">
        <v>884</v>
      </c>
      <c r="F247" t="s">
        <v>832</v>
      </c>
      <c r="G247" t="s">
        <v>820</v>
      </c>
      <c r="H247">
        <v>2018</v>
      </c>
    </row>
    <row r="248" spans="1:8" x14ac:dyDescent="0.3">
      <c r="A248">
        <v>28</v>
      </c>
      <c r="C248" s="166">
        <v>0</v>
      </c>
      <c r="E248" s="168" t="s">
        <v>884</v>
      </c>
      <c r="F248" t="s">
        <v>832</v>
      </c>
      <c r="G248" t="s">
        <v>820</v>
      </c>
      <c r="H248">
        <v>2019</v>
      </c>
    </row>
    <row r="249" spans="1:8" x14ac:dyDescent="0.3">
      <c r="A249">
        <v>28</v>
      </c>
      <c r="C249" s="166">
        <v>1.2729729729729731</v>
      </c>
      <c r="E249" s="168" t="s">
        <v>884</v>
      </c>
      <c r="F249" t="s">
        <v>832</v>
      </c>
      <c r="G249" t="s">
        <v>820</v>
      </c>
      <c r="H249">
        <v>2019</v>
      </c>
    </row>
    <row r="250" spans="1:8" x14ac:dyDescent="0.3">
      <c r="A250">
        <v>28</v>
      </c>
      <c r="C250" s="166">
        <v>8.2267633487145666</v>
      </c>
      <c r="E250" s="168" t="s">
        <v>884</v>
      </c>
      <c r="F250" t="s">
        <v>832</v>
      </c>
      <c r="G250" t="s">
        <v>820</v>
      </c>
      <c r="H250">
        <v>2019</v>
      </c>
    </row>
    <row r="251" spans="1:8" x14ac:dyDescent="0.3">
      <c r="A251">
        <v>28</v>
      </c>
      <c r="B251" s="165">
        <v>88.270270270270274</v>
      </c>
      <c r="C251" s="166">
        <v>1.2061949590039478</v>
      </c>
      <c r="D251" s="165">
        <v>76.653091447611999</v>
      </c>
      <c r="E251" s="168" t="s">
        <v>884</v>
      </c>
      <c r="F251" t="s">
        <v>832</v>
      </c>
      <c r="G251" t="s">
        <v>820</v>
      </c>
      <c r="H251">
        <v>2020</v>
      </c>
    </row>
    <row r="252" spans="1:8" x14ac:dyDescent="0.3">
      <c r="A252">
        <v>28</v>
      </c>
      <c r="B252" s="165">
        <v>62.892214924087433</v>
      </c>
      <c r="C252" s="166">
        <v>3.3273273273273274</v>
      </c>
      <c r="D252" s="165">
        <v>85.909909909909913</v>
      </c>
      <c r="E252" s="168" t="s">
        <v>884</v>
      </c>
      <c r="F252" t="s">
        <v>832</v>
      </c>
      <c r="G252" t="s">
        <v>820</v>
      </c>
      <c r="H252">
        <v>2020</v>
      </c>
    </row>
    <row r="253" spans="1:8" x14ac:dyDescent="0.3">
      <c r="A253">
        <v>28</v>
      </c>
      <c r="B253" s="165">
        <v>78.346581875993635</v>
      </c>
      <c r="C253" s="166">
        <v>1.2055692055692055</v>
      </c>
      <c r="D253" s="165">
        <v>80.259459459459464</v>
      </c>
      <c r="E253" s="168" t="s">
        <v>884</v>
      </c>
      <c r="F253" t="s">
        <v>832</v>
      </c>
      <c r="G253" t="s">
        <v>820</v>
      </c>
      <c r="H253">
        <v>2020</v>
      </c>
    </row>
    <row r="254" spans="1:8" x14ac:dyDescent="0.3">
      <c r="A254">
        <v>29</v>
      </c>
      <c r="B254" s="165">
        <v>35.405405405405403</v>
      </c>
      <c r="C254" s="166">
        <v>36.684684684684683</v>
      </c>
      <c r="D254">
        <v>100</v>
      </c>
      <c r="E254" s="168" t="s">
        <v>884</v>
      </c>
      <c r="F254" t="s">
        <v>833</v>
      </c>
      <c r="G254" t="s">
        <v>820</v>
      </c>
      <c r="H254">
        <v>2018</v>
      </c>
    </row>
    <row r="255" spans="1:8" x14ac:dyDescent="0.3">
      <c r="A255">
        <v>29</v>
      </c>
      <c r="B255" s="165">
        <v>71.428571428571431</v>
      </c>
      <c r="C255" s="166">
        <v>5.0918918918918923</v>
      </c>
      <c r="D255">
        <v>100</v>
      </c>
      <c r="E255" s="168" t="s">
        <v>884</v>
      </c>
      <c r="F255" t="s">
        <v>833</v>
      </c>
      <c r="G255" t="s">
        <v>820</v>
      </c>
      <c r="H255">
        <v>2018</v>
      </c>
    </row>
    <row r="256" spans="1:8" x14ac:dyDescent="0.3">
      <c r="A256">
        <v>29</v>
      </c>
      <c r="B256" s="165">
        <v>43.783783783783782</v>
      </c>
      <c r="C256" s="166">
        <v>10.182559918408973</v>
      </c>
      <c r="D256">
        <v>100</v>
      </c>
      <c r="E256" s="168" t="s">
        <v>884</v>
      </c>
      <c r="F256" t="s">
        <v>833</v>
      </c>
      <c r="G256" t="s">
        <v>820</v>
      </c>
      <c r="H256">
        <v>2018</v>
      </c>
    </row>
    <row r="257" spans="1:8" x14ac:dyDescent="0.3">
      <c r="A257">
        <v>29</v>
      </c>
      <c r="C257" s="166">
        <v>26.756756756756758</v>
      </c>
      <c r="E257" s="168" t="s">
        <v>884</v>
      </c>
      <c r="F257" t="s">
        <v>833</v>
      </c>
      <c r="G257" t="s">
        <v>820</v>
      </c>
      <c r="H257">
        <v>2019</v>
      </c>
    </row>
    <row r="258" spans="1:8" x14ac:dyDescent="0.3">
      <c r="A258">
        <v>29</v>
      </c>
      <c r="C258" s="166">
        <v>30.551351351351354</v>
      </c>
      <c r="E258" s="168" t="s">
        <v>884</v>
      </c>
      <c r="F258" t="s">
        <v>833</v>
      </c>
      <c r="G258" t="s">
        <v>820</v>
      </c>
      <c r="H258">
        <v>2019</v>
      </c>
    </row>
    <row r="259" spans="1:8" x14ac:dyDescent="0.3">
      <c r="A259">
        <v>29</v>
      </c>
      <c r="C259" s="166">
        <v>42.003059663437014</v>
      </c>
      <c r="E259" s="168" t="s">
        <v>884</v>
      </c>
      <c r="F259" t="s">
        <v>833</v>
      </c>
      <c r="G259" t="s">
        <v>820</v>
      </c>
      <c r="H259">
        <v>2019</v>
      </c>
    </row>
    <row r="260" spans="1:8" x14ac:dyDescent="0.3">
      <c r="A260">
        <v>29</v>
      </c>
      <c r="B260" s="165">
        <v>30.264092664092665</v>
      </c>
      <c r="C260" s="166">
        <v>39.036855036855037</v>
      </c>
      <c r="D260" s="165">
        <v>0</v>
      </c>
      <c r="E260" s="168" t="s">
        <v>884</v>
      </c>
      <c r="F260" t="s">
        <v>833</v>
      </c>
      <c r="G260" t="s">
        <v>820</v>
      </c>
      <c r="H260">
        <v>2020</v>
      </c>
    </row>
    <row r="261" spans="1:8" x14ac:dyDescent="0.3">
      <c r="A261">
        <v>29</v>
      </c>
      <c r="B261" s="165">
        <v>30.06846846846847</v>
      </c>
      <c r="C261" s="166">
        <v>54.447174447174447</v>
      </c>
      <c r="D261" s="165">
        <v>0</v>
      </c>
      <c r="E261" s="168" t="s">
        <v>884</v>
      </c>
      <c r="F261" t="s">
        <v>833</v>
      </c>
      <c r="G261" t="s">
        <v>820</v>
      </c>
      <c r="H261">
        <v>2020</v>
      </c>
    </row>
    <row r="262" spans="1:8" x14ac:dyDescent="0.3">
      <c r="A262">
        <v>29</v>
      </c>
      <c r="B262" s="165">
        <v>35.67567567567567</v>
      </c>
      <c r="C262" s="166">
        <v>60</v>
      </c>
      <c r="D262" s="165">
        <v>0</v>
      </c>
      <c r="E262" s="168" t="s">
        <v>884</v>
      </c>
      <c r="F262" t="s">
        <v>833</v>
      </c>
      <c r="G262" t="s">
        <v>820</v>
      </c>
      <c r="H262">
        <v>2020</v>
      </c>
    </row>
    <row r="263" spans="1:8" x14ac:dyDescent="0.3">
      <c r="A263">
        <v>30</v>
      </c>
      <c r="B263" s="165">
        <v>60.694980694980693</v>
      </c>
      <c r="C263" s="166">
        <v>5.5027027027027025</v>
      </c>
      <c r="D263">
        <v>60</v>
      </c>
      <c r="E263" s="168" t="s">
        <v>884</v>
      </c>
      <c r="F263" t="s">
        <v>837</v>
      </c>
      <c r="G263" t="s">
        <v>820</v>
      </c>
      <c r="H263">
        <v>2018</v>
      </c>
    </row>
    <row r="264" spans="1:8" x14ac:dyDescent="0.3">
      <c r="A264">
        <v>30</v>
      </c>
      <c r="B264" s="165">
        <v>50</v>
      </c>
      <c r="C264" s="166">
        <v>3.9168399168399173</v>
      </c>
      <c r="D264">
        <v>100</v>
      </c>
      <c r="E264" s="168" t="s">
        <v>884</v>
      </c>
      <c r="F264" t="s">
        <v>837</v>
      </c>
      <c r="G264" t="s">
        <v>820</v>
      </c>
      <c r="H264">
        <v>2018</v>
      </c>
    </row>
    <row r="265" spans="1:8" x14ac:dyDescent="0.3">
      <c r="A265">
        <v>30</v>
      </c>
      <c r="B265" s="165">
        <v>100</v>
      </c>
      <c r="C265" s="166">
        <v>4.8185328185328178</v>
      </c>
      <c r="D265">
        <v>100</v>
      </c>
      <c r="E265" s="168" t="s">
        <v>884</v>
      </c>
      <c r="F265" t="s">
        <v>837</v>
      </c>
      <c r="G265" t="s">
        <v>820</v>
      </c>
      <c r="H265">
        <v>2018</v>
      </c>
    </row>
    <row r="266" spans="1:8" x14ac:dyDescent="0.3">
      <c r="A266">
        <v>30</v>
      </c>
      <c r="C266" s="166">
        <v>5.6330014224751066</v>
      </c>
      <c r="E266" s="168" t="s">
        <v>884</v>
      </c>
      <c r="F266" t="s">
        <v>837</v>
      </c>
      <c r="G266" t="s">
        <v>820</v>
      </c>
      <c r="H266">
        <v>2019</v>
      </c>
    </row>
    <row r="267" spans="1:8" x14ac:dyDescent="0.3">
      <c r="A267">
        <v>30</v>
      </c>
      <c r="C267" s="166">
        <v>25.851143451143454</v>
      </c>
      <c r="E267" s="168" t="s">
        <v>884</v>
      </c>
      <c r="F267" t="s">
        <v>837</v>
      </c>
      <c r="G267" t="s">
        <v>820</v>
      </c>
      <c r="H267">
        <v>2019</v>
      </c>
    </row>
    <row r="268" spans="1:8" x14ac:dyDescent="0.3">
      <c r="A268">
        <v>30</v>
      </c>
      <c r="C268" s="166">
        <v>14.455598455598453</v>
      </c>
      <c r="E268" s="168" t="s">
        <v>884</v>
      </c>
      <c r="F268" t="s">
        <v>837</v>
      </c>
      <c r="G268" t="s">
        <v>820</v>
      </c>
      <c r="H268">
        <v>2019</v>
      </c>
    </row>
    <row r="269" spans="1:8" x14ac:dyDescent="0.3">
      <c r="A269">
        <v>30</v>
      </c>
      <c r="B269" s="165">
        <v>63.750750750750754</v>
      </c>
      <c r="C269" s="166">
        <v>19.518427518427519</v>
      </c>
      <c r="D269" s="165">
        <v>74.609009009009014</v>
      </c>
      <c r="E269" s="168" t="s">
        <v>884</v>
      </c>
      <c r="F269" t="s">
        <v>837</v>
      </c>
      <c r="G269" t="s">
        <v>820</v>
      </c>
      <c r="H269">
        <v>2020</v>
      </c>
    </row>
    <row r="270" spans="1:8" x14ac:dyDescent="0.3">
      <c r="A270">
        <v>30</v>
      </c>
      <c r="B270" s="165">
        <v>77.149359886201992</v>
      </c>
      <c r="C270" s="166">
        <v>14.607778510217535</v>
      </c>
      <c r="D270" s="165">
        <v>80.540540540540547</v>
      </c>
      <c r="E270" s="168" t="s">
        <v>884</v>
      </c>
      <c r="F270" t="s">
        <v>837</v>
      </c>
      <c r="G270" t="s">
        <v>820</v>
      </c>
      <c r="H270">
        <v>2020</v>
      </c>
    </row>
    <row r="271" spans="1:8" x14ac:dyDescent="0.3">
      <c r="A271">
        <v>30</v>
      </c>
      <c r="B271" s="165">
        <v>56.21621621621621</v>
      </c>
      <c r="C271" s="166">
        <v>16.576576576576578</v>
      </c>
      <c r="D271" s="165">
        <v>86.947747747747741</v>
      </c>
      <c r="E271" s="168" t="s">
        <v>884</v>
      </c>
      <c r="F271" t="s">
        <v>837</v>
      </c>
      <c r="G271" t="s">
        <v>820</v>
      </c>
      <c r="H271">
        <v>2020</v>
      </c>
    </row>
    <row r="272" spans="1:8" x14ac:dyDescent="0.3">
      <c r="A272">
        <v>31</v>
      </c>
      <c r="B272" s="165">
        <v>60.694980694980693</v>
      </c>
      <c r="C272" s="166">
        <v>39.3050193050193</v>
      </c>
      <c r="D272">
        <v>40</v>
      </c>
      <c r="E272" s="168" t="s">
        <v>884</v>
      </c>
      <c r="F272" t="s">
        <v>838</v>
      </c>
      <c r="G272" t="s">
        <v>820</v>
      </c>
      <c r="H272">
        <v>2018</v>
      </c>
    </row>
    <row r="273" spans="1:8" x14ac:dyDescent="0.3">
      <c r="A273">
        <v>31</v>
      </c>
      <c r="B273" s="165">
        <v>61.53846153846154</v>
      </c>
      <c r="C273" s="166">
        <v>4.6289926289926289</v>
      </c>
      <c r="D273">
        <v>100</v>
      </c>
      <c r="E273" s="168" t="s">
        <v>884</v>
      </c>
      <c r="F273" t="s">
        <v>838</v>
      </c>
      <c r="G273" t="s">
        <v>820</v>
      </c>
      <c r="H273">
        <v>2018</v>
      </c>
    </row>
    <row r="274" spans="1:8" x14ac:dyDescent="0.3">
      <c r="A274">
        <v>31</v>
      </c>
      <c r="B274" s="165">
        <v>68.108108108108098</v>
      </c>
      <c r="C274" s="166">
        <v>6.3640999490056078</v>
      </c>
      <c r="D274">
        <v>100</v>
      </c>
      <c r="E274" s="168" t="s">
        <v>884</v>
      </c>
      <c r="F274" t="s">
        <v>838</v>
      </c>
      <c r="G274" t="s">
        <v>820</v>
      </c>
      <c r="H274">
        <v>2018</v>
      </c>
    </row>
    <row r="275" spans="1:8" x14ac:dyDescent="0.3">
      <c r="A275">
        <v>31</v>
      </c>
      <c r="C275" s="166">
        <v>3.2931392931392933</v>
      </c>
      <c r="E275" s="168" t="s">
        <v>884</v>
      </c>
      <c r="F275" t="s">
        <v>838</v>
      </c>
      <c r="G275" t="s">
        <v>820</v>
      </c>
      <c r="H275">
        <v>2019</v>
      </c>
    </row>
    <row r="276" spans="1:8" x14ac:dyDescent="0.3">
      <c r="A276">
        <v>31</v>
      </c>
      <c r="C276" s="166">
        <v>0.92579852579852584</v>
      </c>
      <c r="E276" s="168" t="s">
        <v>884</v>
      </c>
      <c r="F276" t="s">
        <v>838</v>
      </c>
      <c r="G276" t="s">
        <v>820</v>
      </c>
      <c r="H276">
        <v>2019</v>
      </c>
    </row>
    <row r="277" spans="1:8" x14ac:dyDescent="0.3">
      <c r="A277">
        <v>31</v>
      </c>
      <c r="C277" s="166">
        <v>3.818459969403365</v>
      </c>
      <c r="E277" s="168" t="s">
        <v>884</v>
      </c>
      <c r="F277" t="s">
        <v>838</v>
      </c>
      <c r="G277" t="s">
        <v>820</v>
      </c>
      <c r="H277">
        <v>2019</v>
      </c>
    </row>
    <row r="278" spans="1:8" x14ac:dyDescent="0.3">
      <c r="A278">
        <v>31</v>
      </c>
      <c r="B278" s="165">
        <v>64.588002636783131</v>
      </c>
      <c r="C278" s="166">
        <v>0.39759759759759761</v>
      </c>
      <c r="D278" s="165">
        <v>79.685254875128294</v>
      </c>
      <c r="E278" s="168" t="s">
        <v>884</v>
      </c>
      <c r="F278" t="s">
        <v>838</v>
      </c>
      <c r="G278" t="s">
        <v>820</v>
      </c>
      <c r="H278">
        <v>2020</v>
      </c>
    </row>
    <row r="279" spans="1:8" x14ac:dyDescent="0.3">
      <c r="A279">
        <v>31</v>
      </c>
      <c r="B279" s="165">
        <v>78.667504714016346</v>
      </c>
      <c r="C279" s="166">
        <v>0.74864864864864866</v>
      </c>
      <c r="D279" s="165">
        <v>92.04633204633204</v>
      </c>
      <c r="E279" s="168" t="s">
        <v>884</v>
      </c>
      <c r="F279" t="s">
        <v>838</v>
      </c>
      <c r="G279" t="s">
        <v>820</v>
      </c>
      <c r="H279">
        <v>2020</v>
      </c>
    </row>
    <row r="280" spans="1:8" x14ac:dyDescent="0.3">
      <c r="A280">
        <v>31</v>
      </c>
      <c r="B280" s="165">
        <v>79.27927927927928</v>
      </c>
      <c r="C280" s="166">
        <v>0.68592730661696177</v>
      </c>
      <c r="D280" s="165">
        <v>87.596611536910046</v>
      </c>
      <c r="E280" s="168" t="s">
        <v>884</v>
      </c>
      <c r="F280" t="s">
        <v>838</v>
      </c>
      <c r="G280" t="s">
        <v>820</v>
      </c>
      <c r="H280">
        <v>2020</v>
      </c>
    </row>
    <row r="281" spans="1:8" x14ac:dyDescent="0.3">
      <c r="A281">
        <v>32</v>
      </c>
      <c r="B281" s="165">
        <v>35.405405405405403</v>
      </c>
      <c r="C281" s="166">
        <v>12.228228228228229</v>
      </c>
      <c r="D281">
        <v>80</v>
      </c>
      <c r="E281" s="168" t="s">
        <v>887</v>
      </c>
      <c r="F281" t="s">
        <v>839</v>
      </c>
      <c r="G281" t="s">
        <v>820</v>
      </c>
      <c r="H281">
        <v>2018</v>
      </c>
    </row>
    <row r="282" spans="1:8" x14ac:dyDescent="0.3">
      <c r="A282">
        <v>32</v>
      </c>
      <c r="B282" s="165">
        <v>88.888888888888886</v>
      </c>
      <c r="C282" s="166">
        <v>14.411014788373279</v>
      </c>
      <c r="D282">
        <v>100</v>
      </c>
      <c r="E282" s="168" t="s">
        <v>887</v>
      </c>
      <c r="F282" t="s">
        <v>839</v>
      </c>
      <c r="G282" t="s">
        <v>820</v>
      </c>
      <c r="H282">
        <v>2018</v>
      </c>
    </row>
    <row r="283" spans="1:8" x14ac:dyDescent="0.3">
      <c r="A283">
        <v>32</v>
      </c>
      <c r="B283" s="165">
        <v>61.297297297297298</v>
      </c>
      <c r="C283" s="166">
        <v>11.243243243243242</v>
      </c>
      <c r="D283">
        <v>100</v>
      </c>
      <c r="E283" s="168" t="s">
        <v>887</v>
      </c>
      <c r="F283" t="s">
        <v>839</v>
      </c>
      <c r="G283" t="s">
        <v>820</v>
      </c>
      <c r="H283">
        <v>2018</v>
      </c>
    </row>
    <row r="284" spans="1:8" x14ac:dyDescent="0.3">
      <c r="A284">
        <v>32</v>
      </c>
      <c r="C284" s="166">
        <v>2.3783783783783785</v>
      </c>
      <c r="E284" s="168" t="s">
        <v>887</v>
      </c>
      <c r="F284" t="s">
        <v>839</v>
      </c>
      <c r="G284" t="s">
        <v>820</v>
      </c>
      <c r="H284">
        <v>2019</v>
      </c>
    </row>
    <row r="285" spans="1:8" x14ac:dyDescent="0.3">
      <c r="A285">
        <v>32</v>
      </c>
      <c r="C285" s="166">
        <v>0.96073431922488528</v>
      </c>
      <c r="E285" s="168" t="s">
        <v>887</v>
      </c>
      <c r="F285" t="s">
        <v>839</v>
      </c>
      <c r="G285" t="s">
        <v>820</v>
      </c>
      <c r="H285">
        <v>2019</v>
      </c>
    </row>
    <row r="286" spans="1:8" x14ac:dyDescent="0.3">
      <c r="A286">
        <v>32</v>
      </c>
      <c r="C286" s="166">
        <v>14.054054054054053</v>
      </c>
      <c r="E286" s="168" t="s">
        <v>887</v>
      </c>
      <c r="F286" t="s">
        <v>839</v>
      </c>
      <c r="G286" t="s">
        <v>820</v>
      </c>
      <c r="H286">
        <v>2019</v>
      </c>
    </row>
    <row r="287" spans="1:8" x14ac:dyDescent="0.3">
      <c r="A287">
        <v>32</v>
      </c>
      <c r="B287" s="165">
        <v>53.497133497133497</v>
      </c>
      <c r="C287" s="166">
        <v>23.855855855855857</v>
      </c>
      <c r="D287" s="165">
        <v>79.272072072072078</v>
      </c>
      <c r="E287" s="168" t="s">
        <v>887</v>
      </c>
      <c r="F287" t="s">
        <v>839</v>
      </c>
      <c r="G287" t="s">
        <v>820</v>
      </c>
      <c r="H287">
        <v>2020</v>
      </c>
    </row>
    <row r="288" spans="1:8" x14ac:dyDescent="0.3">
      <c r="A288">
        <v>32</v>
      </c>
      <c r="B288" s="165">
        <v>41.761761761761761</v>
      </c>
      <c r="C288" s="166">
        <v>47.283072546230443</v>
      </c>
      <c r="D288" s="165">
        <v>89.782897651750119</v>
      </c>
      <c r="E288" s="168" t="s">
        <v>887</v>
      </c>
      <c r="F288" t="s">
        <v>839</v>
      </c>
      <c r="G288" t="s">
        <v>820</v>
      </c>
      <c r="H288">
        <v>2020</v>
      </c>
    </row>
    <row r="289" spans="1:8" x14ac:dyDescent="0.3">
      <c r="A289">
        <v>32</v>
      </c>
      <c r="B289" s="165">
        <v>51.424397370343314</v>
      </c>
      <c r="C289" s="166">
        <v>66.306306306306311</v>
      </c>
      <c r="D289" s="165">
        <v>93.947778286761334</v>
      </c>
      <c r="E289" s="168" t="s">
        <v>887</v>
      </c>
      <c r="F289" t="s">
        <v>839</v>
      </c>
      <c r="G289" t="s">
        <v>820</v>
      </c>
      <c r="H289">
        <v>2020</v>
      </c>
    </row>
    <row r="290" spans="1:8" x14ac:dyDescent="0.3">
      <c r="A290">
        <v>33</v>
      </c>
      <c r="B290" s="165">
        <v>55.07507507507507</v>
      </c>
      <c r="C290" s="166">
        <v>15.722007722007721</v>
      </c>
      <c r="D290">
        <v>100</v>
      </c>
      <c r="E290" s="168" t="s">
        <v>888</v>
      </c>
      <c r="F290" t="s">
        <v>839</v>
      </c>
      <c r="G290" t="s">
        <v>820</v>
      </c>
      <c r="H290">
        <v>2018</v>
      </c>
    </row>
    <row r="291" spans="1:8" x14ac:dyDescent="0.3">
      <c r="A291">
        <v>33</v>
      </c>
      <c r="B291" s="165">
        <v>16.666666666666668</v>
      </c>
      <c r="C291" s="166">
        <v>8.486486486486486</v>
      </c>
      <c r="D291">
        <v>100</v>
      </c>
      <c r="E291" s="168" t="s">
        <v>888</v>
      </c>
      <c r="F291" t="s">
        <v>839</v>
      </c>
      <c r="G291" t="s">
        <v>820</v>
      </c>
      <c r="H291">
        <v>2018</v>
      </c>
    </row>
    <row r="292" spans="1:8" x14ac:dyDescent="0.3">
      <c r="A292">
        <v>33</v>
      </c>
      <c r="B292" s="165">
        <v>51.081081081081081</v>
      </c>
      <c r="C292" s="166">
        <v>6.9189189189189184</v>
      </c>
      <c r="D292">
        <v>100</v>
      </c>
      <c r="E292" s="168" t="s">
        <v>888</v>
      </c>
      <c r="F292" t="s">
        <v>839</v>
      </c>
      <c r="G292" t="s">
        <v>820</v>
      </c>
      <c r="H292">
        <v>2018</v>
      </c>
    </row>
    <row r="293" spans="1:8" x14ac:dyDescent="0.3">
      <c r="A293">
        <v>33</v>
      </c>
      <c r="C293" s="166">
        <v>21.405405405405407</v>
      </c>
      <c r="E293" s="168" t="s">
        <v>888</v>
      </c>
      <c r="F293" t="s">
        <v>839</v>
      </c>
      <c r="G293" t="s">
        <v>820</v>
      </c>
      <c r="H293">
        <v>2019</v>
      </c>
    </row>
    <row r="294" spans="1:8" x14ac:dyDescent="0.3">
      <c r="A294">
        <v>33</v>
      </c>
      <c r="C294" s="166">
        <v>16.972972972972972</v>
      </c>
      <c r="E294" s="168" t="s">
        <v>888</v>
      </c>
      <c r="F294" t="s">
        <v>839</v>
      </c>
      <c r="G294" t="s">
        <v>820</v>
      </c>
      <c r="H294">
        <v>2019</v>
      </c>
    </row>
    <row r="295" spans="1:8" x14ac:dyDescent="0.3">
      <c r="A295">
        <v>33</v>
      </c>
      <c r="C295" s="166">
        <v>0.8648648648648648</v>
      </c>
      <c r="E295" s="168" t="s">
        <v>888</v>
      </c>
      <c r="F295" t="s">
        <v>839</v>
      </c>
      <c r="G295" t="s">
        <v>820</v>
      </c>
      <c r="H295">
        <v>2019</v>
      </c>
    </row>
    <row r="296" spans="1:8" x14ac:dyDescent="0.3">
      <c r="A296">
        <v>33</v>
      </c>
      <c r="B296" s="165">
        <v>9.0533610533610549</v>
      </c>
      <c r="C296" s="166">
        <v>17.314734088927636</v>
      </c>
      <c r="D296" s="165">
        <v>70.959655307481384</v>
      </c>
      <c r="E296" s="168" t="s">
        <v>888</v>
      </c>
      <c r="F296" t="s">
        <v>839</v>
      </c>
      <c r="G296" t="s">
        <v>820</v>
      </c>
      <c r="H296">
        <v>2020</v>
      </c>
    </row>
    <row r="297" spans="1:8" x14ac:dyDescent="0.3">
      <c r="A297">
        <v>33</v>
      </c>
      <c r="B297" s="165">
        <v>12.189919649379108</v>
      </c>
      <c r="C297" s="166">
        <v>7.6133760879523598</v>
      </c>
      <c r="D297" s="165">
        <v>75.171171171171181</v>
      </c>
      <c r="E297" s="168" t="s">
        <v>888</v>
      </c>
      <c r="F297" t="s">
        <v>839</v>
      </c>
      <c r="G297" t="s">
        <v>820</v>
      </c>
      <c r="H297">
        <v>2020</v>
      </c>
    </row>
    <row r="298" spans="1:8" x14ac:dyDescent="0.3">
      <c r="A298">
        <v>33</v>
      </c>
      <c r="B298" s="165">
        <v>9.7574497574497556</v>
      </c>
      <c r="C298" s="166">
        <v>14.208494208494207</v>
      </c>
      <c r="D298" s="165">
        <v>65.210810810810813</v>
      </c>
      <c r="E298" s="168" t="s">
        <v>888</v>
      </c>
      <c r="F298" t="s">
        <v>839</v>
      </c>
      <c r="G298" t="s">
        <v>820</v>
      </c>
      <c r="H298">
        <v>2020</v>
      </c>
    </row>
    <row r="299" spans="1:8" x14ac:dyDescent="0.3">
      <c r="A299">
        <v>34</v>
      </c>
      <c r="B299" s="165">
        <v>59.009009009009006</v>
      </c>
      <c r="C299" s="166">
        <v>12.577606177606176</v>
      </c>
      <c r="D299">
        <v>100</v>
      </c>
      <c r="E299" s="168" t="s">
        <v>884</v>
      </c>
      <c r="F299" t="s">
        <v>839</v>
      </c>
      <c r="G299" t="s">
        <v>820</v>
      </c>
      <c r="H299">
        <v>2018</v>
      </c>
    </row>
    <row r="300" spans="1:8" x14ac:dyDescent="0.3">
      <c r="A300">
        <v>34</v>
      </c>
      <c r="B300" s="165">
        <v>82.352941176470594</v>
      </c>
      <c r="C300" s="166">
        <v>2.5459459459459461</v>
      </c>
      <c r="D300">
        <v>100</v>
      </c>
      <c r="E300" s="168" t="s">
        <v>884</v>
      </c>
      <c r="F300" t="s">
        <v>839</v>
      </c>
      <c r="G300" t="s">
        <v>820</v>
      </c>
      <c r="H300">
        <v>2018</v>
      </c>
    </row>
    <row r="301" spans="1:8" x14ac:dyDescent="0.3">
      <c r="A301">
        <v>34</v>
      </c>
      <c r="B301" s="165">
        <v>74.299754299754298</v>
      </c>
      <c r="C301" s="166">
        <v>14.718427518427518</v>
      </c>
      <c r="D301">
        <v>100</v>
      </c>
      <c r="E301" s="168" t="s">
        <v>884</v>
      </c>
      <c r="F301" t="s">
        <v>839</v>
      </c>
      <c r="G301" t="s">
        <v>820</v>
      </c>
      <c r="H301">
        <v>2018</v>
      </c>
    </row>
    <row r="302" spans="1:8" x14ac:dyDescent="0.3">
      <c r="A302">
        <v>34</v>
      </c>
      <c r="C302" s="166">
        <v>8.2328482328482337</v>
      </c>
      <c r="E302" s="168" t="s">
        <v>884</v>
      </c>
      <c r="F302" t="s">
        <v>839</v>
      </c>
      <c r="G302" t="s">
        <v>820</v>
      </c>
      <c r="H302">
        <v>2019</v>
      </c>
    </row>
    <row r="303" spans="1:8" x14ac:dyDescent="0.3">
      <c r="A303">
        <v>34</v>
      </c>
      <c r="C303" s="166">
        <v>89.108108108108112</v>
      </c>
      <c r="E303" s="168" t="s">
        <v>884</v>
      </c>
      <c r="F303" t="s">
        <v>839</v>
      </c>
      <c r="G303" t="s">
        <v>820</v>
      </c>
      <c r="H303">
        <v>2019</v>
      </c>
    </row>
    <row r="304" spans="1:8" x14ac:dyDescent="0.3">
      <c r="A304">
        <v>34</v>
      </c>
      <c r="C304" s="166">
        <v>36.796068796068795</v>
      </c>
      <c r="E304" s="168" t="s">
        <v>884</v>
      </c>
      <c r="F304" t="s">
        <v>839</v>
      </c>
      <c r="G304" t="s">
        <v>820</v>
      </c>
      <c r="H304">
        <v>2019</v>
      </c>
    </row>
    <row r="305" spans="1:8" x14ac:dyDescent="0.3">
      <c r="A305">
        <v>34</v>
      </c>
      <c r="B305" s="165">
        <v>32.0982800982801</v>
      </c>
      <c r="C305" s="166">
        <v>2.2600284495021339</v>
      </c>
      <c r="D305" s="165">
        <v>83.935135135135141</v>
      </c>
      <c r="E305" s="168" t="s">
        <v>884</v>
      </c>
      <c r="F305" t="s">
        <v>839</v>
      </c>
      <c r="G305" t="s">
        <v>820</v>
      </c>
      <c r="H305">
        <v>2020</v>
      </c>
    </row>
    <row r="306" spans="1:8" x14ac:dyDescent="0.3">
      <c r="A306">
        <v>34</v>
      </c>
      <c r="B306" s="165">
        <v>33.827027027027029</v>
      </c>
      <c r="C306" s="166">
        <v>1.4607778510217535</v>
      </c>
      <c r="D306" s="165">
        <v>82.841698841698857</v>
      </c>
      <c r="E306" s="168" t="s">
        <v>884</v>
      </c>
      <c r="F306" t="s">
        <v>839</v>
      </c>
      <c r="G306" t="s">
        <v>820</v>
      </c>
      <c r="H306">
        <v>2020</v>
      </c>
    </row>
    <row r="307" spans="1:8" x14ac:dyDescent="0.3">
      <c r="A307">
        <v>34</v>
      </c>
      <c r="B307" s="165">
        <v>43.908523908523904</v>
      </c>
      <c r="C307" s="166">
        <v>2.6522522522522523</v>
      </c>
      <c r="D307" s="165">
        <v>88.923832923832919</v>
      </c>
      <c r="E307" s="168" t="s">
        <v>884</v>
      </c>
      <c r="F307" t="s">
        <v>839</v>
      </c>
      <c r="G307" t="s">
        <v>820</v>
      </c>
      <c r="H307">
        <v>2020</v>
      </c>
    </row>
    <row r="308" spans="1:8" x14ac:dyDescent="0.3">
      <c r="A308">
        <v>35</v>
      </c>
      <c r="B308" s="165">
        <v>47.207207207207205</v>
      </c>
      <c r="C308" s="166">
        <v>3.1444015444015441</v>
      </c>
      <c r="D308">
        <v>100</v>
      </c>
      <c r="E308" s="168" t="s">
        <v>884</v>
      </c>
      <c r="F308" t="s">
        <v>840</v>
      </c>
      <c r="G308" t="s">
        <v>820</v>
      </c>
      <c r="H308">
        <v>2018</v>
      </c>
    </row>
    <row r="309" spans="1:8" x14ac:dyDescent="0.3">
      <c r="A309">
        <v>35</v>
      </c>
      <c r="B309" s="165">
        <v>25</v>
      </c>
      <c r="C309" s="166">
        <v>8.1470270270270273</v>
      </c>
      <c r="D309">
        <v>100</v>
      </c>
      <c r="E309" s="168" t="s">
        <v>884</v>
      </c>
      <c r="F309" t="s">
        <v>840</v>
      </c>
      <c r="G309" t="s">
        <v>820</v>
      </c>
      <c r="H309">
        <v>2018</v>
      </c>
    </row>
    <row r="310" spans="1:8" x14ac:dyDescent="0.3">
      <c r="A310">
        <v>35</v>
      </c>
      <c r="B310" s="165">
        <v>55.724815724815727</v>
      </c>
      <c r="C310" s="166">
        <v>4.8185328185328178</v>
      </c>
      <c r="D310">
        <v>98</v>
      </c>
      <c r="E310" s="168" t="s">
        <v>884</v>
      </c>
      <c r="F310" t="s">
        <v>840</v>
      </c>
      <c r="G310" t="s">
        <v>820</v>
      </c>
      <c r="H310">
        <v>2018</v>
      </c>
    </row>
    <row r="311" spans="1:8" x14ac:dyDescent="0.3">
      <c r="A311">
        <v>35</v>
      </c>
      <c r="C311" s="166">
        <v>64.216216216216225</v>
      </c>
      <c r="E311" s="168" t="s">
        <v>884</v>
      </c>
      <c r="F311" t="s">
        <v>840</v>
      </c>
      <c r="G311" t="s">
        <v>820</v>
      </c>
      <c r="H311">
        <v>2019</v>
      </c>
    </row>
    <row r="312" spans="1:8" x14ac:dyDescent="0.3">
      <c r="A312">
        <v>35</v>
      </c>
      <c r="C312" s="166">
        <v>12.22054054054054</v>
      </c>
      <c r="E312" s="168" t="s">
        <v>884</v>
      </c>
      <c r="F312" t="s">
        <v>840</v>
      </c>
      <c r="G312" t="s">
        <v>820</v>
      </c>
      <c r="H312">
        <v>2019</v>
      </c>
    </row>
    <row r="313" spans="1:8" x14ac:dyDescent="0.3">
      <c r="A313">
        <v>35</v>
      </c>
      <c r="C313" s="166">
        <v>0.9637065637065636</v>
      </c>
      <c r="E313" s="168" t="s">
        <v>884</v>
      </c>
      <c r="F313" t="s">
        <v>840</v>
      </c>
      <c r="G313" t="s">
        <v>820</v>
      </c>
      <c r="H313">
        <v>2019</v>
      </c>
    </row>
    <row r="314" spans="1:8" x14ac:dyDescent="0.3">
      <c r="A314">
        <v>35</v>
      </c>
      <c r="B314" s="165">
        <v>31.301514280237686</v>
      </c>
      <c r="C314" s="166">
        <v>0</v>
      </c>
      <c r="D314" s="165">
        <v>19.703083365055196</v>
      </c>
      <c r="E314" s="168" t="s">
        <v>884</v>
      </c>
      <c r="F314" t="s">
        <v>840</v>
      </c>
      <c r="G314" t="s">
        <v>820</v>
      </c>
      <c r="H314">
        <v>2020</v>
      </c>
    </row>
    <row r="315" spans="1:8" x14ac:dyDescent="0.3">
      <c r="A315">
        <v>35</v>
      </c>
      <c r="B315" s="165">
        <v>24.406224406224407</v>
      </c>
      <c r="C315" s="166">
        <v>0</v>
      </c>
      <c r="D315" s="165">
        <v>21.477477477477478</v>
      </c>
      <c r="E315" s="168" t="s">
        <v>884</v>
      </c>
      <c r="F315" t="s">
        <v>840</v>
      </c>
      <c r="G315" t="s">
        <v>820</v>
      </c>
      <c r="H315">
        <v>2020</v>
      </c>
    </row>
    <row r="316" spans="1:8" x14ac:dyDescent="0.3">
      <c r="A316">
        <v>35</v>
      </c>
      <c r="B316" s="165">
        <v>39.63963963963964</v>
      </c>
      <c r="C316" s="166">
        <v>0</v>
      </c>
      <c r="D316" s="165">
        <v>21.035745422842197</v>
      </c>
      <c r="E316" s="168" t="s">
        <v>884</v>
      </c>
      <c r="F316" t="s">
        <v>840</v>
      </c>
      <c r="G316" t="s">
        <v>820</v>
      </c>
      <c r="H316">
        <v>2020</v>
      </c>
    </row>
    <row r="317" spans="1:8" x14ac:dyDescent="0.3">
      <c r="A317">
        <v>36</v>
      </c>
      <c r="B317" s="165">
        <v>60.694980694980693</v>
      </c>
      <c r="C317" s="166">
        <v>4.5855855855855854</v>
      </c>
      <c r="D317">
        <v>100</v>
      </c>
      <c r="E317" s="168" t="s">
        <v>884</v>
      </c>
      <c r="F317" t="s">
        <v>840</v>
      </c>
      <c r="G317" t="s">
        <v>820</v>
      </c>
      <c r="H317">
        <v>2018</v>
      </c>
    </row>
    <row r="318" spans="1:8" x14ac:dyDescent="0.3">
      <c r="A318">
        <v>36</v>
      </c>
      <c r="B318" s="165">
        <v>60</v>
      </c>
      <c r="C318" s="166">
        <v>6.3648648648648649</v>
      </c>
      <c r="D318">
        <v>100</v>
      </c>
      <c r="E318" s="168" t="s">
        <v>884</v>
      </c>
      <c r="F318" t="s">
        <v>840</v>
      </c>
      <c r="G318" t="s">
        <v>820</v>
      </c>
      <c r="H318">
        <v>2018</v>
      </c>
    </row>
    <row r="319" spans="1:8" x14ac:dyDescent="0.3">
      <c r="A319">
        <v>36</v>
      </c>
      <c r="B319" s="165">
        <v>55.724815724815727</v>
      </c>
      <c r="C319" s="166">
        <v>5.621621621621621</v>
      </c>
      <c r="D319">
        <v>100</v>
      </c>
      <c r="E319" s="168" t="s">
        <v>884</v>
      </c>
      <c r="F319" t="s">
        <v>840</v>
      </c>
      <c r="G319" t="s">
        <v>820</v>
      </c>
      <c r="H319">
        <v>2018</v>
      </c>
    </row>
    <row r="320" spans="1:8" x14ac:dyDescent="0.3">
      <c r="A320">
        <v>36</v>
      </c>
      <c r="C320" s="166">
        <v>53.513513513513516</v>
      </c>
      <c r="E320" s="168" t="s">
        <v>884</v>
      </c>
      <c r="F320" t="s">
        <v>840</v>
      </c>
      <c r="G320" t="s">
        <v>820</v>
      </c>
      <c r="H320">
        <v>2019</v>
      </c>
    </row>
    <row r="321" spans="1:8" x14ac:dyDescent="0.3">
      <c r="A321">
        <v>36</v>
      </c>
      <c r="C321" s="166">
        <v>6.3648648648648649</v>
      </c>
      <c r="E321" s="168" t="s">
        <v>884</v>
      </c>
      <c r="F321" t="s">
        <v>840</v>
      </c>
      <c r="G321" t="s">
        <v>820</v>
      </c>
      <c r="H321">
        <v>2019</v>
      </c>
    </row>
    <row r="322" spans="1:8" x14ac:dyDescent="0.3">
      <c r="A322">
        <v>36</v>
      </c>
      <c r="C322" s="166">
        <v>44.972972972972968</v>
      </c>
      <c r="E322" s="168" t="s">
        <v>884</v>
      </c>
      <c r="F322" t="s">
        <v>840</v>
      </c>
      <c r="G322" t="s">
        <v>820</v>
      </c>
      <c r="H322">
        <v>2019</v>
      </c>
    </row>
    <row r="323" spans="1:8" x14ac:dyDescent="0.3">
      <c r="A323">
        <v>36</v>
      </c>
      <c r="B323" s="165">
        <v>91.801081081081094</v>
      </c>
      <c r="C323" s="166">
        <v>26.837837837837842</v>
      </c>
      <c r="D323" s="165">
        <v>78.812333460220785</v>
      </c>
      <c r="E323" s="168" t="s">
        <v>884</v>
      </c>
      <c r="F323" t="s">
        <v>840</v>
      </c>
      <c r="G323" t="s">
        <v>820</v>
      </c>
      <c r="H323">
        <v>2020</v>
      </c>
    </row>
    <row r="324" spans="1:8" x14ac:dyDescent="0.3">
      <c r="A324">
        <v>36</v>
      </c>
      <c r="B324" s="165">
        <v>73.291891891891893</v>
      </c>
      <c r="C324" s="166">
        <v>22.019077901430844</v>
      </c>
      <c r="D324" s="165">
        <v>79.301455301455306</v>
      </c>
      <c r="E324" s="168" t="s">
        <v>884</v>
      </c>
      <c r="F324" t="s">
        <v>840</v>
      </c>
      <c r="G324" t="s">
        <v>820</v>
      </c>
      <c r="H324">
        <v>2020</v>
      </c>
    </row>
    <row r="325" spans="1:8" x14ac:dyDescent="0.3">
      <c r="A325">
        <v>36</v>
      </c>
      <c r="B325" s="165">
        <v>65.092460881934556</v>
      </c>
      <c r="C325" s="166">
        <v>24.864864864864863</v>
      </c>
      <c r="D325" s="165">
        <v>82.807378807378811</v>
      </c>
      <c r="E325" s="168" t="s">
        <v>884</v>
      </c>
      <c r="F325" t="s">
        <v>840</v>
      </c>
      <c r="G325" t="s">
        <v>820</v>
      </c>
      <c r="H325">
        <v>2020</v>
      </c>
    </row>
    <row r="326" spans="1:8" x14ac:dyDescent="0.3">
      <c r="A326">
        <v>37</v>
      </c>
      <c r="B326" s="165">
        <v>53.108108108108105</v>
      </c>
      <c r="C326" s="166">
        <v>1.693139293139293</v>
      </c>
      <c r="D326">
        <v>100</v>
      </c>
      <c r="E326" s="168" t="s">
        <v>884</v>
      </c>
      <c r="F326" t="s">
        <v>840</v>
      </c>
      <c r="G326" t="s">
        <v>820</v>
      </c>
      <c r="H326">
        <v>2018</v>
      </c>
    </row>
    <row r="327" spans="1:8" x14ac:dyDescent="0.3">
      <c r="A327">
        <v>37</v>
      </c>
      <c r="B327" s="165">
        <v>100</v>
      </c>
      <c r="C327" s="166">
        <v>8.486486486486486</v>
      </c>
      <c r="D327">
        <v>100</v>
      </c>
      <c r="E327" s="168" t="s">
        <v>884</v>
      </c>
      <c r="F327" t="s">
        <v>840</v>
      </c>
      <c r="G327" t="s">
        <v>820</v>
      </c>
      <c r="H327">
        <v>2018</v>
      </c>
    </row>
    <row r="328" spans="1:8" x14ac:dyDescent="0.3">
      <c r="A328">
        <v>37</v>
      </c>
      <c r="B328" s="165">
        <v>56.756756756756758</v>
      </c>
      <c r="C328" s="166">
        <v>21.30298719772404</v>
      </c>
      <c r="D328">
        <v>100</v>
      </c>
      <c r="E328" s="168" t="s">
        <v>884</v>
      </c>
      <c r="F328" t="s">
        <v>840</v>
      </c>
      <c r="G328" t="s">
        <v>820</v>
      </c>
      <c r="H328">
        <v>2018</v>
      </c>
    </row>
    <row r="329" spans="1:8" x14ac:dyDescent="0.3">
      <c r="A329">
        <v>37</v>
      </c>
      <c r="C329" s="166">
        <v>0</v>
      </c>
      <c r="E329" s="168" t="s">
        <v>884</v>
      </c>
      <c r="F329" t="s">
        <v>840</v>
      </c>
      <c r="G329" t="s">
        <v>820</v>
      </c>
      <c r="H329">
        <v>2019</v>
      </c>
    </row>
    <row r="330" spans="1:8" x14ac:dyDescent="0.3">
      <c r="A330">
        <v>37</v>
      </c>
      <c r="C330" s="166">
        <v>12.72972972972973</v>
      </c>
      <c r="E330" s="168" t="s">
        <v>884</v>
      </c>
      <c r="F330" t="s">
        <v>840</v>
      </c>
      <c r="G330" t="s">
        <v>820</v>
      </c>
      <c r="H330">
        <v>2019</v>
      </c>
    </row>
    <row r="331" spans="1:8" x14ac:dyDescent="0.3">
      <c r="A331">
        <v>37</v>
      </c>
      <c r="C331" s="166">
        <v>14.201991465149359</v>
      </c>
      <c r="E331" s="168" t="s">
        <v>884</v>
      </c>
      <c r="F331" t="s">
        <v>840</v>
      </c>
      <c r="G331" t="s">
        <v>820</v>
      </c>
      <c r="H331">
        <v>2019</v>
      </c>
    </row>
    <row r="332" spans="1:8" x14ac:dyDescent="0.3">
      <c r="A332">
        <v>37</v>
      </c>
      <c r="B332" s="165">
        <v>74.895986895986894</v>
      </c>
      <c r="C332" s="166">
        <v>0.46674500587544065</v>
      </c>
      <c r="D332" s="165">
        <v>72.003179650238479</v>
      </c>
      <c r="E332" s="168" t="s">
        <v>884</v>
      </c>
      <c r="F332" t="s">
        <v>840</v>
      </c>
      <c r="G332" t="s">
        <v>820</v>
      </c>
      <c r="H332">
        <v>2020</v>
      </c>
    </row>
    <row r="333" spans="1:8" x14ac:dyDescent="0.3">
      <c r="A333">
        <v>37</v>
      </c>
      <c r="B333" s="165">
        <v>63.143783783783782</v>
      </c>
      <c r="C333" s="166">
        <v>0.59891891891891891</v>
      </c>
      <c r="D333" s="165">
        <v>75.171171171171181</v>
      </c>
      <c r="E333" s="168" t="s">
        <v>884</v>
      </c>
      <c r="F333" t="s">
        <v>840</v>
      </c>
      <c r="G333" t="s">
        <v>820</v>
      </c>
      <c r="H333">
        <v>2020</v>
      </c>
    </row>
    <row r="334" spans="1:8" x14ac:dyDescent="0.3">
      <c r="A334">
        <v>37</v>
      </c>
      <c r="B334" s="165">
        <v>76.108108108108098</v>
      </c>
      <c r="C334" s="166">
        <v>0.37531871494135643</v>
      </c>
      <c r="D334" s="165">
        <v>71.324324324324323</v>
      </c>
      <c r="E334" s="168" t="s">
        <v>884</v>
      </c>
      <c r="F334" t="s">
        <v>840</v>
      </c>
      <c r="G334" t="s">
        <v>820</v>
      </c>
      <c r="H334">
        <v>2020</v>
      </c>
    </row>
    <row r="335" spans="1:8" x14ac:dyDescent="0.3">
      <c r="A335">
        <v>38</v>
      </c>
      <c r="B335" s="165">
        <v>60.694980694980693</v>
      </c>
      <c r="C335" s="166">
        <v>1.572200772200772</v>
      </c>
      <c r="D335">
        <v>60</v>
      </c>
      <c r="E335" s="168" t="s">
        <v>884</v>
      </c>
      <c r="F335" t="s">
        <v>824</v>
      </c>
      <c r="G335" t="s">
        <v>820</v>
      </c>
      <c r="H335">
        <v>2018</v>
      </c>
    </row>
    <row r="336" spans="1:8" x14ac:dyDescent="0.3">
      <c r="A336">
        <v>38</v>
      </c>
      <c r="B336" s="165">
        <v>54.545454545454547</v>
      </c>
      <c r="C336" s="166">
        <v>9.2579852579852577</v>
      </c>
      <c r="D336">
        <v>100</v>
      </c>
      <c r="E336" s="168" t="s">
        <v>884</v>
      </c>
      <c r="F336" t="s">
        <v>824</v>
      </c>
      <c r="G336" t="s">
        <v>820</v>
      </c>
      <c r="H336">
        <v>2018</v>
      </c>
    </row>
    <row r="337" spans="1:8" x14ac:dyDescent="0.3">
      <c r="A337">
        <v>38</v>
      </c>
      <c r="B337" s="165">
        <v>55.724815724815727</v>
      </c>
      <c r="C337" s="166">
        <v>13.491891891891891</v>
      </c>
      <c r="D337">
        <v>100</v>
      </c>
      <c r="E337" s="168" t="s">
        <v>884</v>
      </c>
      <c r="F337" t="s">
        <v>824</v>
      </c>
      <c r="G337" t="s">
        <v>820</v>
      </c>
      <c r="H337">
        <v>2018</v>
      </c>
    </row>
    <row r="338" spans="1:8" x14ac:dyDescent="0.3">
      <c r="A338">
        <v>38</v>
      </c>
      <c r="C338" s="166">
        <v>4.2810810810810818</v>
      </c>
      <c r="E338" s="168" t="s">
        <v>884</v>
      </c>
      <c r="F338" t="s">
        <v>824</v>
      </c>
      <c r="G338" t="s">
        <v>820</v>
      </c>
      <c r="H338">
        <v>2019</v>
      </c>
    </row>
    <row r="339" spans="1:8" x14ac:dyDescent="0.3">
      <c r="A339">
        <v>38</v>
      </c>
      <c r="C339" s="166">
        <v>23.144963144963146</v>
      </c>
      <c r="E339" s="168" t="s">
        <v>884</v>
      </c>
      <c r="F339" t="s">
        <v>824</v>
      </c>
      <c r="G339" t="s">
        <v>820</v>
      </c>
      <c r="H339">
        <v>2019</v>
      </c>
    </row>
    <row r="340" spans="1:8" x14ac:dyDescent="0.3">
      <c r="A340">
        <v>38</v>
      </c>
      <c r="C340" s="166">
        <v>0.89945945945945938</v>
      </c>
      <c r="E340" s="168" t="s">
        <v>884</v>
      </c>
      <c r="F340" t="s">
        <v>824</v>
      </c>
      <c r="G340" t="s">
        <v>820</v>
      </c>
      <c r="H340">
        <v>2019</v>
      </c>
    </row>
    <row r="341" spans="1:8" x14ac:dyDescent="0.3">
      <c r="A341">
        <v>38</v>
      </c>
      <c r="B341" s="165">
        <v>70.616216216216216</v>
      </c>
      <c r="C341" s="166">
        <v>1.4313513513513514</v>
      </c>
      <c r="D341" s="165">
        <v>21.195741195741196</v>
      </c>
      <c r="E341" s="168" t="s">
        <v>884</v>
      </c>
      <c r="F341" t="s">
        <v>824</v>
      </c>
      <c r="G341" t="s">
        <v>820</v>
      </c>
      <c r="H341">
        <v>2020</v>
      </c>
    </row>
    <row r="342" spans="1:8" x14ac:dyDescent="0.3">
      <c r="A342">
        <v>38</v>
      </c>
      <c r="B342" s="165">
        <v>68.634547591069335</v>
      </c>
      <c r="C342" s="166">
        <v>1.425997425997426</v>
      </c>
      <c r="D342" s="165">
        <v>20.135135135135137</v>
      </c>
      <c r="E342" s="168" t="s">
        <v>884</v>
      </c>
      <c r="F342" t="s">
        <v>824</v>
      </c>
      <c r="G342" t="s">
        <v>820</v>
      </c>
      <c r="H342">
        <v>2020</v>
      </c>
    </row>
    <row r="343" spans="1:8" x14ac:dyDescent="0.3">
      <c r="A343">
        <v>38</v>
      </c>
      <c r="B343" s="165">
        <v>78.346581875993635</v>
      </c>
      <c r="C343" s="166">
        <v>1.3718546132339235</v>
      </c>
      <c r="D343" s="165">
        <v>19.179650238473769</v>
      </c>
      <c r="E343" s="168" t="s">
        <v>884</v>
      </c>
      <c r="F343" t="s">
        <v>824</v>
      </c>
      <c r="G343" t="s">
        <v>820</v>
      </c>
      <c r="H343">
        <v>2020</v>
      </c>
    </row>
    <row r="344" spans="1:8" x14ac:dyDescent="0.3">
      <c r="A344">
        <v>39</v>
      </c>
      <c r="B344" s="165">
        <v>31.471471471471467</v>
      </c>
      <c r="C344" s="166">
        <v>10.004914004914005</v>
      </c>
      <c r="D344">
        <v>100</v>
      </c>
      <c r="E344" s="168" t="s">
        <v>884</v>
      </c>
      <c r="F344" t="s">
        <v>841</v>
      </c>
      <c r="G344" t="s">
        <v>820</v>
      </c>
      <c r="H344">
        <v>2018</v>
      </c>
    </row>
    <row r="345" spans="1:8" x14ac:dyDescent="0.3">
      <c r="A345">
        <v>39</v>
      </c>
      <c r="B345" s="165">
        <v>70.588235294117652</v>
      </c>
      <c r="C345" s="166">
        <v>11.315315315315315</v>
      </c>
      <c r="D345">
        <v>100</v>
      </c>
      <c r="E345" s="168" t="s">
        <v>884</v>
      </c>
      <c r="F345" t="s">
        <v>841</v>
      </c>
      <c r="G345" t="s">
        <v>820</v>
      </c>
      <c r="H345">
        <v>2018</v>
      </c>
    </row>
    <row r="346" spans="1:8" x14ac:dyDescent="0.3">
      <c r="A346">
        <v>39</v>
      </c>
      <c r="B346" s="165">
        <v>47.675675675675677</v>
      </c>
      <c r="C346" s="166">
        <v>10.88055797733217</v>
      </c>
      <c r="D346">
        <v>100</v>
      </c>
      <c r="E346" s="168" t="s">
        <v>884</v>
      </c>
      <c r="F346" t="s">
        <v>841</v>
      </c>
      <c r="G346" t="s">
        <v>820</v>
      </c>
      <c r="H346">
        <v>2018</v>
      </c>
    </row>
    <row r="347" spans="1:8" x14ac:dyDescent="0.3">
      <c r="A347">
        <v>39</v>
      </c>
      <c r="C347" s="166">
        <v>0</v>
      </c>
      <c r="E347" s="168" t="s">
        <v>884</v>
      </c>
      <c r="F347" t="s">
        <v>841</v>
      </c>
      <c r="G347" t="s">
        <v>820</v>
      </c>
      <c r="H347">
        <v>2019</v>
      </c>
    </row>
    <row r="348" spans="1:8" x14ac:dyDescent="0.3">
      <c r="A348">
        <v>39</v>
      </c>
      <c r="C348" s="166">
        <v>67.891891891891888</v>
      </c>
      <c r="E348" s="168" t="s">
        <v>884</v>
      </c>
      <c r="F348" t="s">
        <v>841</v>
      </c>
      <c r="G348" t="s">
        <v>820</v>
      </c>
      <c r="H348">
        <v>2019</v>
      </c>
    </row>
    <row r="349" spans="1:8" x14ac:dyDescent="0.3">
      <c r="A349">
        <v>39</v>
      </c>
      <c r="C349" s="166">
        <v>1.088055797733217</v>
      </c>
      <c r="E349" s="168" t="s">
        <v>884</v>
      </c>
      <c r="F349" t="s">
        <v>841</v>
      </c>
      <c r="G349" t="s">
        <v>820</v>
      </c>
      <c r="H349">
        <v>2019</v>
      </c>
    </row>
    <row r="350" spans="1:8" x14ac:dyDescent="0.3">
      <c r="A350">
        <v>39</v>
      </c>
      <c r="B350" s="165">
        <v>72.426888426888439</v>
      </c>
      <c r="C350" s="166">
        <v>7.3528322843391338</v>
      </c>
      <c r="D350" s="165">
        <v>90.252833478639928</v>
      </c>
      <c r="E350" s="168" t="s">
        <v>884</v>
      </c>
      <c r="F350" t="s">
        <v>841</v>
      </c>
      <c r="G350" t="s">
        <v>820</v>
      </c>
      <c r="H350">
        <v>2020</v>
      </c>
    </row>
    <row r="351" spans="1:8" x14ac:dyDescent="0.3">
      <c r="A351">
        <v>39</v>
      </c>
      <c r="B351" s="165">
        <v>78.439482961222097</v>
      </c>
      <c r="C351" s="166">
        <v>5.5455455455455462</v>
      </c>
      <c r="D351" s="165">
        <v>80.540540540540547</v>
      </c>
      <c r="E351" s="168" t="s">
        <v>884</v>
      </c>
      <c r="F351" t="s">
        <v>841</v>
      </c>
      <c r="G351" t="s">
        <v>820</v>
      </c>
      <c r="H351">
        <v>2020</v>
      </c>
    </row>
    <row r="352" spans="1:8" x14ac:dyDescent="0.3">
      <c r="A352">
        <v>39</v>
      </c>
      <c r="B352" s="165">
        <v>76.108108108108098</v>
      </c>
      <c r="C352" s="166">
        <v>3.1081081081081079</v>
      </c>
      <c r="D352" s="165">
        <v>81.259577334343689</v>
      </c>
      <c r="E352" s="168" t="s">
        <v>884</v>
      </c>
      <c r="F352" t="s">
        <v>841</v>
      </c>
      <c r="G352" t="s">
        <v>820</v>
      </c>
      <c r="H352">
        <v>2020</v>
      </c>
    </row>
    <row r="353" spans="1:8" x14ac:dyDescent="0.3">
      <c r="A353">
        <v>40</v>
      </c>
      <c r="B353" s="165">
        <v>15.735735735735734</v>
      </c>
      <c r="C353" s="166">
        <v>8.2129891085114952</v>
      </c>
      <c r="D353">
        <v>80</v>
      </c>
      <c r="E353" s="168" t="s">
        <v>884</v>
      </c>
      <c r="F353" t="s">
        <v>842</v>
      </c>
      <c r="G353" t="s">
        <v>820</v>
      </c>
      <c r="H353">
        <v>2018</v>
      </c>
    </row>
    <row r="354" spans="1:8" x14ac:dyDescent="0.3">
      <c r="A354">
        <v>40</v>
      </c>
      <c r="B354" s="165">
        <v>60</v>
      </c>
      <c r="C354" s="166">
        <v>3.9168399168399173</v>
      </c>
      <c r="D354">
        <v>100</v>
      </c>
      <c r="E354" s="168" t="s">
        <v>884</v>
      </c>
      <c r="F354" t="s">
        <v>842</v>
      </c>
      <c r="G354" t="s">
        <v>820</v>
      </c>
      <c r="H354">
        <v>2018</v>
      </c>
    </row>
    <row r="355" spans="1:8" x14ac:dyDescent="0.3">
      <c r="A355">
        <v>40</v>
      </c>
      <c r="B355" s="165">
        <v>18.574938574938574</v>
      </c>
      <c r="C355" s="166">
        <v>1.9274131274131272</v>
      </c>
      <c r="D355">
        <v>90</v>
      </c>
      <c r="E355" s="168" t="s">
        <v>884</v>
      </c>
      <c r="F355" t="s">
        <v>842</v>
      </c>
      <c r="G355" t="s">
        <v>820</v>
      </c>
      <c r="H355">
        <v>2018</v>
      </c>
    </row>
    <row r="356" spans="1:8" x14ac:dyDescent="0.3">
      <c r="A356">
        <v>40</v>
      </c>
      <c r="C356" s="166">
        <v>7.9279279279279278</v>
      </c>
      <c r="E356" s="168" t="s">
        <v>884</v>
      </c>
      <c r="F356" t="s">
        <v>842</v>
      </c>
      <c r="G356" t="s">
        <v>820</v>
      </c>
      <c r="H356">
        <v>2019</v>
      </c>
    </row>
    <row r="357" spans="1:8" x14ac:dyDescent="0.3">
      <c r="A357">
        <v>40</v>
      </c>
      <c r="C357" s="166">
        <v>0.78336798336798341</v>
      </c>
      <c r="E357" s="168" t="s">
        <v>884</v>
      </c>
      <c r="F357" t="s">
        <v>842</v>
      </c>
      <c r="G357" t="s">
        <v>820</v>
      </c>
      <c r="H357">
        <v>2019</v>
      </c>
    </row>
    <row r="358" spans="1:8" x14ac:dyDescent="0.3">
      <c r="A358">
        <v>40</v>
      </c>
      <c r="C358" s="166">
        <v>0.9637065637065636</v>
      </c>
      <c r="E358" s="168" t="s">
        <v>884</v>
      </c>
      <c r="F358" t="s">
        <v>842</v>
      </c>
      <c r="G358" t="s">
        <v>820</v>
      </c>
      <c r="H358">
        <v>2019</v>
      </c>
    </row>
    <row r="359" spans="1:8" x14ac:dyDescent="0.3">
      <c r="A359">
        <v>40</v>
      </c>
      <c r="B359" s="165">
        <v>25.220077220077219</v>
      </c>
      <c r="C359" s="166">
        <v>40.256756756756758</v>
      </c>
      <c r="D359" s="165">
        <v>21.195741195741196</v>
      </c>
      <c r="E359" s="168" t="s">
        <v>884</v>
      </c>
      <c r="F359" t="s">
        <v>842</v>
      </c>
      <c r="G359" t="s">
        <v>820</v>
      </c>
      <c r="H359">
        <v>2020</v>
      </c>
    </row>
    <row r="360" spans="1:8" x14ac:dyDescent="0.3">
      <c r="A360">
        <v>40</v>
      </c>
      <c r="B360" s="165">
        <v>27.501647989452866</v>
      </c>
      <c r="C360" s="166">
        <v>24.954954954954957</v>
      </c>
      <c r="D360" s="165">
        <v>18.676067371719547</v>
      </c>
      <c r="E360" s="168" t="s">
        <v>884</v>
      </c>
      <c r="F360" t="s">
        <v>842</v>
      </c>
      <c r="G360" t="s">
        <v>820</v>
      </c>
      <c r="H360">
        <v>2020</v>
      </c>
    </row>
    <row r="361" spans="1:8" x14ac:dyDescent="0.3">
      <c r="A361">
        <v>40</v>
      </c>
      <c r="B361" s="165">
        <v>18.295218295218294</v>
      </c>
      <c r="C361" s="166">
        <v>21.700245700245702</v>
      </c>
      <c r="D361" s="165">
        <v>18.114114114114116</v>
      </c>
      <c r="E361" s="168" t="s">
        <v>884</v>
      </c>
      <c r="F361" t="s">
        <v>842</v>
      </c>
      <c r="G361" t="s">
        <v>820</v>
      </c>
      <c r="H361">
        <v>2020</v>
      </c>
    </row>
    <row r="362" spans="1:8" x14ac:dyDescent="0.3">
      <c r="A362">
        <v>41</v>
      </c>
      <c r="B362" s="165">
        <v>40.463320463320464</v>
      </c>
      <c r="C362" s="166">
        <v>20.009828009828009</v>
      </c>
      <c r="D362">
        <v>100</v>
      </c>
      <c r="E362" s="168" t="s">
        <v>884</v>
      </c>
      <c r="F362" t="s">
        <v>843</v>
      </c>
      <c r="G362" t="s">
        <v>820</v>
      </c>
      <c r="H362">
        <v>2018</v>
      </c>
    </row>
    <row r="363" spans="1:8" x14ac:dyDescent="0.3">
      <c r="A363">
        <v>41</v>
      </c>
      <c r="B363" s="165">
        <v>75</v>
      </c>
      <c r="C363" s="166">
        <v>23.683218101822753</v>
      </c>
      <c r="D363">
        <v>100</v>
      </c>
      <c r="E363" s="168" t="s">
        <v>884</v>
      </c>
      <c r="F363" t="s">
        <v>843</v>
      </c>
      <c r="G363" t="s">
        <v>820</v>
      </c>
      <c r="H363">
        <v>2018</v>
      </c>
    </row>
    <row r="364" spans="1:8" x14ac:dyDescent="0.3">
      <c r="A364">
        <v>41</v>
      </c>
      <c r="B364" s="165">
        <v>58.378378378378379</v>
      </c>
      <c r="C364" s="166">
        <v>8.9945945945945933</v>
      </c>
      <c r="D364">
        <v>100</v>
      </c>
      <c r="E364" s="168" t="s">
        <v>884</v>
      </c>
      <c r="F364" t="s">
        <v>843</v>
      </c>
      <c r="G364" t="s">
        <v>820</v>
      </c>
      <c r="H364">
        <v>2018</v>
      </c>
    </row>
    <row r="365" spans="1:8" x14ac:dyDescent="0.3">
      <c r="A365">
        <v>41</v>
      </c>
      <c r="C365" s="166">
        <v>6.6891891891891895</v>
      </c>
      <c r="E365" s="168" t="s">
        <v>884</v>
      </c>
      <c r="F365" t="s">
        <v>843</v>
      </c>
      <c r="G365" t="s">
        <v>820</v>
      </c>
      <c r="H365">
        <v>2019</v>
      </c>
    </row>
    <row r="366" spans="1:8" x14ac:dyDescent="0.3">
      <c r="A366">
        <v>41</v>
      </c>
      <c r="C366" s="166">
        <v>23.683218101822753</v>
      </c>
      <c r="E366" s="168" t="s">
        <v>884</v>
      </c>
      <c r="F366" t="s">
        <v>843</v>
      </c>
      <c r="G366" t="s">
        <v>820</v>
      </c>
      <c r="H366">
        <v>2019</v>
      </c>
    </row>
    <row r="367" spans="1:8" x14ac:dyDescent="0.3">
      <c r="A367">
        <v>41</v>
      </c>
      <c r="C367" s="166">
        <v>0.89945945945945938</v>
      </c>
      <c r="E367" s="168" t="s">
        <v>884</v>
      </c>
      <c r="F367" t="s">
        <v>843</v>
      </c>
      <c r="G367" t="s">
        <v>820</v>
      </c>
      <c r="H367">
        <v>2019</v>
      </c>
    </row>
    <row r="368" spans="1:8" x14ac:dyDescent="0.3">
      <c r="A368">
        <v>41</v>
      </c>
      <c r="B368" s="165">
        <v>11.033783783783784</v>
      </c>
      <c r="C368" s="166">
        <v>1.6515592515592517</v>
      </c>
      <c r="D368" s="165">
        <v>21.195741195741196</v>
      </c>
      <c r="E368" s="168" t="s">
        <v>884</v>
      </c>
      <c r="F368" t="s">
        <v>843</v>
      </c>
      <c r="G368" t="s">
        <v>820</v>
      </c>
      <c r="H368">
        <v>2020</v>
      </c>
    </row>
    <row r="369" spans="1:8" x14ac:dyDescent="0.3">
      <c r="A369">
        <v>41</v>
      </c>
      <c r="B369" s="165">
        <v>11.564795564795565</v>
      </c>
      <c r="C369" s="166">
        <v>0.90745290745290752</v>
      </c>
      <c r="D369" s="165">
        <v>19.825363825363826</v>
      </c>
      <c r="E369" s="168" t="s">
        <v>884</v>
      </c>
      <c r="F369" t="s">
        <v>843</v>
      </c>
      <c r="G369" t="s">
        <v>820</v>
      </c>
      <c r="H369">
        <v>2020</v>
      </c>
    </row>
    <row r="370" spans="1:8" x14ac:dyDescent="0.3">
      <c r="A370">
        <v>41</v>
      </c>
      <c r="B370" s="165">
        <v>10.014224751066855</v>
      </c>
      <c r="C370" s="166">
        <v>1.1366795366795366</v>
      </c>
      <c r="D370" s="165">
        <v>20.636332535066714</v>
      </c>
      <c r="E370" s="168" t="s">
        <v>884</v>
      </c>
      <c r="F370" t="s">
        <v>843</v>
      </c>
      <c r="G370" t="s">
        <v>820</v>
      </c>
      <c r="H370">
        <v>2020</v>
      </c>
    </row>
    <row r="371" spans="1:8" x14ac:dyDescent="0.3">
      <c r="A371">
        <v>42</v>
      </c>
      <c r="B371" s="165">
        <v>31.471471471471467</v>
      </c>
      <c r="C371" s="166">
        <v>22.01081081081081</v>
      </c>
      <c r="D371">
        <v>40</v>
      </c>
      <c r="E371" s="168" t="s">
        <v>884</v>
      </c>
      <c r="F371" t="s">
        <v>826</v>
      </c>
      <c r="G371" t="s">
        <v>820</v>
      </c>
      <c r="H371">
        <v>2018</v>
      </c>
    </row>
    <row r="372" spans="1:8" x14ac:dyDescent="0.3">
      <c r="A372">
        <v>42</v>
      </c>
      <c r="B372" s="165">
        <v>46.153846153846153</v>
      </c>
      <c r="C372" s="166">
        <v>4.9920508744038159</v>
      </c>
      <c r="D372">
        <v>100</v>
      </c>
      <c r="E372" s="168" t="s">
        <v>884</v>
      </c>
      <c r="F372" t="s">
        <v>826</v>
      </c>
      <c r="G372" t="s">
        <v>820</v>
      </c>
      <c r="H372">
        <v>2018</v>
      </c>
    </row>
    <row r="373" spans="1:8" x14ac:dyDescent="0.3">
      <c r="A373">
        <v>42</v>
      </c>
      <c r="B373" s="165">
        <v>87.567567567567565</v>
      </c>
      <c r="C373" s="166">
        <v>5.3539253539253533</v>
      </c>
      <c r="D373">
        <v>100</v>
      </c>
      <c r="E373" s="168" t="s">
        <v>884</v>
      </c>
      <c r="F373" t="s">
        <v>826</v>
      </c>
      <c r="G373" t="s">
        <v>820</v>
      </c>
      <c r="H373">
        <v>2018</v>
      </c>
    </row>
    <row r="374" spans="1:8" x14ac:dyDescent="0.3">
      <c r="A374">
        <v>42</v>
      </c>
      <c r="C374" s="166">
        <v>5.6330014224751066</v>
      </c>
      <c r="E374" s="168" t="s">
        <v>884</v>
      </c>
      <c r="F374" t="s">
        <v>826</v>
      </c>
      <c r="G374" t="s">
        <v>820</v>
      </c>
      <c r="H374">
        <v>2019</v>
      </c>
    </row>
    <row r="375" spans="1:8" x14ac:dyDescent="0.3">
      <c r="A375">
        <v>42</v>
      </c>
      <c r="C375" s="166">
        <v>4.9920508744038159</v>
      </c>
      <c r="E375" s="168" t="s">
        <v>884</v>
      </c>
      <c r="F375" t="s">
        <v>826</v>
      </c>
      <c r="G375" t="s">
        <v>820</v>
      </c>
      <c r="H375">
        <v>2019</v>
      </c>
    </row>
    <row r="376" spans="1:8" x14ac:dyDescent="0.3">
      <c r="A376">
        <v>42</v>
      </c>
      <c r="C376" s="166">
        <v>10.707850707850707</v>
      </c>
      <c r="E376" s="168" t="s">
        <v>884</v>
      </c>
      <c r="F376" t="s">
        <v>826</v>
      </c>
      <c r="G376" t="s">
        <v>820</v>
      </c>
      <c r="H376">
        <v>2019</v>
      </c>
    </row>
    <row r="377" spans="1:8" x14ac:dyDescent="0.3">
      <c r="A377">
        <v>42</v>
      </c>
      <c r="B377" s="165">
        <v>33.626769626769629</v>
      </c>
      <c r="C377" s="166">
        <v>51.119691119691126</v>
      </c>
      <c r="D377" s="165">
        <v>59.953667953667953</v>
      </c>
      <c r="E377" s="168" t="s">
        <v>884</v>
      </c>
      <c r="F377" t="s">
        <v>826</v>
      </c>
      <c r="G377" t="s">
        <v>820</v>
      </c>
      <c r="H377">
        <v>2020</v>
      </c>
    </row>
    <row r="378" spans="1:8" x14ac:dyDescent="0.3">
      <c r="A378">
        <v>42</v>
      </c>
      <c r="B378" s="165">
        <v>32.801965601965605</v>
      </c>
      <c r="C378" s="166">
        <v>45.372645372645373</v>
      </c>
      <c r="D378" s="165">
        <v>62.35396687009591</v>
      </c>
      <c r="E378" s="168" t="s">
        <v>884</v>
      </c>
      <c r="F378" t="s">
        <v>826</v>
      </c>
      <c r="G378" t="s">
        <v>820</v>
      </c>
      <c r="H378">
        <v>2020</v>
      </c>
    </row>
    <row r="379" spans="1:8" x14ac:dyDescent="0.3">
      <c r="A379">
        <v>42</v>
      </c>
      <c r="B379" s="165">
        <v>58.544698544698541</v>
      </c>
      <c r="C379" s="166">
        <v>55.25525525525525</v>
      </c>
      <c r="D379" s="165">
        <v>59.282555282555279</v>
      </c>
      <c r="E379" s="168" t="s">
        <v>884</v>
      </c>
      <c r="F379" t="s">
        <v>826</v>
      </c>
      <c r="G379" t="s">
        <v>820</v>
      </c>
      <c r="H379">
        <v>2020</v>
      </c>
    </row>
    <row r="380" spans="1:8" x14ac:dyDescent="0.3">
      <c r="A380">
        <v>43</v>
      </c>
      <c r="B380" s="165">
        <v>47.207207207207205</v>
      </c>
      <c r="C380" s="166">
        <v>17.294208494208494</v>
      </c>
      <c r="D380">
        <v>0</v>
      </c>
      <c r="E380" s="168" t="s">
        <v>884</v>
      </c>
      <c r="F380" t="s">
        <v>825</v>
      </c>
      <c r="G380" t="s">
        <v>820</v>
      </c>
      <c r="H380">
        <v>2018</v>
      </c>
    </row>
    <row r="381" spans="1:8" x14ac:dyDescent="0.3">
      <c r="A381">
        <v>43</v>
      </c>
      <c r="B381" s="165">
        <v>36.36363636363636</v>
      </c>
      <c r="C381" s="166">
        <v>12.72972972972973</v>
      </c>
      <c r="D381">
        <v>0</v>
      </c>
      <c r="E381" s="168" t="s">
        <v>884</v>
      </c>
      <c r="F381" t="s">
        <v>825</v>
      </c>
      <c r="G381" t="s">
        <v>820</v>
      </c>
      <c r="H381">
        <v>2018</v>
      </c>
    </row>
    <row r="382" spans="1:8" x14ac:dyDescent="0.3">
      <c r="A382">
        <v>43</v>
      </c>
      <c r="B382" s="165">
        <v>20.432432432432432</v>
      </c>
      <c r="C382" s="166">
        <v>49.061425061425055</v>
      </c>
      <c r="D382">
        <v>0</v>
      </c>
      <c r="E382" s="168" t="s">
        <v>884</v>
      </c>
      <c r="F382" t="s">
        <v>825</v>
      </c>
      <c r="G382" t="s">
        <v>820</v>
      </c>
      <c r="H382">
        <v>2018</v>
      </c>
    </row>
    <row r="383" spans="1:8" x14ac:dyDescent="0.3">
      <c r="A383">
        <v>43</v>
      </c>
      <c r="C383" s="166">
        <v>33.445945945945951</v>
      </c>
      <c r="E383" s="168" t="s">
        <v>884</v>
      </c>
      <c r="F383" t="s">
        <v>825</v>
      </c>
      <c r="G383" t="s">
        <v>820</v>
      </c>
      <c r="H383">
        <v>2019</v>
      </c>
    </row>
    <row r="384" spans="1:8" x14ac:dyDescent="0.3">
      <c r="A384">
        <v>43</v>
      </c>
      <c r="C384" s="166">
        <v>19.094594594594597</v>
      </c>
      <c r="E384" s="168" t="s">
        <v>884</v>
      </c>
      <c r="F384" t="s">
        <v>825</v>
      </c>
      <c r="G384" t="s">
        <v>820</v>
      </c>
      <c r="H384">
        <v>2019</v>
      </c>
    </row>
    <row r="385" spans="1:8" x14ac:dyDescent="0.3">
      <c r="A385">
        <v>43</v>
      </c>
      <c r="C385" s="166">
        <v>36.796068796068795</v>
      </c>
      <c r="E385" s="168" t="s">
        <v>884</v>
      </c>
      <c r="F385" t="s">
        <v>825</v>
      </c>
      <c r="G385" t="s">
        <v>820</v>
      </c>
      <c r="H385">
        <v>2019</v>
      </c>
    </row>
    <row r="386" spans="1:8" x14ac:dyDescent="0.3">
      <c r="A386">
        <v>43</v>
      </c>
      <c r="B386" s="165">
        <v>14.31409788166545</v>
      </c>
      <c r="C386" s="166">
        <v>47.711711711711715</v>
      </c>
      <c r="D386" s="165">
        <v>0</v>
      </c>
      <c r="E386" s="168" t="s">
        <v>884</v>
      </c>
      <c r="F386" t="s">
        <v>825</v>
      </c>
      <c r="G386" t="s">
        <v>820</v>
      </c>
      <c r="H386">
        <v>2020</v>
      </c>
    </row>
    <row r="387" spans="1:8" x14ac:dyDescent="0.3">
      <c r="A387">
        <v>43</v>
      </c>
      <c r="B387" s="165">
        <v>12.764915859255481</v>
      </c>
      <c r="C387" s="166">
        <v>66.546546546546551</v>
      </c>
      <c r="D387" s="165">
        <v>0</v>
      </c>
      <c r="E387" s="168" t="s">
        <v>884</v>
      </c>
      <c r="F387" t="s">
        <v>825</v>
      </c>
      <c r="G387" t="s">
        <v>820</v>
      </c>
      <c r="H387">
        <v>2020</v>
      </c>
    </row>
    <row r="388" spans="1:8" x14ac:dyDescent="0.3">
      <c r="A388">
        <v>43</v>
      </c>
      <c r="B388" s="165">
        <v>13.922214897824652</v>
      </c>
      <c r="C388" s="166">
        <v>45.467181467181462</v>
      </c>
      <c r="D388" s="165">
        <v>0</v>
      </c>
      <c r="E388" s="168" t="s">
        <v>884</v>
      </c>
      <c r="F388" t="s">
        <v>825</v>
      </c>
      <c r="G388" t="s">
        <v>820</v>
      </c>
      <c r="H388">
        <v>2020</v>
      </c>
    </row>
    <row r="389" spans="1:8" x14ac:dyDescent="0.3">
      <c r="A389">
        <v>44</v>
      </c>
      <c r="B389" s="165">
        <v>40.463320463320464</v>
      </c>
      <c r="C389" s="166">
        <v>20.009828009828009</v>
      </c>
      <c r="D389">
        <v>60</v>
      </c>
      <c r="E389" s="168" t="s">
        <v>884</v>
      </c>
      <c r="F389" t="s">
        <v>825</v>
      </c>
      <c r="G389" t="s">
        <v>820</v>
      </c>
      <c r="H389">
        <v>2018</v>
      </c>
    </row>
    <row r="390" spans="1:8" x14ac:dyDescent="0.3">
      <c r="A390">
        <v>44</v>
      </c>
      <c r="B390" s="165">
        <v>60</v>
      </c>
      <c r="C390" s="166">
        <v>21.216216216216218</v>
      </c>
      <c r="D390">
        <v>100</v>
      </c>
      <c r="E390" s="168" t="s">
        <v>884</v>
      </c>
      <c r="F390" t="s">
        <v>825</v>
      </c>
      <c r="G390" t="s">
        <v>820</v>
      </c>
      <c r="H390">
        <v>2018</v>
      </c>
    </row>
    <row r="391" spans="1:8" x14ac:dyDescent="0.3">
      <c r="A391">
        <v>44</v>
      </c>
      <c r="B391" s="165">
        <v>46.437346437346442</v>
      </c>
      <c r="C391" s="166">
        <v>6.581410678971654</v>
      </c>
      <c r="D391">
        <v>100</v>
      </c>
      <c r="E391" s="168" t="s">
        <v>884</v>
      </c>
      <c r="F391" t="s">
        <v>825</v>
      </c>
      <c r="G391" t="s">
        <v>820</v>
      </c>
      <c r="H391">
        <v>2018</v>
      </c>
    </row>
    <row r="392" spans="1:8" x14ac:dyDescent="0.3">
      <c r="A392">
        <v>44</v>
      </c>
      <c r="C392" s="166">
        <v>0</v>
      </c>
      <c r="E392" s="168" t="s">
        <v>884</v>
      </c>
      <c r="F392" t="s">
        <v>825</v>
      </c>
      <c r="G392" t="s">
        <v>820</v>
      </c>
      <c r="H392">
        <v>2019</v>
      </c>
    </row>
    <row r="393" spans="1:8" x14ac:dyDescent="0.3">
      <c r="A393">
        <v>44</v>
      </c>
      <c r="C393" s="166">
        <v>11.315315315315315</v>
      </c>
      <c r="E393" s="168" t="s">
        <v>884</v>
      </c>
      <c r="F393" t="s">
        <v>825</v>
      </c>
      <c r="G393" t="s">
        <v>820</v>
      </c>
      <c r="H393">
        <v>2019</v>
      </c>
    </row>
    <row r="394" spans="1:8" x14ac:dyDescent="0.3">
      <c r="A394">
        <v>44</v>
      </c>
      <c r="C394" s="166">
        <v>0.82267633487145675</v>
      </c>
      <c r="E394" s="168" t="s">
        <v>884</v>
      </c>
      <c r="F394" t="s">
        <v>825</v>
      </c>
      <c r="G394" t="s">
        <v>820</v>
      </c>
      <c r="H394">
        <v>2019</v>
      </c>
    </row>
    <row r="395" spans="1:8" x14ac:dyDescent="0.3">
      <c r="A395">
        <v>44</v>
      </c>
      <c r="B395" s="165">
        <v>8.6117336849044168</v>
      </c>
      <c r="C395" s="166">
        <v>32.672150411280846</v>
      </c>
      <c r="D395" s="165">
        <v>77.717717717717719</v>
      </c>
      <c r="E395" s="168" t="s">
        <v>884</v>
      </c>
      <c r="F395" t="s">
        <v>825</v>
      </c>
      <c r="G395" t="s">
        <v>820</v>
      </c>
      <c r="H395">
        <v>2020</v>
      </c>
    </row>
    <row r="396" spans="1:8" x14ac:dyDescent="0.3">
      <c r="A396">
        <v>44</v>
      </c>
      <c r="B396" s="165">
        <v>8.3215318639672891</v>
      </c>
      <c r="C396" s="166">
        <v>74.86486486486487</v>
      </c>
      <c r="D396" s="165">
        <v>85.909909909909913</v>
      </c>
      <c r="E396" s="168" t="s">
        <v>884</v>
      </c>
      <c r="F396" t="s">
        <v>825</v>
      </c>
      <c r="G396" t="s">
        <v>820</v>
      </c>
      <c r="H396">
        <v>2020</v>
      </c>
    </row>
    <row r="397" spans="1:8" x14ac:dyDescent="0.3">
      <c r="A397">
        <v>44</v>
      </c>
      <c r="B397" s="165">
        <v>8.4564564564564559</v>
      </c>
      <c r="C397" s="166">
        <v>18.565765765765768</v>
      </c>
      <c r="D397" s="165">
        <v>75.606737171954563</v>
      </c>
      <c r="E397" s="168" t="s">
        <v>884</v>
      </c>
      <c r="F397" t="s">
        <v>825</v>
      </c>
      <c r="G397" t="s">
        <v>820</v>
      </c>
      <c r="H397">
        <v>2020</v>
      </c>
    </row>
    <row r="398" spans="1:8" x14ac:dyDescent="0.3">
      <c r="A398">
        <v>45</v>
      </c>
      <c r="B398" s="165">
        <v>47.207207207207205</v>
      </c>
      <c r="C398" s="166">
        <v>13.756756756756756</v>
      </c>
      <c r="D398">
        <v>70</v>
      </c>
      <c r="E398" s="168" t="s">
        <v>884</v>
      </c>
      <c r="F398" t="s">
        <v>836</v>
      </c>
      <c r="G398" t="s">
        <v>820</v>
      </c>
      <c r="H398">
        <v>2018</v>
      </c>
    </row>
    <row r="399" spans="1:8" x14ac:dyDescent="0.3">
      <c r="A399">
        <v>45</v>
      </c>
      <c r="B399" s="165">
        <v>60</v>
      </c>
      <c r="C399" s="166">
        <v>7.4063882063882067</v>
      </c>
      <c r="D399">
        <v>100</v>
      </c>
      <c r="E399" s="168" t="s">
        <v>884</v>
      </c>
      <c r="F399" t="s">
        <v>836</v>
      </c>
      <c r="G399" t="s">
        <v>820</v>
      </c>
      <c r="H399">
        <v>2018</v>
      </c>
    </row>
    <row r="400" spans="1:8" x14ac:dyDescent="0.3">
      <c r="A400">
        <v>45</v>
      </c>
      <c r="B400" s="165">
        <v>72.114467408585057</v>
      </c>
      <c r="C400" s="166">
        <v>10.182559918408973</v>
      </c>
      <c r="D400">
        <v>100</v>
      </c>
      <c r="E400" s="168" t="s">
        <v>884</v>
      </c>
      <c r="F400" t="s">
        <v>836</v>
      </c>
      <c r="G400" t="s">
        <v>820</v>
      </c>
      <c r="H400">
        <v>2018</v>
      </c>
    </row>
    <row r="401" spans="1:8" x14ac:dyDescent="0.3">
      <c r="A401">
        <v>45</v>
      </c>
      <c r="C401" s="166">
        <v>8.2328482328482337</v>
      </c>
      <c r="E401" s="168" t="s">
        <v>884</v>
      </c>
      <c r="F401" t="s">
        <v>836</v>
      </c>
      <c r="G401" t="s">
        <v>820</v>
      </c>
      <c r="H401">
        <v>2019</v>
      </c>
    </row>
    <row r="402" spans="1:8" x14ac:dyDescent="0.3">
      <c r="A402">
        <v>45</v>
      </c>
      <c r="C402" s="166">
        <v>4.6289926289926289</v>
      </c>
      <c r="E402" s="168" t="s">
        <v>884</v>
      </c>
      <c r="F402" t="s">
        <v>836</v>
      </c>
      <c r="G402" t="s">
        <v>820</v>
      </c>
      <c r="H402">
        <v>2019</v>
      </c>
    </row>
    <row r="403" spans="1:8" x14ac:dyDescent="0.3">
      <c r="A403">
        <v>45</v>
      </c>
      <c r="C403" s="166">
        <v>31.820499745028041</v>
      </c>
      <c r="E403" s="168" t="s">
        <v>884</v>
      </c>
      <c r="F403" t="s">
        <v>836</v>
      </c>
      <c r="G403" t="s">
        <v>820</v>
      </c>
      <c r="H403">
        <v>2019</v>
      </c>
    </row>
    <row r="404" spans="1:8" x14ac:dyDescent="0.3">
      <c r="A404">
        <v>45</v>
      </c>
      <c r="B404" s="165">
        <v>75.660231660231659</v>
      </c>
      <c r="C404" s="166">
        <v>14.313513513513513</v>
      </c>
      <c r="D404" s="165">
        <v>84.782964782964783</v>
      </c>
      <c r="E404" s="168" t="s">
        <v>884</v>
      </c>
      <c r="F404" t="s">
        <v>836</v>
      </c>
      <c r="G404" t="s">
        <v>820</v>
      </c>
      <c r="H404">
        <v>2020</v>
      </c>
    </row>
    <row r="405" spans="1:8" x14ac:dyDescent="0.3">
      <c r="A405">
        <v>45</v>
      </c>
      <c r="B405" s="165">
        <v>62.934003771213071</v>
      </c>
      <c r="C405" s="166">
        <v>19.963963963963963</v>
      </c>
      <c r="D405" s="165">
        <v>79.301455301455306</v>
      </c>
      <c r="E405" s="168" t="s">
        <v>884</v>
      </c>
      <c r="F405" t="s">
        <v>836</v>
      </c>
      <c r="G405" t="s">
        <v>820</v>
      </c>
      <c r="H405">
        <v>2020</v>
      </c>
    </row>
    <row r="406" spans="1:8" x14ac:dyDescent="0.3">
      <c r="A406">
        <v>45</v>
      </c>
      <c r="B406" s="165">
        <v>60.085348506401132</v>
      </c>
      <c r="C406" s="166">
        <v>8.6486486486486474</v>
      </c>
      <c r="D406" s="165">
        <v>81.513513513513516</v>
      </c>
      <c r="E406" s="168" t="s">
        <v>884</v>
      </c>
      <c r="F406" t="s">
        <v>836</v>
      </c>
      <c r="G406" t="s">
        <v>820</v>
      </c>
      <c r="H406">
        <v>2020</v>
      </c>
    </row>
    <row r="407" spans="1:8" x14ac:dyDescent="0.3">
      <c r="A407">
        <v>46</v>
      </c>
      <c r="B407" s="165">
        <v>70.810810810810807</v>
      </c>
      <c r="C407" s="166">
        <v>1.693139293139293</v>
      </c>
      <c r="D407">
        <v>40</v>
      </c>
      <c r="E407" s="168" t="s">
        <v>884</v>
      </c>
      <c r="F407" t="s">
        <v>836</v>
      </c>
      <c r="G407" t="s">
        <v>820</v>
      </c>
      <c r="H407">
        <v>2018</v>
      </c>
    </row>
    <row r="408" spans="1:8" x14ac:dyDescent="0.3">
      <c r="A408">
        <v>46</v>
      </c>
      <c r="B408" s="165">
        <v>60</v>
      </c>
      <c r="C408" s="166">
        <v>15.667359667359669</v>
      </c>
      <c r="D408">
        <v>100</v>
      </c>
      <c r="E408" s="168" t="s">
        <v>884</v>
      </c>
      <c r="F408" t="s">
        <v>836</v>
      </c>
      <c r="G408" t="s">
        <v>820</v>
      </c>
      <c r="H408">
        <v>2018</v>
      </c>
    </row>
    <row r="409" spans="1:8" x14ac:dyDescent="0.3">
      <c r="A409">
        <v>46</v>
      </c>
      <c r="B409" s="165">
        <v>90.810810810810807</v>
      </c>
      <c r="C409" s="166">
        <v>16.864864864864863</v>
      </c>
      <c r="D409">
        <v>100</v>
      </c>
      <c r="E409" s="168" t="s">
        <v>884</v>
      </c>
      <c r="F409" t="s">
        <v>836</v>
      </c>
      <c r="G409" t="s">
        <v>820</v>
      </c>
      <c r="H409">
        <v>2018</v>
      </c>
    </row>
    <row r="410" spans="1:8" x14ac:dyDescent="0.3">
      <c r="A410">
        <v>46</v>
      </c>
      <c r="C410" s="166">
        <v>9.8108108108108123</v>
      </c>
      <c r="E410" s="168" t="s">
        <v>884</v>
      </c>
      <c r="F410" t="s">
        <v>836</v>
      </c>
      <c r="G410" t="s">
        <v>820</v>
      </c>
      <c r="H410">
        <v>2019</v>
      </c>
    </row>
    <row r="411" spans="1:8" x14ac:dyDescent="0.3">
      <c r="A411">
        <v>46</v>
      </c>
      <c r="C411" s="166">
        <v>23.501039501039504</v>
      </c>
      <c r="E411" s="168" t="s">
        <v>884</v>
      </c>
      <c r="F411" t="s">
        <v>836</v>
      </c>
      <c r="G411" t="s">
        <v>820</v>
      </c>
      <c r="H411">
        <v>2019</v>
      </c>
    </row>
    <row r="412" spans="1:8" x14ac:dyDescent="0.3">
      <c r="A412">
        <v>46</v>
      </c>
      <c r="C412" s="166">
        <v>61.837837837837832</v>
      </c>
      <c r="E412" s="168" t="s">
        <v>884</v>
      </c>
      <c r="F412" t="s">
        <v>836</v>
      </c>
      <c r="G412" t="s">
        <v>820</v>
      </c>
      <c r="H412">
        <v>2019</v>
      </c>
    </row>
    <row r="413" spans="1:8" x14ac:dyDescent="0.3">
      <c r="A413">
        <v>46</v>
      </c>
      <c r="B413" s="165">
        <v>97.401677539608585</v>
      </c>
      <c r="C413" s="166">
        <v>0.67094594594594592</v>
      </c>
      <c r="D413" s="165">
        <v>70.959655307481384</v>
      </c>
      <c r="E413" s="168" t="s">
        <v>884</v>
      </c>
      <c r="F413" t="s">
        <v>836</v>
      </c>
      <c r="G413" t="s">
        <v>820</v>
      </c>
      <c r="H413">
        <v>2020</v>
      </c>
    </row>
    <row r="414" spans="1:8" x14ac:dyDescent="0.3">
      <c r="A414">
        <v>46</v>
      </c>
      <c r="B414" s="165">
        <v>97.519357195032867</v>
      </c>
      <c r="C414" s="166">
        <v>0.41591591591591592</v>
      </c>
      <c r="D414" s="165">
        <v>69.388773388773387</v>
      </c>
      <c r="E414" s="168" t="s">
        <v>884</v>
      </c>
      <c r="F414" t="s">
        <v>836</v>
      </c>
      <c r="G414" t="s">
        <v>820</v>
      </c>
      <c r="H414">
        <v>2020</v>
      </c>
    </row>
    <row r="415" spans="1:8" x14ac:dyDescent="0.3">
      <c r="A415">
        <v>46</v>
      </c>
      <c r="B415" s="165">
        <v>66.180963572267913</v>
      </c>
      <c r="C415" s="166">
        <v>0.34898055950687529</v>
      </c>
      <c r="D415" s="165">
        <v>72.456456456456465</v>
      </c>
      <c r="E415" s="168" t="s">
        <v>884</v>
      </c>
      <c r="F415" t="s">
        <v>836</v>
      </c>
      <c r="G415" t="s">
        <v>820</v>
      </c>
      <c r="H415">
        <v>2020</v>
      </c>
    </row>
    <row r="416" spans="1:8" x14ac:dyDescent="0.3">
      <c r="A416">
        <v>47</v>
      </c>
      <c r="B416" s="165">
        <v>17.702702702702702</v>
      </c>
      <c r="C416" s="166">
        <v>8.8043243243243232</v>
      </c>
      <c r="D416">
        <v>100</v>
      </c>
      <c r="E416" s="168" t="s">
        <v>884</v>
      </c>
      <c r="F416" t="s">
        <v>844</v>
      </c>
      <c r="G416" t="s">
        <v>820</v>
      </c>
      <c r="H416">
        <v>2018</v>
      </c>
    </row>
    <row r="417" spans="1:8" x14ac:dyDescent="0.3">
      <c r="A417">
        <v>47</v>
      </c>
      <c r="B417" s="165">
        <v>18.18181818181818</v>
      </c>
      <c r="C417" s="166">
        <v>2.0367567567567568</v>
      </c>
      <c r="D417">
        <v>100</v>
      </c>
      <c r="E417" s="168" t="s">
        <v>884</v>
      </c>
      <c r="F417" t="s">
        <v>844</v>
      </c>
      <c r="G417" t="s">
        <v>820</v>
      </c>
      <c r="H417">
        <v>2018</v>
      </c>
    </row>
    <row r="418" spans="1:8" x14ac:dyDescent="0.3">
      <c r="A418">
        <v>47</v>
      </c>
      <c r="B418" s="165">
        <v>61.297297297297298</v>
      </c>
      <c r="C418" s="166">
        <v>4.4972972972972967</v>
      </c>
      <c r="D418">
        <v>100</v>
      </c>
      <c r="E418" s="168" t="s">
        <v>884</v>
      </c>
      <c r="F418" t="s">
        <v>844</v>
      </c>
      <c r="G418" t="s">
        <v>820</v>
      </c>
      <c r="H418">
        <v>2018</v>
      </c>
    </row>
    <row r="419" spans="1:8" x14ac:dyDescent="0.3">
      <c r="A419">
        <v>47</v>
      </c>
      <c r="C419" s="166">
        <v>0</v>
      </c>
      <c r="E419" s="168" t="s">
        <v>884</v>
      </c>
      <c r="F419" t="s">
        <v>844</v>
      </c>
      <c r="G419" t="s">
        <v>820</v>
      </c>
      <c r="H419">
        <v>2019</v>
      </c>
    </row>
    <row r="420" spans="1:8" x14ac:dyDescent="0.3">
      <c r="A420">
        <v>47</v>
      </c>
      <c r="C420" s="166">
        <v>1.0183783783783784</v>
      </c>
      <c r="E420" s="168" t="s">
        <v>884</v>
      </c>
      <c r="F420" t="s">
        <v>844</v>
      </c>
      <c r="G420" t="s">
        <v>820</v>
      </c>
      <c r="H420">
        <v>2019</v>
      </c>
    </row>
    <row r="421" spans="1:8" x14ac:dyDescent="0.3">
      <c r="A421">
        <v>47</v>
      </c>
      <c r="C421" s="166">
        <v>10.793513513513513</v>
      </c>
      <c r="E421" s="168" t="s">
        <v>884</v>
      </c>
      <c r="F421" t="s">
        <v>844</v>
      </c>
      <c r="G421" t="s">
        <v>820</v>
      </c>
      <c r="H421">
        <v>2019</v>
      </c>
    </row>
    <row r="422" spans="1:8" x14ac:dyDescent="0.3">
      <c r="A422">
        <v>47</v>
      </c>
      <c r="B422" s="165">
        <v>25.220077220077219</v>
      </c>
      <c r="C422" s="166">
        <v>23.855855855855857</v>
      </c>
      <c r="D422" s="165">
        <v>96.848232848232854</v>
      </c>
      <c r="E422" s="168" t="s">
        <v>884</v>
      </c>
      <c r="F422" t="s">
        <v>844</v>
      </c>
      <c r="G422" t="s">
        <v>820</v>
      </c>
      <c r="H422">
        <v>2020</v>
      </c>
    </row>
    <row r="423" spans="1:8" x14ac:dyDescent="0.3">
      <c r="A423">
        <v>47</v>
      </c>
      <c r="B423" s="165">
        <v>25.626535626535627</v>
      </c>
      <c r="C423" s="166">
        <v>13.928346951602766</v>
      </c>
      <c r="D423" s="165">
        <v>90.608108108108112</v>
      </c>
      <c r="E423" s="168" t="s">
        <v>884</v>
      </c>
      <c r="F423" t="s">
        <v>844</v>
      </c>
      <c r="G423" t="s">
        <v>820</v>
      </c>
      <c r="H423">
        <v>2020</v>
      </c>
    </row>
    <row r="424" spans="1:8" x14ac:dyDescent="0.3">
      <c r="A424">
        <v>47</v>
      </c>
      <c r="B424" s="165">
        <v>25.035561877667138</v>
      </c>
      <c r="C424" s="166">
        <v>44.204204204204203</v>
      </c>
      <c r="D424" s="165">
        <v>85.057579318448887</v>
      </c>
      <c r="E424" s="168" t="s">
        <v>884</v>
      </c>
      <c r="F424" t="s">
        <v>844</v>
      </c>
      <c r="G424" t="s">
        <v>820</v>
      </c>
      <c r="H424">
        <v>2020</v>
      </c>
    </row>
    <row r="425" spans="1:8" x14ac:dyDescent="0.3">
      <c r="A425">
        <v>48</v>
      </c>
      <c r="B425" s="165">
        <v>70.810810810810807</v>
      </c>
      <c r="C425" s="166">
        <v>5.0024570024570023</v>
      </c>
      <c r="D425">
        <v>100</v>
      </c>
      <c r="E425" s="168" t="s">
        <v>884</v>
      </c>
      <c r="F425" t="s">
        <v>845</v>
      </c>
      <c r="G425" t="s">
        <v>835</v>
      </c>
      <c r="H425">
        <v>2018</v>
      </c>
    </row>
    <row r="426" spans="1:8" x14ac:dyDescent="0.3">
      <c r="A426">
        <v>48</v>
      </c>
      <c r="B426" s="165">
        <v>44.444444444444443</v>
      </c>
      <c r="C426" s="166">
        <v>12.72972972972973</v>
      </c>
      <c r="D426">
        <v>100</v>
      </c>
      <c r="E426" s="168" t="s">
        <v>884</v>
      </c>
      <c r="F426" t="s">
        <v>845</v>
      </c>
      <c r="G426" t="s">
        <v>835</v>
      </c>
      <c r="H426">
        <v>2018</v>
      </c>
    </row>
    <row r="427" spans="1:8" x14ac:dyDescent="0.3">
      <c r="A427">
        <v>48</v>
      </c>
      <c r="B427" s="165">
        <v>76.621621621621614</v>
      </c>
      <c r="C427" s="166">
        <v>8.1276457180071624</v>
      </c>
      <c r="D427">
        <v>30</v>
      </c>
      <c r="E427" s="168" t="s">
        <v>884</v>
      </c>
      <c r="F427" t="s">
        <v>845</v>
      </c>
      <c r="G427" t="s">
        <v>835</v>
      </c>
      <c r="H427">
        <v>2018</v>
      </c>
    </row>
    <row r="428" spans="1:8" x14ac:dyDescent="0.3">
      <c r="A428">
        <v>48</v>
      </c>
      <c r="C428" s="166">
        <v>4.2810810810810818</v>
      </c>
      <c r="E428" s="168" t="s">
        <v>884</v>
      </c>
      <c r="F428" t="s">
        <v>845</v>
      </c>
      <c r="G428" t="s">
        <v>835</v>
      </c>
      <c r="H428">
        <v>2019</v>
      </c>
    </row>
    <row r="429" spans="1:8" x14ac:dyDescent="0.3">
      <c r="A429">
        <v>48</v>
      </c>
      <c r="C429" s="166">
        <v>1.2729729729729731</v>
      </c>
      <c r="E429" s="168" t="s">
        <v>884</v>
      </c>
      <c r="F429" t="s">
        <v>845</v>
      </c>
      <c r="G429" t="s">
        <v>835</v>
      </c>
      <c r="H429">
        <v>2019</v>
      </c>
    </row>
    <row r="430" spans="1:8" x14ac:dyDescent="0.3">
      <c r="A430">
        <v>48</v>
      </c>
      <c r="C430" s="166">
        <v>8.1276457180071624</v>
      </c>
      <c r="E430" s="168" t="s">
        <v>884</v>
      </c>
      <c r="F430" t="s">
        <v>845</v>
      </c>
      <c r="G430" t="s">
        <v>835</v>
      </c>
      <c r="H430">
        <v>2019</v>
      </c>
    </row>
    <row r="431" spans="1:8" x14ac:dyDescent="0.3">
      <c r="A431">
        <v>48</v>
      </c>
      <c r="B431" s="165">
        <v>87.644239984665518</v>
      </c>
      <c r="C431" s="166">
        <v>3.5546805083228925</v>
      </c>
      <c r="D431" s="165">
        <v>87.432432432432435</v>
      </c>
      <c r="E431" s="168" t="s">
        <v>884</v>
      </c>
      <c r="F431" t="s">
        <v>845</v>
      </c>
      <c r="G431" t="s">
        <v>835</v>
      </c>
      <c r="H431">
        <v>2020</v>
      </c>
    </row>
    <row r="432" spans="1:8" x14ac:dyDescent="0.3">
      <c r="A432">
        <v>48</v>
      </c>
      <c r="B432" s="165">
        <v>60.715176715176717</v>
      </c>
      <c r="C432" s="166">
        <v>7.1299871299871302</v>
      </c>
      <c r="D432" s="165">
        <v>79.301455301455306</v>
      </c>
      <c r="E432" s="168" t="s">
        <v>884</v>
      </c>
      <c r="F432" t="s">
        <v>845</v>
      </c>
      <c r="G432" t="s">
        <v>835</v>
      </c>
      <c r="H432">
        <v>2020</v>
      </c>
    </row>
    <row r="433" spans="1:8" x14ac:dyDescent="0.3">
      <c r="A433">
        <v>48</v>
      </c>
      <c r="B433" s="165">
        <v>76.108108108108098</v>
      </c>
      <c r="C433" s="166">
        <v>5.234708392603129</v>
      </c>
      <c r="D433" s="165">
        <v>80.259459459459464</v>
      </c>
      <c r="E433" s="168" t="s">
        <v>884</v>
      </c>
      <c r="F433" t="s">
        <v>845</v>
      </c>
      <c r="G433" t="s">
        <v>835</v>
      </c>
      <c r="H433">
        <v>2020</v>
      </c>
    </row>
    <row r="434" spans="1:8" x14ac:dyDescent="0.3">
      <c r="A434">
        <v>49</v>
      </c>
      <c r="B434" s="165">
        <v>35.405405405405403</v>
      </c>
      <c r="C434" s="166">
        <v>5.0024570024570023</v>
      </c>
      <c r="D434">
        <v>80</v>
      </c>
      <c r="E434" s="168" t="s">
        <v>884</v>
      </c>
      <c r="F434" t="s">
        <v>845</v>
      </c>
      <c r="G434" t="s">
        <v>835</v>
      </c>
      <c r="H434">
        <v>2018</v>
      </c>
    </row>
    <row r="435" spans="1:8" x14ac:dyDescent="0.3">
      <c r="A435">
        <v>49</v>
      </c>
      <c r="B435" s="165">
        <v>60</v>
      </c>
      <c r="C435" s="166">
        <v>7.6858745537990822</v>
      </c>
      <c r="D435">
        <v>100</v>
      </c>
      <c r="E435" s="168" t="s">
        <v>884</v>
      </c>
      <c r="F435" t="s">
        <v>845</v>
      </c>
      <c r="G435" t="s">
        <v>835</v>
      </c>
      <c r="H435">
        <v>2018</v>
      </c>
    </row>
    <row r="436" spans="1:8" x14ac:dyDescent="0.3">
      <c r="A436">
        <v>49</v>
      </c>
      <c r="B436" s="165">
        <v>72.972972972972968</v>
      </c>
      <c r="C436" s="166">
        <v>11.243243243243242</v>
      </c>
      <c r="D436">
        <v>100</v>
      </c>
      <c r="E436" s="168" t="s">
        <v>884</v>
      </c>
      <c r="F436" t="s">
        <v>845</v>
      </c>
      <c r="G436" t="s">
        <v>835</v>
      </c>
      <c r="H436">
        <v>2018</v>
      </c>
    </row>
    <row r="437" spans="1:8" x14ac:dyDescent="0.3">
      <c r="A437">
        <v>49</v>
      </c>
      <c r="C437" s="166">
        <v>1.528957528957529</v>
      </c>
      <c r="E437" s="168" t="s">
        <v>884</v>
      </c>
      <c r="F437" t="s">
        <v>845</v>
      </c>
      <c r="G437" t="s">
        <v>835</v>
      </c>
      <c r="H437">
        <v>2019</v>
      </c>
    </row>
    <row r="438" spans="1:8" x14ac:dyDescent="0.3">
      <c r="A438">
        <v>49</v>
      </c>
      <c r="C438" s="166">
        <v>19.214686384497707</v>
      </c>
      <c r="E438" s="168" t="s">
        <v>884</v>
      </c>
      <c r="F438" t="s">
        <v>845</v>
      </c>
      <c r="G438" t="s">
        <v>835</v>
      </c>
      <c r="H438">
        <v>2019</v>
      </c>
    </row>
    <row r="439" spans="1:8" x14ac:dyDescent="0.3">
      <c r="A439">
        <v>49</v>
      </c>
      <c r="C439" s="166">
        <v>1.4054054054054053</v>
      </c>
      <c r="E439" s="168" t="s">
        <v>884</v>
      </c>
      <c r="F439" t="s">
        <v>845</v>
      </c>
      <c r="G439" t="s">
        <v>835</v>
      </c>
      <c r="H439">
        <v>2019</v>
      </c>
    </row>
    <row r="440" spans="1:8" x14ac:dyDescent="0.3">
      <c r="A440">
        <v>49</v>
      </c>
      <c r="B440" s="165">
        <v>10.699426699426699</v>
      </c>
      <c r="C440" s="166">
        <v>0.71567567567567569</v>
      </c>
      <c r="D440" s="165">
        <v>97.718600953895077</v>
      </c>
      <c r="E440" s="168" t="s">
        <v>884</v>
      </c>
      <c r="F440" t="s">
        <v>845</v>
      </c>
      <c r="G440" t="s">
        <v>835</v>
      </c>
      <c r="H440">
        <v>2020</v>
      </c>
    </row>
    <row r="441" spans="1:8" x14ac:dyDescent="0.3">
      <c r="A441">
        <v>49</v>
      </c>
      <c r="B441" s="165">
        <v>10.022822822822823</v>
      </c>
      <c r="C441" s="166">
        <v>0.62387387387387394</v>
      </c>
      <c r="D441" s="165">
        <v>94.170478170478177</v>
      </c>
      <c r="E441" s="168" t="s">
        <v>884</v>
      </c>
      <c r="F441" t="s">
        <v>845</v>
      </c>
      <c r="G441" t="s">
        <v>835</v>
      </c>
      <c r="H441">
        <v>2020</v>
      </c>
    </row>
    <row r="442" spans="1:8" x14ac:dyDescent="0.3">
      <c r="A442">
        <v>49</v>
      </c>
      <c r="B442" s="165">
        <v>13.122087604846225</v>
      </c>
      <c r="C442" s="166">
        <v>0.46260213702074165</v>
      </c>
      <c r="D442" s="165">
        <v>91.103338632750408</v>
      </c>
      <c r="E442" s="168" t="s">
        <v>884</v>
      </c>
      <c r="F442" t="s">
        <v>845</v>
      </c>
      <c r="G442" t="s">
        <v>835</v>
      </c>
      <c r="H442">
        <v>2020</v>
      </c>
    </row>
    <row r="443" spans="1:8" x14ac:dyDescent="0.3">
      <c r="A443">
        <v>50</v>
      </c>
      <c r="B443" s="165">
        <v>40.463320463320464</v>
      </c>
      <c r="C443" s="166">
        <v>4.2328482328482329</v>
      </c>
      <c r="D443">
        <v>90</v>
      </c>
      <c r="E443" s="168" t="s">
        <v>884</v>
      </c>
      <c r="F443" t="s">
        <v>845</v>
      </c>
      <c r="G443" t="s">
        <v>835</v>
      </c>
      <c r="H443">
        <v>2018</v>
      </c>
    </row>
    <row r="444" spans="1:8" x14ac:dyDescent="0.3">
      <c r="A444">
        <v>50</v>
      </c>
      <c r="B444" s="165">
        <v>42.105263157894733</v>
      </c>
      <c r="C444" s="166">
        <v>6.8809349890430971</v>
      </c>
      <c r="D444">
        <v>100</v>
      </c>
      <c r="E444" s="168" t="s">
        <v>884</v>
      </c>
      <c r="F444" t="s">
        <v>845</v>
      </c>
      <c r="G444" t="s">
        <v>835</v>
      </c>
      <c r="H444">
        <v>2018</v>
      </c>
    </row>
    <row r="445" spans="1:8" x14ac:dyDescent="0.3">
      <c r="A445">
        <v>50</v>
      </c>
      <c r="B445" s="165">
        <v>23.575883575883577</v>
      </c>
      <c r="C445" s="166">
        <v>16.864864864864863</v>
      </c>
      <c r="D445">
        <v>100</v>
      </c>
      <c r="E445" s="168" t="s">
        <v>884</v>
      </c>
      <c r="F445" t="s">
        <v>845</v>
      </c>
      <c r="G445" t="s">
        <v>835</v>
      </c>
      <c r="H445">
        <v>2018</v>
      </c>
    </row>
    <row r="446" spans="1:8" x14ac:dyDescent="0.3">
      <c r="A446">
        <v>50</v>
      </c>
      <c r="C446" s="166">
        <v>0</v>
      </c>
      <c r="E446" s="168" t="s">
        <v>884</v>
      </c>
      <c r="F446" t="s">
        <v>845</v>
      </c>
      <c r="G446" t="s">
        <v>835</v>
      </c>
      <c r="H446">
        <v>2019</v>
      </c>
    </row>
    <row r="447" spans="1:8" x14ac:dyDescent="0.3">
      <c r="A447">
        <v>50</v>
      </c>
      <c r="C447" s="166">
        <v>13.761869978086194</v>
      </c>
      <c r="E447" s="168" t="s">
        <v>884</v>
      </c>
      <c r="F447" t="s">
        <v>845</v>
      </c>
      <c r="G447" t="s">
        <v>835</v>
      </c>
      <c r="H447">
        <v>2019</v>
      </c>
    </row>
    <row r="448" spans="1:8" x14ac:dyDescent="0.3">
      <c r="A448">
        <v>50</v>
      </c>
      <c r="C448" s="166">
        <v>8.9945945945945933</v>
      </c>
      <c r="E448" s="168" t="s">
        <v>884</v>
      </c>
      <c r="F448" t="s">
        <v>845</v>
      </c>
      <c r="G448" t="s">
        <v>835</v>
      </c>
      <c r="H448">
        <v>2019</v>
      </c>
    </row>
    <row r="449" spans="1:8" x14ac:dyDescent="0.3">
      <c r="A449">
        <v>50</v>
      </c>
      <c r="B449" s="165">
        <v>41.538950715421308</v>
      </c>
      <c r="C449" s="166">
        <v>16.515592515592516</v>
      </c>
      <c r="D449" s="165">
        <v>62.638160548608319</v>
      </c>
      <c r="E449" s="168" t="s">
        <v>884</v>
      </c>
      <c r="F449" t="s">
        <v>845</v>
      </c>
      <c r="G449" t="s">
        <v>835</v>
      </c>
      <c r="H449">
        <v>2020</v>
      </c>
    </row>
    <row r="450" spans="1:8" x14ac:dyDescent="0.3">
      <c r="A450">
        <v>50</v>
      </c>
      <c r="B450" s="165">
        <v>58.197035745422845</v>
      </c>
      <c r="C450" s="166">
        <v>7.215890589384566</v>
      </c>
      <c r="D450" s="165">
        <v>58.574938574938578</v>
      </c>
      <c r="E450" s="168" t="s">
        <v>884</v>
      </c>
      <c r="F450" t="s">
        <v>845</v>
      </c>
      <c r="G450" t="s">
        <v>835</v>
      </c>
      <c r="H450">
        <v>2020</v>
      </c>
    </row>
    <row r="451" spans="1:8" x14ac:dyDescent="0.3">
      <c r="A451">
        <v>50</v>
      </c>
      <c r="B451" s="165">
        <v>31.711711711711711</v>
      </c>
      <c r="C451" s="166">
        <v>27.437092264678469</v>
      </c>
      <c r="D451" s="165">
        <v>60.194594594594591</v>
      </c>
      <c r="E451" s="168" t="s">
        <v>884</v>
      </c>
      <c r="F451" t="s">
        <v>845</v>
      </c>
      <c r="G451" t="s">
        <v>835</v>
      </c>
      <c r="H451">
        <v>2020</v>
      </c>
    </row>
    <row r="452" spans="1:8" x14ac:dyDescent="0.3">
      <c r="A452">
        <v>51</v>
      </c>
      <c r="B452" s="165">
        <v>60.694980694980693</v>
      </c>
      <c r="C452" s="166">
        <v>7.3369369369369366</v>
      </c>
      <c r="D452">
        <v>100</v>
      </c>
      <c r="E452" s="168" t="s">
        <v>884</v>
      </c>
      <c r="F452" t="s">
        <v>845</v>
      </c>
      <c r="G452" t="s">
        <v>820</v>
      </c>
      <c r="H452">
        <v>2018</v>
      </c>
    </row>
    <row r="453" spans="1:8" x14ac:dyDescent="0.3">
      <c r="A453">
        <v>51</v>
      </c>
      <c r="B453" s="165">
        <v>58.333333333333336</v>
      </c>
      <c r="C453" s="166">
        <v>9.2579852579852577</v>
      </c>
      <c r="D453">
        <v>100</v>
      </c>
      <c r="E453" s="168" t="s">
        <v>884</v>
      </c>
      <c r="F453" t="s">
        <v>845</v>
      </c>
      <c r="G453" t="s">
        <v>820</v>
      </c>
      <c r="H453">
        <v>2018</v>
      </c>
    </row>
    <row r="454" spans="1:8" x14ac:dyDescent="0.3">
      <c r="A454">
        <v>51</v>
      </c>
      <c r="B454" s="165">
        <v>58.378378378378379</v>
      </c>
      <c r="C454" s="166">
        <v>11.904610492845785</v>
      </c>
      <c r="D454">
        <v>100</v>
      </c>
      <c r="E454" s="168" t="s">
        <v>884</v>
      </c>
      <c r="F454" t="s">
        <v>845</v>
      </c>
      <c r="G454" t="s">
        <v>820</v>
      </c>
      <c r="H454">
        <v>2018</v>
      </c>
    </row>
    <row r="455" spans="1:8" x14ac:dyDescent="0.3">
      <c r="A455">
        <v>51</v>
      </c>
      <c r="C455" s="166">
        <v>4.756756756756757</v>
      </c>
      <c r="E455" s="168" t="s">
        <v>884</v>
      </c>
      <c r="F455" t="s">
        <v>845</v>
      </c>
      <c r="G455" t="s">
        <v>820</v>
      </c>
      <c r="H455">
        <v>2019</v>
      </c>
    </row>
    <row r="456" spans="1:8" x14ac:dyDescent="0.3">
      <c r="A456">
        <v>51</v>
      </c>
      <c r="C456" s="166">
        <v>23.144963144963146</v>
      </c>
      <c r="E456" s="168" t="s">
        <v>884</v>
      </c>
      <c r="F456" t="s">
        <v>845</v>
      </c>
      <c r="G456" t="s">
        <v>820</v>
      </c>
      <c r="H456">
        <v>2019</v>
      </c>
    </row>
    <row r="457" spans="1:8" x14ac:dyDescent="0.3">
      <c r="A457">
        <v>51</v>
      </c>
      <c r="C457" s="166">
        <v>74.403815580286164</v>
      </c>
      <c r="E457" s="168" t="s">
        <v>884</v>
      </c>
      <c r="F457" t="s">
        <v>845</v>
      </c>
      <c r="G457" t="s">
        <v>820</v>
      </c>
      <c r="H457">
        <v>2019</v>
      </c>
    </row>
    <row r="458" spans="1:8" x14ac:dyDescent="0.3">
      <c r="A458">
        <v>51</v>
      </c>
      <c r="B458" s="165">
        <v>63.050193050193052</v>
      </c>
      <c r="C458" s="166">
        <v>7.7790834312573445</v>
      </c>
      <c r="D458" s="165">
        <v>63.58722358722359</v>
      </c>
      <c r="E458" s="168" t="s">
        <v>884</v>
      </c>
      <c r="F458" t="s">
        <v>845</v>
      </c>
      <c r="G458" t="s">
        <v>820</v>
      </c>
      <c r="H458">
        <v>2020</v>
      </c>
    </row>
    <row r="459" spans="1:8" x14ac:dyDescent="0.3">
      <c r="A459">
        <v>51</v>
      </c>
      <c r="B459" s="165">
        <v>46.981981981981988</v>
      </c>
      <c r="C459" s="166">
        <v>10.694980694980696</v>
      </c>
      <c r="D459" s="165">
        <v>66.654240447343909</v>
      </c>
      <c r="E459" s="168" t="s">
        <v>884</v>
      </c>
      <c r="F459" t="s">
        <v>845</v>
      </c>
      <c r="G459" t="s">
        <v>820</v>
      </c>
      <c r="H459">
        <v>2020</v>
      </c>
    </row>
    <row r="460" spans="1:8" x14ac:dyDescent="0.3">
      <c r="A460">
        <v>51</v>
      </c>
      <c r="B460" s="165">
        <v>41.363102232667451</v>
      </c>
      <c r="C460" s="166">
        <v>9.0417690417690402</v>
      </c>
      <c r="D460" s="165">
        <v>55.107727445755621</v>
      </c>
      <c r="E460" s="168" t="s">
        <v>884</v>
      </c>
      <c r="F460" t="s">
        <v>845</v>
      </c>
      <c r="G460" t="s">
        <v>820</v>
      </c>
      <c r="H460">
        <v>2020</v>
      </c>
    </row>
    <row r="461" spans="1:8" x14ac:dyDescent="0.3">
      <c r="A461">
        <v>52</v>
      </c>
      <c r="B461" s="165">
        <v>60.694980694980693</v>
      </c>
      <c r="C461" s="166">
        <v>1.572200772200772</v>
      </c>
      <c r="D461">
        <v>100</v>
      </c>
      <c r="E461" s="168" t="s">
        <v>888</v>
      </c>
      <c r="F461" t="s">
        <v>845</v>
      </c>
      <c r="G461" t="s">
        <v>835</v>
      </c>
      <c r="H461">
        <v>2018</v>
      </c>
    </row>
    <row r="462" spans="1:8" x14ac:dyDescent="0.3">
      <c r="A462">
        <v>52</v>
      </c>
      <c r="B462" s="165">
        <v>37.5</v>
      </c>
      <c r="C462" s="166">
        <v>7.8336798336798337</v>
      </c>
      <c r="D462">
        <v>100</v>
      </c>
      <c r="E462" s="168" t="s">
        <v>888</v>
      </c>
      <c r="F462" t="s">
        <v>845</v>
      </c>
      <c r="G462" t="s">
        <v>835</v>
      </c>
      <c r="H462">
        <v>2018</v>
      </c>
    </row>
    <row r="463" spans="1:8" x14ac:dyDescent="0.3">
      <c r="A463">
        <v>52</v>
      </c>
      <c r="B463" s="165">
        <v>68.108108108108098</v>
      </c>
      <c r="C463" s="166">
        <v>20.756756756756754</v>
      </c>
      <c r="D463">
        <v>100</v>
      </c>
      <c r="E463" s="168" t="s">
        <v>888</v>
      </c>
      <c r="F463" t="s">
        <v>845</v>
      </c>
      <c r="G463" t="s">
        <v>835</v>
      </c>
      <c r="H463">
        <v>2018</v>
      </c>
    </row>
    <row r="464" spans="1:8" x14ac:dyDescent="0.3">
      <c r="A464">
        <v>52</v>
      </c>
      <c r="C464" s="166">
        <v>6.4216216216216226</v>
      </c>
      <c r="E464" s="168" t="s">
        <v>888</v>
      </c>
      <c r="F464" t="s">
        <v>845</v>
      </c>
      <c r="G464" t="s">
        <v>835</v>
      </c>
      <c r="H464">
        <v>2019</v>
      </c>
    </row>
    <row r="465" spans="1:8" x14ac:dyDescent="0.3">
      <c r="A465">
        <v>52</v>
      </c>
      <c r="C465" s="166">
        <v>19.584199584199585</v>
      </c>
      <c r="E465" s="168" t="s">
        <v>888</v>
      </c>
      <c r="F465" t="s">
        <v>845</v>
      </c>
      <c r="G465" t="s">
        <v>835</v>
      </c>
      <c r="H465">
        <v>2019</v>
      </c>
    </row>
    <row r="466" spans="1:8" x14ac:dyDescent="0.3">
      <c r="A466">
        <v>52</v>
      </c>
      <c r="C466" s="166">
        <v>10.378378378378377</v>
      </c>
      <c r="E466" s="168" t="s">
        <v>888</v>
      </c>
      <c r="F466" t="s">
        <v>845</v>
      </c>
      <c r="G466" t="s">
        <v>835</v>
      </c>
      <c r="H466">
        <v>2019</v>
      </c>
    </row>
    <row r="467" spans="1:8" x14ac:dyDescent="0.3">
      <c r="A467">
        <v>52</v>
      </c>
      <c r="B467" s="165">
        <v>73.558558558558559</v>
      </c>
      <c r="C467" s="166">
        <v>5.9639639639639643</v>
      </c>
      <c r="D467" s="165">
        <v>72.003179650238479</v>
      </c>
      <c r="E467" s="168" t="s">
        <v>888</v>
      </c>
      <c r="F467" t="s">
        <v>845</v>
      </c>
      <c r="G467" t="s">
        <v>835</v>
      </c>
      <c r="H467">
        <v>2020</v>
      </c>
    </row>
    <row r="468" spans="1:8" x14ac:dyDescent="0.3">
      <c r="A468">
        <v>52</v>
      </c>
      <c r="B468" s="165">
        <v>71.66743014200641</v>
      </c>
      <c r="C468" s="166">
        <v>3.8392238392238394</v>
      </c>
      <c r="D468" s="165">
        <v>71.591591591591595</v>
      </c>
      <c r="E468" s="168" t="s">
        <v>888</v>
      </c>
      <c r="F468" t="s">
        <v>845</v>
      </c>
      <c r="G468" t="s">
        <v>835</v>
      </c>
      <c r="H468">
        <v>2020</v>
      </c>
    </row>
    <row r="469" spans="1:8" x14ac:dyDescent="0.3">
      <c r="A469">
        <v>52</v>
      </c>
      <c r="B469" s="165">
        <v>92.066259808195284</v>
      </c>
      <c r="C469" s="166">
        <v>6.2162162162162158</v>
      </c>
      <c r="D469" s="165">
        <v>68.130697862041146</v>
      </c>
      <c r="E469" s="168" t="s">
        <v>888</v>
      </c>
      <c r="F469" t="s">
        <v>845</v>
      </c>
      <c r="G469" t="s">
        <v>835</v>
      </c>
      <c r="H469">
        <v>2020</v>
      </c>
    </row>
    <row r="470" spans="1:8" x14ac:dyDescent="0.3">
      <c r="A470">
        <v>53</v>
      </c>
      <c r="B470" s="165">
        <v>31.471471471471467</v>
      </c>
      <c r="C470" s="166">
        <v>3.9305019305019302</v>
      </c>
      <c r="D470">
        <v>80</v>
      </c>
      <c r="E470" s="168" t="s">
        <v>888</v>
      </c>
      <c r="F470" t="s">
        <v>845</v>
      </c>
      <c r="G470" t="s">
        <v>820</v>
      </c>
      <c r="H470">
        <v>2018</v>
      </c>
    </row>
    <row r="471" spans="1:8" x14ac:dyDescent="0.3">
      <c r="A471">
        <v>53</v>
      </c>
      <c r="B471" s="165">
        <v>75</v>
      </c>
      <c r="C471" s="166">
        <v>4.8960498960498962</v>
      </c>
      <c r="D471">
        <v>100</v>
      </c>
      <c r="E471" s="168" t="s">
        <v>888</v>
      </c>
      <c r="F471" t="s">
        <v>845</v>
      </c>
      <c r="G471" t="s">
        <v>820</v>
      </c>
      <c r="H471">
        <v>2018</v>
      </c>
    </row>
    <row r="472" spans="1:8" x14ac:dyDescent="0.3">
      <c r="A472">
        <v>53</v>
      </c>
      <c r="B472" s="165">
        <v>39.293139293139298</v>
      </c>
      <c r="C472" s="166">
        <v>13.491891891891891</v>
      </c>
      <c r="D472">
        <v>100</v>
      </c>
      <c r="E472" s="168" t="s">
        <v>888</v>
      </c>
      <c r="F472" t="s">
        <v>845</v>
      </c>
      <c r="G472" t="s">
        <v>820</v>
      </c>
      <c r="H472">
        <v>2018</v>
      </c>
    </row>
    <row r="473" spans="1:8" x14ac:dyDescent="0.3">
      <c r="A473">
        <v>53</v>
      </c>
      <c r="C473" s="166">
        <v>1.528957528957529</v>
      </c>
      <c r="E473" s="168" t="s">
        <v>888</v>
      </c>
      <c r="F473" t="s">
        <v>845</v>
      </c>
      <c r="G473" t="s">
        <v>820</v>
      </c>
      <c r="H473">
        <v>2019</v>
      </c>
    </row>
    <row r="474" spans="1:8" x14ac:dyDescent="0.3">
      <c r="A474">
        <v>53</v>
      </c>
      <c r="C474" s="166">
        <v>4.8960498960498962</v>
      </c>
      <c r="E474" s="168" t="s">
        <v>888</v>
      </c>
      <c r="F474" t="s">
        <v>845</v>
      </c>
      <c r="G474" t="s">
        <v>820</v>
      </c>
      <c r="H474">
        <v>2019</v>
      </c>
    </row>
    <row r="475" spans="1:8" x14ac:dyDescent="0.3">
      <c r="A475">
        <v>53</v>
      </c>
      <c r="C475" s="166">
        <v>40.475675675675674</v>
      </c>
      <c r="E475" s="168" t="s">
        <v>888</v>
      </c>
      <c r="F475" t="s">
        <v>845</v>
      </c>
      <c r="G475" t="s">
        <v>820</v>
      </c>
      <c r="H475">
        <v>2019</v>
      </c>
    </row>
    <row r="476" spans="1:8" x14ac:dyDescent="0.3">
      <c r="A476">
        <v>53</v>
      </c>
      <c r="B476" s="165">
        <v>28.628195763330901</v>
      </c>
      <c r="C476" s="166">
        <v>6.0995085995085994</v>
      </c>
      <c r="D476" s="165">
        <v>100</v>
      </c>
      <c r="E476" s="168" t="s">
        <v>888</v>
      </c>
      <c r="F476" t="s">
        <v>845</v>
      </c>
      <c r="G476" t="s">
        <v>820</v>
      </c>
      <c r="H476">
        <v>2020</v>
      </c>
    </row>
    <row r="477" spans="1:8" x14ac:dyDescent="0.3">
      <c r="A477">
        <v>53</v>
      </c>
      <c r="B477" s="165">
        <v>31.467001885606535</v>
      </c>
      <c r="C477" s="166">
        <v>3.6519446275543839</v>
      </c>
      <c r="D477" s="165">
        <v>92.046332046332054</v>
      </c>
      <c r="E477" s="168" t="s">
        <v>888</v>
      </c>
      <c r="F477" t="s">
        <v>845</v>
      </c>
      <c r="G477" t="s">
        <v>820</v>
      </c>
      <c r="H477">
        <v>2020</v>
      </c>
    </row>
    <row r="478" spans="1:8" x14ac:dyDescent="0.3">
      <c r="A478">
        <v>53</v>
      </c>
      <c r="B478" s="165">
        <v>24.817861339600469</v>
      </c>
      <c r="C478" s="166">
        <v>6.6306306306306304</v>
      </c>
      <c r="D478" s="165">
        <v>98.804258804258808</v>
      </c>
      <c r="E478" s="168" t="s">
        <v>888</v>
      </c>
      <c r="F478" t="s">
        <v>845</v>
      </c>
      <c r="G478" t="s">
        <v>820</v>
      </c>
      <c r="H478">
        <v>2020</v>
      </c>
    </row>
    <row r="479" spans="1:8" x14ac:dyDescent="0.3">
      <c r="A479">
        <v>54</v>
      </c>
      <c r="B479" s="165">
        <v>28.324324324324323</v>
      </c>
      <c r="C479" s="166">
        <v>12.319483662767244</v>
      </c>
      <c r="D479">
        <v>100</v>
      </c>
      <c r="E479" s="168" t="s">
        <v>887</v>
      </c>
      <c r="F479" t="s">
        <v>845</v>
      </c>
      <c r="G479" t="s">
        <v>820</v>
      </c>
      <c r="H479">
        <v>2018</v>
      </c>
    </row>
    <row r="480" spans="1:8" x14ac:dyDescent="0.3">
      <c r="A480">
        <v>54</v>
      </c>
      <c r="B480" s="165">
        <v>50</v>
      </c>
      <c r="C480" s="166">
        <v>4.243243243243243</v>
      </c>
      <c r="D480">
        <v>100</v>
      </c>
      <c r="E480" s="168" t="s">
        <v>887</v>
      </c>
      <c r="F480" t="s">
        <v>845</v>
      </c>
      <c r="G480" t="s">
        <v>820</v>
      </c>
      <c r="H480">
        <v>2018</v>
      </c>
    </row>
    <row r="481" spans="1:8" x14ac:dyDescent="0.3">
      <c r="A481">
        <v>54</v>
      </c>
      <c r="B481" s="165">
        <v>53.30199764982374</v>
      </c>
      <c r="C481" s="166">
        <v>17.446411929170548</v>
      </c>
      <c r="D481">
        <v>100</v>
      </c>
      <c r="E481" s="168" t="s">
        <v>887</v>
      </c>
      <c r="F481" t="s">
        <v>845</v>
      </c>
      <c r="G481" t="s">
        <v>820</v>
      </c>
      <c r="H481">
        <v>2018</v>
      </c>
    </row>
    <row r="482" spans="1:8" x14ac:dyDescent="0.3">
      <c r="A482">
        <v>54</v>
      </c>
      <c r="C482" s="166">
        <v>12.591414944356121</v>
      </c>
      <c r="E482" s="168" t="s">
        <v>887</v>
      </c>
      <c r="F482" t="s">
        <v>845</v>
      </c>
      <c r="G482" t="s">
        <v>820</v>
      </c>
      <c r="H482">
        <v>2019</v>
      </c>
    </row>
    <row r="483" spans="1:8" x14ac:dyDescent="0.3">
      <c r="A483">
        <v>54</v>
      </c>
      <c r="C483" s="166">
        <v>0.84864864864864864</v>
      </c>
      <c r="E483" s="168" t="s">
        <v>887</v>
      </c>
      <c r="F483" t="s">
        <v>845</v>
      </c>
      <c r="G483" t="s">
        <v>820</v>
      </c>
      <c r="H483">
        <v>2019</v>
      </c>
    </row>
    <row r="484" spans="1:8" x14ac:dyDescent="0.3">
      <c r="A484">
        <v>54</v>
      </c>
      <c r="C484" s="166">
        <v>5.815470643056849</v>
      </c>
      <c r="E484" s="168" t="s">
        <v>887</v>
      </c>
      <c r="F484" t="s">
        <v>845</v>
      </c>
      <c r="G484" t="s">
        <v>820</v>
      </c>
      <c r="H484">
        <v>2019</v>
      </c>
    </row>
    <row r="485" spans="1:8" x14ac:dyDescent="0.3">
      <c r="A485">
        <v>54</v>
      </c>
      <c r="B485" s="165">
        <v>80.704247104247102</v>
      </c>
      <c r="C485" s="166">
        <v>0.97592137592137596</v>
      </c>
      <c r="D485" s="165">
        <v>84.782964782964783</v>
      </c>
      <c r="E485" s="168" t="s">
        <v>887</v>
      </c>
      <c r="F485" t="s">
        <v>845</v>
      </c>
      <c r="G485" t="s">
        <v>820</v>
      </c>
      <c r="H485">
        <v>2020</v>
      </c>
    </row>
    <row r="486" spans="1:8" x14ac:dyDescent="0.3">
      <c r="A486">
        <v>54</v>
      </c>
      <c r="B486" s="165">
        <v>80.182582582582583</v>
      </c>
      <c r="C486" s="166">
        <v>0.83183183183183185</v>
      </c>
      <c r="D486" s="165">
        <v>76.934247680516336</v>
      </c>
      <c r="E486" s="168" t="s">
        <v>887</v>
      </c>
      <c r="F486" t="s">
        <v>845</v>
      </c>
      <c r="G486" t="s">
        <v>820</v>
      </c>
      <c r="H486">
        <v>2020</v>
      </c>
    </row>
    <row r="487" spans="1:8" x14ac:dyDescent="0.3">
      <c r="A487">
        <v>54</v>
      </c>
      <c r="B487" s="165">
        <v>80.113798008534843</v>
      </c>
      <c r="C487" s="166">
        <v>0.55255255255255253</v>
      </c>
      <c r="D487" s="165">
        <v>83.872425480142539</v>
      </c>
      <c r="E487" s="168" t="s">
        <v>887</v>
      </c>
      <c r="F487" t="s">
        <v>845</v>
      </c>
      <c r="G487" t="s">
        <v>820</v>
      </c>
      <c r="H487">
        <v>2020</v>
      </c>
    </row>
    <row r="488" spans="1:8" x14ac:dyDescent="0.3">
      <c r="A488">
        <v>55</v>
      </c>
      <c r="B488" s="165">
        <v>35.405405405405403</v>
      </c>
      <c r="C488" s="166">
        <v>9.8555869302137946</v>
      </c>
      <c r="D488">
        <v>100</v>
      </c>
      <c r="E488" s="168" t="s">
        <v>884</v>
      </c>
      <c r="F488" t="s">
        <v>830</v>
      </c>
      <c r="G488" t="s">
        <v>820</v>
      </c>
      <c r="H488">
        <v>2018</v>
      </c>
    </row>
    <row r="489" spans="1:8" x14ac:dyDescent="0.3">
      <c r="A489">
        <v>55</v>
      </c>
      <c r="B489" s="165">
        <v>40</v>
      </c>
      <c r="C489" s="166">
        <v>8.7791239515377448</v>
      </c>
      <c r="D489">
        <v>100</v>
      </c>
      <c r="E489" s="168" t="s">
        <v>884</v>
      </c>
      <c r="F489" t="s">
        <v>830</v>
      </c>
      <c r="G489" t="s">
        <v>820</v>
      </c>
      <c r="H489">
        <v>2018</v>
      </c>
    </row>
    <row r="490" spans="1:8" x14ac:dyDescent="0.3">
      <c r="A490">
        <v>55</v>
      </c>
      <c r="B490" s="165">
        <v>51.081081081081081</v>
      </c>
      <c r="C490" s="166">
        <v>12.265356265356264</v>
      </c>
      <c r="D490">
        <v>100</v>
      </c>
      <c r="E490" s="168" t="s">
        <v>884</v>
      </c>
      <c r="F490" t="s">
        <v>830</v>
      </c>
      <c r="G490" t="s">
        <v>820</v>
      </c>
      <c r="H490">
        <v>2018</v>
      </c>
    </row>
    <row r="491" spans="1:8" x14ac:dyDescent="0.3">
      <c r="A491">
        <v>55</v>
      </c>
      <c r="C491" s="166">
        <v>0.891891891891892</v>
      </c>
      <c r="E491" s="168" t="s">
        <v>884</v>
      </c>
      <c r="F491" t="s">
        <v>830</v>
      </c>
      <c r="G491" t="s">
        <v>820</v>
      </c>
      <c r="H491">
        <v>2019</v>
      </c>
    </row>
    <row r="492" spans="1:8" x14ac:dyDescent="0.3">
      <c r="A492">
        <v>55</v>
      </c>
      <c r="C492" s="166">
        <v>4.3895619757688724</v>
      </c>
      <c r="E492" s="168" t="s">
        <v>884</v>
      </c>
      <c r="F492" t="s">
        <v>830</v>
      </c>
      <c r="G492" t="s">
        <v>820</v>
      </c>
      <c r="H492">
        <v>2019</v>
      </c>
    </row>
    <row r="493" spans="1:8" x14ac:dyDescent="0.3">
      <c r="A493">
        <v>55</v>
      </c>
      <c r="C493" s="166">
        <v>24.530712530712528</v>
      </c>
      <c r="E493" s="168" t="s">
        <v>884</v>
      </c>
      <c r="F493" t="s">
        <v>830</v>
      </c>
      <c r="G493" t="s">
        <v>820</v>
      </c>
      <c r="H493">
        <v>2019</v>
      </c>
    </row>
    <row r="494" spans="1:8" x14ac:dyDescent="0.3">
      <c r="A494">
        <v>55</v>
      </c>
      <c r="B494" s="165">
        <v>22.633402633402635</v>
      </c>
      <c r="C494" s="166">
        <v>23.337250293772033</v>
      </c>
      <c r="D494" s="165">
        <v>82.575075075075077</v>
      </c>
      <c r="E494" s="168" t="s">
        <v>884</v>
      </c>
      <c r="F494" t="s">
        <v>830</v>
      </c>
      <c r="G494" t="s">
        <v>820</v>
      </c>
      <c r="H494">
        <v>2020</v>
      </c>
    </row>
    <row r="495" spans="1:8" x14ac:dyDescent="0.3">
      <c r="A495">
        <v>55</v>
      </c>
      <c r="B495" s="165">
        <v>26.222501571338778</v>
      </c>
      <c r="C495" s="166">
        <v>34.029484029484031</v>
      </c>
      <c r="D495" s="165">
        <v>82.981162981162981</v>
      </c>
      <c r="E495" s="168" t="s">
        <v>884</v>
      </c>
      <c r="F495" t="s">
        <v>830</v>
      </c>
      <c r="G495" t="s">
        <v>820</v>
      </c>
      <c r="H495">
        <v>2020</v>
      </c>
    </row>
    <row r="496" spans="1:8" x14ac:dyDescent="0.3">
      <c r="A496">
        <v>55</v>
      </c>
      <c r="B496" s="165">
        <v>25.035561877667138</v>
      </c>
      <c r="C496" s="166">
        <v>58.505564387917332</v>
      </c>
      <c r="D496" s="165">
        <v>93.947778286761334</v>
      </c>
      <c r="E496" s="168" t="s">
        <v>884</v>
      </c>
      <c r="F496" t="s">
        <v>830</v>
      </c>
      <c r="G496" t="s">
        <v>820</v>
      </c>
      <c r="H496">
        <v>2020</v>
      </c>
    </row>
    <row r="497" spans="1:8" x14ac:dyDescent="0.3">
      <c r="A497">
        <v>56</v>
      </c>
      <c r="B497" s="165">
        <v>37.765765765765764</v>
      </c>
      <c r="C497" s="166">
        <v>12.319483662767244</v>
      </c>
      <c r="D497">
        <v>100</v>
      </c>
      <c r="E497" s="168" t="s">
        <v>884</v>
      </c>
      <c r="F497" t="s">
        <v>830</v>
      </c>
      <c r="G497" t="s">
        <v>820</v>
      </c>
      <c r="H497">
        <v>2018</v>
      </c>
    </row>
    <row r="498" spans="1:8" x14ac:dyDescent="0.3">
      <c r="A498">
        <v>56</v>
      </c>
      <c r="B498" s="165">
        <v>72.72727272727272</v>
      </c>
      <c r="C498" s="166">
        <v>7.5998386446147634</v>
      </c>
      <c r="D498">
        <v>100</v>
      </c>
      <c r="E498" s="168" t="s">
        <v>884</v>
      </c>
      <c r="F498" t="s">
        <v>830</v>
      </c>
      <c r="G498" t="s">
        <v>820</v>
      </c>
      <c r="H498">
        <v>2018</v>
      </c>
    </row>
    <row r="499" spans="1:8" x14ac:dyDescent="0.3">
      <c r="A499">
        <v>56</v>
      </c>
      <c r="B499" s="165">
        <v>45.405405405405403</v>
      </c>
      <c r="C499" s="166">
        <v>3.2123552123552117</v>
      </c>
      <c r="D499">
        <v>100</v>
      </c>
      <c r="E499" s="168" t="s">
        <v>884</v>
      </c>
      <c r="F499" t="s">
        <v>830</v>
      </c>
      <c r="G499" t="s">
        <v>820</v>
      </c>
      <c r="H499">
        <v>2018</v>
      </c>
    </row>
    <row r="500" spans="1:8" x14ac:dyDescent="0.3">
      <c r="A500">
        <v>56</v>
      </c>
      <c r="C500" s="166">
        <v>1.0441661173368491</v>
      </c>
      <c r="E500" s="168" t="s">
        <v>884</v>
      </c>
      <c r="F500" t="s">
        <v>830</v>
      </c>
      <c r="G500" t="s">
        <v>820</v>
      </c>
      <c r="H500">
        <v>2019</v>
      </c>
    </row>
    <row r="501" spans="1:8" x14ac:dyDescent="0.3">
      <c r="A501">
        <v>56</v>
      </c>
      <c r="C501" s="166">
        <v>30.399354578459054</v>
      </c>
      <c r="E501" s="168" t="s">
        <v>884</v>
      </c>
      <c r="F501" t="s">
        <v>830</v>
      </c>
      <c r="G501" t="s">
        <v>820</v>
      </c>
      <c r="H501">
        <v>2019</v>
      </c>
    </row>
    <row r="502" spans="1:8" x14ac:dyDescent="0.3">
      <c r="A502">
        <v>56</v>
      </c>
      <c r="C502" s="166">
        <v>38.548262548262542</v>
      </c>
      <c r="E502" s="168" t="s">
        <v>884</v>
      </c>
      <c r="F502" t="s">
        <v>830</v>
      </c>
      <c r="G502" t="s">
        <v>820</v>
      </c>
      <c r="H502">
        <v>2019</v>
      </c>
    </row>
    <row r="503" spans="1:8" x14ac:dyDescent="0.3">
      <c r="A503">
        <v>56</v>
      </c>
      <c r="B503" s="165">
        <v>36.21344421344422</v>
      </c>
      <c r="C503" s="166">
        <v>15.335907335907336</v>
      </c>
      <c r="D503" s="165">
        <v>82.575075075075077</v>
      </c>
      <c r="E503" s="168" t="s">
        <v>884</v>
      </c>
      <c r="F503" t="s">
        <v>830</v>
      </c>
      <c r="G503" t="s">
        <v>820</v>
      </c>
      <c r="H503">
        <v>2020</v>
      </c>
    </row>
    <row r="504" spans="1:8" x14ac:dyDescent="0.3">
      <c r="A504">
        <v>56</v>
      </c>
      <c r="B504" s="165">
        <v>37.585585585585591</v>
      </c>
      <c r="C504" s="166">
        <v>10.326188257222741</v>
      </c>
      <c r="D504" s="165">
        <v>84.257796257796258</v>
      </c>
      <c r="E504" s="168" t="s">
        <v>884</v>
      </c>
      <c r="F504" t="s">
        <v>830</v>
      </c>
      <c r="G504" t="s">
        <v>820</v>
      </c>
      <c r="H504">
        <v>2020</v>
      </c>
    </row>
    <row r="505" spans="1:8" x14ac:dyDescent="0.3">
      <c r="A505">
        <v>56</v>
      </c>
      <c r="B505" s="165">
        <v>47.567567567567565</v>
      </c>
      <c r="C505" s="166">
        <v>13.043863535666812</v>
      </c>
      <c r="D505" s="165">
        <v>78.069280548153799</v>
      </c>
      <c r="E505" s="168" t="s">
        <v>884</v>
      </c>
      <c r="F505" t="s">
        <v>830</v>
      </c>
      <c r="G505" t="s">
        <v>820</v>
      </c>
      <c r="H505">
        <v>2020</v>
      </c>
    </row>
    <row r="506" spans="1:8" x14ac:dyDescent="0.3">
      <c r="A506">
        <v>57</v>
      </c>
      <c r="B506" s="165">
        <v>100</v>
      </c>
      <c r="C506" s="166">
        <v>20.009828009828009</v>
      </c>
      <c r="D506">
        <v>100</v>
      </c>
      <c r="E506" s="168" t="s">
        <v>884</v>
      </c>
      <c r="F506" t="s">
        <v>830</v>
      </c>
      <c r="G506" t="s">
        <v>820</v>
      </c>
      <c r="H506">
        <v>2018</v>
      </c>
    </row>
    <row r="507" spans="1:8" x14ac:dyDescent="0.3">
      <c r="A507">
        <v>57</v>
      </c>
      <c r="B507" s="165">
        <v>50</v>
      </c>
      <c r="C507" s="166">
        <v>5.6576576576576576</v>
      </c>
      <c r="D507">
        <v>100</v>
      </c>
      <c r="E507" s="168" t="s">
        <v>884</v>
      </c>
      <c r="F507" t="s">
        <v>830</v>
      </c>
      <c r="G507" t="s">
        <v>820</v>
      </c>
      <c r="H507">
        <v>2018</v>
      </c>
    </row>
    <row r="508" spans="1:8" x14ac:dyDescent="0.3">
      <c r="A508">
        <v>57</v>
      </c>
      <c r="B508" s="165">
        <v>43.783783783783782</v>
      </c>
      <c r="C508" s="166">
        <v>9.8122850122850114</v>
      </c>
      <c r="D508">
        <v>100</v>
      </c>
      <c r="E508" s="168" t="s">
        <v>884</v>
      </c>
      <c r="F508" t="s">
        <v>830</v>
      </c>
      <c r="G508" t="s">
        <v>820</v>
      </c>
      <c r="H508">
        <v>2018</v>
      </c>
    </row>
    <row r="509" spans="1:8" x14ac:dyDescent="0.3">
      <c r="A509">
        <v>57</v>
      </c>
      <c r="C509" s="166">
        <v>1.1266002844950214</v>
      </c>
      <c r="E509" s="168" t="s">
        <v>884</v>
      </c>
      <c r="F509" t="s">
        <v>830</v>
      </c>
      <c r="G509" t="s">
        <v>820</v>
      </c>
      <c r="H509">
        <v>2019</v>
      </c>
    </row>
    <row r="510" spans="1:8" x14ac:dyDescent="0.3">
      <c r="A510">
        <v>57</v>
      </c>
      <c r="C510" s="166">
        <v>5.6576576576576576</v>
      </c>
      <c r="E510" s="168" t="s">
        <v>884</v>
      </c>
      <c r="F510" t="s">
        <v>830</v>
      </c>
      <c r="G510" t="s">
        <v>820</v>
      </c>
      <c r="H510">
        <v>2019</v>
      </c>
    </row>
    <row r="511" spans="1:8" x14ac:dyDescent="0.3">
      <c r="A511">
        <v>57</v>
      </c>
      <c r="C511" s="166">
        <v>18.398034398034397</v>
      </c>
      <c r="E511" s="168" t="s">
        <v>884</v>
      </c>
      <c r="F511" t="s">
        <v>830</v>
      </c>
      <c r="G511" t="s">
        <v>820</v>
      </c>
      <c r="H511">
        <v>2019</v>
      </c>
    </row>
    <row r="512" spans="1:8" x14ac:dyDescent="0.3">
      <c r="A512">
        <v>57</v>
      </c>
      <c r="B512" s="165">
        <v>54.826254826254825</v>
      </c>
      <c r="C512" s="166">
        <v>2.5438708851031127</v>
      </c>
      <c r="D512" s="165">
        <v>89.930501930501933</v>
      </c>
      <c r="E512" s="168" t="s">
        <v>884</v>
      </c>
      <c r="F512" t="s">
        <v>830</v>
      </c>
      <c r="G512" t="s">
        <v>820</v>
      </c>
      <c r="H512">
        <v>2020</v>
      </c>
    </row>
    <row r="513" spans="1:8" x14ac:dyDescent="0.3">
      <c r="A513">
        <v>57</v>
      </c>
      <c r="B513" s="165">
        <v>59.345661450924617</v>
      </c>
      <c r="C513" s="166">
        <v>2.4954954954954953</v>
      </c>
      <c r="D513" s="165">
        <v>90.608108108108112</v>
      </c>
      <c r="E513" s="168" t="s">
        <v>884</v>
      </c>
      <c r="F513" t="s">
        <v>830</v>
      </c>
      <c r="G513" t="s">
        <v>820</v>
      </c>
      <c r="H513">
        <v>2020</v>
      </c>
    </row>
    <row r="514" spans="1:8" x14ac:dyDescent="0.3">
      <c r="A514">
        <v>57</v>
      </c>
      <c r="B514" s="165">
        <v>45.3024453024453</v>
      </c>
      <c r="C514" s="166">
        <v>3.3715071003206591</v>
      </c>
      <c r="D514" s="165">
        <v>83.603603603603602</v>
      </c>
      <c r="E514" s="168" t="s">
        <v>884</v>
      </c>
      <c r="F514" t="s">
        <v>830</v>
      </c>
      <c r="G514" t="s">
        <v>820</v>
      </c>
      <c r="H514">
        <v>2020</v>
      </c>
    </row>
    <row r="515" spans="1:8" x14ac:dyDescent="0.3">
      <c r="A515">
        <v>58</v>
      </c>
      <c r="B515" s="165">
        <v>43.575883575883566</v>
      </c>
      <c r="C515" s="166">
        <v>4.2328482328482329</v>
      </c>
      <c r="D515">
        <v>100</v>
      </c>
      <c r="E515" s="168" t="s">
        <v>884</v>
      </c>
      <c r="F515" t="s">
        <v>830</v>
      </c>
      <c r="G515" t="s">
        <v>820</v>
      </c>
      <c r="H515">
        <v>2018</v>
      </c>
    </row>
    <row r="516" spans="1:8" x14ac:dyDescent="0.3">
      <c r="A516">
        <v>58</v>
      </c>
      <c r="B516" s="165">
        <v>42.857142857142861</v>
      </c>
      <c r="C516" s="166">
        <v>21.947809878844364</v>
      </c>
      <c r="D516">
        <v>100</v>
      </c>
      <c r="E516" s="168" t="s">
        <v>884</v>
      </c>
      <c r="F516" t="s">
        <v>830</v>
      </c>
      <c r="G516" t="s">
        <v>820</v>
      </c>
      <c r="H516">
        <v>2018</v>
      </c>
    </row>
    <row r="517" spans="1:8" x14ac:dyDescent="0.3">
      <c r="A517">
        <v>58</v>
      </c>
      <c r="B517" s="165">
        <v>65.01228501228502</v>
      </c>
      <c r="C517" s="166">
        <v>14.880763116057231</v>
      </c>
      <c r="D517">
        <v>100</v>
      </c>
      <c r="E517" s="168" t="s">
        <v>884</v>
      </c>
      <c r="F517" t="s">
        <v>830</v>
      </c>
      <c r="G517" t="s">
        <v>820</v>
      </c>
      <c r="H517">
        <v>2018</v>
      </c>
    </row>
    <row r="518" spans="1:8" x14ac:dyDescent="0.3">
      <c r="A518">
        <v>58</v>
      </c>
      <c r="C518" s="166">
        <v>1.6899004267425322</v>
      </c>
      <c r="E518" s="168" t="s">
        <v>884</v>
      </c>
      <c r="F518" t="s">
        <v>830</v>
      </c>
      <c r="G518" t="s">
        <v>820</v>
      </c>
      <c r="H518">
        <v>2019</v>
      </c>
    </row>
    <row r="519" spans="1:8" x14ac:dyDescent="0.3">
      <c r="A519">
        <v>58</v>
      </c>
      <c r="C519" s="166">
        <v>17.55824790307549</v>
      </c>
      <c r="E519" s="168" t="s">
        <v>884</v>
      </c>
      <c r="F519" t="s">
        <v>830</v>
      </c>
      <c r="G519" t="s">
        <v>820</v>
      </c>
      <c r="H519">
        <v>2019</v>
      </c>
    </row>
    <row r="520" spans="1:8" x14ac:dyDescent="0.3">
      <c r="A520">
        <v>58</v>
      </c>
      <c r="C520" s="166">
        <v>19.841017488076311</v>
      </c>
      <c r="E520" s="168" t="s">
        <v>884</v>
      </c>
      <c r="F520" t="s">
        <v>830</v>
      </c>
      <c r="G520" t="s">
        <v>820</v>
      </c>
      <c r="H520">
        <v>2019</v>
      </c>
    </row>
    <row r="521" spans="1:8" x14ac:dyDescent="0.3">
      <c r="A521">
        <v>58</v>
      </c>
      <c r="B521" s="165">
        <v>37.447993447993447</v>
      </c>
      <c r="C521" s="166">
        <v>11.501930501930502</v>
      </c>
      <c r="D521" s="165">
        <v>83.935135135135141</v>
      </c>
      <c r="E521" s="168" t="s">
        <v>884</v>
      </c>
      <c r="F521" t="s">
        <v>830</v>
      </c>
      <c r="G521" t="s">
        <v>820</v>
      </c>
      <c r="H521">
        <v>2020</v>
      </c>
    </row>
    <row r="522" spans="1:8" x14ac:dyDescent="0.3">
      <c r="A522">
        <v>58</v>
      </c>
      <c r="B522" s="165">
        <v>30.952835188129306</v>
      </c>
      <c r="C522" s="166">
        <v>26.422893481717015</v>
      </c>
      <c r="D522" s="165">
        <v>93.530950305143861</v>
      </c>
      <c r="E522" s="168" t="s">
        <v>884</v>
      </c>
      <c r="F522" t="s">
        <v>830</v>
      </c>
      <c r="G522" t="s">
        <v>820</v>
      </c>
      <c r="H522">
        <v>2020</v>
      </c>
    </row>
    <row r="523" spans="1:8" x14ac:dyDescent="0.3">
      <c r="A523">
        <v>58</v>
      </c>
      <c r="B523" s="165">
        <v>26.637837837837839</v>
      </c>
      <c r="C523" s="166">
        <v>11.935135135135134</v>
      </c>
      <c r="D523" s="165">
        <v>81.513513513513516</v>
      </c>
      <c r="E523" s="168" t="s">
        <v>884</v>
      </c>
      <c r="F523" t="s">
        <v>830</v>
      </c>
      <c r="G523" t="s">
        <v>820</v>
      </c>
      <c r="H523">
        <v>2020</v>
      </c>
    </row>
    <row r="524" spans="1:8" x14ac:dyDescent="0.3">
      <c r="A524">
        <v>59</v>
      </c>
      <c r="B524" s="165">
        <v>56.648648648648646</v>
      </c>
      <c r="C524" s="166">
        <v>22.01081081081081</v>
      </c>
      <c r="D524">
        <v>80</v>
      </c>
      <c r="E524" s="168" t="s">
        <v>884</v>
      </c>
      <c r="F524" t="s">
        <v>830</v>
      </c>
      <c r="G524" t="s">
        <v>820</v>
      </c>
      <c r="H524">
        <v>2018</v>
      </c>
    </row>
    <row r="525" spans="1:8" x14ac:dyDescent="0.3">
      <c r="A525">
        <v>59</v>
      </c>
      <c r="B525" s="165">
        <v>94.117647058823536</v>
      </c>
      <c r="C525" s="166">
        <v>7.2741312741312747</v>
      </c>
      <c r="D525">
        <v>100</v>
      </c>
      <c r="E525" s="168" t="s">
        <v>884</v>
      </c>
      <c r="F525" t="s">
        <v>830</v>
      </c>
      <c r="G525" t="s">
        <v>820</v>
      </c>
      <c r="H525">
        <v>2018</v>
      </c>
    </row>
    <row r="526" spans="1:8" x14ac:dyDescent="0.3">
      <c r="A526">
        <v>59</v>
      </c>
      <c r="B526" s="165">
        <v>76.621621621621614</v>
      </c>
      <c r="C526" s="166">
        <v>14.665099882491186</v>
      </c>
      <c r="D526">
        <v>80</v>
      </c>
      <c r="E526" s="168" t="s">
        <v>884</v>
      </c>
      <c r="F526" t="s">
        <v>830</v>
      </c>
      <c r="G526" t="s">
        <v>820</v>
      </c>
      <c r="H526">
        <v>2018</v>
      </c>
    </row>
    <row r="527" spans="1:8" x14ac:dyDescent="0.3">
      <c r="A527">
        <v>59</v>
      </c>
      <c r="C527" s="166">
        <v>0.64864864864864868</v>
      </c>
      <c r="E527" s="168" t="s">
        <v>884</v>
      </c>
      <c r="F527" t="s">
        <v>830</v>
      </c>
      <c r="G527" t="s">
        <v>820</v>
      </c>
      <c r="H527">
        <v>2019</v>
      </c>
    </row>
    <row r="528" spans="1:8" x14ac:dyDescent="0.3">
      <c r="A528">
        <v>59</v>
      </c>
      <c r="C528" s="166">
        <v>7.2741312741312747</v>
      </c>
      <c r="E528" s="168" t="s">
        <v>884</v>
      </c>
      <c r="F528" t="s">
        <v>830</v>
      </c>
      <c r="G528" t="s">
        <v>820</v>
      </c>
      <c r="H528">
        <v>2019</v>
      </c>
    </row>
    <row r="529" spans="1:8" x14ac:dyDescent="0.3">
      <c r="A529">
        <v>59</v>
      </c>
      <c r="C529" s="166">
        <v>10.99882491186839</v>
      </c>
      <c r="E529" s="168" t="s">
        <v>884</v>
      </c>
      <c r="F529" t="s">
        <v>830</v>
      </c>
      <c r="G529" t="s">
        <v>820</v>
      </c>
      <c r="H529">
        <v>2019</v>
      </c>
    </row>
    <row r="530" spans="1:8" x14ac:dyDescent="0.3">
      <c r="A530">
        <v>59</v>
      </c>
      <c r="B530" s="165">
        <v>46.054054054054056</v>
      </c>
      <c r="C530" s="166">
        <v>39.036855036855037</v>
      </c>
      <c r="D530" s="165">
        <v>82.830725462304414</v>
      </c>
      <c r="E530" s="168" t="s">
        <v>884</v>
      </c>
      <c r="F530" t="s">
        <v>830</v>
      </c>
      <c r="G530" t="s">
        <v>820</v>
      </c>
      <c r="H530">
        <v>2020</v>
      </c>
    </row>
    <row r="531" spans="1:8" x14ac:dyDescent="0.3">
      <c r="A531">
        <v>59</v>
      </c>
      <c r="B531" s="165">
        <v>62.934003771213071</v>
      </c>
      <c r="C531" s="166">
        <v>50</v>
      </c>
      <c r="D531" s="165">
        <v>85.278219395866458</v>
      </c>
      <c r="E531" s="168" t="s">
        <v>884</v>
      </c>
      <c r="F531" t="s">
        <v>830</v>
      </c>
      <c r="G531" t="s">
        <v>820</v>
      </c>
      <c r="H531">
        <v>2020</v>
      </c>
    </row>
    <row r="532" spans="1:8" x14ac:dyDescent="0.3">
      <c r="A532">
        <v>59</v>
      </c>
      <c r="B532" s="165">
        <v>55.688859591298609</v>
      </c>
      <c r="C532" s="166">
        <v>18.221580358984937</v>
      </c>
      <c r="D532" s="165">
        <v>96.212671688081528</v>
      </c>
      <c r="E532" s="168" t="s">
        <v>884</v>
      </c>
      <c r="F532" t="s">
        <v>830</v>
      </c>
      <c r="G532" t="s">
        <v>820</v>
      </c>
      <c r="H532">
        <v>2020</v>
      </c>
    </row>
    <row r="533" spans="1:8" x14ac:dyDescent="0.3">
      <c r="A533">
        <v>60</v>
      </c>
      <c r="B533" s="165">
        <v>56.648648648648646</v>
      </c>
      <c r="C533" s="166">
        <v>2.000982800982801</v>
      </c>
      <c r="D533">
        <v>80</v>
      </c>
      <c r="E533" s="168" t="s">
        <v>884</v>
      </c>
      <c r="F533" t="s">
        <v>830</v>
      </c>
      <c r="G533" t="s">
        <v>820</v>
      </c>
      <c r="H533">
        <v>2018</v>
      </c>
    </row>
    <row r="534" spans="1:8" x14ac:dyDescent="0.3">
      <c r="A534">
        <v>60</v>
      </c>
      <c r="B534" s="165">
        <v>60</v>
      </c>
      <c r="C534" s="166">
        <v>4.243243243243243</v>
      </c>
      <c r="D534">
        <v>100</v>
      </c>
      <c r="E534" s="168" t="s">
        <v>884</v>
      </c>
      <c r="F534" t="s">
        <v>830</v>
      </c>
      <c r="G534" t="s">
        <v>820</v>
      </c>
      <c r="H534">
        <v>2018</v>
      </c>
    </row>
    <row r="535" spans="1:8" x14ac:dyDescent="0.3">
      <c r="A535">
        <v>60</v>
      </c>
      <c r="B535" s="165">
        <v>68.108108108108098</v>
      </c>
      <c r="C535" s="166">
        <v>6.581410678971654</v>
      </c>
      <c r="D535">
        <v>100</v>
      </c>
      <c r="E535" s="168" t="s">
        <v>884</v>
      </c>
      <c r="F535" t="s">
        <v>830</v>
      </c>
      <c r="G535" t="s">
        <v>820</v>
      </c>
      <c r="H535">
        <v>2018</v>
      </c>
    </row>
    <row r="536" spans="1:8" x14ac:dyDescent="0.3">
      <c r="A536">
        <v>60</v>
      </c>
      <c r="C536" s="166">
        <v>29.72972972972973</v>
      </c>
      <c r="E536" s="168" t="s">
        <v>884</v>
      </c>
      <c r="F536" t="s">
        <v>830</v>
      </c>
      <c r="G536" t="s">
        <v>820</v>
      </c>
      <c r="H536">
        <v>2019</v>
      </c>
    </row>
    <row r="537" spans="1:8" x14ac:dyDescent="0.3">
      <c r="A537">
        <v>60</v>
      </c>
      <c r="C537" s="166">
        <v>0.84864864864864864</v>
      </c>
      <c r="E537" s="168" t="s">
        <v>884</v>
      </c>
      <c r="F537" t="s">
        <v>830</v>
      </c>
      <c r="G537" t="s">
        <v>820</v>
      </c>
      <c r="H537">
        <v>2019</v>
      </c>
    </row>
    <row r="538" spans="1:8" x14ac:dyDescent="0.3">
      <c r="A538">
        <v>60</v>
      </c>
      <c r="C538" s="166">
        <v>0.82267633487145675</v>
      </c>
      <c r="E538" s="168" t="s">
        <v>884</v>
      </c>
      <c r="F538" t="s">
        <v>830</v>
      </c>
      <c r="G538" t="s">
        <v>820</v>
      </c>
      <c r="H538">
        <v>2019</v>
      </c>
    </row>
    <row r="539" spans="1:8" x14ac:dyDescent="0.3">
      <c r="A539">
        <v>60</v>
      </c>
      <c r="B539" s="165">
        <v>41.055939660590823</v>
      </c>
      <c r="C539" s="166">
        <v>20.178825441983335</v>
      </c>
      <c r="D539" s="165">
        <v>82.289348171701121</v>
      </c>
      <c r="E539" s="168" t="s">
        <v>884</v>
      </c>
      <c r="F539" t="s">
        <v>830</v>
      </c>
      <c r="G539" t="s">
        <v>820</v>
      </c>
      <c r="H539">
        <v>2020</v>
      </c>
    </row>
    <row r="540" spans="1:8" x14ac:dyDescent="0.3">
      <c r="A540">
        <v>60</v>
      </c>
      <c r="B540" s="165">
        <v>44.218335983041868</v>
      </c>
      <c r="C540" s="166">
        <v>28.794178794178794</v>
      </c>
      <c r="D540" s="165">
        <v>76.934247680516336</v>
      </c>
      <c r="E540" s="168" t="s">
        <v>884</v>
      </c>
      <c r="F540" t="s">
        <v>830</v>
      </c>
      <c r="G540" t="s">
        <v>820</v>
      </c>
      <c r="H540">
        <v>2020</v>
      </c>
    </row>
    <row r="541" spans="1:8" x14ac:dyDescent="0.3">
      <c r="A541">
        <v>60</v>
      </c>
      <c r="B541" s="165">
        <v>50.071123755334277</v>
      </c>
      <c r="C541" s="166">
        <v>16.576576576576578</v>
      </c>
      <c r="D541" s="165">
        <v>81.513513513513516</v>
      </c>
      <c r="E541" s="168" t="s">
        <v>884</v>
      </c>
      <c r="F541" t="s">
        <v>830</v>
      </c>
      <c r="G541" t="s">
        <v>820</v>
      </c>
      <c r="H541">
        <v>2020</v>
      </c>
    </row>
    <row r="542" spans="1:8" x14ac:dyDescent="0.3">
      <c r="A542">
        <v>61</v>
      </c>
      <c r="B542" s="165">
        <v>65.363825363825356</v>
      </c>
      <c r="C542" s="166">
        <v>7.3369369369369366</v>
      </c>
      <c r="D542">
        <v>80</v>
      </c>
      <c r="E542" s="168" t="s">
        <v>884</v>
      </c>
      <c r="F542" t="s">
        <v>830</v>
      </c>
      <c r="G542" t="s">
        <v>820</v>
      </c>
      <c r="H542">
        <v>2018</v>
      </c>
    </row>
    <row r="543" spans="1:8" x14ac:dyDescent="0.3">
      <c r="A543">
        <v>61</v>
      </c>
      <c r="B543" s="165">
        <v>50</v>
      </c>
      <c r="C543" s="166">
        <v>7.8336798336798346</v>
      </c>
      <c r="D543">
        <v>100</v>
      </c>
      <c r="E543" s="168" t="s">
        <v>884</v>
      </c>
      <c r="F543" t="s">
        <v>830</v>
      </c>
      <c r="G543" t="s">
        <v>820</v>
      </c>
      <c r="H543">
        <v>2018</v>
      </c>
    </row>
    <row r="544" spans="1:8" x14ac:dyDescent="0.3">
      <c r="A544">
        <v>61</v>
      </c>
      <c r="B544" s="165">
        <v>51.081081081081081</v>
      </c>
      <c r="C544" s="166">
        <v>28.403982930298717</v>
      </c>
      <c r="D544">
        <v>60</v>
      </c>
      <c r="E544" s="168" t="s">
        <v>884</v>
      </c>
      <c r="F544" t="s">
        <v>830</v>
      </c>
      <c r="G544" t="s">
        <v>820</v>
      </c>
      <c r="H544">
        <v>2018</v>
      </c>
    </row>
    <row r="545" spans="1:8" x14ac:dyDescent="0.3">
      <c r="A545">
        <v>61</v>
      </c>
      <c r="C545" s="166">
        <v>1.0702702702702704</v>
      </c>
      <c r="E545" s="168" t="s">
        <v>884</v>
      </c>
      <c r="F545" t="s">
        <v>830</v>
      </c>
      <c r="G545" t="s">
        <v>820</v>
      </c>
      <c r="H545">
        <v>2019</v>
      </c>
    </row>
    <row r="546" spans="1:8" x14ac:dyDescent="0.3">
      <c r="A546">
        <v>61</v>
      </c>
      <c r="C546" s="166">
        <v>11.750519750519752</v>
      </c>
      <c r="E546" s="168" t="s">
        <v>884</v>
      </c>
      <c r="F546" t="s">
        <v>830</v>
      </c>
      <c r="G546" t="s">
        <v>820</v>
      </c>
      <c r="H546">
        <v>2019</v>
      </c>
    </row>
    <row r="547" spans="1:8" x14ac:dyDescent="0.3">
      <c r="A547">
        <v>61</v>
      </c>
      <c r="C547" s="166">
        <v>3.5504978662873397</v>
      </c>
      <c r="E547" s="168" t="s">
        <v>884</v>
      </c>
      <c r="F547" t="s">
        <v>830</v>
      </c>
      <c r="G547" t="s">
        <v>820</v>
      </c>
      <c r="H547">
        <v>2019</v>
      </c>
    </row>
    <row r="548" spans="1:8" x14ac:dyDescent="0.3">
      <c r="A548">
        <v>61</v>
      </c>
      <c r="B548" s="165">
        <v>27.874822190611663</v>
      </c>
      <c r="C548" s="166">
        <v>24.53745173745174</v>
      </c>
      <c r="D548" s="165">
        <v>28.356464572680789</v>
      </c>
      <c r="E548" s="168" t="s">
        <v>884</v>
      </c>
      <c r="F548" t="s">
        <v>830</v>
      </c>
      <c r="G548" t="s">
        <v>820</v>
      </c>
      <c r="H548">
        <v>2020</v>
      </c>
    </row>
    <row r="549" spans="1:8" x14ac:dyDescent="0.3">
      <c r="A549">
        <v>61</v>
      </c>
      <c r="B549" s="165">
        <v>28.788959171937897</v>
      </c>
      <c r="C549" s="166">
        <v>63.04409672830726</v>
      </c>
      <c r="D549" s="165">
        <v>30.682110682110682</v>
      </c>
      <c r="E549" s="168" t="s">
        <v>884</v>
      </c>
      <c r="F549" t="s">
        <v>830</v>
      </c>
      <c r="G549" t="s">
        <v>820</v>
      </c>
      <c r="H549">
        <v>2020</v>
      </c>
    </row>
    <row r="550" spans="1:8" x14ac:dyDescent="0.3">
      <c r="A550">
        <v>61</v>
      </c>
      <c r="B550" s="165">
        <v>27.844429795649305</v>
      </c>
      <c r="C550" s="166">
        <v>31.202967673555907</v>
      </c>
      <c r="D550" s="165">
        <v>31.052767052767052</v>
      </c>
      <c r="E550" s="168" t="s">
        <v>884</v>
      </c>
      <c r="F550" t="s">
        <v>830</v>
      </c>
      <c r="G550" t="s">
        <v>820</v>
      </c>
      <c r="H550">
        <v>2020</v>
      </c>
    </row>
    <row r="551" spans="1:8" x14ac:dyDescent="0.3">
      <c r="A551">
        <v>62</v>
      </c>
      <c r="B551" s="165">
        <v>82.612612612612608</v>
      </c>
      <c r="C551" s="166">
        <v>6.772557172557172</v>
      </c>
      <c r="D551">
        <v>100</v>
      </c>
      <c r="E551" s="168" t="s">
        <v>884</v>
      </c>
      <c r="F551" t="s">
        <v>830</v>
      </c>
      <c r="G551" t="s">
        <v>820</v>
      </c>
      <c r="H551">
        <v>2018</v>
      </c>
    </row>
    <row r="552" spans="1:8" x14ac:dyDescent="0.3">
      <c r="A552">
        <v>62</v>
      </c>
      <c r="B552" s="165">
        <v>63.157894736842103</v>
      </c>
      <c r="C552" s="166">
        <v>14.548262548262549</v>
      </c>
      <c r="D552">
        <v>100</v>
      </c>
      <c r="E552" s="168" t="s">
        <v>884</v>
      </c>
      <c r="F552" t="s">
        <v>830</v>
      </c>
      <c r="G552" t="s">
        <v>820</v>
      </c>
      <c r="H552">
        <v>2018</v>
      </c>
    </row>
    <row r="553" spans="1:8" x14ac:dyDescent="0.3">
      <c r="A553">
        <v>62</v>
      </c>
      <c r="B553" s="165">
        <v>74.299754299754298</v>
      </c>
      <c r="C553" s="166">
        <v>12.082291246470351</v>
      </c>
      <c r="D553">
        <v>100</v>
      </c>
      <c r="E553" s="168" t="s">
        <v>884</v>
      </c>
      <c r="F553" t="s">
        <v>830</v>
      </c>
      <c r="G553" t="s">
        <v>820</v>
      </c>
      <c r="H553">
        <v>2018</v>
      </c>
    </row>
    <row r="554" spans="1:8" x14ac:dyDescent="0.3">
      <c r="A554">
        <v>62</v>
      </c>
      <c r="C554" s="166">
        <v>3.8223938223938223</v>
      </c>
      <c r="E554" s="168" t="s">
        <v>884</v>
      </c>
      <c r="F554" t="s">
        <v>830</v>
      </c>
      <c r="G554" t="s">
        <v>820</v>
      </c>
      <c r="H554">
        <v>2019</v>
      </c>
    </row>
    <row r="555" spans="1:8" x14ac:dyDescent="0.3">
      <c r="A555">
        <v>62</v>
      </c>
      <c r="C555" s="166">
        <v>1.4548262548262549</v>
      </c>
      <c r="E555" s="168" t="s">
        <v>884</v>
      </c>
      <c r="F555" t="s">
        <v>830</v>
      </c>
      <c r="G555" t="s">
        <v>820</v>
      </c>
      <c r="H555">
        <v>2019</v>
      </c>
    </row>
    <row r="556" spans="1:8" x14ac:dyDescent="0.3">
      <c r="A556">
        <v>62</v>
      </c>
      <c r="C556" s="166">
        <v>0</v>
      </c>
      <c r="E556" s="168" t="s">
        <v>884</v>
      </c>
      <c r="F556" t="s">
        <v>830</v>
      </c>
      <c r="G556" t="s">
        <v>820</v>
      </c>
      <c r="H556">
        <v>2019</v>
      </c>
    </row>
    <row r="557" spans="1:8" x14ac:dyDescent="0.3">
      <c r="A557">
        <v>62</v>
      </c>
      <c r="B557" s="165">
        <v>22.067567567567568</v>
      </c>
      <c r="C557" s="166">
        <v>39.036855036855037</v>
      </c>
      <c r="D557" s="165">
        <v>24.980694980694981</v>
      </c>
      <c r="E557" s="168" t="s">
        <v>884</v>
      </c>
      <c r="F557" t="s">
        <v>830</v>
      </c>
      <c r="G557" t="s">
        <v>820</v>
      </c>
      <c r="H557">
        <v>2020</v>
      </c>
    </row>
    <row r="558" spans="1:8" x14ac:dyDescent="0.3">
      <c r="A558">
        <v>62</v>
      </c>
      <c r="B558" s="165">
        <v>17.019887812340642</v>
      </c>
      <c r="C558" s="166">
        <v>59.891891891891895</v>
      </c>
      <c r="D558" s="165">
        <v>24.781704781704782</v>
      </c>
      <c r="E558" s="168" t="s">
        <v>884</v>
      </c>
      <c r="F558" t="s">
        <v>830</v>
      </c>
      <c r="G558" t="s">
        <v>820</v>
      </c>
      <c r="H558">
        <v>2020</v>
      </c>
    </row>
    <row r="559" spans="1:8" x14ac:dyDescent="0.3">
      <c r="A559">
        <v>62</v>
      </c>
      <c r="B559" s="165">
        <v>16.545240893066978</v>
      </c>
      <c r="C559" s="166">
        <v>32.476558190843903</v>
      </c>
      <c r="D559" s="165">
        <v>24.701064701064702</v>
      </c>
      <c r="E559" s="168" t="s">
        <v>884</v>
      </c>
      <c r="F559" t="s">
        <v>830</v>
      </c>
      <c r="G559" t="s">
        <v>820</v>
      </c>
      <c r="H559">
        <v>2020</v>
      </c>
    </row>
    <row r="560" spans="1:8" x14ac:dyDescent="0.3">
      <c r="A560">
        <v>63</v>
      </c>
      <c r="B560" s="165">
        <v>90.122850122850124</v>
      </c>
      <c r="C560" s="166">
        <v>12.698544698544698</v>
      </c>
      <c r="D560">
        <v>100</v>
      </c>
      <c r="E560" s="168" t="s">
        <v>884</v>
      </c>
      <c r="F560" t="s">
        <v>830</v>
      </c>
      <c r="G560" t="s">
        <v>820</v>
      </c>
      <c r="H560">
        <v>2018</v>
      </c>
    </row>
    <row r="561" spans="1:8" x14ac:dyDescent="0.3">
      <c r="A561">
        <v>63</v>
      </c>
      <c r="B561" s="165">
        <v>36.36363636363636</v>
      </c>
      <c r="C561" s="166">
        <v>8.486486486486486</v>
      </c>
      <c r="D561">
        <v>100</v>
      </c>
      <c r="E561" s="168" t="s">
        <v>884</v>
      </c>
      <c r="F561" t="s">
        <v>830</v>
      </c>
      <c r="G561" t="s">
        <v>820</v>
      </c>
      <c r="H561">
        <v>2018</v>
      </c>
    </row>
    <row r="562" spans="1:8" x14ac:dyDescent="0.3">
      <c r="A562">
        <v>63</v>
      </c>
      <c r="B562" s="165">
        <v>47.151767151767153</v>
      </c>
      <c r="C562" s="166">
        <v>13.491891891891889</v>
      </c>
      <c r="D562">
        <v>100</v>
      </c>
      <c r="E562" s="168" t="s">
        <v>884</v>
      </c>
      <c r="F562" t="s">
        <v>830</v>
      </c>
      <c r="G562" t="s">
        <v>820</v>
      </c>
      <c r="H562">
        <v>2018</v>
      </c>
    </row>
    <row r="563" spans="1:8" x14ac:dyDescent="0.3">
      <c r="A563">
        <v>63</v>
      </c>
      <c r="C563" s="166">
        <v>4.5064011379800855</v>
      </c>
      <c r="E563" s="168" t="s">
        <v>884</v>
      </c>
      <c r="F563" t="s">
        <v>830</v>
      </c>
      <c r="G563" t="s">
        <v>820</v>
      </c>
      <c r="H563">
        <v>2019</v>
      </c>
    </row>
    <row r="564" spans="1:8" x14ac:dyDescent="0.3">
      <c r="A564">
        <v>63</v>
      </c>
      <c r="C564" s="166">
        <v>16.972972972972972</v>
      </c>
      <c r="E564" s="168" t="s">
        <v>884</v>
      </c>
      <c r="F564" t="s">
        <v>830</v>
      </c>
      <c r="G564" t="s">
        <v>820</v>
      </c>
      <c r="H564">
        <v>2019</v>
      </c>
    </row>
    <row r="565" spans="1:8" x14ac:dyDescent="0.3">
      <c r="A565">
        <v>63</v>
      </c>
      <c r="C565" s="166">
        <v>3.3729729729729723</v>
      </c>
      <c r="E565" s="168" t="s">
        <v>884</v>
      </c>
      <c r="F565" t="s">
        <v>830</v>
      </c>
      <c r="G565" t="s">
        <v>820</v>
      </c>
      <c r="H565">
        <v>2019</v>
      </c>
    </row>
    <row r="566" spans="1:8" x14ac:dyDescent="0.3">
      <c r="A566">
        <v>63</v>
      </c>
      <c r="B566" s="165">
        <v>34.327327327327325</v>
      </c>
      <c r="C566" s="166">
        <v>37.339600470035251</v>
      </c>
      <c r="D566" s="165">
        <v>19.984555984555985</v>
      </c>
      <c r="E566" s="168" t="s">
        <v>884</v>
      </c>
      <c r="F566" t="s">
        <v>830</v>
      </c>
      <c r="G566" t="s">
        <v>820</v>
      </c>
      <c r="H566">
        <v>2020</v>
      </c>
    </row>
    <row r="567" spans="1:8" x14ac:dyDescent="0.3">
      <c r="A567">
        <v>63</v>
      </c>
      <c r="B567" s="165">
        <v>35.079879879879883</v>
      </c>
      <c r="C567" s="166">
        <v>35.230524642289353</v>
      </c>
      <c r="D567" s="165">
        <v>20.784655623365303</v>
      </c>
      <c r="E567" s="168" t="s">
        <v>884</v>
      </c>
      <c r="F567" t="s">
        <v>830</v>
      </c>
      <c r="G567" t="s">
        <v>820</v>
      </c>
      <c r="H567">
        <v>2020</v>
      </c>
    </row>
    <row r="568" spans="1:8" x14ac:dyDescent="0.3">
      <c r="A568">
        <v>63</v>
      </c>
      <c r="B568" s="165">
        <v>30.270270270270267</v>
      </c>
      <c r="C568" s="166">
        <v>63.65405405405405</v>
      </c>
      <c r="D568" s="165">
        <v>20.636332535066714</v>
      </c>
      <c r="E568" s="168" t="s">
        <v>884</v>
      </c>
      <c r="F568" t="s">
        <v>830</v>
      </c>
      <c r="G568" t="s">
        <v>820</v>
      </c>
      <c r="H568">
        <v>2020</v>
      </c>
    </row>
    <row r="569" spans="1:8" x14ac:dyDescent="0.3">
      <c r="A569">
        <v>64</v>
      </c>
      <c r="B569" s="165">
        <v>90.122850122850124</v>
      </c>
      <c r="C569" s="166">
        <v>16.931392931392931</v>
      </c>
      <c r="D569">
        <v>60</v>
      </c>
      <c r="E569" s="168" t="s">
        <v>884</v>
      </c>
      <c r="F569" t="s">
        <v>830</v>
      </c>
      <c r="G569" t="s">
        <v>820</v>
      </c>
      <c r="H569">
        <v>2018</v>
      </c>
    </row>
    <row r="570" spans="1:8" x14ac:dyDescent="0.3">
      <c r="A570">
        <v>64</v>
      </c>
      <c r="B570" s="165">
        <v>75</v>
      </c>
      <c r="C570" s="166">
        <v>15.912162162162161</v>
      </c>
      <c r="D570">
        <v>100</v>
      </c>
      <c r="E570" s="168" t="s">
        <v>884</v>
      </c>
      <c r="F570" t="s">
        <v>830</v>
      </c>
      <c r="G570" t="s">
        <v>820</v>
      </c>
      <c r="H570">
        <v>2018</v>
      </c>
    </row>
    <row r="571" spans="1:8" x14ac:dyDescent="0.3">
      <c r="A571">
        <v>64</v>
      </c>
      <c r="B571" s="165">
        <v>68.108108108108098</v>
      </c>
      <c r="C571" s="166">
        <v>17.446411929170548</v>
      </c>
      <c r="D571">
        <v>100</v>
      </c>
      <c r="E571" s="168" t="s">
        <v>884</v>
      </c>
      <c r="F571" t="s">
        <v>830</v>
      </c>
      <c r="G571" t="s">
        <v>820</v>
      </c>
      <c r="H571">
        <v>2018</v>
      </c>
    </row>
    <row r="572" spans="1:8" x14ac:dyDescent="0.3">
      <c r="A572">
        <v>64</v>
      </c>
      <c r="C572" s="166">
        <v>9.306698002350176</v>
      </c>
      <c r="E572" s="168" t="s">
        <v>884</v>
      </c>
      <c r="F572" t="s">
        <v>830</v>
      </c>
      <c r="G572" t="s">
        <v>820</v>
      </c>
      <c r="H572">
        <v>2019</v>
      </c>
    </row>
    <row r="573" spans="1:8" x14ac:dyDescent="0.3">
      <c r="A573">
        <v>64</v>
      </c>
      <c r="C573" s="166">
        <v>23.868243243243242</v>
      </c>
      <c r="E573" s="168" t="s">
        <v>884</v>
      </c>
      <c r="F573" t="s">
        <v>830</v>
      </c>
      <c r="G573" t="s">
        <v>820</v>
      </c>
      <c r="H573">
        <v>2019</v>
      </c>
    </row>
    <row r="574" spans="1:8" x14ac:dyDescent="0.3">
      <c r="A574">
        <v>64</v>
      </c>
      <c r="C574" s="166">
        <v>23.261882572227396</v>
      </c>
      <c r="E574" s="168" t="s">
        <v>884</v>
      </c>
      <c r="F574" t="s">
        <v>830</v>
      </c>
      <c r="G574" t="s">
        <v>820</v>
      </c>
      <c r="H574">
        <v>2019</v>
      </c>
    </row>
    <row r="575" spans="1:8" x14ac:dyDescent="0.3">
      <c r="A575">
        <v>64</v>
      </c>
      <c r="B575" s="165">
        <v>37.16642958748222</v>
      </c>
      <c r="C575" s="166">
        <v>28.250355618776673</v>
      </c>
      <c r="D575" s="165">
        <v>57.489818585709003</v>
      </c>
      <c r="E575" s="168" t="s">
        <v>884</v>
      </c>
      <c r="F575" t="s">
        <v>830</v>
      </c>
      <c r="G575" t="s">
        <v>820</v>
      </c>
      <c r="H575">
        <v>2020</v>
      </c>
    </row>
    <row r="576" spans="1:8" x14ac:dyDescent="0.3">
      <c r="A576">
        <v>64</v>
      </c>
      <c r="B576" s="165">
        <v>51.545945945945945</v>
      </c>
      <c r="C576" s="166">
        <v>23.035343035343036</v>
      </c>
      <c r="D576" s="165">
        <v>53.693693693693696</v>
      </c>
      <c r="E576" s="168" t="s">
        <v>884</v>
      </c>
      <c r="F576" t="s">
        <v>830</v>
      </c>
      <c r="G576" t="s">
        <v>820</v>
      </c>
      <c r="H576">
        <v>2020</v>
      </c>
    </row>
    <row r="577" spans="1:8" x14ac:dyDescent="0.3">
      <c r="A577">
        <v>64</v>
      </c>
      <c r="B577" s="165">
        <v>40.056899004267422</v>
      </c>
      <c r="C577" s="166">
        <v>94.723294723294714</v>
      </c>
      <c r="D577" s="165">
        <v>60.194594594594591</v>
      </c>
      <c r="E577" s="168" t="s">
        <v>884</v>
      </c>
      <c r="F577" t="s">
        <v>830</v>
      </c>
      <c r="G577" t="s">
        <v>820</v>
      </c>
      <c r="H577">
        <v>2020</v>
      </c>
    </row>
    <row r="578" spans="1:8" x14ac:dyDescent="0.3">
      <c r="A578">
        <v>65</v>
      </c>
      <c r="B578" s="165">
        <v>77.248157248157241</v>
      </c>
      <c r="C578" s="166">
        <v>15.007371007371008</v>
      </c>
      <c r="D578">
        <v>100</v>
      </c>
      <c r="E578" s="168" t="s">
        <v>884</v>
      </c>
      <c r="F578" t="s">
        <v>830</v>
      </c>
      <c r="G578" t="s">
        <v>820</v>
      </c>
      <c r="H578">
        <v>2018</v>
      </c>
    </row>
    <row r="579" spans="1:8" x14ac:dyDescent="0.3">
      <c r="A579">
        <v>65</v>
      </c>
      <c r="B579" s="165">
        <v>24</v>
      </c>
      <c r="C579" s="166">
        <v>10.183783783783785</v>
      </c>
      <c r="D579">
        <v>100</v>
      </c>
      <c r="E579" s="168" t="s">
        <v>884</v>
      </c>
      <c r="F579" t="s">
        <v>830</v>
      </c>
      <c r="G579" t="s">
        <v>820</v>
      </c>
      <c r="H579">
        <v>2018</v>
      </c>
    </row>
    <row r="580" spans="1:8" x14ac:dyDescent="0.3">
      <c r="A580">
        <v>65</v>
      </c>
      <c r="B580" s="165">
        <v>65.01228501228502</v>
      </c>
      <c r="C580" s="166">
        <v>8.3027027027027014</v>
      </c>
      <c r="D580">
        <v>100</v>
      </c>
      <c r="E580" s="168" t="s">
        <v>884</v>
      </c>
      <c r="F580" t="s">
        <v>830</v>
      </c>
      <c r="G580" t="s">
        <v>820</v>
      </c>
      <c r="H580">
        <v>2018</v>
      </c>
    </row>
    <row r="581" spans="1:8" x14ac:dyDescent="0.3">
      <c r="A581">
        <v>65</v>
      </c>
      <c r="C581" s="166">
        <v>0.71351351351351355</v>
      </c>
      <c r="E581" s="168" t="s">
        <v>884</v>
      </c>
      <c r="F581" t="s">
        <v>830</v>
      </c>
      <c r="G581" t="s">
        <v>820</v>
      </c>
      <c r="H581">
        <v>2019</v>
      </c>
    </row>
    <row r="582" spans="1:8" x14ac:dyDescent="0.3">
      <c r="A582">
        <v>65</v>
      </c>
      <c r="C582" s="166">
        <v>1.2729729729729731</v>
      </c>
      <c r="E582" s="168" t="s">
        <v>884</v>
      </c>
      <c r="F582" t="s">
        <v>830</v>
      </c>
      <c r="G582" t="s">
        <v>820</v>
      </c>
      <c r="H582">
        <v>2019</v>
      </c>
    </row>
    <row r="583" spans="1:8" x14ac:dyDescent="0.3">
      <c r="A583">
        <v>65</v>
      </c>
      <c r="C583" s="166">
        <v>1.0378378378378377</v>
      </c>
      <c r="E583" s="168" t="s">
        <v>884</v>
      </c>
      <c r="F583" t="s">
        <v>830</v>
      </c>
      <c r="G583" t="s">
        <v>820</v>
      </c>
      <c r="H583">
        <v>2019</v>
      </c>
    </row>
    <row r="584" spans="1:8" x14ac:dyDescent="0.3">
      <c r="A584">
        <v>65</v>
      </c>
      <c r="B584" s="165">
        <v>68.654654654654649</v>
      </c>
      <c r="C584" s="166">
        <v>12.882162162162162</v>
      </c>
      <c r="D584" s="165">
        <v>58.288288288288292</v>
      </c>
      <c r="E584" s="168" t="s">
        <v>884</v>
      </c>
      <c r="F584" t="s">
        <v>830</v>
      </c>
      <c r="G584" t="s">
        <v>820</v>
      </c>
      <c r="H584">
        <v>2020</v>
      </c>
    </row>
    <row r="585" spans="1:8" x14ac:dyDescent="0.3">
      <c r="A585">
        <v>65</v>
      </c>
      <c r="B585" s="165">
        <v>78.929729729729729</v>
      </c>
      <c r="C585" s="166">
        <v>23.641536273115221</v>
      </c>
      <c r="D585" s="165">
        <v>58.574938574938578</v>
      </c>
      <c r="E585" s="168" t="s">
        <v>884</v>
      </c>
      <c r="F585" t="s">
        <v>830</v>
      </c>
      <c r="G585" t="s">
        <v>820</v>
      </c>
      <c r="H585">
        <v>2020</v>
      </c>
    </row>
    <row r="586" spans="1:8" x14ac:dyDescent="0.3">
      <c r="A586">
        <v>65</v>
      </c>
      <c r="B586" s="165">
        <v>88.792792792792781</v>
      </c>
      <c r="C586" s="166">
        <v>33.153153153153156</v>
      </c>
      <c r="D586" s="165">
        <v>60.944683000757763</v>
      </c>
      <c r="E586" s="168" t="s">
        <v>884</v>
      </c>
      <c r="F586" t="s">
        <v>830</v>
      </c>
      <c r="G586" t="s">
        <v>820</v>
      </c>
      <c r="H586">
        <v>2020</v>
      </c>
    </row>
    <row r="587" spans="1:8" x14ac:dyDescent="0.3">
      <c r="A587">
        <v>66</v>
      </c>
      <c r="B587" s="165">
        <v>56.648648648648646</v>
      </c>
      <c r="C587" s="166">
        <v>3.9305019305019302</v>
      </c>
      <c r="D587">
        <v>80</v>
      </c>
      <c r="E587" s="168" t="s">
        <v>884</v>
      </c>
      <c r="F587" t="s">
        <v>830</v>
      </c>
      <c r="G587" t="s">
        <v>820</v>
      </c>
      <c r="H587">
        <v>2018</v>
      </c>
    </row>
    <row r="588" spans="1:8" x14ac:dyDescent="0.3">
      <c r="A588">
        <v>66</v>
      </c>
      <c r="B588" s="165">
        <v>66.666666666666671</v>
      </c>
      <c r="C588" s="166">
        <v>7.4063882063882067</v>
      </c>
      <c r="D588">
        <v>100</v>
      </c>
      <c r="E588" s="168" t="s">
        <v>884</v>
      </c>
      <c r="F588" t="s">
        <v>830</v>
      </c>
      <c r="G588" t="s">
        <v>820</v>
      </c>
      <c r="H588">
        <v>2018</v>
      </c>
    </row>
    <row r="589" spans="1:8" x14ac:dyDescent="0.3">
      <c r="A589">
        <v>66</v>
      </c>
      <c r="B589" s="165">
        <v>55.724815724815727</v>
      </c>
      <c r="C589" s="166">
        <v>10.707850707850707</v>
      </c>
      <c r="D589">
        <v>100</v>
      </c>
      <c r="E589" s="168" t="s">
        <v>884</v>
      </c>
      <c r="F589" t="s">
        <v>830</v>
      </c>
      <c r="G589" t="s">
        <v>820</v>
      </c>
      <c r="H589">
        <v>2018</v>
      </c>
    </row>
    <row r="590" spans="1:8" x14ac:dyDescent="0.3">
      <c r="A590">
        <v>66</v>
      </c>
      <c r="C590" s="166">
        <v>0.76447876447876451</v>
      </c>
      <c r="E590" s="168" t="s">
        <v>884</v>
      </c>
      <c r="F590" t="s">
        <v>830</v>
      </c>
      <c r="G590" t="s">
        <v>820</v>
      </c>
      <c r="H590">
        <v>2019</v>
      </c>
    </row>
    <row r="591" spans="1:8" x14ac:dyDescent="0.3">
      <c r="A591">
        <v>66</v>
      </c>
      <c r="C591" s="166">
        <v>20.367567567567569</v>
      </c>
      <c r="E591" s="168" t="s">
        <v>884</v>
      </c>
      <c r="F591" t="s">
        <v>830</v>
      </c>
      <c r="G591" t="s">
        <v>820</v>
      </c>
      <c r="H591">
        <v>2019</v>
      </c>
    </row>
    <row r="592" spans="1:8" x14ac:dyDescent="0.3">
      <c r="A592">
        <v>66</v>
      </c>
      <c r="C592" s="166">
        <v>1.0707850707850706</v>
      </c>
      <c r="E592" s="168" t="s">
        <v>884</v>
      </c>
      <c r="F592" t="s">
        <v>830</v>
      </c>
      <c r="G592" t="s">
        <v>820</v>
      </c>
      <c r="H592">
        <v>2019</v>
      </c>
    </row>
    <row r="593" spans="1:8" x14ac:dyDescent="0.3">
      <c r="A593">
        <v>66</v>
      </c>
      <c r="B593" s="165">
        <v>30.14106789716546</v>
      </c>
      <c r="C593" s="166">
        <v>29.013878743608473</v>
      </c>
      <c r="D593" s="165">
        <v>71.862273232136246</v>
      </c>
      <c r="E593" s="168" t="s">
        <v>884</v>
      </c>
      <c r="F593" t="s">
        <v>830</v>
      </c>
      <c r="G593" t="s">
        <v>820</v>
      </c>
      <c r="H593">
        <v>2020</v>
      </c>
    </row>
    <row r="594" spans="1:8" x14ac:dyDescent="0.3">
      <c r="A594">
        <v>66</v>
      </c>
      <c r="B594" s="165">
        <v>35.079879879879883</v>
      </c>
      <c r="C594" s="166">
        <v>24.445670159955878</v>
      </c>
      <c r="D594" s="165">
        <v>71.065182829888727</v>
      </c>
      <c r="E594" s="168" t="s">
        <v>884</v>
      </c>
      <c r="F594" t="s">
        <v>830</v>
      </c>
      <c r="G594" t="s">
        <v>820</v>
      </c>
      <c r="H594">
        <v>2020</v>
      </c>
    </row>
    <row r="595" spans="1:8" x14ac:dyDescent="0.3">
      <c r="A595">
        <v>66</v>
      </c>
      <c r="B595" s="165">
        <v>39.173290937996818</v>
      </c>
      <c r="C595" s="166">
        <v>88.408408408408405</v>
      </c>
      <c r="D595" s="165">
        <v>79.915209326974036</v>
      </c>
      <c r="E595" s="168" t="s">
        <v>884</v>
      </c>
      <c r="F595" t="s">
        <v>830</v>
      </c>
      <c r="G595" t="s">
        <v>820</v>
      </c>
      <c r="H595">
        <v>2020</v>
      </c>
    </row>
    <row r="596" spans="1:8" x14ac:dyDescent="0.3">
      <c r="A596">
        <v>67</v>
      </c>
      <c r="B596" s="165">
        <v>76.257796257796244</v>
      </c>
      <c r="C596" s="166">
        <v>8.8043243243243232</v>
      </c>
      <c r="D596">
        <v>80</v>
      </c>
      <c r="E596" s="168" t="s">
        <v>884</v>
      </c>
      <c r="F596" t="s">
        <v>830</v>
      </c>
      <c r="G596" t="s">
        <v>820</v>
      </c>
      <c r="H596">
        <v>2018</v>
      </c>
    </row>
    <row r="597" spans="1:8" x14ac:dyDescent="0.3">
      <c r="A597">
        <v>67</v>
      </c>
      <c r="B597" s="165">
        <v>44.444444444444443</v>
      </c>
      <c r="C597" s="166">
        <v>10.183783783783785</v>
      </c>
      <c r="D597">
        <v>100</v>
      </c>
      <c r="E597" s="168" t="s">
        <v>884</v>
      </c>
      <c r="F597" t="s">
        <v>830</v>
      </c>
      <c r="G597" t="s">
        <v>820</v>
      </c>
      <c r="H597">
        <v>2018</v>
      </c>
    </row>
    <row r="598" spans="1:8" x14ac:dyDescent="0.3">
      <c r="A598">
        <v>67</v>
      </c>
      <c r="B598" s="165">
        <v>81.72972972972974</v>
      </c>
      <c r="C598" s="166">
        <v>16.190270270270268</v>
      </c>
      <c r="D598">
        <v>100</v>
      </c>
      <c r="E598" s="168" t="s">
        <v>884</v>
      </c>
      <c r="F598" t="s">
        <v>830</v>
      </c>
      <c r="G598" t="s">
        <v>820</v>
      </c>
      <c r="H598">
        <v>2018</v>
      </c>
    </row>
    <row r="599" spans="1:8" x14ac:dyDescent="0.3">
      <c r="A599">
        <v>67</v>
      </c>
      <c r="C599" s="166">
        <v>6.7596017069701286</v>
      </c>
      <c r="E599" s="168" t="s">
        <v>884</v>
      </c>
      <c r="F599" t="s">
        <v>830</v>
      </c>
      <c r="G599" t="s">
        <v>820</v>
      </c>
      <c r="H599">
        <v>2019</v>
      </c>
    </row>
    <row r="600" spans="1:8" x14ac:dyDescent="0.3">
      <c r="A600">
        <v>67</v>
      </c>
      <c r="C600" s="166">
        <v>19.094594594594597</v>
      </c>
      <c r="E600" s="168" t="s">
        <v>884</v>
      </c>
      <c r="F600" t="s">
        <v>830</v>
      </c>
      <c r="G600" t="s">
        <v>820</v>
      </c>
      <c r="H600">
        <v>2019</v>
      </c>
    </row>
    <row r="601" spans="1:8" x14ac:dyDescent="0.3">
      <c r="A601">
        <v>67</v>
      </c>
      <c r="C601" s="166">
        <v>4.4972972972972967</v>
      </c>
      <c r="E601" s="168" t="s">
        <v>884</v>
      </c>
      <c r="F601" t="s">
        <v>830</v>
      </c>
      <c r="G601" t="s">
        <v>820</v>
      </c>
      <c r="H601">
        <v>2019</v>
      </c>
    </row>
    <row r="602" spans="1:8" x14ac:dyDescent="0.3">
      <c r="A602">
        <v>67</v>
      </c>
      <c r="B602" s="165">
        <v>45.266805266805271</v>
      </c>
      <c r="C602" s="166">
        <v>21.470270270270269</v>
      </c>
      <c r="D602" s="165">
        <v>73.886562618956987</v>
      </c>
      <c r="E602" s="168" t="s">
        <v>884</v>
      </c>
      <c r="F602" t="s">
        <v>830</v>
      </c>
      <c r="G602" t="s">
        <v>820</v>
      </c>
      <c r="H602">
        <v>2020</v>
      </c>
    </row>
    <row r="603" spans="1:8" x14ac:dyDescent="0.3">
      <c r="A603">
        <v>67</v>
      </c>
      <c r="B603" s="165">
        <v>51.253071253071255</v>
      </c>
      <c r="C603" s="166">
        <v>22.45945945945946</v>
      </c>
      <c r="D603" s="165">
        <v>70.035252643948297</v>
      </c>
      <c r="E603" s="168" t="s">
        <v>884</v>
      </c>
      <c r="F603" t="s">
        <v>830</v>
      </c>
      <c r="G603" t="s">
        <v>820</v>
      </c>
      <c r="H603">
        <v>2020</v>
      </c>
    </row>
    <row r="604" spans="1:8" x14ac:dyDescent="0.3">
      <c r="A604">
        <v>67</v>
      </c>
      <c r="B604" s="165">
        <v>51.424397370343314</v>
      </c>
      <c r="C604" s="166">
        <v>47.740540540540536</v>
      </c>
      <c r="D604" s="165">
        <v>71.923688394276638</v>
      </c>
      <c r="E604" s="168" t="s">
        <v>884</v>
      </c>
      <c r="F604" t="s">
        <v>830</v>
      </c>
      <c r="G604" t="s">
        <v>820</v>
      </c>
      <c r="H604">
        <v>2020</v>
      </c>
    </row>
    <row r="605" spans="1:8" x14ac:dyDescent="0.3">
      <c r="A605">
        <v>68</v>
      </c>
      <c r="B605" s="165">
        <v>94.414414414414409</v>
      </c>
      <c r="C605" s="166">
        <v>40.019656019656018</v>
      </c>
      <c r="D605">
        <v>80</v>
      </c>
      <c r="E605" s="168" t="s">
        <v>884</v>
      </c>
      <c r="F605" t="s">
        <v>830</v>
      </c>
      <c r="G605" t="s">
        <v>820</v>
      </c>
      <c r="H605">
        <v>2018</v>
      </c>
    </row>
    <row r="606" spans="1:8" x14ac:dyDescent="0.3">
      <c r="A606">
        <v>68</v>
      </c>
      <c r="B606" s="165">
        <v>60</v>
      </c>
      <c r="C606" s="166">
        <v>1.8515970515970517</v>
      </c>
      <c r="D606">
        <v>100</v>
      </c>
      <c r="E606" s="168" t="s">
        <v>884</v>
      </c>
      <c r="F606" t="s">
        <v>830</v>
      </c>
      <c r="G606" t="s">
        <v>820</v>
      </c>
      <c r="H606">
        <v>2018</v>
      </c>
    </row>
    <row r="607" spans="1:8" x14ac:dyDescent="0.3">
      <c r="A607">
        <v>68</v>
      </c>
      <c r="B607" s="165">
        <v>47.151767151767153</v>
      </c>
      <c r="C607" s="166">
        <v>9.6370656370656356</v>
      </c>
      <c r="D607">
        <v>100</v>
      </c>
      <c r="E607" s="168" t="s">
        <v>884</v>
      </c>
      <c r="F607" t="s">
        <v>830</v>
      </c>
      <c r="G607" t="s">
        <v>820</v>
      </c>
      <c r="H607">
        <v>2018</v>
      </c>
    </row>
    <row r="608" spans="1:8" x14ac:dyDescent="0.3">
      <c r="A608">
        <v>68</v>
      </c>
      <c r="C608" s="166">
        <v>0.76447876447876451</v>
      </c>
      <c r="E608" s="168" t="s">
        <v>884</v>
      </c>
      <c r="F608" t="s">
        <v>830</v>
      </c>
      <c r="G608" t="s">
        <v>820</v>
      </c>
      <c r="H608">
        <v>2019</v>
      </c>
    </row>
    <row r="609" spans="1:8" x14ac:dyDescent="0.3">
      <c r="A609">
        <v>68</v>
      </c>
      <c r="C609" s="166">
        <v>0.92579852579852584</v>
      </c>
      <c r="E609" s="168" t="s">
        <v>884</v>
      </c>
      <c r="F609" t="s">
        <v>830</v>
      </c>
      <c r="G609" t="s">
        <v>820</v>
      </c>
      <c r="H609">
        <v>2019</v>
      </c>
    </row>
    <row r="610" spans="1:8" x14ac:dyDescent="0.3">
      <c r="A610">
        <v>68</v>
      </c>
      <c r="C610" s="166">
        <v>0.9637065637065636</v>
      </c>
      <c r="E610" s="168" t="s">
        <v>884</v>
      </c>
      <c r="F610" t="s">
        <v>830</v>
      </c>
      <c r="G610" t="s">
        <v>820</v>
      </c>
      <c r="H610">
        <v>2019</v>
      </c>
    </row>
    <row r="611" spans="1:8" x14ac:dyDescent="0.3">
      <c r="A611">
        <v>68</v>
      </c>
      <c r="B611" s="165">
        <v>38.170927684441203</v>
      </c>
      <c r="C611" s="166">
        <v>11.927927927927929</v>
      </c>
      <c r="D611" s="165">
        <v>80.343316289262233</v>
      </c>
      <c r="E611" s="168" t="s">
        <v>884</v>
      </c>
      <c r="F611" t="s">
        <v>830</v>
      </c>
      <c r="G611" t="s">
        <v>820</v>
      </c>
      <c r="H611">
        <v>2020</v>
      </c>
    </row>
    <row r="612" spans="1:8" x14ac:dyDescent="0.3">
      <c r="A612">
        <v>68</v>
      </c>
      <c r="B612" s="165">
        <v>34.039775624681283</v>
      </c>
      <c r="C612" s="166">
        <v>28.074324324324326</v>
      </c>
      <c r="D612" s="165">
        <v>88.33478639930253</v>
      </c>
      <c r="E612" s="168" t="s">
        <v>884</v>
      </c>
      <c r="F612" t="s">
        <v>830</v>
      </c>
      <c r="G612" t="s">
        <v>820</v>
      </c>
      <c r="H612">
        <v>2020</v>
      </c>
    </row>
    <row r="613" spans="1:8" x14ac:dyDescent="0.3">
      <c r="A613">
        <v>68</v>
      </c>
      <c r="B613" s="165">
        <v>35.399120050282839</v>
      </c>
      <c r="C613" s="166">
        <v>22.102102102102101</v>
      </c>
      <c r="D613" s="165">
        <v>85.275675675675672</v>
      </c>
      <c r="E613" s="168" t="s">
        <v>884</v>
      </c>
      <c r="F613" t="s">
        <v>830</v>
      </c>
      <c r="G613" t="s">
        <v>820</v>
      </c>
      <c r="H613">
        <v>2020</v>
      </c>
    </row>
    <row r="614" spans="1:8" x14ac:dyDescent="0.3">
      <c r="A614">
        <v>69</v>
      </c>
      <c r="B614" s="165">
        <v>64.373464373464373</v>
      </c>
      <c r="C614" s="166">
        <v>9.4332046332046318</v>
      </c>
      <c r="D614">
        <v>60</v>
      </c>
      <c r="E614" s="168" t="s">
        <v>884</v>
      </c>
      <c r="F614" t="s">
        <v>830</v>
      </c>
      <c r="G614" t="s">
        <v>820</v>
      </c>
      <c r="H614">
        <v>2018</v>
      </c>
    </row>
    <row r="615" spans="1:8" x14ac:dyDescent="0.3">
      <c r="A615">
        <v>69</v>
      </c>
      <c r="B615" s="165">
        <v>75</v>
      </c>
      <c r="C615" s="166">
        <v>12.72972972972973</v>
      </c>
      <c r="D615">
        <v>100</v>
      </c>
      <c r="E615" s="168" t="s">
        <v>884</v>
      </c>
      <c r="F615" t="s">
        <v>830</v>
      </c>
      <c r="G615" t="s">
        <v>820</v>
      </c>
      <c r="H615">
        <v>2018</v>
      </c>
    </row>
    <row r="616" spans="1:8" x14ac:dyDescent="0.3">
      <c r="A616">
        <v>69</v>
      </c>
      <c r="B616" s="165">
        <v>61.297297297297298</v>
      </c>
      <c r="C616" s="166">
        <v>10.880557977332169</v>
      </c>
      <c r="D616">
        <v>100</v>
      </c>
      <c r="E616" s="168" t="s">
        <v>884</v>
      </c>
      <c r="F616" t="s">
        <v>830</v>
      </c>
      <c r="G616" t="s">
        <v>820</v>
      </c>
      <c r="H616">
        <v>2018</v>
      </c>
    </row>
    <row r="617" spans="1:8" x14ac:dyDescent="0.3">
      <c r="A617">
        <v>69</v>
      </c>
      <c r="C617" s="166">
        <v>9.0128022759601709</v>
      </c>
      <c r="E617" s="168" t="s">
        <v>884</v>
      </c>
      <c r="F617" t="s">
        <v>830</v>
      </c>
      <c r="G617" t="s">
        <v>820</v>
      </c>
      <c r="H617">
        <v>2019</v>
      </c>
    </row>
    <row r="618" spans="1:8" x14ac:dyDescent="0.3">
      <c r="A618">
        <v>69</v>
      </c>
      <c r="C618" s="166">
        <v>28.005405405405408</v>
      </c>
      <c r="E618" s="168" t="s">
        <v>884</v>
      </c>
      <c r="F618" t="s">
        <v>830</v>
      </c>
      <c r="G618" t="s">
        <v>820</v>
      </c>
      <c r="H618">
        <v>2019</v>
      </c>
    </row>
    <row r="619" spans="1:8" x14ac:dyDescent="0.3">
      <c r="A619">
        <v>69</v>
      </c>
      <c r="C619" s="166">
        <v>14.507410636442891</v>
      </c>
      <c r="E619" s="168" t="s">
        <v>884</v>
      </c>
      <c r="F619" t="s">
        <v>830</v>
      </c>
      <c r="G619" t="s">
        <v>820</v>
      </c>
      <c r="H619">
        <v>2019</v>
      </c>
    </row>
    <row r="620" spans="1:8" x14ac:dyDescent="0.3">
      <c r="A620">
        <v>69</v>
      </c>
      <c r="B620" s="165">
        <v>54.320166320166322</v>
      </c>
      <c r="C620" s="166">
        <v>3.9759759759759761</v>
      </c>
      <c r="D620" s="165">
        <v>87.432432432432435</v>
      </c>
      <c r="E620" s="168" t="s">
        <v>884</v>
      </c>
      <c r="F620" t="s">
        <v>830</v>
      </c>
      <c r="G620" t="s">
        <v>820</v>
      </c>
      <c r="H620">
        <v>2020</v>
      </c>
    </row>
    <row r="621" spans="1:8" x14ac:dyDescent="0.3">
      <c r="A621">
        <v>69</v>
      </c>
      <c r="B621" s="165">
        <v>58.574938574938571</v>
      </c>
      <c r="C621" s="166">
        <v>9.3581081081081088</v>
      </c>
      <c r="D621" s="165">
        <v>95.064244572441297</v>
      </c>
      <c r="E621" s="168" t="s">
        <v>884</v>
      </c>
      <c r="F621" t="s">
        <v>830</v>
      </c>
      <c r="G621" t="s">
        <v>820</v>
      </c>
      <c r="H621">
        <v>2020</v>
      </c>
    </row>
    <row r="622" spans="1:8" x14ac:dyDescent="0.3">
      <c r="A622">
        <v>69</v>
      </c>
      <c r="B622" s="165">
        <v>61.709276844411974</v>
      </c>
      <c r="C622" s="166">
        <v>2.0720720720720722</v>
      </c>
      <c r="D622" s="165">
        <v>87.596611536910046</v>
      </c>
      <c r="E622" s="168" t="s">
        <v>884</v>
      </c>
      <c r="F622" t="s">
        <v>830</v>
      </c>
      <c r="G622" t="s">
        <v>820</v>
      </c>
      <c r="H622">
        <v>2020</v>
      </c>
    </row>
    <row r="623" spans="1:8" x14ac:dyDescent="0.3">
      <c r="A623">
        <v>70</v>
      </c>
      <c r="B623" s="165">
        <v>51.498771498771497</v>
      </c>
      <c r="C623" s="166">
        <v>3.6684684684684683</v>
      </c>
      <c r="D623">
        <v>100</v>
      </c>
      <c r="E623" s="168" t="s">
        <v>884</v>
      </c>
      <c r="F623" t="s">
        <v>830</v>
      </c>
      <c r="G623" t="s">
        <v>820</v>
      </c>
      <c r="H623">
        <v>2018</v>
      </c>
    </row>
    <row r="624" spans="1:8" x14ac:dyDescent="0.3">
      <c r="A624">
        <v>70</v>
      </c>
      <c r="B624" s="165">
        <v>75</v>
      </c>
      <c r="C624" s="166">
        <v>5.0918918918918923</v>
      </c>
      <c r="D624">
        <v>100</v>
      </c>
      <c r="E624" s="168" t="s">
        <v>884</v>
      </c>
      <c r="F624" t="s">
        <v>830</v>
      </c>
      <c r="G624" t="s">
        <v>820</v>
      </c>
      <c r="H624">
        <v>2018</v>
      </c>
    </row>
    <row r="625" spans="1:8" x14ac:dyDescent="0.3">
      <c r="A625">
        <v>70</v>
      </c>
      <c r="B625" s="165">
        <v>63.851351351351347</v>
      </c>
      <c r="C625" s="166">
        <v>16.061776061776058</v>
      </c>
      <c r="D625">
        <v>100</v>
      </c>
      <c r="E625" s="168" t="s">
        <v>884</v>
      </c>
      <c r="F625" t="s">
        <v>830</v>
      </c>
      <c r="G625" t="s">
        <v>820</v>
      </c>
      <c r="H625">
        <v>2018</v>
      </c>
    </row>
    <row r="626" spans="1:8" x14ac:dyDescent="0.3">
      <c r="A626">
        <v>70</v>
      </c>
      <c r="C626" s="166">
        <v>4.653349001175088</v>
      </c>
      <c r="E626" s="168" t="s">
        <v>884</v>
      </c>
      <c r="F626" t="s">
        <v>830</v>
      </c>
      <c r="G626" t="s">
        <v>820</v>
      </c>
      <c r="H626">
        <v>2019</v>
      </c>
    </row>
    <row r="627" spans="1:8" x14ac:dyDescent="0.3">
      <c r="A627">
        <v>70</v>
      </c>
      <c r="C627" s="166">
        <v>1.0183783783783784</v>
      </c>
      <c r="E627" s="168" t="s">
        <v>884</v>
      </c>
      <c r="F627" t="s">
        <v>830</v>
      </c>
      <c r="G627" t="s">
        <v>820</v>
      </c>
      <c r="H627">
        <v>2019</v>
      </c>
    </row>
    <row r="628" spans="1:8" x14ac:dyDescent="0.3">
      <c r="A628">
        <v>70</v>
      </c>
      <c r="C628" s="166">
        <v>6.4247104247104234</v>
      </c>
      <c r="E628" s="168" t="s">
        <v>884</v>
      </c>
      <c r="F628" t="s">
        <v>830</v>
      </c>
      <c r="G628" t="s">
        <v>820</v>
      </c>
      <c r="H628">
        <v>2019</v>
      </c>
    </row>
    <row r="629" spans="1:8" x14ac:dyDescent="0.3">
      <c r="A629">
        <v>70</v>
      </c>
      <c r="B629" s="165">
        <v>66.202702702702709</v>
      </c>
      <c r="C629" s="166">
        <v>4.1609050911376491</v>
      </c>
      <c r="D629" s="165">
        <v>58.288288288288292</v>
      </c>
      <c r="E629" s="168" t="s">
        <v>884</v>
      </c>
      <c r="F629" t="s">
        <v>830</v>
      </c>
      <c r="G629" t="s">
        <v>820</v>
      </c>
      <c r="H629">
        <v>2020</v>
      </c>
    </row>
    <row r="630" spans="1:8" x14ac:dyDescent="0.3">
      <c r="A630">
        <v>70</v>
      </c>
      <c r="B630" s="165">
        <v>52.041580041580048</v>
      </c>
      <c r="C630" s="166">
        <v>13.611793611793612</v>
      </c>
      <c r="D630" s="165">
        <v>61.364221364221365</v>
      </c>
      <c r="E630" s="168" t="s">
        <v>884</v>
      </c>
      <c r="F630" t="s">
        <v>830</v>
      </c>
      <c r="G630" t="s">
        <v>820</v>
      </c>
      <c r="H630">
        <v>2020</v>
      </c>
    </row>
    <row r="631" spans="1:8" x14ac:dyDescent="0.3">
      <c r="A631">
        <v>70</v>
      </c>
      <c r="B631" s="165">
        <v>71.35135135135134</v>
      </c>
      <c r="C631" s="166">
        <v>1.6439580075943709</v>
      </c>
      <c r="D631" s="165">
        <v>59.282555282555279</v>
      </c>
      <c r="E631" s="168" t="s">
        <v>884</v>
      </c>
      <c r="F631" t="s">
        <v>830</v>
      </c>
      <c r="G631" t="s">
        <v>820</v>
      </c>
      <c r="H631">
        <v>2020</v>
      </c>
    </row>
    <row r="632" spans="1:8" x14ac:dyDescent="0.3">
      <c r="A632">
        <v>71</v>
      </c>
      <c r="B632" s="165">
        <v>10.893970893970891</v>
      </c>
      <c r="C632" s="166">
        <v>1.693139293139293</v>
      </c>
      <c r="D632">
        <v>50</v>
      </c>
      <c r="E632" s="168" t="s">
        <v>884</v>
      </c>
      <c r="F632" t="s">
        <v>830</v>
      </c>
      <c r="G632" t="s">
        <v>820</v>
      </c>
      <c r="H632">
        <v>2018</v>
      </c>
    </row>
    <row r="633" spans="1:8" x14ac:dyDescent="0.3">
      <c r="A633">
        <v>71</v>
      </c>
      <c r="B633" s="165">
        <v>21.052631578947366</v>
      </c>
      <c r="C633" s="166">
        <v>8.486486486486486</v>
      </c>
      <c r="D633">
        <v>100</v>
      </c>
      <c r="E633" s="168" t="s">
        <v>884</v>
      </c>
      <c r="F633" t="s">
        <v>830</v>
      </c>
      <c r="G633" t="s">
        <v>820</v>
      </c>
      <c r="H633">
        <v>2018</v>
      </c>
    </row>
    <row r="634" spans="1:8" x14ac:dyDescent="0.3">
      <c r="A634">
        <v>71</v>
      </c>
      <c r="B634" s="165">
        <v>18.574938574938574</v>
      </c>
      <c r="C634" s="166">
        <v>25.456399796022431</v>
      </c>
      <c r="D634">
        <v>80</v>
      </c>
      <c r="E634" s="168" t="s">
        <v>884</v>
      </c>
      <c r="F634" t="s">
        <v>830</v>
      </c>
      <c r="G634" t="s">
        <v>820</v>
      </c>
      <c r="H634">
        <v>2018</v>
      </c>
    </row>
    <row r="635" spans="1:8" x14ac:dyDescent="0.3">
      <c r="A635">
        <v>71</v>
      </c>
      <c r="C635" s="166">
        <v>0</v>
      </c>
      <c r="E635" s="168" t="s">
        <v>884</v>
      </c>
      <c r="F635" t="s">
        <v>830</v>
      </c>
      <c r="G635" t="s">
        <v>820</v>
      </c>
      <c r="H635">
        <v>2019</v>
      </c>
    </row>
    <row r="636" spans="1:8" x14ac:dyDescent="0.3">
      <c r="A636">
        <v>71</v>
      </c>
      <c r="C636" s="166">
        <v>50.918918918918919</v>
      </c>
      <c r="E636" s="168" t="s">
        <v>884</v>
      </c>
      <c r="F636" t="s">
        <v>830</v>
      </c>
      <c r="G636" t="s">
        <v>820</v>
      </c>
      <c r="H636">
        <v>2019</v>
      </c>
    </row>
    <row r="637" spans="1:8" x14ac:dyDescent="0.3">
      <c r="A637">
        <v>71</v>
      </c>
      <c r="C637" s="166">
        <v>0</v>
      </c>
      <c r="E637" s="168" t="s">
        <v>884</v>
      </c>
      <c r="F637" t="s">
        <v>830</v>
      </c>
      <c r="G637" t="s">
        <v>820</v>
      </c>
      <c r="H637">
        <v>2019</v>
      </c>
    </row>
    <row r="638" spans="1:8" x14ac:dyDescent="0.3">
      <c r="A638">
        <v>71</v>
      </c>
      <c r="B638" s="165">
        <v>14.31409788166545</v>
      </c>
      <c r="C638" s="166">
        <v>21.470270270270273</v>
      </c>
      <c r="D638" s="165">
        <v>37.808619430241052</v>
      </c>
      <c r="E638" s="168" t="s">
        <v>884</v>
      </c>
      <c r="F638" t="s">
        <v>830</v>
      </c>
      <c r="G638" t="s">
        <v>820</v>
      </c>
      <c r="H638">
        <v>2020</v>
      </c>
    </row>
    <row r="639" spans="1:8" x14ac:dyDescent="0.3">
      <c r="A639">
        <v>71</v>
      </c>
      <c r="B639" s="165">
        <v>13.806949806949808</v>
      </c>
      <c r="C639" s="166">
        <v>47.64127764127764</v>
      </c>
      <c r="D639" s="165">
        <v>37.901430842607319</v>
      </c>
      <c r="E639" s="168" t="s">
        <v>884</v>
      </c>
      <c r="F639" t="s">
        <v>830</v>
      </c>
      <c r="G639" t="s">
        <v>820</v>
      </c>
      <c r="H639">
        <v>2020</v>
      </c>
    </row>
    <row r="640" spans="1:8" x14ac:dyDescent="0.3">
      <c r="A640">
        <v>71</v>
      </c>
      <c r="B640" s="165">
        <v>18.413251961639055</v>
      </c>
      <c r="C640" s="166">
        <v>87.027027027027017</v>
      </c>
      <c r="D640" s="165">
        <v>42.071490845684394</v>
      </c>
      <c r="E640" s="168" t="s">
        <v>884</v>
      </c>
      <c r="F640" t="s">
        <v>830</v>
      </c>
      <c r="G640" t="s">
        <v>820</v>
      </c>
      <c r="H640">
        <v>2020</v>
      </c>
    </row>
    <row r="641" spans="1:8" x14ac:dyDescent="0.3">
      <c r="A641">
        <v>72</v>
      </c>
      <c r="B641" s="165">
        <v>94.414414414414409</v>
      </c>
      <c r="C641" s="166">
        <v>15.722007722007721</v>
      </c>
      <c r="D641">
        <v>100</v>
      </c>
      <c r="E641" s="168" t="s">
        <v>884</v>
      </c>
      <c r="F641" t="s">
        <v>830</v>
      </c>
      <c r="G641" t="s">
        <v>820</v>
      </c>
      <c r="H641">
        <v>2018</v>
      </c>
    </row>
    <row r="642" spans="1:8" x14ac:dyDescent="0.3">
      <c r="A642">
        <v>72</v>
      </c>
      <c r="B642" s="165">
        <v>75</v>
      </c>
      <c r="C642" s="166">
        <v>9.0522522522522522</v>
      </c>
      <c r="D642">
        <v>100</v>
      </c>
      <c r="E642" s="168" t="s">
        <v>884</v>
      </c>
      <c r="F642" t="s">
        <v>830</v>
      </c>
      <c r="G642" t="s">
        <v>820</v>
      </c>
      <c r="H642">
        <v>2018</v>
      </c>
    </row>
    <row r="643" spans="1:8" x14ac:dyDescent="0.3">
      <c r="A643">
        <v>72</v>
      </c>
      <c r="B643" s="165">
        <v>64.523470839260312</v>
      </c>
      <c r="C643" s="166">
        <v>8.4324324324324316</v>
      </c>
      <c r="D643">
        <v>100</v>
      </c>
      <c r="E643" s="168" t="s">
        <v>884</v>
      </c>
      <c r="F643" t="s">
        <v>830</v>
      </c>
      <c r="G643" t="s">
        <v>820</v>
      </c>
      <c r="H643">
        <v>2018</v>
      </c>
    </row>
    <row r="644" spans="1:8" x14ac:dyDescent="0.3">
      <c r="A644">
        <v>72</v>
      </c>
      <c r="C644" s="166">
        <v>0</v>
      </c>
      <c r="E644" s="168" t="s">
        <v>884</v>
      </c>
      <c r="F644" t="s">
        <v>830</v>
      </c>
      <c r="G644" t="s">
        <v>820</v>
      </c>
      <c r="H644">
        <v>2019</v>
      </c>
    </row>
    <row r="645" spans="1:8" x14ac:dyDescent="0.3">
      <c r="A645">
        <v>72</v>
      </c>
      <c r="C645" s="166">
        <v>33.945945945945944</v>
      </c>
      <c r="E645" s="168" t="s">
        <v>884</v>
      </c>
      <c r="F645" t="s">
        <v>830</v>
      </c>
      <c r="G645" t="s">
        <v>820</v>
      </c>
      <c r="H645">
        <v>2019</v>
      </c>
    </row>
    <row r="646" spans="1:8" x14ac:dyDescent="0.3">
      <c r="A646">
        <v>72</v>
      </c>
      <c r="C646" s="166">
        <v>16.864864864864863</v>
      </c>
      <c r="E646" s="168" t="s">
        <v>884</v>
      </c>
      <c r="F646" t="s">
        <v>830</v>
      </c>
      <c r="G646" t="s">
        <v>820</v>
      </c>
      <c r="H646">
        <v>2019</v>
      </c>
    </row>
    <row r="647" spans="1:8" x14ac:dyDescent="0.3">
      <c r="A647">
        <v>72</v>
      </c>
      <c r="B647" s="165">
        <v>12.917600527356626</v>
      </c>
      <c r="C647" s="166">
        <v>28.627027027027026</v>
      </c>
      <c r="D647" s="165">
        <v>83.935135135135141</v>
      </c>
      <c r="E647" s="168" t="s">
        <v>884</v>
      </c>
      <c r="F647" t="s">
        <v>830</v>
      </c>
      <c r="G647" t="s">
        <v>820</v>
      </c>
      <c r="H647">
        <v>2020</v>
      </c>
    </row>
    <row r="648" spans="1:8" x14ac:dyDescent="0.3">
      <c r="A648">
        <v>72</v>
      </c>
      <c r="B648" s="165">
        <v>13.26550079491256</v>
      </c>
      <c r="C648" s="166">
        <v>47.913513513513514</v>
      </c>
      <c r="D648" s="165">
        <v>84.042303172737959</v>
      </c>
      <c r="E648" s="168" t="s">
        <v>884</v>
      </c>
      <c r="F648" t="s">
        <v>830</v>
      </c>
      <c r="G648" t="s">
        <v>820</v>
      </c>
      <c r="H648">
        <v>2020</v>
      </c>
    </row>
    <row r="649" spans="1:8" x14ac:dyDescent="0.3">
      <c r="A649">
        <v>72</v>
      </c>
      <c r="B649" s="165">
        <v>12.972972972972972</v>
      </c>
      <c r="C649" s="166">
        <v>88.408408408408405</v>
      </c>
      <c r="D649" s="165">
        <v>94.660854402789894</v>
      </c>
      <c r="E649" s="168" t="s">
        <v>884</v>
      </c>
      <c r="F649" t="s">
        <v>830</v>
      </c>
      <c r="G649" t="s">
        <v>820</v>
      </c>
      <c r="H649">
        <v>2020</v>
      </c>
    </row>
    <row r="650" spans="1:8" x14ac:dyDescent="0.3">
      <c r="A650">
        <v>73</v>
      </c>
      <c r="B650" s="165">
        <v>84.972972972972968</v>
      </c>
      <c r="C650" s="166">
        <v>6.772557172557172</v>
      </c>
      <c r="D650">
        <v>100</v>
      </c>
      <c r="E650" s="168" t="s">
        <v>884</v>
      </c>
      <c r="F650" t="s">
        <v>830</v>
      </c>
      <c r="G650" t="s">
        <v>820</v>
      </c>
      <c r="H650">
        <v>2018</v>
      </c>
    </row>
    <row r="651" spans="1:8" x14ac:dyDescent="0.3">
      <c r="A651">
        <v>73</v>
      </c>
      <c r="B651" s="165">
        <v>63.157894736842103</v>
      </c>
      <c r="C651" s="166">
        <v>5.0918918918918923</v>
      </c>
      <c r="D651">
        <v>100</v>
      </c>
      <c r="E651" s="168" t="s">
        <v>884</v>
      </c>
      <c r="F651" t="s">
        <v>830</v>
      </c>
      <c r="G651" t="s">
        <v>820</v>
      </c>
      <c r="H651">
        <v>2018</v>
      </c>
    </row>
    <row r="652" spans="1:8" x14ac:dyDescent="0.3">
      <c r="A652">
        <v>73</v>
      </c>
      <c r="B652" s="165">
        <v>37.149877149877149</v>
      </c>
      <c r="C652" s="166">
        <v>10.182559918408973</v>
      </c>
      <c r="D652">
        <v>100</v>
      </c>
      <c r="E652" s="168" t="s">
        <v>884</v>
      </c>
      <c r="F652" t="s">
        <v>830</v>
      </c>
      <c r="G652" t="s">
        <v>820</v>
      </c>
      <c r="H652">
        <v>2018</v>
      </c>
    </row>
    <row r="653" spans="1:8" x14ac:dyDescent="0.3">
      <c r="A653">
        <v>73</v>
      </c>
      <c r="C653" s="166">
        <v>7.1351351351351351</v>
      </c>
      <c r="E653" s="168" t="s">
        <v>884</v>
      </c>
      <c r="F653" t="s">
        <v>830</v>
      </c>
      <c r="G653" t="s">
        <v>820</v>
      </c>
      <c r="H653">
        <v>2019</v>
      </c>
    </row>
    <row r="654" spans="1:8" x14ac:dyDescent="0.3">
      <c r="A654">
        <v>73</v>
      </c>
      <c r="C654" s="166">
        <v>5.0918918918918923</v>
      </c>
      <c r="E654" s="168" t="s">
        <v>884</v>
      </c>
      <c r="F654" t="s">
        <v>830</v>
      </c>
      <c r="G654" t="s">
        <v>820</v>
      </c>
      <c r="H654">
        <v>2019</v>
      </c>
    </row>
    <row r="655" spans="1:8" x14ac:dyDescent="0.3">
      <c r="A655">
        <v>73</v>
      </c>
      <c r="C655" s="166">
        <v>19.092299847016825</v>
      </c>
      <c r="E655" s="168" t="s">
        <v>884</v>
      </c>
      <c r="F655" t="s">
        <v>830</v>
      </c>
      <c r="G655" t="s">
        <v>820</v>
      </c>
      <c r="H655">
        <v>2019</v>
      </c>
    </row>
    <row r="656" spans="1:8" x14ac:dyDescent="0.3">
      <c r="A656">
        <v>73</v>
      </c>
      <c r="B656" s="165">
        <v>57.256391526661801</v>
      </c>
      <c r="C656" s="166">
        <v>24.398034398034397</v>
      </c>
      <c r="D656" s="165">
        <v>83.738104301484583</v>
      </c>
      <c r="E656" s="168" t="s">
        <v>884</v>
      </c>
      <c r="F656" t="s">
        <v>830</v>
      </c>
      <c r="G656" t="s">
        <v>820</v>
      </c>
      <c r="H656">
        <v>2020</v>
      </c>
    </row>
    <row r="657" spans="1:8" x14ac:dyDescent="0.3">
      <c r="A657">
        <v>73</v>
      </c>
      <c r="B657" s="165">
        <v>61.50368550368551</v>
      </c>
      <c r="C657" s="166">
        <v>14.125446200917899</v>
      </c>
      <c r="D657" s="165">
        <v>82.981162981162981</v>
      </c>
      <c r="E657" s="168" t="s">
        <v>884</v>
      </c>
      <c r="F657" t="s">
        <v>830</v>
      </c>
      <c r="G657" t="s">
        <v>820</v>
      </c>
      <c r="H657">
        <v>2020</v>
      </c>
    </row>
    <row r="658" spans="1:8" x14ac:dyDescent="0.3">
      <c r="A658">
        <v>73</v>
      </c>
      <c r="B658" s="165">
        <v>57.081081081081081</v>
      </c>
      <c r="C658" s="166">
        <v>52.347083926031289</v>
      </c>
      <c r="D658" s="165">
        <v>92.38198198198198</v>
      </c>
      <c r="E658" s="168" t="s">
        <v>884</v>
      </c>
      <c r="F658" t="s">
        <v>830</v>
      </c>
      <c r="G658" t="s">
        <v>820</v>
      </c>
      <c r="H658">
        <v>2020</v>
      </c>
    </row>
    <row r="659" spans="1:8" x14ac:dyDescent="0.3">
      <c r="A659">
        <v>74</v>
      </c>
      <c r="B659" s="165">
        <v>56.648648648648646</v>
      </c>
      <c r="C659" s="166">
        <v>7.8610038610038604</v>
      </c>
      <c r="D659">
        <v>100</v>
      </c>
      <c r="E659" s="168" t="s">
        <v>884</v>
      </c>
      <c r="F659" t="s">
        <v>830</v>
      </c>
      <c r="G659" t="s">
        <v>820</v>
      </c>
      <c r="H659">
        <v>2018</v>
      </c>
    </row>
    <row r="660" spans="1:8" x14ac:dyDescent="0.3">
      <c r="A660">
        <v>74</v>
      </c>
      <c r="B660" s="165">
        <v>54.545454545454547</v>
      </c>
      <c r="C660" s="166">
        <v>13.886977886977888</v>
      </c>
      <c r="D660">
        <v>100</v>
      </c>
      <c r="E660" s="168" t="s">
        <v>884</v>
      </c>
      <c r="F660" t="s">
        <v>830</v>
      </c>
      <c r="G660" t="s">
        <v>820</v>
      </c>
      <c r="H660">
        <v>2018</v>
      </c>
    </row>
    <row r="661" spans="1:8" x14ac:dyDescent="0.3">
      <c r="A661">
        <v>74</v>
      </c>
      <c r="B661" s="165">
        <v>62.869022869022871</v>
      </c>
      <c r="C661" s="166">
        <v>12.972972972972972</v>
      </c>
      <c r="D661">
        <v>100</v>
      </c>
      <c r="E661" s="168" t="s">
        <v>884</v>
      </c>
      <c r="F661" t="s">
        <v>830</v>
      </c>
      <c r="G661" t="s">
        <v>820</v>
      </c>
      <c r="H661">
        <v>2018</v>
      </c>
    </row>
    <row r="662" spans="1:8" x14ac:dyDescent="0.3">
      <c r="A662">
        <v>74</v>
      </c>
      <c r="C662" s="166">
        <v>1.1266002844950214</v>
      </c>
      <c r="E662" s="168" t="s">
        <v>884</v>
      </c>
      <c r="F662" t="s">
        <v>830</v>
      </c>
      <c r="G662" t="s">
        <v>820</v>
      </c>
      <c r="H662">
        <v>2019</v>
      </c>
    </row>
    <row r="663" spans="1:8" x14ac:dyDescent="0.3">
      <c r="A663">
        <v>74</v>
      </c>
      <c r="C663" s="166">
        <v>9.2579852579852577</v>
      </c>
      <c r="E663" s="168" t="s">
        <v>884</v>
      </c>
      <c r="F663" t="s">
        <v>830</v>
      </c>
      <c r="G663" t="s">
        <v>820</v>
      </c>
      <c r="H663">
        <v>2019</v>
      </c>
    </row>
    <row r="664" spans="1:8" x14ac:dyDescent="0.3">
      <c r="A664">
        <v>74</v>
      </c>
      <c r="C664" s="166">
        <v>0.8648648648648648</v>
      </c>
      <c r="E664" s="168" t="s">
        <v>884</v>
      </c>
      <c r="F664" t="s">
        <v>830</v>
      </c>
      <c r="G664" t="s">
        <v>820</v>
      </c>
      <c r="H664">
        <v>2019</v>
      </c>
    </row>
    <row r="665" spans="1:8" x14ac:dyDescent="0.3">
      <c r="A665">
        <v>74</v>
      </c>
      <c r="B665" s="165">
        <v>79.138863000931963</v>
      </c>
      <c r="C665" s="166">
        <v>0.6030974795019739</v>
      </c>
      <c r="D665" s="165">
        <v>70.959655307481384</v>
      </c>
      <c r="E665" s="168" t="s">
        <v>884</v>
      </c>
      <c r="F665" t="s">
        <v>830</v>
      </c>
      <c r="G665" t="s">
        <v>820</v>
      </c>
      <c r="H665">
        <v>2020</v>
      </c>
    </row>
    <row r="666" spans="1:8" x14ac:dyDescent="0.3">
      <c r="A666">
        <v>74</v>
      </c>
      <c r="B666" s="165">
        <v>68.178504085480824</v>
      </c>
      <c r="C666" s="166">
        <v>0.38392238392238393</v>
      </c>
      <c r="D666" s="165">
        <v>69.388773388773387</v>
      </c>
      <c r="E666" s="168" t="s">
        <v>884</v>
      </c>
      <c r="F666" t="s">
        <v>830</v>
      </c>
      <c r="G666" t="s">
        <v>820</v>
      </c>
      <c r="H666">
        <v>2020</v>
      </c>
    </row>
    <row r="667" spans="1:8" x14ac:dyDescent="0.3">
      <c r="A667">
        <v>74</v>
      </c>
      <c r="B667" s="165">
        <v>65.092460881934556</v>
      </c>
      <c r="C667" s="166">
        <v>0.66306306306306306</v>
      </c>
      <c r="D667" s="165">
        <v>63.3993993993994</v>
      </c>
      <c r="E667" s="168" t="s">
        <v>884</v>
      </c>
      <c r="F667" t="s">
        <v>830</v>
      </c>
      <c r="G667" t="s">
        <v>820</v>
      </c>
      <c r="H667">
        <v>2020</v>
      </c>
    </row>
    <row r="668" spans="1:8" x14ac:dyDescent="0.3">
      <c r="A668">
        <v>75</v>
      </c>
      <c r="B668" s="165">
        <v>100</v>
      </c>
      <c r="C668" s="166">
        <v>44.02162162162162</v>
      </c>
      <c r="D668">
        <v>80</v>
      </c>
      <c r="E668" s="168" t="s">
        <v>884</v>
      </c>
      <c r="F668" t="s">
        <v>830</v>
      </c>
      <c r="G668" t="s">
        <v>820</v>
      </c>
      <c r="H668">
        <v>2018</v>
      </c>
    </row>
    <row r="669" spans="1:8" x14ac:dyDescent="0.3">
      <c r="A669">
        <v>75</v>
      </c>
      <c r="B669" s="165">
        <v>50</v>
      </c>
      <c r="C669" s="166">
        <v>4.8036715961244267</v>
      </c>
      <c r="D669">
        <v>100</v>
      </c>
      <c r="E669" s="168" t="s">
        <v>884</v>
      </c>
      <c r="F669" t="s">
        <v>830</v>
      </c>
      <c r="G669" t="s">
        <v>820</v>
      </c>
      <c r="H669">
        <v>2018</v>
      </c>
    </row>
    <row r="670" spans="1:8" x14ac:dyDescent="0.3">
      <c r="A670">
        <v>75</v>
      </c>
      <c r="B670" s="165">
        <v>36.057233704292528</v>
      </c>
      <c r="C670" s="166">
        <v>10.707850707850707</v>
      </c>
      <c r="D670">
        <v>100</v>
      </c>
      <c r="E670" s="168" t="s">
        <v>884</v>
      </c>
      <c r="F670" t="s">
        <v>830</v>
      </c>
      <c r="G670" t="s">
        <v>820</v>
      </c>
      <c r="H670">
        <v>2018</v>
      </c>
    </row>
    <row r="671" spans="1:8" x14ac:dyDescent="0.3">
      <c r="A671">
        <v>75</v>
      </c>
      <c r="C671" s="166">
        <v>7.1351351351351351</v>
      </c>
      <c r="E671" s="168" t="s">
        <v>884</v>
      </c>
      <c r="F671" t="s">
        <v>830</v>
      </c>
      <c r="G671" t="s">
        <v>820</v>
      </c>
      <c r="H671">
        <v>2019</v>
      </c>
    </row>
    <row r="672" spans="1:8" x14ac:dyDescent="0.3">
      <c r="A672">
        <v>75</v>
      </c>
      <c r="C672" s="166">
        <v>0.96073431922488528</v>
      </c>
      <c r="E672" s="168" t="s">
        <v>884</v>
      </c>
      <c r="F672" t="s">
        <v>830</v>
      </c>
      <c r="G672" t="s">
        <v>820</v>
      </c>
      <c r="H672">
        <v>2019</v>
      </c>
    </row>
    <row r="673" spans="1:8" x14ac:dyDescent="0.3">
      <c r="A673">
        <v>75</v>
      </c>
      <c r="C673" s="166">
        <v>10.707850707850707</v>
      </c>
      <c r="E673" s="168" t="s">
        <v>884</v>
      </c>
      <c r="F673" t="s">
        <v>830</v>
      </c>
      <c r="G673" t="s">
        <v>820</v>
      </c>
      <c r="H673">
        <v>2019</v>
      </c>
    </row>
    <row r="674" spans="1:8" x14ac:dyDescent="0.3">
      <c r="A674">
        <v>75</v>
      </c>
      <c r="B674" s="165">
        <v>36.275453535727507</v>
      </c>
      <c r="C674" s="166">
        <v>21.972498814604077</v>
      </c>
      <c r="D674" s="165">
        <v>83.517547398144416</v>
      </c>
      <c r="E674" s="168" t="s">
        <v>884</v>
      </c>
      <c r="F674" t="s">
        <v>830</v>
      </c>
      <c r="G674" t="s">
        <v>820</v>
      </c>
      <c r="H674">
        <v>2020</v>
      </c>
    </row>
    <row r="675" spans="1:8" x14ac:dyDescent="0.3">
      <c r="A675">
        <v>75</v>
      </c>
      <c r="B675" s="165">
        <v>32.21621621621621</v>
      </c>
      <c r="C675" s="166">
        <v>58.228228228228232</v>
      </c>
      <c r="D675" s="165">
        <v>79.301455301455306</v>
      </c>
      <c r="E675" s="168" t="s">
        <v>884</v>
      </c>
      <c r="F675" t="s">
        <v>830</v>
      </c>
      <c r="G675" t="s">
        <v>820</v>
      </c>
      <c r="H675">
        <v>2020</v>
      </c>
    </row>
    <row r="676" spans="1:8" x14ac:dyDescent="0.3">
      <c r="A676">
        <v>75</v>
      </c>
      <c r="B676" s="165">
        <v>31.711711711711711</v>
      </c>
      <c r="C676" s="166">
        <v>48.014911463187325</v>
      </c>
      <c r="D676" s="165">
        <v>74.314314314314316</v>
      </c>
      <c r="E676" s="168" t="s">
        <v>884</v>
      </c>
      <c r="F676" t="s">
        <v>830</v>
      </c>
      <c r="G676" t="s">
        <v>820</v>
      </c>
      <c r="H676">
        <v>2020</v>
      </c>
    </row>
    <row r="677" spans="1:8" x14ac:dyDescent="0.3">
      <c r="A677">
        <v>76</v>
      </c>
      <c r="B677" s="165">
        <v>40.463320463320464</v>
      </c>
      <c r="C677" s="166">
        <v>13.312990409764604</v>
      </c>
      <c r="D677">
        <v>100</v>
      </c>
      <c r="E677" s="168" t="s">
        <v>884</v>
      </c>
      <c r="F677" t="s">
        <v>830</v>
      </c>
      <c r="G677" t="s">
        <v>820</v>
      </c>
      <c r="H677">
        <v>2018</v>
      </c>
    </row>
    <row r="678" spans="1:8" x14ac:dyDescent="0.3">
      <c r="A678">
        <v>76</v>
      </c>
      <c r="B678" s="165">
        <v>40</v>
      </c>
      <c r="C678" s="166">
        <v>8.486486486486486</v>
      </c>
      <c r="D678">
        <v>100</v>
      </c>
      <c r="E678" s="168" t="s">
        <v>884</v>
      </c>
      <c r="F678" t="s">
        <v>830</v>
      </c>
      <c r="G678" t="s">
        <v>820</v>
      </c>
      <c r="H678">
        <v>2018</v>
      </c>
    </row>
    <row r="679" spans="1:8" x14ac:dyDescent="0.3">
      <c r="A679">
        <v>76</v>
      </c>
      <c r="B679" s="165">
        <v>59.594594594594589</v>
      </c>
      <c r="C679" s="166">
        <v>11.243243243243242</v>
      </c>
      <c r="D679">
        <v>80</v>
      </c>
      <c r="E679" s="168" t="s">
        <v>884</v>
      </c>
      <c r="F679" t="s">
        <v>830</v>
      </c>
      <c r="G679" t="s">
        <v>820</v>
      </c>
      <c r="H679">
        <v>2018</v>
      </c>
    </row>
    <row r="680" spans="1:8" x14ac:dyDescent="0.3">
      <c r="A680">
        <v>76</v>
      </c>
      <c r="C680" s="166">
        <v>11.570489408327248</v>
      </c>
      <c r="E680" s="168" t="s">
        <v>884</v>
      </c>
      <c r="F680" t="s">
        <v>830</v>
      </c>
      <c r="G680" t="s">
        <v>820</v>
      </c>
      <c r="H680">
        <v>2019</v>
      </c>
    </row>
    <row r="681" spans="1:8" x14ac:dyDescent="0.3">
      <c r="A681">
        <v>76</v>
      </c>
      <c r="C681" s="166">
        <v>4.243243243243243</v>
      </c>
      <c r="E681" s="168" t="s">
        <v>884</v>
      </c>
      <c r="F681" t="s">
        <v>830</v>
      </c>
      <c r="G681" t="s">
        <v>820</v>
      </c>
      <c r="H681">
        <v>2019</v>
      </c>
    </row>
    <row r="682" spans="1:8" x14ac:dyDescent="0.3">
      <c r="A682">
        <v>76</v>
      </c>
      <c r="C682" s="166">
        <v>1.1243243243243242</v>
      </c>
      <c r="E682" s="168" t="s">
        <v>884</v>
      </c>
      <c r="F682" t="s">
        <v>830</v>
      </c>
      <c r="G682" t="s">
        <v>820</v>
      </c>
      <c r="H682">
        <v>2019</v>
      </c>
    </row>
    <row r="683" spans="1:8" x14ac:dyDescent="0.3">
      <c r="A683">
        <v>76</v>
      </c>
      <c r="B683" s="165">
        <v>83.366366366366364</v>
      </c>
      <c r="C683" s="166">
        <v>7.5145945945945956</v>
      </c>
      <c r="D683" s="165">
        <v>91.233842538190359</v>
      </c>
      <c r="E683" s="168" t="s">
        <v>884</v>
      </c>
      <c r="F683" t="s">
        <v>830</v>
      </c>
      <c r="G683" t="s">
        <v>820</v>
      </c>
      <c r="H683">
        <v>2020</v>
      </c>
    </row>
    <row r="684" spans="1:8" x14ac:dyDescent="0.3">
      <c r="A684">
        <v>76</v>
      </c>
      <c r="B684" s="165">
        <v>87.130221130221145</v>
      </c>
      <c r="C684" s="166">
        <v>11.03271692745377</v>
      </c>
      <c r="D684" s="165">
        <v>87.862407862407863</v>
      </c>
      <c r="E684" s="168" t="s">
        <v>884</v>
      </c>
      <c r="F684" t="s">
        <v>830</v>
      </c>
      <c r="G684" t="s">
        <v>820</v>
      </c>
      <c r="H684">
        <v>2020</v>
      </c>
    </row>
    <row r="685" spans="1:8" x14ac:dyDescent="0.3">
      <c r="A685">
        <v>76</v>
      </c>
      <c r="B685" s="165">
        <v>73.513513513513502</v>
      </c>
      <c r="C685" s="166">
        <v>5.0633906633906633</v>
      </c>
      <c r="D685" s="165">
        <v>87.335907335907336</v>
      </c>
      <c r="E685" s="168" t="s">
        <v>884</v>
      </c>
      <c r="F685" t="s">
        <v>830</v>
      </c>
      <c r="G685" t="s">
        <v>820</v>
      </c>
      <c r="H685">
        <v>2020</v>
      </c>
    </row>
    <row r="686" spans="1:8" x14ac:dyDescent="0.3">
      <c r="A686">
        <v>77</v>
      </c>
      <c r="B686" s="165">
        <v>35.405405405405403</v>
      </c>
      <c r="C686" s="166">
        <v>5.0024570024570023</v>
      </c>
      <c r="D686">
        <v>100</v>
      </c>
      <c r="E686" s="168" t="s">
        <v>884</v>
      </c>
      <c r="F686" t="s">
        <v>830</v>
      </c>
      <c r="G686" t="s">
        <v>820</v>
      </c>
      <c r="H686">
        <v>2018</v>
      </c>
    </row>
    <row r="687" spans="1:8" x14ac:dyDescent="0.3">
      <c r="A687">
        <v>77</v>
      </c>
      <c r="B687" s="165">
        <v>50</v>
      </c>
      <c r="C687" s="166">
        <v>5.8193050193050198</v>
      </c>
      <c r="D687">
        <v>100</v>
      </c>
      <c r="E687" s="168" t="s">
        <v>884</v>
      </c>
      <c r="F687" t="s">
        <v>830</v>
      </c>
      <c r="G687" t="s">
        <v>820</v>
      </c>
      <c r="H687">
        <v>2018</v>
      </c>
    </row>
    <row r="688" spans="1:8" x14ac:dyDescent="0.3">
      <c r="A688">
        <v>77</v>
      </c>
      <c r="B688" s="165">
        <v>46.437346437346442</v>
      </c>
      <c r="C688" s="166">
        <v>7.1009957325746793</v>
      </c>
      <c r="D688">
        <v>100</v>
      </c>
      <c r="E688" s="168" t="s">
        <v>884</v>
      </c>
      <c r="F688" t="s">
        <v>830</v>
      </c>
      <c r="G688" t="s">
        <v>820</v>
      </c>
      <c r="H688">
        <v>2018</v>
      </c>
    </row>
    <row r="689" spans="1:8" x14ac:dyDescent="0.3">
      <c r="A689">
        <v>77</v>
      </c>
      <c r="C689" s="166">
        <v>0.891891891891892</v>
      </c>
      <c r="E689" s="168" t="s">
        <v>884</v>
      </c>
      <c r="F689" t="s">
        <v>830</v>
      </c>
      <c r="G689" t="s">
        <v>820</v>
      </c>
      <c r="H689">
        <v>2019</v>
      </c>
    </row>
    <row r="690" spans="1:8" x14ac:dyDescent="0.3">
      <c r="A690">
        <v>77</v>
      </c>
      <c r="C690" s="166">
        <v>10.911196911196912</v>
      </c>
      <c r="E690" s="168" t="s">
        <v>884</v>
      </c>
      <c r="F690" t="s">
        <v>830</v>
      </c>
      <c r="G690" t="s">
        <v>820</v>
      </c>
      <c r="H690">
        <v>2019</v>
      </c>
    </row>
    <row r="691" spans="1:8" x14ac:dyDescent="0.3">
      <c r="A691">
        <v>77</v>
      </c>
      <c r="C691" s="166">
        <v>0.71009957325746798</v>
      </c>
      <c r="E691" s="168" t="s">
        <v>884</v>
      </c>
      <c r="F691" t="s">
        <v>830</v>
      </c>
      <c r="G691" t="s">
        <v>820</v>
      </c>
      <c r="H691">
        <v>2019</v>
      </c>
    </row>
    <row r="692" spans="1:8" x14ac:dyDescent="0.3">
      <c r="A692">
        <v>77</v>
      </c>
      <c r="B692" s="165">
        <v>27.160083160083161</v>
      </c>
      <c r="C692" s="166">
        <v>4.96996996996997</v>
      </c>
      <c r="D692" s="165">
        <v>89.930501930501933</v>
      </c>
      <c r="E692" s="168" t="s">
        <v>884</v>
      </c>
      <c r="F692" t="s">
        <v>830</v>
      </c>
      <c r="G692" t="s">
        <v>820</v>
      </c>
      <c r="H692">
        <v>2020</v>
      </c>
    </row>
    <row r="693" spans="1:8" x14ac:dyDescent="0.3">
      <c r="A693">
        <v>77</v>
      </c>
      <c r="B693" s="165">
        <v>24.601474201474204</v>
      </c>
      <c r="C693" s="166">
        <v>7.1299871299871302</v>
      </c>
      <c r="D693" s="165">
        <v>100</v>
      </c>
      <c r="E693" s="168" t="s">
        <v>884</v>
      </c>
      <c r="F693" t="s">
        <v>830</v>
      </c>
      <c r="G693" t="s">
        <v>820</v>
      </c>
      <c r="H693">
        <v>2020</v>
      </c>
    </row>
    <row r="694" spans="1:8" x14ac:dyDescent="0.3">
      <c r="A694">
        <v>77</v>
      </c>
      <c r="B694" s="165">
        <v>29.27234927234927</v>
      </c>
      <c r="C694" s="166">
        <v>3.6167076167076169</v>
      </c>
      <c r="D694" s="165">
        <v>87.596611536910046</v>
      </c>
      <c r="E694" s="168" t="s">
        <v>884</v>
      </c>
      <c r="F694" t="s">
        <v>830</v>
      </c>
      <c r="G694" t="s">
        <v>820</v>
      </c>
      <c r="H694">
        <v>2020</v>
      </c>
    </row>
    <row r="695" spans="1:8" x14ac:dyDescent="0.3">
      <c r="A695">
        <v>78</v>
      </c>
      <c r="B695" s="165">
        <v>100</v>
      </c>
      <c r="C695" s="166">
        <v>11.005405405405405</v>
      </c>
      <c r="D695">
        <v>80</v>
      </c>
      <c r="E695" s="168" t="s">
        <v>884</v>
      </c>
      <c r="F695" t="s">
        <v>830</v>
      </c>
      <c r="G695" t="s">
        <v>820</v>
      </c>
      <c r="H695">
        <v>2018</v>
      </c>
    </row>
    <row r="696" spans="1:8" x14ac:dyDescent="0.3">
      <c r="A696">
        <v>78</v>
      </c>
      <c r="B696" s="165">
        <v>58.333333333333336</v>
      </c>
      <c r="C696" s="166">
        <v>4.3895619757688724</v>
      </c>
      <c r="D696">
        <v>100</v>
      </c>
      <c r="E696" s="168" t="s">
        <v>884</v>
      </c>
      <c r="F696" t="s">
        <v>830</v>
      </c>
      <c r="G696" t="s">
        <v>820</v>
      </c>
      <c r="H696">
        <v>2018</v>
      </c>
    </row>
    <row r="697" spans="1:8" x14ac:dyDescent="0.3">
      <c r="A697">
        <v>78</v>
      </c>
      <c r="B697" s="165">
        <v>59.594594594594589</v>
      </c>
      <c r="C697" s="166">
        <v>10.793513513513513</v>
      </c>
      <c r="D697">
        <v>100</v>
      </c>
      <c r="E697" s="168" t="s">
        <v>884</v>
      </c>
      <c r="F697" t="s">
        <v>830</v>
      </c>
      <c r="G697" t="s">
        <v>820</v>
      </c>
      <c r="H697">
        <v>2018</v>
      </c>
    </row>
    <row r="698" spans="1:8" x14ac:dyDescent="0.3">
      <c r="A698">
        <v>78</v>
      </c>
      <c r="C698" s="166">
        <v>26.756756756756761</v>
      </c>
      <c r="E698" s="168" t="s">
        <v>884</v>
      </c>
      <c r="F698" t="s">
        <v>830</v>
      </c>
      <c r="G698" t="s">
        <v>820</v>
      </c>
      <c r="H698">
        <v>2019</v>
      </c>
    </row>
    <row r="699" spans="1:8" x14ac:dyDescent="0.3">
      <c r="A699">
        <v>78</v>
      </c>
      <c r="C699" s="166">
        <v>4.3895619757688724</v>
      </c>
      <c r="E699" s="168" t="s">
        <v>884</v>
      </c>
      <c r="F699" t="s">
        <v>830</v>
      </c>
      <c r="G699" t="s">
        <v>820</v>
      </c>
      <c r="H699">
        <v>2019</v>
      </c>
    </row>
    <row r="700" spans="1:8" x14ac:dyDescent="0.3">
      <c r="A700">
        <v>78</v>
      </c>
      <c r="C700" s="166">
        <v>0.89945945945945938</v>
      </c>
      <c r="E700" s="168" t="s">
        <v>884</v>
      </c>
      <c r="F700" t="s">
        <v>830</v>
      </c>
      <c r="G700" t="s">
        <v>820</v>
      </c>
      <c r="H700">
        <v>2019</v>
      </c>
    </row>
    <row r="701" spans="1:8" x14ac:dyDescent="0.3">
      <c r="A701">
        <v>78</v>
      </c>
      <c r="B701" s="165">
        <v>31.154213036565981</v>
      </c>
      <c r="C701" s="166">
        <v>11.300142247510669</v>
      </c>
      <c r="D701" s="165">
        <v>59.109250095165592</v>
      </c>
      <c r="E701" s="168" t="s">
        <v>884</v>
      </c>
      <c r="F701" t="s">
        <v>830</v>
      </c>
      <c r="G701" t="s">
        <v>820</v>
      </c>
      <c r="H701">
        <v>2020</v>
      </c>
    </row>
    <row r="702" spans="1:8" x14ac:dyDescent="0.3">
      <c r="A702">
        <v>78</v>
      </c>
      <c r="B702" s="165">
        <v>26.53100158982512</v>
      </c>
      <c r="C702" s="166">
        <v>21.389961389961393</v>
      </c>
      <c r="D702" s="165">
        <v>59.476091476091483</v>
      </c>
      <c r="E702" s="168" t="s">
        <v>884</v>
      </c>
      <c r="F702" t="s">
        <v>830</v>
      </c>
      <c r="G702" t="s">
        <v>820</v>
      </c>
      <c r="H702">
        <v>2020</v>
      </c>
    </row>
    <row r="703" spans="1:8" x14ac:dyDescent="0.3">
      <c r="A703">
        <v>78</v>
      </c>
      <c r="B703" s="165">
        <v>40.772200772200769</v>
      </c>
      <c r="C703" s="166">
        <v>13.261261261261261</v>
      </c>
      <c r="D703" s="165">
        <v>60.009948598905659</v>
      </c>
      <c r="E703" s="168" t="s">
        <v>884</v>
      </c>
      <c r="F703" t="s">
        <v>830</v>
      </c>
      <c r="G703" t="s">
        <v>820</v>
      </c>
      <c r="H703">
        <v>2020</v>
      </c>
    </row>
    <row r="704" spans="1:8" x14ac:dyDescent="0.3">
      <c r="A704">
        <v>79</v>
      </c>
      <c r="B704" s="165">
        <v>56.648648648648646</v>
      </c>
      <c r="C704" s="166">
        <v>9.1711711711711708</v>
      </c>
      <c r="D704">
        <v>100</v>
      </c>
      <c r="E704" s="168" t="s">
        <v>884</v>
      </c>
      <c r="F704" t="s">
        <v>830</v>
      </c>
      <c r="G704" t="s">
        <v>820</v>
      </c>
      <c r="H704">
        <v>2018</v>
      </c>
    </row>
    <row r="705" spans="1:8" x14ac:dyDescent="0.3">
      <c r="A705">
        <v>79</v>
      </c>
      <c r="B705" s="165">
        <v>44.444444444444443</v>
      </c>
      <c r="C705" s="166">
        <v>7.2741312741312747</v>
      </c>
      <c r="D705">
        <v>100</v>
      </c>
      <c r="E705" s="168" t="s">
        <v>884</v>
      </c>
      <c r="F705" t="s">
        <v>830</v>
      </c>
      <c r="G705" t="s">
        <v>820</v>
      </c>
      <c r="H705">
        <v>2018</v>
      </c>
    </row>
    <row r="706" spans="1:8" x14ac:dyDescent="0.3">
      <c r="A706">
        <v>79</v>
      </c>
      <c r="B706" s="165">
        <v>106.21621621621621</v>
      </c>
      <c r="C706" s="166">
        <v>8.9945945945945933</v>
      </c>
      <c r="D706">
        <v>100</v>
      </c>
      <c r="E706" s="168" t="s">
        <v>884</v>
      </c>
      <c r="F706" t="s">
        <v>830</v>
      </c>
      <c r="G706" t="s">
        <v>820</v>
      </c>
      <c r="H706">
        <v>2018</v>
      </c>
    </row>
    <row r="707" spans="1:8" x14ac:dyDescent="0.3">
      <c r="A707">
        <v>79</v>
      </c>
      <c r="C707" s="166">
        <v>1.4270270270270271</v>
      </c>
      <c r="E707" s="168" t="s">
        <v>884</v>
      </c>
      <c r="F707" t="s">
        <v>830</v>
      </c>
      <c r="G707" t="s">
        <v>820</v>
      </c>
      <c r="H707">
        <v>2019</v>
      </c>
    </row>
    <row r="708" spans="1:8" x14ac:dyDescent="0.3">
      <c r="A708">
        <v>79</v>
      </c>
      <c r="C708" s="166">
        <v>21.822393822393824</v>
      </c>
      <c r="E708" s="168" t="s">
        <v>884</v>
      </c>
      <c r="F708" t="s">
        <v>830</v>
      </c>
      <c r="G708" t="s">
        <v>820</v>
      </c>
      <c r="H708">
        <v>2019</v>
      </c>
    </row>
    <row r="709" spans="1:8" x14ac:dyDescent="0.3">
      <c r="A709">
        <v>79</v>
      </c>
      <c r="C709" s="166">
        <v>11.243243243243242</v>
      </c>
      <c r="E709" s="168" t="s">
        <v>884</v>
      </c>
      <c r="F709" t="s">
        <v>830</v>
      </c>
      <c r="G709" t="s">
        <v>820</v>
      </c>
      <c r="H709">
        <v>2019</v>
      </c>
    </row>
    <row r="710" spans="1:8" x14ac:dyDescent="0.3">
      <c r="A710">
        <v>79</v>
      </c>
      <c r="B710" s="165">
        <v>53.497133497133497</v>
      </c>
      <c r="C710" s="166">
        <v>14.313513513513513</v>
      </c>
      <c r="D710" s="165">
        <v>83.517547398144416</v>
      </c>
      <c r="E710" s="168" t="s">
        <v>884</v>
      </c>
      <c r="F710" t="s">
        <v>830</v>
      </c>
      <c r="G710" t="s">
        <v>820</v>
      </c>
      <c r="H710">
        <v>2020</v>
      </c>
    </row>
    <row r="711" spans="1:8" x14ac:dyDescent="0.3">
      <c r="A711">
        <v>79</v>
      </c>
      <c r="B711" s="165">
        <v>46.02316602316602</v>
      </c>
      <c r="C711" s="166">
        <v>19.963963963963963</v>
      </c>
      <c r="D711" s="165">
        <v>76.934247680516336</v>
      </c>
      <c r="E711" s="168" t="s">
        <v>884</v>
      </c>
      <c r="F711" t="s">
        <v>830</v>
      </c>
      <c r="G711" t="s">
        <v>820</v>
      </c>
      <c r="H711">
        <v>2020</v>
      </c>
    </row>
    <row r="712" spans="1:8" x14ac:dyDescent="0.3">
      <c r="A712">
        <v>79</v>
      </c>
      <c r="B712" s="165">
        <v>42.282282282282281</v>
      </c>
      <c r="C712" s="166">
        <v>13.718546132339235</v>
      </c>
      <c r="D712" s="165">
        <v>85.52237483385025</v>
      </c>
      <c r="E712" s="168" t="s">
        <v>884</v>
      </c>
      <c r="F712" t="s">
        <v>830</v>
      </c>
      <c r="G712" t="s">
        <v>820</v>
      </c>
      <c r="H712">
        <v>2020</v>
      </c>
    </row>
    <row r="713" spans="1:8" x14ac:dyDescent="0.3">
      <c r="A713">
        <v>80</v>
      </c>
      <c r="B713" s="165">
        <v>40.463320463320464</v>
      </c>
      <c r="C713" s="166">
        <v>2.2010810810810808</v>
      </c>
      <c r="D713">
        <v>100</v>
      </c>
      <c r="E713" s="168" t="s">
        <v>884</v>
      </c>
      <c r="F713" t="s">
        <v>830</v>
      </c>
      <c r="G713" t="s">
        <v>820</v>
      </c>
      <c r="H713">
        <v>2018</v>
      </c>
    </row>
    <row r="714" spans="1:8" x14ac:dyDescent="0.3">
      <c r="A714">
        <v>80</v>
      </c>
      <c r="B714" s="165">
        <v>44.444444444444443</v>
      </c>
      <c r="C714" s="166">
        <v>4.243243243243243</v>
      </c>
      <c r="D714">
        <v>100</v>
      </c>
      <c r="E714" s="168" t="s">
        <v>884</v>
      </c>
      <c r="F714" t="s">
        <v>830</v>
      </c>
      <c r="G714" t="s">
        <v>820</v>
      </c>
      <c r="H714">
        <v>2018</v>
      </c>
    </row>
    <row r="715" spans="1:8" x14ac:dyDescent="0.3">
      <c r="A715">
        <v>80</v>
      </c>
      <c r="B715" s="165">
        <v>61.297297297297298</v>
      </c>
      <c r="C715" s="166">
        <v>7.0087750087750083</v>
      </c>
      <c r="D715">
        <v>100</v>
      </c>
      <c r="E715" s="168" t="s">
        <v>884</v>
      </c>
      <c r="F715" t="s">
        <v>830</v>
      </c>
      <c r="G715" t="s">
        <v>820</v>
      </c>
      <c r="H715">
        <v>2018</v>
      </c>
    </row>
    <row r="716" spans="1:8" x14ac:dyDescent="0.3">
      <c r="A716">
        <v>80</v>
      </c>
      <c r="C716" s="166">
        <v>7.6447876447876446</v>
      </c>
      <c r="E716" s="168" t="s">
        <v>884</v>
      </c>
      <c r="F716" t="s">
        <v>830</v>
      </c>
      <c r="G716" t="s">
        <v>820</v>
      </c>
      <c r="H716">
        <v>2019</v>
      </c>
    </row>
    <row r="717" spans="1:8" x14ac:dyDescent="0.3">
      <c r="A717">
        <v>80</v>
      </c>
      <c r="C717" s="166">
        <v>23.762162162162163</v>
      </c>
      <c r="E717" s="168" t="s">
        <v>884</v>
      </c>
      <c r="F717" t="s">
        <v>830</v>
      </c>
      <c r="G717" t="s">
        <v>820</v>
      </c>
      <c r="H717">
        <v>2019</v>
      </c>
    </row>
    <row r="718" spans="1:8" x14ac:dyDescent="0.3">
      <c r="A718">
        <v>80</v>
      </c>
      <c r="C718" s="166">
        <v>28.91119691119691</v>
      </c>
      <c r="E718" s="168" t="s">
        <v>884</v>
      </c>
      <c r="F718" t="s">
        <v>830</v>
      </c>
      <c r="G718" t="s">
        <v>820</v>
      </c>
      <c r="H718">
        <v>2019</v>
      </c>
    </row>
    <row r="719" spans="1:8" x14ac:dyDescent="0.3">
      <c r="A719">
        <v>80</v>
      </c>
      <c r="B719" s="165">
        <v>8.8270270270270288</v>
      </c>
      <c r="C719" s="166">
        <v>1.1543156059285091</v>
      </c>
      <c r="D719" s="165">
        <v>86.087318087318096</v>
      </c>
      <c r="E719" s="168" t="s">
        <v>884</v>
      </c>
      <c r="F719" t="s">
        <v>830</v>
      </c>
      <c r="G719" t="s">
        <v>820</v>
      </c>
      <c r="H719">
        <v>2020</v>
      </c>
    </row>
    <row r="720" spans="1:8" x14ac:dyDescent="0.3">
      <c r="A720">
        <v>80</v>
      </c>
      <c r="B720" s="165">
        <v>11.000659195781147</v>
      </c>
      <c r="C720" s="166">
        <v>0.99819819819819822</v>
      </c>
      <c r="D720" s="165">
        <v>80.540540540540547</v>
      </c>
      <c r="E720" s="168" t="s">
        <v>884</v>
      </c>
      <c r="F720" t="s">
        <v>830</v>
      </c>
      <c r="G720" t="s">
        <v>820</v>
      </c>
      <c r="H720">
        <v>2020</v>
      </c>
    </row>
    <row r="721" spans="1:8" x14ac:dyDescent="0.3">
      <c r="A721">
        <v>80</v>
      </c>
      <c r="B721" s="165">
        <v>6.7953667953667951</v>
      </c>
      <c r="C721" s="166">
        <v>0.84646348476135702</v>
      </c>
      <c r="D721" s="165">
        <v>79.043407043407043</v>
      </c>
      <c r="E721" s="168" t="s">
        <v>884</v>
      </c>
      <c r="F721" t="s">
        <v>830</v>
      </c>
      <c r="G721" t="s">
        <v>820</v>
      </c>
      <c r="H721">
        <v>2020</v>
      </c>
    </row>
    <row r="722" spans="1:8" x14ac:dyDescent="0.3">
      <c r="A722">
        <v>81</v>
      </c>
      <c r="B722" s="165">
        <v>20.231660231660232</v>
      </c>
      <c r="C722" s="166">
        <v>13.756756756756756</v>
      </c>
      <c r="D722">
        <v>100</v>
      </c>
      <c r="E722" s="168" t="s">
        <v>884</v>
      </c>
      <c r="F722" t="s">
        <v>830</v>
      </c>
      <c r="G722" t="s">
        <v>820</v>
      </c>
      <c r="H722">
        <v>2018</v>
      </c>
    </row>
    <row r="723" spans="1:8" x14ac:dyDescent="0.3">
      <c r="A723">
        <v>81</v>
      </c>
      <c r="B723" s="165">
        <v>46.153846153846153</v>
      </c>
      <c r="C723" s="166">
        <v>14.976152623211446</v>
      </c>
      <c r="D723">
        <v>100</v>
      </c>
      <c r="E723" s="168" t="s">
        <v>884</v>
      </c>
      <c r="F723" t="s">
        <v>830</v>
      </c>
      <c r="G723" t="s">
        <v>820</v>
      </c>
      <c r="H723">
        <v>2018</v>
      </c>
    </row>
    <row r="724" spans="1:8" x14ac:dyDescent="0.3">
      <c r="A724">
        <v>81</v>
      </c>
      <c r="B724" s="165">
        <v>47.151767151767153</v>
      </c>
      <c r="C724" s="166">
        <v>25.387968613775062</v>
      </c>
      <c r="D724">
        <v>100</v>
      </c>
      <c r="E724" s="168" t="s">
        <v>884</v>
      </c>
      <c r="F724" t="s">
        <v>830</v>
      </c>
      <c r="G724" t="s">
        <v>820</v>
      </c>
      <c r="H724">
        <v>2018</v>
      </c>
    </row>
    <row r="725" spans="1:8" x14ac:dyDescent="0.3">
      <c r="A725">
        <v>81</v>
      </c>
      <c r="C725" s="166">
        <v>11.891891891891891</v>
      </c>
      <c r="E725" s="168" t="s">
        <v>884</v>
      </c>
      <c r="F725" t="s">
        <v>830</v>
      </c>
      <c r="G725" t="s">
        <v>820</v>
      </c>
      <c r="H725">
        <v>2019</v>
      </c>
    </row>
    <row r="726" spans="1:8" x14ac:dyDescent="0.3">
      <c r="A726">
        <v>81</v>
      </c>
      <c r="C726" s="166">
        <v>4.9920508744038159</v>
      </c>
      <c r="E726" s="168" t="s">
        <v>884</v>
      </c>
      <c r="F726" t="s">
        <v>830</v>
      </c>
      <c r="G726" t="s">
        <v>820</v>
      </c>
      <c r="H726">
        <v>2019</v>
      </c>
    </row>
    <row r="727" spans="1:8" x14ac:dyDescent="0.3">
      <c r="A727">
        <v>81</v>
      </c>
      <c r="C727" s="166">
        <v>50.775937227550124</v>
      </c>
      <c r="E727" s="168" t="s">
        <v>884</v>
      </c>
      <c r="F727" t="s">
        <v>830</v>
      </c>
      <c r="G727" t="s">
        <v>820</v>
      </c>
      <c r="H727">
        <v>2019</v>
      </c>
    </row>
    <row r="728" spans="1:8" x14ac:dyDescent="0.3">
      <c r="A728">
        <v>81</v>
      </c>
      <c r="B728" s="165">
        <v>27.160083160083161</v>
      </c>
      <c r="C728" s="166">
        <v>34.91100856954516</v>
      </c>
      <c r="D728" s="165">
        <v>81.096748922835872</v>
      </c>
      <c r="E728" s="168" t="s">
        <v>884</v>
      </c>
      <c r="F728" t="s">
        <v>830</v>
      </c>
      <c r="G728" t="s">
        <v>820</v>
      </c>
      <c r="H728">
        <v>2020</v>
      </c>
    </row>
    <row r="729" spans="1:8" x14ac:dyDescent="0.3">
      <c r="A729">
        <v>81</v>
      </c>
      <c r="B729" s="165">
        <v>25.057057057057058</v>
      </c>
      <c r="C729" s="166">
        <v>63.04409672830726</v>
      </c>
      <c r="D729" s="165">
        <v>81.81896181896181</v>
      </c>
      <c r="E729" s="168" t="s">
        <v>884</v>
      </c>
      <c r="F729" t="s">
        <v>830</v>
      </c>
      <c r="G729" t="s">
        <v>820</v>
      </c>
      <c r="H729">
        <v>2020</v>
      </c>
    </row>
    <row r="730" spans="1:8" x14ac:dyDescent="0.3">
      <c r="A730">
        <v>81</v>
      </c>
      <c r="B730" s="165">
        <v>30.042674253200566</v>
      </c>
      <c r="C730" s="166">
        <v>25.666957279860505</v>
      </c>
      <c r="D730" s="165">
        <v>79.043407043407043</v>
      </c>
      <c r="E730" s="168" t="s">
        <v>884</v>
      </c>
      <c r="F730" t="s">
        <v>830</v>
      </c>
      <c r="G730" t="s">
        <v>820</v>
      </c>
      <c r="H730">
        <v>2020</v>
      </c>
    </row>
    <row r="731" spans="1:8" x14ac:dyDescent="0.3">
      <c r="A731">
        <v>82</v>
      </c>
      <c r="B731" s="165">
        <v>47.207207207207205</v>
      </c>
      <c r="C731" s="166">
        <v>4.5855855855855854</v>
      </c>
      <c r="D731">
        <v>100</v>
      </c>
      <c r="E731" s="168" t="s">
        <v>884</v>
      </c>
      <c r="F731" t="s">
        <v>830</v>
      </c>
      <c r="G731" t="s">
        <v>820</v>
      </c>
      <c r="H731">
        <v>2018</v>
      </c>
    </row>
    <row r="732" spans="1:8" x14ac:dyDescent="0.3">
      <c r="A732">
        <v>82</v>
      </c>
      <c r="B732" s="165">
        <v>66.666666666666671</v>
      </c>
      <c r="C732" s="166">
        <v>5.6576576576576576</v>
      </c>
      <c r="D732">
        <v>100</v>
      </c>
      <c r="E732" s="168" t="s">
        <v>884</v>
      </c>
      <c r="F732" t="s">
        <v>830</v>
      </c>
      <c r="G732" t="s">
        <v>820</v>
      </c>
      <c r="H732">
        <v>2018</v>
      </c>
    </row>
    <row r="733" spans="1:8" x14ac:dyDescent="0.3">
      <c r="A733">
        <v>82</v>
      </c>
      <c r="B733" s="165">
        <v>68.108108108108098</v>
      </c>
      <c r="C733" s="166">
        <v>12.550597108736643</v>
      </c>
      <c r="D733">
        <v>95</v>
      </c>
      <c r="E733" s="168" t="s">
        <v>884</v>
      </c>
      <c r="F733" t="s">
        <v>830</v>
      </c>
      <c r="G733" t="s">
        <v>820</v>
      </c>
      <c r="H733">
        <v>2018</v>
      </c>
    </row>
    <row r="734" spans="1:8" x14ac:dyDescent="0.3">
      <c r="A734">
        <v>82</v>
      </c>
      <c r="C734" s="166">
        <v>3.1478537360890302</v>
      </c>
      <c r="E734" s="168" t="s">
        <v>884</v>
      </c>
      <c r="F734" t="s">
        <v>830</v>
      </c>
      <c r="G734" t="s">
        <v>820</v>
      </c>
      <c r="H734">
        <v>2019</v>
      </c>
    </row>
    <row r="735" spans="1:8" x14ac:dyDescent="0.3">
      <c r="A735">
        <v>82</v>
      </c>
      <c r="C735" s="166">
        <v>11.315315315315315</v>
      </c>
      <c r="E735" s="168" t="s">
        <v>884</v>
      </c>
      <c r="F735" t="s">
        <v>830</v>
      </c>
      <c r="G735" t="s">
        <v>820</v>
      </c>
      <c r="H735">
        <v>2019</v>
      </c>
    </row>
    <row r="736" spans="1:8" x14ac:dyDescent="0.3">
      <c r="A736">
        <v>82</v>
      </c>
      <c r="C736" s="166">
        <v>1.5688246385920803</v>
      </c>
      <c r="E736" s="168" t="s">
        <v>884</v>
      </c>
      <c r="F736" t="s">
        <v>830</v>
      </c>
      <c r="G736" t="s">
        <v>820</v>
      </c>
      <c r="H736">
        <v>2019</v>
      </c>
    </row>
    <row r="737" spans="1:8" x14ac:dyDescent="0.3">
      <c r="A737">
        <v>82</v>
      </c>
      <c r="B737" s="165">
        <v>47.077477477477473</v>
      </c>
      <c r="C737" s="166">
        <v>10.735135135135137</v>
      </c>
      <c r="D737" s="165">
        <v>87.432432432432435</v>
      </c>
      <c r="E737" s="168" t="s">
        <v>884</v>
      </c>
      <c r="F737" t="s">
        <v>830</v>
      </c>
      <c r="G737" t="s">
        <v>820</v>
      </c>
      <c r="H737">
        <v>2020</v>
      </c>
    </row>
    <row r="738" spans="1:8" x14ac:dyDescent="0.3">
      <c r="A738">
        <v>82</v>
      </c>
      <c r="B738" s="165">
        <v>47.476529160739688</v>
      </c>
      <c r="C738" s="166">
        <v>14.25997425997426</v>
      </c>
      <c r="D738" s="165">
        <v>92.04633204633204</v>
      </c>
      <c r="E738" s="168" t="s">
        <v>884</v>
      </c>
      <c r="F738" t="s">
        <v>830</v>
      </c>
      <c r="G738" t="s">
        <v>820</v>
      </c>
      <c r="H738">
        <v>2020</v>
      </c>
    </row>
    <row r="739" spans="1:8" x14ac:dyDescent="0.3">
      <c r="A739">
        <v>82</v>
      </c>
      <c r="B739" s="165">
        <v>47.567567567567565</v>
      </c>
      <c r="C739" s="166">
        <v>19.891891891891891</v>
      </c>
      <c r="D739" s="165">
        <v>85.057579318448887</v>
      </c>
      <c r="E739" s="168" t="s">
        <v>884</v>
      </c>
      <c r="F739" t="s">
        <v>830</v>
      </c>
      <c r="G739" t="s">
        <v>820</v>
      </c>
      <c r="H739">
        <v>2020</v>
      </c>
    </row>
    <row r="740" spans="1:8" x14ac:dyDescent="0.3">
      <c r="A740">
        <v>83</v>
      </c>
      <c r="B740" s="165">
        <v>14.162162162162161</v>
      </c>
      <c r="C740" s="166">
        <v>11.005405405405405</v>
      </c>
      <c r="D740">
        <v>100</v>
      </c>
      <c r="E740" s="168" t="s">
        <v>884</v>
      </c>
      <c r="F740" t="s">
        <v>830</v>
      </c>
      <c r="G740" t="s">
        <v>820</v>
      </c>
      <c r="H740">
        <v>2018</v>
      </c>
    </row>
    <row r="741" spans="1:8" x14ac:dyDescent="0.3">
      <c r="A741">
        <v>83</v>
      </c>
      <c r="B741" s="165">
        <v>52.631578947368418</v>
      </c>
      <c r="C741" s="166">
        <v>8.486486486486486</v>
      </c>
      <c r="D741">
        <v>100</v>
      </c>
      <c r="E741" s="168" t="s">
        <v>884</v>
      </c>
      <c r="F741" t="s">
        <v>830</v>
      </c>
      <c r="G741" t="s">
        <v>820</v>
      </c>
      <c r="H741">
        <v>2018</v>
      </c>
    </row>
    <row r="742" spans="1:8" x14ac:dyDescent="0.3">
      <c r="A742">
        <v>83</v>
      </c>
      <c r="B742" s="165">
        <v>100</v>
      </c>
      <c r="C742" s="166">
        <v>6.1326781326781319</v>
      </c>
      <c r="D742">
        <v>100</v>
      </c>
      <c r="E742" s="168" t="s">
        <v>884</v>
      </c>
      <c r="F742" t="s">
        <v>830</v>
      </c>
      <c r="G742" t="s">
        <v>820</v>
      </c>
      <c r="H742">
        <v>2018</v>
      </c>
    </row>
    <row r="743" spans="1:8" x14ac:dyDescent="0.3">
      <c r="A743">
        <v>83</v>
      </c>
      <c r="C743" s="166">
        <v>2.4698544698544698</v>
      </c>
      <c r="E743" s="168" t="s">
        <v>884</v>
      </c>
      <c r="F743" t="s">
        <v>830</v>
      </c>
      <c r="G743" t="s">
        <v>820</v>
      </c>
      <c r="H743">
        <v>2019</v>
      </c>
    </row>
    <row r="744" spans="1:8" x14ac:dyDescent="0.3">
      <c r="A744">
        <v>83</v>
      </c>
      <c r="C744" s="166">
        <v>42.432432432432428</v>
      </c>
      <c r="E744" s="168" t="s">
        <v>884</v>
      </c>
      <c r="F744" t="s">
        <v>830</v>
      </c>
      <c r="G744" t="s">
        <v>820</v>
      </c>
      <c r="H744">
        <v>2019</v>
      </c>
    </row>
    <row r="745" spans="1:8" x14ac:dyDescent="0.3">
      <c r="A745">
        <v>83</v>
      </c>
      <c r="C745" s="166">
        <v>18.398034398034397</v>
      </c>
      <c r="E745" s="168" t="s">
        <v>884</v>
      </c>
      <c r="F745" t="s">
        <v>830</v>
      </c>
      <c r="G745" t="s">
        <v>820</v>
      </c>
      <c r="H745">
        <v>2019</v>
      </c>
    </row>
    <row r="746" spans="1:8" x14ac:dyDescent="0.3">
      <c r="A746">
        <v>83</v>
      </c>
      <c r="B746" s="165">
        <v>74.895986895986894</v>
      </c>
      <c r="C746" s="166">
        <v>18.944356120826711</v>
      </c>
      <c r="D746" s="165">
        <v>91.233842538190359</v>
      </c>
      <c r="E746" s="168" t="s">
        <v>884</v>
      </c>
      <c r="F746" t="s">
        <v>830</v>
      </c>
      <c r="G746" t="s">
        <v>820</v>
      </c>
      <c r="H746">
        <v>2020</v>
      </c>
    </row>
    <row r="747" spans="1:8" x14ac:dyDescent="0.3">
      <c r="A747">
        <v>83</v>
      </c>
      <c r="B747" s="165">
        <v>59.569607343192246</v>
      </c>
      <c r="C747" s="166">
        <v>16.042471042471043</v>
      </c>
      <c r="D747" s="165">
        <v>90.608108108108112</v>
      </c>
      <c r="E747" s="168" t="s">
        <v>884</v>
      </c>
      <c r="F747" t="s">
        <v>830</v>
      </c>
      <c r="G747" t="s">
        <v>820</v>
      </c>
      <c r="H747">
        <v>2020</v>
      </c>
    </row>
    <row r="748" spans="1:8" x14ac:dyDescent="0.3">
      <c r="A748">
        <v>83</v>
      </c>
      <c r="B748" s="165">
        <v>102.45322245322244</v>
      </c>
      <c r="C748" s="166">
        <v>54.250614250614248</v>
      </c>
      <c r="D748" s="165">
        <v>85.057579318448887</v>
      </c>
      <c r="E748" s="168" t="s">
        <v>884</v>
      </c>
      <c r="F748" t="s">
        <v>830</v>
      </c>
      <c r="G748" t="s">
        <v>820</v>
      </c>
      <c r="H748">
        <v>2020</v>
      </c>
    </row>
    <row r="749" spans="1:8" x14ac:dyDescent="0.3">
      <c r="A749">
        <v>84</v>
      </c>
      <c r="B749" s="165">
        <v>38.624078624078621</v>
      </c>
      <c r="C749" s="166">
        <v>22.188317349607672</v>
      </c>
      <c r="D749">
        <v>100</v>
      </c>
      <c r="E749" s="168" t="s">
        <v>884</v>
      </c>
      <c r="F749" t="s">
        <v>830</v>
      </c>
      <c r="G749" t="s">
        <v>820</v>
      </c>
      <c r="H749">
        <v>2018</v>
      </c>
    </row>
    <row r="750" spans="1:8" x14ac:dyDescent="0.3">
      <c r="A750">
        <v>84</v>
      </c>
      <c r="B750" s="165">
        <v>54.545454545454547</v>
      </c>
      <c r="C750" s="166">
        <v>3.9168399168399173</v>
      </c>
      <c r="D750">
        <v>100</v>
      </c>
      <c r="E750" s="168" t="s">
        <v>884</v>
      </c>
      <c r="F750" t="s">
        <v>830</v>
      </c>
      <c r="G750" t="s">
        <v>820</v>
      </c>
      <c r="H750">
        <v>2018</v>
      </c>
    </row>
    <row r="751" spans="1:8" x14ac:dyDescent="0.3">
      <c r="A751">
        <v>84</v>
      </c>
      <c r="B751" s="165">
        <v>72.972972972972968</v>
      </c>
      <c r="C751" s="166">
        <v>13.491891891891889</v>
      </c>
      <c r="D751">
        <v>100</v>
      </c>
      <c r="E751" s="168" t="s">
        <v>884</v>
      </c>
      <c r="F751" t="s">
        <v>830</v>
      </c>
      <c r="G751" t="s">
        <v>820</v>
      </c>
      <c r="H751">
        <v>2018</v>
      </c>
    </row>
    <row r="752" spans="1:8" x14ac:dyDescent="0.3">
      <c r="A752">
        <v>84</v>
      </c>
      <c r="C752" s="166">
        <v>29.189189189189189</v>
      </c>
      <c r="E752" s="168" t="s">
        <v>884</v>
      </c>
      <c r="F752" t="s">
        <v>830</v>
      </c>
      <c r="G752" t="s">
        <v>820</v>
      </c>
      <c r="H752">
        <v>2019</v>
      </c>
    </row>
    <row r="753" spans="1:8" x14ac:dyDescent="0.3">
      <c r="A753">
        <v>84</v>
      </c>
      <c r="C753" s="166">
        <v>3.9168399168399173</v>
      </c>
      <c r="E753" s="168" t="s">
        <v>884</v>
      </c>
      <c r="F753" t="s">
        <v>830</v>
      </c>
      <c r="G753" t="s">
        <v>820</v>
      </c>
      <c r="H753">
        <v>2019</v>
      </c>
    </row>
    <row r="754" spans="1:8" x14ac:dyDescent="0.3">
      <c r="A754">
        <v>84</v>
      </c>
      <c r="C754" s="166">
        <v>10.118918918918917</v>
      </c>
      <c r="E754" s="168" t="s">
        <v>884</v>
      </c>
      <c r="F754" t="s">
        <v>830</v>
      </c>
      <c r="G754" t="s">
        <v>820</v>
      </c>
      <c r="H754">
        <v>2019</v>
      </c>
    </row>
    <row r="755" spans="1:8" x14ac:dyDescent="0.3">
      <c r="A755">
        <v>84</v>
      </c>
      <c r="B755" s="165">
        <v>49.039039039039039</v>
      </c>
      <c r="C755" s="166">
        <v>0.71567567567567569</v>
      </c>
      <c r="D755" s="165">
        <v>91.233842538190359</v>
      </c>
      <c r="E755" s="168" t="s">
        <v>884</v>
      </c>
      <c r="F755" t="s">
        <v>830</v>
      </c>
      <c r="G755" t="s">
        <v>820</v>
      </c>
      <c r="H755">
        <v>2020</v>
      </c>
    </row>
    <row r="756" spans="1:8" x14ac:dyDescent="0.3">
      <c r="A756">
        <v>84</v>
      </c>
      <c r="B756" s="165">
        <v>66.327503974562802</v>
      </c>
      <c r="C756" s="166">
        <v>0.28794178794178793</v>
      </c>
      <c r="D756" s="165">
        <v>92.04633204633204</v>
      </c>
      <c r="E756" s="168" t="s">
        <v>884</v>
      </c>
      <c r="F756" t="s">
        <v>830</v>
      </c>
      <c r="G756" t="s">
        <v>820</v>
      </c>
      <c r="H756">
        <v>2020</v>
      </c>
    </row>
    <row r="757" spans="1:8" x14ac:dyDescent="0.3">
      <c r="A757">
        <v>84</v>
      </c>
      <c r="B757" s="165">
        <v>44.248900062853544</v>
      </c>
      <c r="C757" s="166">
        <v>0.21389131066550421</v>
      </c>
      <c r="D757" s="165">
        <v>93.158301158301157</v>
      </c>
      <c r="E757" s="168" t="s">
        <v>884</v>
      </c>
      <c r="F757" t="s">
        <v>830</v>
      </c>
      <c r="G757" t="s">
        <v>820</v>
      </c>
      <c r="H757">
        <v>2020</v>
      </c>
    </row>
    <row r="758" spans="1:8" x14ac:dyDescent="0.3">
      <c r="A758">
        <v>85</v>
      </c>
      <c r="B758" s="165">
        <v>17.702702702702702</v>
      </c>
      <c r="C758" s="166">
        <v>6.1141141141141144</v>
      </c>
      <c r="D758">
        <v>100</v>
      </c>
      <c r="E758" s="168" t="s">
        <v>884</v>
      </c>
      <c r="F758" t="s">
        <v>830</v>
      </c>
      <c r="G758" t="s">
        <v>820</v>
      </c>
      <c r="H758">
        <v>2018</v>
      </c>
    </row>
    <row r="759" spans="1:8" x14ac:dyDescent="0.3">
      <c r="A759">
        <v>85</v>
      </c>
      <c r="B759" s="165">
        <v>54.545454545454547</v>
      </c>
      <c r="C759" s="166">
        <v>9.2579852579852577</v>
      </c>
      <c r="D759">
        <v>100</v>
      </c>
      <c r="E759" s="168" t="s">
        <v>884</v>
      </c>
      <c r="F759" t="s">
        <v>830</v>
      </c>
      <c r="G759" t="s">
        <v>820</v>
      </c>
      <c r="H759">
        <v>2018</v>
      </c>
    </row>
    <row r="760" spans="1:8" x14ac:dyDescent="0.3">
      <c r="A760">
        <v>85</v>
      </c>
      <c r="B760" s="165">
        <v>76.621621621621614</v>
      </c>
      <c r="C760" s="166">
        <v>6.7459459459459454</v>
      </c>
      <c r="D760">
        <v>100</v>
      </c>
      <c r="E760" s="168" t="s">
        <v>884</v>
      </c>
      <c r="F760" t="s">
        <v>830</v>
      </c>
      <c r="G760" t="s">
        <v>820</v>
      </c>
      <c r="H760">
        <v>2018</v>
      </c>
    </row>
    <row r="761" spans="1:8" x14ac:dyDescent="0.3">
      <c r="A761">
        <v>85</v>
      </c>
      <c r="C761" s="166">
        <v>1.8613396004700353</v>
      </c>
      <c r="E761" s="168" t="s">
        <v>884</v>
      </c>
      <c r="F761" t="s">
        <v>830</v>
      </c>
      <c r="G761" t="s">
        <v>820</v>
      </c>
      <c r="H761">
        <v>2019</v>
      </c>
    </row>
    <row r="762" spans="1:8" x14ac:dyDescent="0.3">
      <c r="A762">
        <v>85</v>
      </c>
      <c r="C762" s="166">
        <v>18.515970515970515</v>
      </c>
      <c r="E762" s="168" t="s">
        <v>884</v>
      </c>
      <c r="F762" t="s">
        <v>830</v>
      </c>
      <c r="G762" t="s">
        <v>820</v>
      </c>
      <c r="H762">
        <v>2019</v>
      </c>
    </row>
    <row r="763" spans="1:8" x14ac:dyDescent="0.3">
      <c r="A763">
        <v>85</v>
      </c>
      <c r="C763" s="166">
        <v>0</v>
      </c>
      <c r="E763" s="168" t="s">
        <v>884</v>
      </c>
      <c r="F763" t="s">
        <v>830</v>
      </c>
      <c r="G763" t="s">
        <v>820</v>
      </c>
      <c r="H763">
        <v>2019</v>
      </c>
    </row>
    <row r="764" spans="1:8" x14ac:dyDescent="0.3">
      <c r="A764">
        <v>85</v>
      </c>
      <c r="B764" s="165">
        <v>79.443243243243245</v>
      </c>
      <c r="C764" s="166">
        <v>6.4669488765874306</v>
      </c>
      <c r="D764" s="165">
        <v>83.517547398144416</v>
      </c>
      <c r="E764" s="168" t="s">
        <v>884</v>
      </c>
      <c r="F764" t="s">
        <v>830</v>
      </c>
      <c r="G764" t="s">
        <v>820</v>
      </c>
      <c r="H764">
        <v>2020</v>
      </c>
    </row>
    <row r="765" spans="1:8" x14ac:dyDescent="0.3">
      <c r="A765">
        <v>85</v>
      </c>
      <c r="B765" s="165">
        <v>92.255528255528262</v>
      </c>
      <c r="C765" s="166">
        <v>7.1299871299871302</v>
      </c>
      <c r="D765" s="165">
        <v>78.099918099918114</v>
      </c>
      <c r="E765" s="168" t="s">
        <v>884</v>
      </c>
      <c r="F765" t="s">
        <v>830</v>
      </c>
      <c r="G765" t="s">
        <v>820</v>
      </c>
      <c r="H765">
        <v>2020</v>
      </c>
    </row>
    <row r="766" spans="1:8" x14ac:dyDescent="0.3">
      <c r="A766">
        <v>85</v>
      </c>
      <c r="B766" s="165">
        <v>110.47951176983435</v>
      </c>
      <c r="C766" s="166">
        <v>1.7920623326028731</v>
      </c>
      <c r="D766" s="165">
        <v>81.513513513513516</v>
      </c>
      <c r="E766" s="168" t="s">
        <v>884</v>
      </c>
      <c r="F766" t="s">
        <v>830</v>
      </c>
      <c r="G766" t="s">
        <v>820</v>
      </c>
      <c r="H766">
        <v>2020</v>
      </c>
    </row>
    <row r="767" spans="1:8" x14ac:dyDescent="0.3">
      <c r="A767">
        <v>86</v>
      </c>
      <c r="B767" s="165">
        <v>35.405405405405403</v>
      </c>
      <c r="C767" s="166">
        <v>9.1711711711711708</v>
      </c>
      <c r="D767">
        <v>100</v>
      </c>
      <c r="E767" s="168" t="s">
        <v>884</v>
      </c>
      <c r="F767" t="s">
        <v>830</v>
      </c>
      <c r="G767" t="s">
        <v>820</v>
      </c>
      <c r="H767">
        <v>2018</v>
      </c>
    </row>
    <row r="768" spans="1:8" x14ac:dyDescent="0.3">
      <c r="A768">
        <v>86</v>
      </c>
      <c r="B768" s="165">
        <v>66.666666666666671</v>
      </c>
      <c r="C768" s="166">
        <v>11.63861003861004</v>
      </c>
      <c r="D768">
        <v>100</v>
      </c>
      <c r="E768" s="168" t="s">
        <v>884</v>
      </c>
      <c r="F768" t="s">
        <v>830</v>
      </c>
      <c r="G768" t="s">
        <v>820</v>
      </c>
      <c r="H768">
        <v>2018</v>
      </c>
    </row>
    <row r="769" spans="1:8" x14ac:dyDescent="0.3">
      <c r="A769">
        <v>86</v>
      </c>
      <c r="B769" s="165">
        <v>61.297297297297298</v>
      </c>
      <c r="C769" s="166">
        <v>10.182559918408973</v>
      </c>
      <c r="D769">
        <v>100</v>
      </c>
      <c r="E769" s="168" t="s">
        <v>884</v>
      </c>
      <c r="F769" t="s">
        <v>830</v>
      </c>
      <c r="G769" t="s">
        <v>820</v>
      </c>
      <c r="H769">
        <v>2018</v>
      </c>
    </row>
    <row r="770" spans="1:8" x14ac:dyDescent="0.3">
      <c r="A770">
        <v>86</v>
      </c>
      <c r="C770" s="166">
        <v>3.8223938223938223</v>
      </c>
      <c r="E770" s="168" t="s">
        <v>884</v>
      </c>
      <c r="F770" t="s">
        <v>830</v>
      </c>
      <c r="G770" t="s">
        <v>820</v>
      </c>
      <c r="H770">
        <v>2019</v>
      </c>
    </row>
    <row r="771" spans="1:8" x14ac:dyDescent="0.3">
      <c r="A771">
        <v>86</v>
      </c>
      <c r="C771" s="166">
        <v>29.096525096525099</v>
      </c>
      <c r="E771" s="168" t="s">
        <v>884</v>
      </c>
      <c r="F771" t="s">
        <v>830</v>
      </c>
      <c r="G771" t="s">
        <v>820</v>
      </c>
      <c r="H771">
        <v>2019</v>
      </c>
    </row>
    <row r="772" spans="1:8" x14ac:dyDescent="0.3">
      <c r="A772">
        <v>86</v>
      </c>
      <c r="C772" s="166">
        <v>6.3640999490056078</v>
      </c>
      <c r="E772" s="168" t="s">
        <v>884</v>
      </c>
      <c r="F772" t="s">
        <v>830</v>
      </c>
      <c r="G772" t="s">
        <v>820</v>
      </c>
      <c r="H772">
        <v>2019</v>
      </c>
    </row>
    <row r="773" spans="1:8" x14ac:dyDescent="0.3">
      <c r="A773">
        <v>86</v>
      </c>
      <c r="B773" s="165">
        <v>13.937411095305832</v>
      </c>
      <c r="C773" s="166">
        <v>0.49699699699699701</v>
      </c>
      <c r="D773" s="165">
        <v>89.930501930501933</v>
      </c>
      <c r="E773" s="168" t="s">
        <v>884</v>
      </c>
      <c r="F773" t="s">
        <v>830</v>
      </c>
      <c r="G773" t="s">
        <v>820</v>
      </c>
      <c r="H773">
        <v>2020</v>
      </c>
    </row>
    <row r="774" spans="1:8" x14ac:dyDescent="0.3">
      <c r="A774">
        <v>86</v>
      </c>
      <c r="B774" s="165">
        <v>12.960546753650203</v>
      </c>
      <c r="C774" s="166">
        <v>0.78805120910384074</v>
      </c>
      <c r="D774" s="165">
        <v>93.530950305143861</v>
      </c>
      <c r="E774" s="168" t="s">
        <v>884</v>
      </c>
      <c r="F774" t="s">
        <v>830</v>
      </c>
      <c r="G774" t="s">
        <v>820</v>
      </c>
      <c r="H774">
        <v>2020</v>
      </c>
    </row>
    <row r="775" spans="1:8" x14ac:dyDescent="0.3">
      <c r="A775">
        <v>86</v>
      </c>
      <c r="B775" s="165">
        <v>11.64920022062879</v>
      </c>
      <c r="C775" s="166">
        <v>1.1701112877583466</v>
      </c>
      <c r="D775" s="165">
        <v>93.158301158301157</v>
      </c>
      <c r="E775" s="168" t="s">
        <v>884</v>
      </c>
      <c r="F775" t="s">
        <v>830</v>
      </c>
      <c r="G775" t="s">
        <v>820</v>
      </c>
      <c r="H775">
        <v>2020</v>
      </c>
    </row>
    <row r="776" spans="1:8" x14ac:dyDescent="0.3">
      <c r="A776">
        <v>87</v>
      </c>
      <c r="B776" s="165">
        <v>55.07507507507507</v>
      </c>
      <c r="C776" s="166">
        <v>6.1141141141141144</v>
      </c>
      <c r="D776">
        <v>100</v>
      </c>
      <c r="E776" s="168" t="s">
        <v>884</v>
      </c>
      <c r="F776" t="s">
        <v>830</v>
      </c>
      <c r="G776" t="s">
        <v>820</v>
      </c>
      <c r="H776">
        <v>2018</v>
      </c>
    </row>
    <row r="777" spans="1:8" x14ac:dyDescent="0.3">
      <c r="A777">
        <v>87</v>
      </c>
      <c r="B777" s="165">
        <v>70.588235294117652</v>
      </c>
      <c r="C777" s="166">
        <v>8.1470270270270273</v>
      </c>
      <c r="D777">
        <v>100</v>
      </c>
      <c r="E777" s="168" t="s">
        <v>884</v>
      </c>
      <c r="F777" t="s">
        <v>830</v>
      </c>
      <c r="G777" t="s">
        <v>820</v>
      </c>
      <c r="H777">
        <v>2018</v>
      </c>
    </row>
    <row r="778" spans="1:8" x14ac:dyDescent="0.3">
      <c r="A778">
        <v>87</v>
      </c>
      <c r="B778" s="165">
        <v>61.297297297297298</v>
      </c>
      <c r="C778" s="166">
        <v>11.732079905992949</v>
      </c>
      <c r="D778">
        <v>100</v>
      </c>
      <c r="E778" s="168" t="s">
        <v>884</v>
      </c>
      <c r="F778" t="s">
        <v>830</v>
      </c>
      <c r="G778" t="s">
        <v>820</v>
      </c>
      <c r="H778">
        <v>2018</v>
      </c>
    </row>
    <row r="779" spans="1:8" x14ac:dyDescent="0.3">
      <c r="A779">
        <v>87</v>
      </c>
      <c r="C779" s="166">
        <v>8.6778670562454359</v>
      </c>
      <c r="E779" s="168" t="s">
        <v>884</v>
      </c>
      <c r="F779" t="s">
        <v>830</v>
      </c>
      <c r="G779" t="s">
        <v>820</v>
      </c>
      <c r="H779">
        <v>2019</v>
      </c>
    </row>
    <row r="780" spans="1:8" x14ac:dyDescent="0.3">
      <c r="A780">
        <v>87</v>
      </c>
      <c r="C780" s="166">
        <v>20.367567567567569</v>
      </c>
      <c r="E780" s="168" t="s">
        <v>884</v>
      </c>
      <c r="F780" t="s">
        <v>830</v>
      </c>
      <c r="G780" t="s">
        <v>820</v>
      </c>
      <c r="H780">
        <v>2019</v>
      </c>
    </row>
    <row r="781" spans="1:8" x14ac:dyDescent="0.3">
      <c r="A781">
        <v>87</v>
      </c>
      <c r="C781" s="166">
        <v>1.4665099882491186</v>
      </c>
      <c r="E781" s="168" t="s">
        <v>884</v>
      </c>
      <c r="F781" t="s">
        <v>830</v>
      </c>
      <c r="G781" t="s">
        <v>820</v>
      </c>
      <c r="H781">
        <v>2019</v>
      </c>
    </row>
    <row r="782" spans="1:8" x14ac:dyDescent="0.3">
      <c r="A782">
        <v>87</v>
      </c>
      <c r="B782" s="165">
        <v>15.024726854514089</v>
      </c>
      <c r="C782" s="166">
        <v>0.54771097628240484</v>
      </c>
      <c r="D782" s="165">
        <v>87.432432432432435</v>
      </c>
      <c r="E782" s="168" t="s">
        <v>884</v>
      </c>
      <c r="F782" t="s">
        <v>830</v>
      </c>
      <c r="G782" t="s">
        <v>820</v>
      </c>
      <c r="H782">
        <v>2020</v>
      </c>
    </row>
    <row r="783" spans="1:8" x14ac:dyDescent="0.3">
      <c r="A783">
        <v>87</v>
      </c>
      <c r="B783" s="165">
        <v>19.192639447958598</v>
      </c>
      <c r="C783" s="166">
        <v>0.38392238392238393</v>
      </c>
      <c r="D783" s="165">
        <v>87.862407862407863</v>
      </c>
      <c r="E783" s="168" t="s">
        <v>884</v>
      </c>
      <c r="F783" t="s">
        <v>830</v>
      </c>
      <c r="G783" t="s">
        <v>820</v>
      </c>
      <c r="H783">
        <v>2020</v>
      </c>
    </row>
    <row r="784" spans="1:8" x14ac:dyDescent="0.3">
      <c r="A784">
        <v>87</v>
      </c>
      <c r="B784" s="165">
        <v>21.141141141141141</v>
      </c>
      <c r="C784" s="166">
        <v>0.71042471042471045</v>
      </c>
      <c r="D784" s="165">
        <v>87.596611536910046</v>
      </c>
      <c r="E784" s="168" t="s">
        <v>884</v>
      </c>
      <c r="F784" t="s">
        <v>830</v>
      </c>
      <c r="G784" t="s">
        <v>820</v>
      </c>
      <c r="H784">
        <v>2020</v>
      </c>
    </row>
    <row r="785" spans="1:8" x14ac:dyDescent="0.3">
      <c r="A785">
        <v>88</v>
      </c>
      <c r="B785" s="165">
        <v>40.463320463320464</v>
      </c>
      <c r="C785" s="166">
        <v>16.508108108108107</v>
      </c>
      <c r="D785">
        <v>90</v>
      </c>
      <c r="E785" s="168" t="s">
        <v>884</v>
      </c>
      <c r="F785" t="s">
        <v>830</v>
      </c>
      <c r="G785" t="s">
        <v>820</v>
      </c>
      <c r="H785">
        <v>2018</v>
      </c>
    </row>
    <row r="786" spans="1:8" x14ac:dyDescent="0.3">
      <c r="A786">
        <v>88</v>
      </c>
      <c r="B786" s="165">
        <v>23.529411764705884</v>
      </c>
      <c r="C786" s="166">
        <v>9.0522522522522522</v>
      </c>
      <c r="D786">
        <v>100</v>
      </c>
      <c r="E786" s="168" t="s">
        <v>884</v>
      </c>
      <c r="F786" t="s">
        <v>830</v>
      </c>
      <c r="G786" t="s">
        <v>820</v>
      </c>
      <c r="H786">
        <v>2018</v>
      </c>
    </row>
    <row r="787" spans="1:8" x14ac:dyDescent="0.3">
      <c r="A787">
        <v>88</v>
      </c>
      <c r="B787" s="165">
        <v>63.851351351351347</v>
      </c>
      <c r="C787" s="166">
        <v>11.243243243243242</v>
      </c>
      <c r="D787">
        <v>100</v>
      </c>
      <c r="E787" s="168" t="s">
        <v>884</v>
      </c>
      <c r="F787" t="s">
        <v>830</v>
      </c>
      <c r="G787" t="s">
        <v>820</v>
      </c>
      <c r="H787">
        <v>2018</v>
      </c>
    </row>
    <row r="788" spans="1:8" x14ac:dyDescent="0.3">
      <c r="A788">
        <v>88</v>
      </c>
      <c r="C788" s="166">
        <v>6.6891891891891895</v>
      </c>
      <c r="E788" s="168" t="s">
        <v>884</v>
      </c>
      <c r="F788" t="s">
        <v>830</v>
      </c>
      <c r="G788" t="s">
        <v>820</v>
      </c>
      <c r="H788">
        <v>2019</v>
      </c>
    </row>
    <row r="789" spans="1:8" x14ac:dyDescent="0.3">
      <c r="A789">
        <v>88</v>
      </c>
      <c r="C789" s="166">
        <v>16.972972972972972</v>
      </c>
      <c r="E789" s="168" t="s">
        <v>884</v>
      </c>
      <c r="F789" t="s">
        <v>830</v>
      </c>
      <c r="G789" t="s">
        <v>820</v>
      </c>
      <c r="H789">
        <v>2019</v>
      </c>
    </row>
    <row r="790" spans="1:8" x14ac:dyDescent="0.3">
      <c r="A790">
        <v>88</v>
      </c>
      <c r="C790" s="166">
        <v>22.486486486486484</v>
      </c>
      <c r="E790" s="168" t="s">
        <v>884</v>
      </c>
      <c r="F790" t="s">
        <v>830</v>
      </c>
      <c r="G790" t="s">
        <v>820</v>
      </c>
      <c r="H790">
        <v>2019</v>
      </c>
    </row>
    <row r="791" spans="1:8" x14ac:dyDescent="0.3">
      <c r="A791">
        <v>88</v>
      </c>
      <c r="B791" s="165">
        <v>19.189189189189189</v>
      </c>
      <c r="C791" s="166">
        <v>44.729729729729733</v>
      </c>
      <c r="D791" s="165">
        <v>14.178232286340394</v>
      </c>
      <c r="E791" s="168" t="s">
        <v>884</v>
      </c>
      <c r="F791" t="s">
        <v>830</v>
      </c>
      <c r="G791" t="s">
        <v>820</v>
      </c>
      <c r="H791">
        <v>2020</v>
      </c>
    </row>
    <row r="792" spans="1:8" x14ac:dyDescent="0.3">
      <c r="A792">
        <v>88</v>
      </c>
      <c r="B792" s="165">
        <v>21.274859765425802</v>
      </c>
      <c r="C792" s="166">
        <v>60</v>
      </c>
      <c r="D792" s="165">
        <v>15.588491717523977</v>
      </c>
      <c r="E792" s="168" t="s">
        <v>884</v>
      </c>
      <c r="F792" t="s">
        <v>830</v>
      </c>
      <c r="G792" t="s">
        <v>820</v>
      </c>
      <c r="H792">
        <v>2020</v>
      </c>
    </row>
    <row r="793" spans="1:8" x14ac:dyDescent="0.3">
      <c r="A793">
        <v>88</v>
      </c>
      <c r="B793" s="165">
        <v>25.712198685171657</v>
      </c>
      <c r="C793" s="166">
        <v>47.112375533428164</v>
      </c>
      <c r="D793" s="165">
        <v>15.048648648648648</v>
      </c>
      <c r="E793" s="168" t="s">
        <v>884</v>
      </c>
      <c r="F793" t="s">
        <v>830</v>
      </c>
      <c r="G793" t="s">
        <v>820</v>
      </c>
      <c r="H793">
        <v>2020</v>
      </c>
    </row>
    <row r="794" spans="1:8" x14ac:dyDescent="0.3">
      <c r="A794">
        <v>89</v>
      </c>
      <c r="B794" s="165">
        <v>56.648648648648646</v>
      </c>
      <c r="C794" s="166">
        <v>8.4656964656964657</v>
      </c>
      <c r="D794">
        <v>100</v>
      </c>
      <c r="E794" s="168" t="s">
        <v>884</v>
      </c>
      <c r="F794" t="s">
        <v>830</v>
      </c>
      <c r="G794" t="s">
        <v>820</v>
      </c>
      <c r="H794">
        <v>2018</v>
      </c>
    </row>
    <row r="795" spans="1:8" x14ac:dyDescent="0.3">
      <c r="A795">
        <v>89</v>
      </c>
      <c r="B795" s="165">
        <v>22.222222222222221</v>
      </c>
      <c r="C795" s="166">
        <v>6.2669438669438673</v>
      </c>
      <c r="D795">
        <v>100</v>
      </c>
      <c r="E795" s="168" t="s">
        <v>884</v>
      </c>
      <c r="F795" t="s">
        <v>830</v>
      </c>
      <c r="G795" t="s">
        <v>820</v>
      </c>
      <c r="H795">
        <v>2018</v>
      </c>
    </row>
    <row r="796" spans="1:8" x14ac:dyDescent="0.3">
      <c r="A796">
        <v>89</v>
      </c>
      <c r="B796" s="165">
        <v>29.189189189189186</v>
      </c>
      <c r="C796" s="166">
        <v>6.7459459459459454</v>
      </c>
      <c r="D796">
        <v>100</v>
      </c>
      <c r="E796" s="168" t="s">
        <v>884</v>
      </c>
      <c r="F796" t="s">
        <v>830</v>
      </c>
      <c r="G796" t="s">
        <v>820</v>
      </c>
      <c r="H796">
        <v>2018</v>
      </c>
    </row>
    <row r="797" spans="1:8" x14ac:dyDescent="0.3">
      <c r="A797">
        <v>89</v>
      </c>
      <c r="C797" s="166">
        <v>0</v>
      </c>
      <c r="E797" s="168" t="s">
        <v>884</v>
      </c>
      <c r="F797" t="s">
        <v>830</v>
      </c>
      <c r="G797" t="s">
        <v>820</v>
      </c>
      <c r="H797">
        <v>2019</v>
      </c>
    </row>
    <row r="798" spans="1:8" x14ac:dyDescent="0.3">
      <c r="A798">
        <v>89</v>
      </c>
      <c r="C798" s="166">
        <v>0</v>
      </c>
      <c r="E798" s="168" t="s">
        <v>884</v>
      </c>
      <c r="F798" t="s">
        <v>830</v>
      </c>
      <c r="G798" t="s">
        <v>820</v>
      </c>
      <c r="H798">
        <v>2019</v>
      </c>
    </row>
    <row r="799" spans="1:8" x14ac:dyDescent="0.3">
      <c r="A799">
        <v>89</v>
      </c>
      <c r="C799" s="166">
        <v>2.5297297297297296</v>
      </c>
      <c r="E799" s="168" t="s">
        <v>884</v>
      </c>
      <c r="F799" t="s">
        <v>830</v>
      </c>
      <c r="G799" t="s">
        <v>820</v>
      </c>
      <c r="H799">
        <v>2019</v>
      </c>
    </row>
    <row r="800" spans="1:8" x14ac:dyDescent="0.3">
      <c r="A800">
        <v>89</v>
      </c>
      <c r="B800" s="165">
        <v>19.615615615615617</v>
      </c>
      <c r="C800" s="166">
        <v>5.6500711237553345</v>
      </c>
      <c r="D800" s="165">
        <v>76.028202115158635</v>
      </c>
      <c r="E800" s="168" t="s">
        <v>884</v>
      </c>
      <c r="F800" t="s">
        <v>830</v>
      </c>
      <c r="G800" t="s">
        <v>820</v>
      </c>
      <c r="H800">
        <v>2020</v>
      </c>
    </row>
    <row r="801" spans="1:8" x14ac:dyDescent="0.3">
      <c r="A801">
        <v>89</v>
      </c>
      <c r="B801" s="165">
        <v>19.192639447958598</v>
      </c>
      <c r="C801" s="166">
        <v>8.8076311605723383</v>
      </c>
      <c r="D801" s="165">
        <v>71.065182829888727</v>
      </c>
      <c r="E801" s="168" t="s">
        <v>884</v>
      </c>
      <c r="F801" t="s">
        <v>830</v>
      </c>
      <c r="G801" t="s">
        <v>820</v>
      </c>
      <c r="H801">
        <v>2020</v>
      </c>
    </row>
    <row r="802" spans="1:8" x14ac:dyDescent="0.3">
      <c r="A802">
        <v>89</v>
      </c>
      <c r="B802" s="165">
        <v>21.745173745173744</v>
      </c>
      <c r="C802" s="166">
        <v>15.301455301455301</v>
      </c>
      <c r="D802" s="165">
        <v>76.418918918918919</v>
      </c>
      <c r="E802" s="168" t="s">
        <v>884</v>
      </c>
      <c r="F802" t="s">
        <v>830</v>
      </c>
      <c r="G802" t="s">
        <v>820</v>
      </c>
      <c r="H802">
        <v>2020</v>
      </c>
    </row>
    <row r="803" spans="1:8" x14ac:dyDescent="0.3">
      <c r="A803">
        <v>90</v>
      </c>
      <c r="B803" s="165">
        <v>70.810810810810807</v>
      </c>
      <c r="C803" s="166">
        <v>21.164241164241162</v>
      </c>
      <c r="D803">
        <v>100</v>
      </c>
      <c r="E803" s="168" t="s">
        <v>884</v>
      </c>
      <c r="F803" t="s">
        <v>844</v>
      </c>
      <c r="G803" t="s">
        <v>820</v>
      </c>
      <c r="H803">
        <v>2018</v>
      </c>
    </row>
    <row r="804" spans="1:8" x14ac:dyDescent="0.3">
      <c r="A804">
        <v>90</v>
      </c>
      <c r="B804" s="165">
        <v>54.545454545454547</v>
      </c>
      <c r="C804" s="166">
        <v>11.750519750519752</v>
      </c>
      <c r="D804">
        <v>100</v>
      </c>
      <c r="E804" s="168" t="s">
        <v>884</v>
      </c>
      <c r="F804" t="s">
        <v>844</v>
      </c>
      <c r="G804" t="s">
        <v>820</v>
      </c>
      <c r="H804">
        <v>2018</v>
      </c>
    </row>
    <row r="805" spans="1:8" x14ac:dyDescent="0.3">
      <c r="A805">
        <v>90</v>
      </c>
      <c r="B805" s="165">
        <v>47.151767151767153</v>
      </c>
      <c r="C805" s="166">
        <v>36.964087375046276</v>
      </c>
      <c r="D805">
        <v>90</v>
      </c>
      <c r="E805" s="168" t="s">
        <v>884</v>
      </c>
      <c r="F805" t="s">
        <v>844</v>
      </c>
      <c r="G805" t="s">
        <v>820</v>
      </c>
      <c r="H805">
        <v>2018</v>
      </c>
    </row>
    <row r="806" spans="1:8" x14ac:dyDescent="0.3">
      <c r="A806">
        <v>90</v>
      </c>
      <c r="C806" s="166">
        <v>0</v>
      </c>
      <c r="E806" s="168" t="s">
        <v>884</v>
      </c>
      <c r="F806" t="s">
        <v>844</v>
      </c>
      <c r="G806" t="s">
        <v>820</v>
      </c>
      <c r="H806">
        <v>2019</v>
      </c>
    </row>
    <row r="807" spans="1:8" x14ac:dyDescent="0.3">
      <c r="A807">
        <v>90</v>
      </c>
      <c r="C807" s="166">
        <v>14.100623700623702</v>
      </c>
      <c r="E807" s="168" t="s">
        <v>884</v>
      </c>
      <c r="F807" t="s">
        <v>844</v>
      </c>
      <c r="G807" t="s">
        <v>820</v>
      </c>
      <c r="H807">
        <v>2019</v>
      </c>
    </row>
    <row r="808" spans="1:8" x14ac:dyDescent="0.3">
      <c r="A808">
        <v>90</v>
      </c>
      <c r="C808" s="166">
        <v>30.495372084413177</v>
      </c>
      <c r="E808" s="168" t="s">
        <v>884</v>
      </c>
      <c r="F808" t="s">
        <v>844</v>
      </c>
      <c r="G808" t="s">
        <v>820</v>
      </c>
      <c r="H808">
        <v>2019</v>
      </c>
    </row>
    <row r="809" spans="1:8" x14ac:dyDescent="0.3">
      <c r="A809">
        <v>90</v>
      </c>
      <c r="B809" s="165">
        <v>37.16642958748222</v>
      </c>
      <c r="C809" s="166">
        <v>19.87987987987988</v>
      </c>
      <c r="D809" s="165">
        <v>100</v>
      </c>
      <c r="E809" s="168" t="s">
        <v>884</v>
      </c>
      <c r="F809" t="s">
        <v>844</v>
      </c>
      <c r="G809" t="s">
        <v>820</v>
      </c>
      <c r="H809">
        <v>2020</v>
      </c>
    </row>
    <row r="810" spans="1:8" x14ac:dyDescent="0.3">
      <c r="A810">
        <v>90</v>
      </c>
      <c r="B810" s="165">
        <v>37.585585585585591</v>
      </c>
      <c r="C810" s="166">
        <v>27.223587223587224</v>
      </c>
      <c r="D810" s="165">
        <v>96.167809600645427</v>
      </c>
      <c r="E810" s="168" t="s">
        <v>884</v>
      </c>
      <c r="F810" t="s">
        <v>844</v>
      </c>
      <c r="G810" t="s">
        <v>820</v>
      </c>
      <c r="H810">
        <v>2020</v>
      </c>
    </row>
    <row r="811" spans="1:8" x14ac:dyDescent="0.3">
      <c r="A811">
        <v>90</v>
      </c>
      <c r="B811" s="165">
        <v>34.594594594594589</v>
      </c>
      <c r="C811" s="166">
        <v>31.827027027027025</v>
      </c>
      <c r="D811" s="165">
        <v>98.804258804258808</v>
      </c>
      <c r="E811" s="168" t="s">
        <v>884</v>
      </c>
      <c r="F811" t="s">
        <v>844</v>
      </c>
      <c r="G811" t="s">
        <v>820</v>
      </c>
      <c r="H811">
        <v>2020</v>
      </c>
    </row>
    <row r="812" spans="1:8" x14ac:dyDescent="0.3">
      <c r="A812">
        <v>91</v>
      </c>
      <c r="B812" s="165">
        <v>59.009009009009006</v>
      </c>
      <c r="C812" s="166">
        <v>44.02162162162162</v>
      </c>
      <c r="D812">
        <v>100</v>
      </c>
      <c r="E812" s="168" t="s">
        <v>884</v>
      </c>
      <c r="F812" t="s">
        <v>838</v>
      </c>
      <c r="G812" t="s">
        <v>822</v>
      </c>
      <c r="H812">
        <v>2018</v>
      </c>
    </row>
    <row r="813" spans="1:8" x14ac:dyDescent="0.3">
      <c r="A813">
        <v>91</v>
      </c>
      <c r="B813" s="165">
        <v>22.222222222222221</v>
      </c>
      <c r="C813" s="166">
        <v>8.486486486486486</v>
      </c>
      <c r="D813">
        <v>100</v>
      </c>
      <c r="E813" s="168" t="s">
        <v>884</v>
      </c>
      <c r="F813" t="s">
        <v>838</v>
      </c>
      <c r="G813" t="s">
        <v>822</v>
      </c>
      <c r="H813">
        <v>2018</v>
      </c>
    </row>
    <row r="814" spans="1:8" x14ac:dyDescent="0.3">
      <c r="A814">
        <v>91</v>
      </c>
      <c r="B814" s="165">
        <v>56.756756756756758</v>
      </c>
      <c r="C814" s="166">
        <v>11.243243243243242</v>
      </c>
      <c r="D814">
        <v>80</v>
      </c>
      <c r="E814" s="168" t="s">
        <v>884</v>
      </c>
      <c r="F814" t="s">
        <v>838</v>
      </c>
      <c r="G814" t="s">
        <v>822</v>
      </c>
      <c r="H814">
        <v>2018</v>
      </c>
    </row>
    <row r="815" spans="1:8" x14ac:dyDescent="0.3">
      <c r="A815">
        <v>91</v>
      </c>
      <c r="C815" s="166">
        <v>23.266745005875443</v>
      </c>
      <c r="E815" s="168" t="s">
        <v>884</v>
      </c>
      <c r="F815" t="s">
        <v>838</v>
      </c>
      <c r="G815" t="s">
        <v>822</v>
      </c>
      <c r="H815">
        <v>2019</v>
      </c>
    </row>
    <row r="816" spans="1:8" x14ac:dyDescent="0.3">
      <c r="A816">
        <v>91</v>
      </c>
      <c r="C816" s="166">
        <v>12.72972972972973</v>
      </c>
      <c r="E816" s="168" t="s">
        <v>884</v>
      </c>
      <c r="F816" t="s">
        <v>838</v>
      </c>
      <c r="G816" t="s">
        <v>822</v>
      </c>
      <c r="H816">
        <v>2019</v>
      </c>
    </row>
    <row r="817" spans="1:8" x14ac:dyDescent="0.3">
      <c r="A817">
        <v>91</v>
      </c>
      <c r="C817" s="166">
        <v>28.108108108108105</v>
      </c>
      <c r="E817" s="168" t="s">
        <v>884</v>
      </c>
      <c r="F817" t="s">
        <v>838</v>
      </c>
      <c r="G817" t="s">
        <v>822</v>
      </c>
      <c r="H817">
        <v>2019</v>
      </c>
    </row>
    <row r="818" spans="1:8" x14ac:dyDescent="0.3">
      <c r="A818">
        <v>91</v>
      </c>
      <c r="B818" s="165">
        <v>10.63497232171931</v>
      </c>
      <c r="C818" s="166">
        <v>3.7274774774774775</v>
      </c>
      <c r="D818" s="165">
        <v>90.081900081900088</v>
      </c>
      <c r="E818" s="168" t="s">
        <v>884</v>
      </c>
      <c r="F818" t="s">
        <v>838</v>
      </c>
      <c r="G818" t="s">
        <v>822</v>
      </c>
      <c r="H818">
        <v>2020</v>
      </c>
    </row>
    <row r="819" spans="1:8" x14ac:dyDescent="0.3">
      <c r="A819">
        <v>91</v>
      </c>
      <c r="B819" s="165">
        <v>13.265500794912558</v>
      </c>
      <c r="C819" s="166">
        <v>2.9945945945945946</v>
      </c>
      <c r="D819" s="165">
        <v>85.574324324324323</v>
      </c>
      <c r="E819" s="168" t="s">
        <v>884</v>
      </c>
      <c r="F819" t="s">
        <v>838</v>
      </c>
      <c r="G819" t="s">
        <v>822</v>
      </c>
      <c r="H819">
        <v>2020</v>
      </c>
    </row>
    <row r="820" spans="1:8" x14ac:dyDescent="0.3">
      <c r="A820">
        <v>91</v>
      </c>
      <c r="B820" s="165">
        <v>8.8497800125707098</v>
      </c>
      <c r="C820" s="166">
        <v>12.432432432432432</v>
      </c>
      <c r="D820" s="165">
        <v>95.567567567567579</v>
      </c>
      <c r="E820" s="168" t="s">
        <v>884</v>
      </c>
      <c r="F820" t="s">
        <v>838</v>
      </c>
      <c r="G820" t="s">
        <v>822</v>
      </c>
      <c r="H820">
        <v>2020</v>
      </c>
    </row>
    <row r="821" spans="1:8" x14ac:dyDescent="0.3">
      <c r="A821">
        <v>92</v>
      </c>
      <c r="B821" s="165">
        <v>70.810810810810807</v>
      </c>
      <c r="C821" s="166">
        <v>33.862785862785863</v>
      </c>
      <c r="D821">
        <v>100</v>
      </c>
      <c r="E821" s="168" t="s">
        <v>884</v>
      </c>
      <c r="F821" t="s">
        <v>846</v>
      </c>
      <c r="G821" t="s">
        <v>822</v>
      </c>
      <c r="H821">
        <v>2018</v>
      </c>
    </row>
    <row r="822" spans="1:8" x14ac:dyDescent="0.3">
      <c r="A822">
        <v>92</v>
      </c>
      <c r="B822" s="165">
        <v>92.307692307692307</v>
      </c>
      <c r="C822" s="166">
        <v>3.0859950859950862</v>
      </c>
      <c r="D822">
        <v>100</v>
      </c>
      <c r="E822" s="168" t="s">
        <v>884</v>
      </c>
      <c r="F822" t="s">
        <v>846</v>
      </c>
      <c r="G822" t="s">
        <v>822</v>
      </c>
      <c r="H822">
        <v>2018</v>
      </c>
    </row>
    <row r="823" spans="1:8" x14ac:dyDescent="0.3">
      <c r="A823">
        <v>92</v>
      </c>
      <c r="B823" s="165">
        <v>74.299754299754298</v>
      </c>
      <c r="C823" s="166">
        <v>35.04387504387504</v>
      </c>
      <c r="D823">
        <v>90</v>
      </c>
      <c r="E823" s="168" t="s">
        <v>884</v>
      </c>
      <c r="F823" t="s">
        <v>846</v>
      </c>
      <c r="G823" t="s">
        <v>822</v>
      </c>
      <c r="H823">
        <v>2018</v>
      </c>
    </row>
    <row r="824" spans="1:8" x14ac:dyDescent="0.3">
      <c r="A824">
        <v>92</v>
      </c>
      <c r="C824" s="166">
        <v>56.661367249602542</v>
      </c>
      <c r="E824" s="168" t="s">
        <v>884</v>
      </c>
      <c r="F824" t="s">
        <v>846</v>
      </c>
      <c r="G824" t="s">
        <v>822</v>
      </c>
      <c r="H824">
        <v>2019</v>
      </c>
    </row>
    <row r="825" spans="1:8" x14ac:dyDescent="0.3">
      <c r="A825">
        <v>92</v>
      </c>
      <c r="C825" s="166">
        <v>46.289926289926292</v>
      </c>
      <c r="E825" s="168" t="s">
        <v>884</v>
      </c>
      <c r="F825" t="s">
        <v>846</v>
      </c>
      <c r="G825" t="s">
        <v>822</v>
      </c>
      <c r="H825">
        <v>2019</v>
      </c>
    </row>
    <row r="826" spans="1:8" x14ac:dyDescent="0.3">
      <c r="A826">
        <v>92</v>
      </c>
      <c r="C826" s="166">
        <v>52.565812565812564</v>
      </c>
      <c r="E826" s="168" t="s">
        <v>884</v>
      </c>
      <c r="F826" t="s">
        <v>846</v>
      </c>
      <c r="G826" t="s">
        <v>822</v>
      </c>
      <c r="H826">
        <v>2019</v>
      </c>
    </row>
    <row r="827" spans="1:8" x14ac:dyDescent="0.3">
      <c r="A827">
        <v>92</v>
      </c>
      <c r="B827" s="165">
        <v>25.220077220077219</v>
      </c>
      <c r="C827" s="166">
        <v>1.2933897753174861</v>
      </c>
      <c r="D827" s="165">
        <v>78.812333460220785</v>
      </c>
      <c r="E827" s="168" t="s">
        <v>884</v>
      </c>
      <c r="F827" t="s">
        <v>846</v>
      </c>
      <c r="G827" t="s">
        <v>822</v>
      </c>
      <c r="H827">
        <v>2020</v>
      </c>
    </row>
    <row r="828" spans="1:8" x14ac:dyDescent="0.3">
      <c r="A828">
        <v>92</v>
      </c>
      <c r="B828" s="165">
        <v>36.569758948137327</v>
      </c>
      <c r="C828" s="166">
        <v>0.73038892551087675</v>
      </c>
      <c r="D828" s="165">
        <v>75.802861685214637</v>
      </c>
      <c r="E828" s="168" t="s">
        <v>884</v>
      </c>
      <c r="F828" t="s">
        <v>846</v>
      </c>
      <c r="G828" t="s">
        <v>822</v>
      </c>
      <c r="H828">
        <v>2020</v>
      </c>
    </row>
    <row r="829" spans="1:8" x14ac:dyDescent="0.3">
      <c r="A829">
        <v>92</v>
      </c>
      <c r="B829" s="165">
        <v>27.18146718146718</v>
      </c>
      <c r="C829" s="166">
        <v>0.61205821205821209</v>
      </c>
      <c r="D829" s="165">
        <v>79.043407043407043</v>
      </c>
      <c r="E829" s="168" t="s">
        <v>884</v>
      </c>
      <c r="F829" t="s">
        <v>846</v>
      </c>
      <c r="G829" t="s">
        <v>822</v>
      </c>
      <c r="H829">
        <v>2020</v>
      </c>
    </row>
    <row r="830" spans="1:8" x14ac:dyDescent="0.3">
      <c r="A830">
        <v>93</v>
      </c>
      <c r="B830" s="165">
        <v>62.942942942942935</v>
      </c>
      <c r="C830" s="166">
        <v>8.8753269398430685</v>
      </c>
      <c r="D830">
        <v>100</v>
      </c>
      <c r="E830" s="168" t="s">
        <v>884</v>
      </c>
      <c r="F830" t="s">
        <v>840</v>
      </c>
      <c r="G830" t="s">
        <v>822</v>
      </c>
      <c r="H830">
        <v>2018</v>
      </c>
    </row>
    <row r="831" spans="1:8" x14ac:dyDescent="0.3">
      <c r="A831">
        <v>93</v>
      </c>
      <c r="B831" s="165">
        <v>61.53846153846154</v>
      </c>
      <c r="C831" s="166">
        <v>7.4063882063882067</v>
      </c>
      <c r="D831">
        <v>100</v>
      </c>
      <c r="E831" s="168" t="s">
        <v>884</v>
      </c>
      <c r="F831" t="s">
        <v>840</v>
      </c>
      <c r="G831" t="s">
        <v>822</v>
      </c>
      <c r="H831">
        <v>2018</v>
      </c>
    </row>
    <row r="832" spans="1:8" x14ac:dyDescent="0.3">
      <c r="A832">
        <v>93</v>
      </c>
      <c r="B832" s="165">
        <v>58.378378378378379</v>
      </c>
      <c r="C832" s="166">
        <v>8.9945945945945933</v>
      </c>
      <c r="D832">
        <v>100</v>
      </c>
      <c r="E832" s="168" t="s">
        <v>884</v>
      </c>
      <c r="F832" t="s">
        <v>840</v>
      </c>
      <c r="G832" t="s">
        <v>822</v>
      </c>
      <c r="H832">
        <v>2018</v>
      </c>
    </row>
    <row r="833" spans="1:8" x14ac:dyDescent="0.3">
      <c r="A833">
        <v>93</v>
      </c>
      <c r="C833" s="166">
        <v>23.783783783783786</v>
      </c>
      <c r="E833" s="168" t="s">
        <v>884</v>
      </c>
      <c r="F833" t="s">
        <v>840</v>
      </c>
      <c r="G833" t="s">
        <v>822</v>
      </c>
      <c r="H833">
        <v>2019</v>
      </c>
    </row>
    <row r="834" spans="1:8" x14ac:dyDescent="0.3">
      <c r="A834">
        <v>93</v>
      </c>
      <c r="C834" s="166">
        <v>27.773955773955777</v>
      </c>
      <c r="E834" s="168" t="s">
        <v>884</v>
      </c>
      <c r="F834" t="s">
        <v>840</v>
      </c>
      <c r="G834" t="s">
        <v>822</v>
      </c>
      <c r="H834">
        <v>2019</v>
      </c>
    </row>
    <row r="835" spans="1:8" x14ac:dyDescent="0.3">
      <c r="A835">
        <v>93</v>
      </c>
      <c r="C835" s="166">
        <v>5.621621621621621</v>
      </c>
      <c r="E835" s="168" t="s">
        <v>884</v>
      </c>
      <c r="F835" t="s">
        <v>840</v>
      </c>
      <c r="G835" t="s">
        <v>822</v>
      </c>
      <c r="H835">
        <v>2019</v>
      </c>
    </row>
    <row r="836" spans="1:8" x14ac:dyDescent="0.3">
      <c r="A836">
        <v>93</v>
      </c>
      <c r="B836" s="165">
        <v>66.202702702702709</v>
      </c>
      <c r="C836" s="166">
        <v>0.73528322843391336</v>
      </c>
      <c r="D836" s="165">
        <v>82.289348171701121</v>
      </c>
      <c r="E836" s="168" t="s">
        <v>884</v>
      </c>
      <c r="F836" t="s">
        <v>840</v>
      </c>
      <c r="G836" t="s">
        <v>822</v>
      </c>
      <c r="H836">
        <v>2020</v>
      </c>
    </row>
    <row r="837" spans="1:8" x14ac:dyDescent="0.3">
      <c r="A837">
        <v>93</v>
      </c>
      <c r="B837" s="165">
        <v>75.171171171171181</v>
      </c>
      <c r="C837" s="166">
        <v>0.29358770535241124</v>
      </c>
      <c r="D837" s="165">
        <v>85.909909909909913</v>
      </c>
      <c r="E837" s="168" t="s">
        <v>884</v>
      </c>
      <c r="F837" t="s">
        <v>840</v>
      </c>
      <c r="G837" t="s">
        <v>822</v>
      </c>
      <c r="H837">
        <v>2020</v>
      </c>
    </row>
    <row r="838" spans="1:8" x14ac:dyDescent="0.3">
      <c r="A838">
        <v>93</v>
      </c>
      <c r="B838" s="165">
        <v>114.16216216216216</v>
      </c>
      <c r="C838" s="166">
        <v>0.25179609989736573</v>
      </c>
      <c r="D838" s="165">
        <v>81.259577334343689</v>
      </c>
      <c r="E838" s="168" t="s">
        <v>884</v>
      </c>
      <c r="F838" t="s">
        <v>840</v>
      </c>
      <c r="G838" t="s">
        <v>822</v>
      </c>
      <c r="H838">
        <v>2020</v>
      </c>
    </row>
    <row r="839" spans="1:8" x14ac:dyDescent="0.3">
      <c r="A839">
        <v>94</v>
      </c>
      <c r="B839" s="165">
        <v>20.231660231660232</v>
      </c>
      <c r="C839" s="166">
        <v>27.513513513513509</v>
      </c>
      <c r="D839">
        <v>100</v>
      </c>
      <c r="E839" s="168" t="s">
        <v>884</v>
      </c>
      <c r="F839" t="s">
        <v>847</v>
      </c>
      <c r="G839" t="s">
        <v>820</v>
      </c>
      <c r="H839">
        <v>2018</v>
      </c>
    </row>
    <row r="840" spans="1:8" x14ac:dyDescent="0.3">
      <c r="A840">
        <v>94</v>
      </c>
      <c r="B840" s="165">
        <v>84.210526315789465</v>
      </c>
      <c r="C840" s="166">
        <v>7.4063882063882067</v>
      </c>
      <c r="D840">
        <v>100</v>
      </c>
      <c r="E840" s="168" t="s">
        <v>884</v>
      </c>
      <c r="F840" t="s">
        <v>847</v>
      </c>
      <c r="G840" t="s">
        <v>820</v>
      </c>
      <c r="H840">
        <v>2018</v>
      </c>
    </row>
    <row r="841" spans="1:8" x14ac:dyDescent="0.3">
      <c r="A841">
        <v>94</v>
      </c>
      <c r="B841" s="165">
        <v>70.810810810810807</v>
      </c>
      <c r="C841" s="166">
        <v>16.864864864864863</v>
      </c>
      <c r="D841">
        <v>100</v>
      </c>
      <c r="E841" s="168" t="s">
        <v>884</v>
      </c>
      <c r="F841" t="s">
        <v>847</v>
      </c>
      <c r="G841" t="s">
        <v>820</v>
      </c>
      <c r="H841">
        <v>2018</v>
      </c>
    </row>
    <row r="842" spans="1:8" x14ac:dyDescent="0.3">
      <c r="A842">
        <v>94</v>
      </c>
      <c r="C842" s="166">
        <v>6.2957074721780604</v>
      </c>
      <c r="E842" s="168" t="s">
        <v>884</v>
      </c>
      <c r="F842" t="s">
        <v>847</v>
      </c>
      <c r="G842" t="s">
        <v>820</v>
      </c>
      <c r="H842">
        <v>2019</v>
      </c>
    </row>
    <row r="843" spans="1:8" x14ac:dyDescent="0.3">
      <c r="A843">
        <v>94</v>
      </c>
      <c r="C843" s="166">
        <v>9.2579852579852577</v>
      </c>
      <c r="E843" s="168" t="s">
        <v>884</v>
      </c>
      <c r="F843" t="s">
        <v>847</v>
      </c>
      <c r="G843" t="s">
        <v>820</v>
      </c>
      <c r="H843">
        <v>2019</v>
      </c>
    </row>
    <row r="844" spans="1:8" x14ac:dyDescent="0.3">
      <c r="A844">
        <v>94</v>
      </c>
      <c r="C844" s="166">
        <v>22.486486486486484</v>
      </c>
      <c r="E844" s="168" t="s">
        <v>884</v>
      </c>
      <c r="F844" t="s">
        <v>847</v>
      </c>
      <c r="G844" t="s">
        <v>820</v>
      </c>
      <c r="H844">
        <v>2019</v>
      </c>
    </row>
    <row r="845" spans="1:8" x14ac:dyDescent="0.3">
      <c r="A845">
        <v>94</v>
      </c>
      <c r="B845" s="165">
        <v>66.799123447772104</v>
      </c>
      <c r="C845" s="166">
        <v>5.552656104380242</v>
      </c>
      <c r="D845" s="165">
        <v>77.146263910969793</v>
      </c>
      <c r="E845" s="168" t="s">
        <v>884</v>
      </c>
      <c r="F845" t="s">
        <v>847</v>
      </c>
      <c r="G845" t="s">
        <v>820</v>
      </c>
      <c r="H845">
        <v>2020</v>
      </c>
    </row>
    <row r="846" spans="1:8" x14ac:dyDescent="0.3">
      <c r="A846">
        <v>94</v>
      </c>
      <c r="B846" s="165">
        <v>60.715176715176717</v>
      </c>
      <c r="C846" s="166">
        <v>5.2845786963434023</v>
      </c>
      <c r="D846" s="165">
        <v>75.506756756756758</v>
      </c>
      <c r="E846" s="168" t="s">
        <v>884</v>
      </c>
      <c r="F846" t="s">
        <v>847</v>
      </c>
      <c r="G846" t="s">
        <v>820</v>
      </c>
      <c r="H846">
        <v>2020</v>
      </c>
    </row>
    <row r="847" spans="1:8" x14ac:dyDescent="0.3">
      <c r="A847">
        <v>94</v>
      </c>
      <c r="B847" s="165">
        <v>55.495495495495497</v>
      </c>
      <c r="C847" s="166">
        <v>2.0229042601923957</v>
      </c>
      <c r="D847" s="165">
        <v>70.881316098707401</v>
      </c>
      <c r="E847" s="168" t="s">
        <v>884</v>
      </c>
      <c r="F847" t="s">
        <v>847</v>
      </c>
      <c r="G847" t="s">
        <v>820</v>
      </c>
      <c r="H847">
        <v>2020</v>
      </c>
    </row>
    <row r="848" spans="1:8" x14ac:dyDescent="0.3">
      <c r="A848">
        <v>95</v>
      </c>
      <c r="B848" s="165">
        <v>47.207207207207205</v>
      </c>
      <c r="C848" s="166">
        <v>44.02162162162162</v>
      </c>
      <c r="D848">
        <v>40</v>
      </c>
      <c r="E848" s="168" t="s">
        <v>885</v>
      </c>
      <c r="F848" t="s">
        <v>848</v>
      </c>
      <c r="G848" t="s">
        <v>835</v>
      </c>
      <c r="H848">
        <v>2018</v>
      </c>
    </row>
    <row r="849" spans="1:8" x14ac:dyDescent="0.3">
      <c r="A849">
        <v>95</v>
      </c>
      <c r="B849" s="165">
        <v>46.153846153846153</v>
      </c>
      <c r="C849" s="166">
        <v>5.3040540540540535</v>
      </c>
      <c r="D849">
        <v>80</v>
      </c>
      <c r="E849" s="168" t="s">
        <v>885</v>
      </c>
      <c r="F849" t="s">
        <v>848</v>
      </c>
      <c r="G849" t="s">
        <v>835</v>
      </c>
      <c r="H849">
        <v>2018</v>
      </c>
    </row>
    <row r="850" spans="1:8" x14ac:dyDescent="0.3">
      <c r="A850">
        <v>95</v>
      </c>
      <c r="B850" s="165">
        <v>37.149877149877149</v>
      </c>
      <c r="C850" s="166">
        <v>15.567567567567565</v>
      </c>
      <c r="D850">
        <v>90</v>
      </c>
      <c r="E850" s="168" t="s">
        <v>885</v>
      </c>
      <c r="F850" t="s">
        <v>848</v>
      </c>
      <c r="G850" t="s">
        <v>835</v>
      </c>
      <c r="H850">
        <v>2018</v>
      </c>
    </row>
    <row r="851" spans="1:8" x14ac:dyDescent="0.3">
      <c r="A851">
        <v>95</v>
      </c>
      <c r="C851" s="166">
        <v>0</v>
      </c>
      <c r="E851" s="168" t="s">
        <v>885</v>
      </c>
      <c r="F851" t="s">
        <v>848</v>
      </c>
      <c r="G851" t="s">
        <v>835</v>
      </c>
      <c r="H851">
        <v>2019</v>
      </c>
    </row>
    <row r="852" spans="1:8" x14ac:dyDescent="0.3">
      <c r="A852">
        <v>95</v>
      </c>
      <c r="C852" s="166">
        <v>0</v>
      </c>
      <c r="E852" s="168" t="s">
        <v>885</v>
      </c>
      <c r="F852" t="s">
        <v>848</v>
      </c>
      <c r="G852" t="s">
        <v>835</v>
      </c>
      <c r="H852">
        <v>2019</v>
      </c>
    </row>
    <row r="853" spans="1:8" x14ac:dyDescent="0.3">
      <c r="A853">
        <v>95</v>
      </c>
      <c r="C853" s="166">
        <v>0</v>
      </c>
      <c r="E853" s="168" t="s">
        <v>885</v>
      </c>
      <c r="F853" t="s">
        <v>848</v>
      </c>
      <c r="G853" t="s">
        <v>835</v>
      </c>
      <c r="H853">
        <v>2019</v>
      </c>
    </row>
    <row r="854" spans="1:8" x14ac:dyDescent="0.3">
      <c r="A854">
        <v>95</v>
      </c>
      <c r="B854" s="165">
        <v>55.749644381223327</v>
      </c>
      <c r="C854" s="166">
        <v>1.5786963434022259</v>
      </c>
      <c r="D854" s="165">
        <v>49.961389961389962</v>
      </c>
      <c r="E854" s="168" t="s">
        <v>885</v>
      </c>
      <c r="F854" t="s">
        <v>848</v>
      </c>
      <c r="G854" t="s">
        <v>835</v>
      </c>
      <c r="H854">
        <v>2020</v>
      </c>
    </row>
    <row r="855" spans="1:8" x14ac:dyDescent="0.3">
      <c r="A855">
        <v>95</v>
      </c>
      <c r="B855" s="165">
        <v>61.50368550368551</v>
      </c>
      <c r="C855" s="166">
        <v>9.65998256320837</v>
      </c>
      <c r="D855" s="165">
        <v>51.961639058413255</v>
      </c>
      <c r="E855" s="168" t="s">
        <v>885</v>
      </c>
      <c r="F855" t="s">
        <v>848</v>
      </c>
      <c r="G855" t="s">
        <v>835</v>
      </c>
      <c r="H855">
        <v>2020</v>
      </c>
    </row>
    <row r="856" spans="1:8" x14ac:dyDescent="0.3">
      <c r="A856">
        <v>95</v>
      </c>
      <c r="B856" s="165">
        <v>67.154213036565977</v>
      </c>
      <c r="C856" s="166">
        <v>7.1042471042471043</v>
      </c>
      <c r="D856" s="165">
        <v>47.949125596184423</v>
      </c>
      <c r="E856" s="168" t="s">
        <v>885</v>
      </c>
      <c r="F856" t="s">
        <v>848</v>
      </c>
      <c r="G856" t="s">
        <v>835</v>
      </c>
      <c r="H856">
        <v>2020</v>
      </c>
    </row>
    <row r="857" spans="1:8" x14ac:dyDescent="0.3">
      <c r="A857">
        <v>96</v>
      </c>
      <c r="B857" s="165">
        <v>53.108108108108105</v>
      </c>
      <c r="C857" s="166">
        <v>63.492723492723492</v>
      </c>
      <c r="D857">
        <v>100</v>
      </c>
      <c r="E857" s="168" t="s">
        <v>885</v>
      </c>
      <c r="F857" t="s">
        <v>848</v>
      </c>
      <c r="G857" t="s">
        <v>835</v>
      </c>
      <c r="H857">
        <v>2018</v>
      </c>
    </row>
    <row r="858" spans="1:8" x14ac:dyDescent="0.3">
      <c r="A858">
        <v>96</v>
      </c>
      <c r="B858" s="165">
        <v>63.636363636363633</v>
      </c>
      <c r="C858" s="166">
        <v>7.4063882063882067</v>
      </c>
      <c r="D858">
        <v>100</v>
      </c>
      <c r="E858" s="168" t="s">
        <v>885</v>
      </c>
      <c r="F858" t="s">
        <v>848</v>
      </c>
      <c r="G858" t="s">
        <v>835</v>
      </c>
      <c r="H858">
        <v>2018</v>
      </c>
    </row>
    <row r="859" spans="1:8" x14ac:dyDescent="0.3">
      <c r="A859">
        <v>96</v>
      </c>
      <c r="B859" s="165">
        <v>51.081081081081081</v>
      </c>
      <c r="C859" s="166">
        <v>7.195675675675675</v>
      </c>
      <c r="D859">
        <v>100</v>
      </c>
      <c r="E859" s="168" t="s">
        <v>885</v>
      </c>
      <c r="F859" t="s">
        <v>848</v>
      </c>
      <c r="G859" t="s">
        <v>835</v>
      </c>
      <c r="H859">
        <v>2018</v>
      </c>
    </row>
    <row r="860" spans="1:8" x14ac:dyDescent="0.3">
      <c r="A860">
        <v>96</v>
      </c>
      <c r="C860" s="166">
        <v>0</v>
      </c>
      <c r="E860" s="168" t="s">
        <v>885</v>
      </c>
      <c r="F860" t="s">
        <v>848</v>
      </c>
      <c r="G860" t="s">
        <v>835</v>
      </c>
      <c r="H860">
        <v>2019</v>
      </c>
    </row>
    <row r="861" spans="1:8" x14ac:dyDescent="0.3">
      <c r="A861">
        <v>96</v>
      </c>
      <c r="C861" s="166">
        <v>0</v>
      </c>
      <c r="E861" s="168" t="s">
        <v>885</v>
      </c>
      <c r="F861" t="s">
        <v>848</v>
      </c>
      <c r="G861" t="s">
        <v>835</v>
      </c>
      <c r="H861">
        <v>2019</v>
      </c>
    </row>
    <row r="862" spans="1:8" x14ac:dyDescent="0.3">
      <c r="A862">
        <v>96</v>
      </c>
      <c r="C862" s="166">
        <v>0</v>
      </c>
      <c r="E862" s="168" t="s">
        <v>885</v>
      </c>
      <c r="F862" t="s">
        <v>848</v>
      </c>
      <c r="G862" t="s">
        <v>835</v>
      </c>
      <c r="H862">
        <v>2019</v>
      </c>
    </row>
    <row r="863" spans="1:8" x14ac:dyDescent="0.3">
      <c r="A863">
        <v>96</v>
      </c>
      <c r="B863" s="165">
        <v>40.352123552123551</v>
      </c>
      <c r="C863" s="166">
        <v>0.80715301767933345</v>
      </c>
      <c r="D863" s="165">
        <v>40.548374461417936</v>
      </c>
      <c r="E863" s="168" t="s">
        <v>885</v>
      </c>
      <c r="F863" t="s">
        <v>848</v>
      </c>
      <c r="G863" t="s">
        <v>835</v>
      </c>
      <c r="H863">
        <v>2020</v>
      </c>
    </row>
    <row r="864" spans="1:8" x14ac:dyDescent="0.3">
      <c r="A864">
        <v>96</v>
      </c>
      <c r="B864" s="165">
        <v>82.004914004914014</v>
      </c>
      <c r="C864" s="166">
        <v>8.8076311605723383</v>
      </c>
      <c r="D864" s="165">
        <v>62.35396687009591</v>
      </c>
      <c r="E864" s="168" t="s">
        <v>885</v>
      </c>
      <c r="F864" t="s">
        <v>848</v>
      </c>
      <c r="G864" t="s">
        <v>835</v>
      </c>
      <c r="H864">
        <v>2020</v>
      </c>
    </row>
    <row r="865" spans="1:8" x14ac:dyDescent="0.3">
      <c r="A865">
        <v>96</v>
      </c>
      <c r="B865" s="165">
        <v>47.567567567567565</v>
      </c>
      <c r="C865" s="166">
        <v>5.8505564387917328</v>
      </c>
      <c r="D865" s="165">
        <v>68.130697862041146</v>
      </c>
      <c r="E865" s="168" t="s">
        <v>885</v>
      </c>
      <c r="F865" t="s">
        <v>848</v>
      </c>
      <c r="G865" t="s">
        <v>835</v>
      </c>
      <c r="H865">
        <v>2020</v>
      </c>
    </row>
    <row r="866" spans="1:8" x14ac:dyDescent="0.3">
      <c r="A866">
        <v>97</v>
      </c>
      <c r="B866" s="165">
        <v>35.405405405405403</v>
      </c>
      <c r="C866" s="166">
        <v>22.927927927927925</v>
      </c>
      <c r="D866">
        <v>40</v>
      </c>
      <c r="E866" s="168" t="s">
        <v>885</v>
      </c>
      <c r="F866" t="s">
        <v>832</v>
      </c>
      <c r="G866" t="s">
        <v>835</v>
      </c>
      <c r="H866">
        <v>2018</v>
      </c>
    </row>
    <row r="867" spans="1:8" x14ac:dyDescent="0.3">
      <c r="A867">
        <v>97</v>
      </c>
      <c r="B867" s="165">
        <v>75</v>
      </c>
      <c r="C867" s="166">
        <v>15.912162162162161</v>
      </c>
      <c r="D867">
        <v>60</v>
      </c>
      <c r="E867" s="168" t="s">
        <v>885</v>
      </c>
      <c r="F867" t="s">
        <v>832</v>
      </c>
      <c r="G867" t="s">
        <v>835</v>
      </c>
      <c r="H867">
        <v>2018</v>
      </c>
    </row>
    <row r="868" spans="1:8" x14ac:dyDescent="0.3">
      <c r="A868">
        <v>97</v>
      </c>
      <c r="B868" s="165">
        <v>25.54054054054054</v>
      </c>
      <c r="C868" s="166">
        <v>8.6486486486486474</v>
      </c>
      <c r="D868">
        <v>0</v>
      </c>
      <c r="E868" s="168" t="s">
        <v>885</v>
      </c>
      <c r="F868" t="s">
        <v>832</v>
      </c>
      <c r="G868" t="s">
        <v>835</v>
      </c>
      <c r="H868">
        <v>2018</v>
      </c>
    </row>
    <row r="869" spans="1:8" x14ac:dyDescent="0.3">
      <c r="A869">
        <v>97</v>
      </c>
      <c r="C869" s="166">
        <v>0.50965250965250974</v>
      </c>
      <c r="E869" s="168" t="s">
        <v>885</v>
      </c>
      <c r="F869" t="s">
        <v>832</v>
      </c>
      <c r="G869" t="s">
        <v>835</v>
      </c>
      <c r="H869">
        <v>2019</v>
      </c>
    </row>
    <row r="870" spans="1:8" x14ac:dyDescent="0.3">
      <c r="A870">
        <v>97</v>
      </c>
      <c r="C870" s="166">
        <v>0</v>
      </c>
      <c r="E870" s="168" t="s">
        <v>885</v>
      </c>
      <c r="F870" t="s">
        <v>832</v>
      </c>
      <c r="G870" t="s">
        <v>835</v>
      </c>
      <c r="H870">
        <v>2019</v>
      </c>
    </row>
    <row r="871" spans="1:8" x14ac:dyDescent="0.3">
      <c r="A871">
        <v>97</v>
      </c>
      <c r="C871" s="166">
        <v>0.8648648648648648</v>
      </c>
      <c r="E871" s="168" t="s">
        <v>885</v>
      </c>
      <c r="F871" t="s">
        <v>832</v>
      </c>
      <c r="G871" t="s">
        <v>835</v>
      </c>
      <c r="H871">
        <v>2019</v>
      </c>
    </row>
    <row r="872" spans="1:8" x14ac:dyDescent="0.3">
      <c r="A872">
        <v>97</v>
      </c>
      <c r="B872" s="165">
        <v>88.270270270270274</v>
      </c>
      <c r="C872" s="166">
        <v>7.3528322843391338</v>
      </c>
      <c r="D872" s="165">
        <v>9.8515416825275981</v>
      </c>
      <c r="E872" s="168" t="s">
        <v>885</v>
      </c>
      <c r="F872" t="s">
        <v>832</v>
      </c>
      <c r="G872" t="s">
        <v>835</v>
      </c>
      <c r="H872">
        <v>2020</v>
      </c>
    </row>
    <row r="873" spans="1:8" x14ac:dyDescent="0.3">
      <c r="A873">
        <v>97</v>
      </c>
      <c r="B873" s="165">
        <v>91.279279279279265</v>
      </c>
      <c r="C873" s="166">
        <v>5.9891891891891893</v>
      </c>
      <c r="D873" s="165">
        <v>9.7624897624897642</v>
      </c>
      <c r="E873" s="168" t="s">
        <v>885</v>
      </c>
      <c r="F873" t="s">
        <v>832</v>
      </c>
      <c r="G873" t="s">
        <v>835</v>
      </c>
      <c r="H873">
        <v>2020</v>
      </c>
    </row>
    <row r="874" spans="1:8" x14ac:dyDescent="0.3">
      <c r="A874">
        <v>97</v>
      </c>
      <c r="B874" s="165">
        <v>89.849849849849846</v>
      </c>
      <c r="C874" s="166">
        <v>2.1389131066550422</v>
      </c>
      <c r="D874" s="165">
        <v>10.517872711421099</v>
      </c>
      <c r="E874" s="168" t="s">
        <v>885</v>
      </c>
      <c r="F874" t="s">
        <v>832</v>
      </c>
      <c r="G874" t="s">
        <v>835</v>
      </c>
      <c r="H874">
        <v>2020</v>
      </c>
    </row>
    <row r="875" spans="1:8" x14ac:dyDescent="0.3">
      <c r="A875">
        <v>98</v>
      </c>
      <c r="B875" s="165">
        <v>31.471471471471467</v>
      </c>
      <c r="C875" s="166">
        <v>65.5083655083655</v>
      </c>
      <c r="D875">
        <v>30</v>
      </c>
      <c r="E875" s="168" t="s">
        <v>885</v>
      </c>
      <c r="F875" t="s">
        <v>849</v>
      </c>
      <c r="G875" t="s">
        <v>835</v>
      </c>
      <c r="H875">
        <v>2018</v>
      </c>
    </row>
    <row r="876" spans="1:8" x14ac:dyDescent="0.3">
      <c r="A876">
        <v>98</v>
      </c>
      <c r="B876" s="165">
        <v>54.545454545454547</v>
      </c>
      <c r="C876" s="166">
        <v>7.8336798336798346</v>
      </c>
      <c r="D876">
        <v>0.5</v>
      </c>
      <c r="E876" s="168" t="s">
        <v>885</v>
      </c>
      <c r="F876" t="s">
        <v>849</v>
      </c>
      <c r="G876" t="s">
        <v>835</v>
      </c>
      <c r="H876">
        <v>2018</v>
      </c>
    </row>
    <row r="877" spans="1:8" x14ac:dyDescent="0.3">
      <c r="A877">
        <v>98</v>
      </c>
      <c r="B877" s="165">
        <v>61.297297297297298</v>
      </c>
      <c r="C877" s="166">
        <v>8.7044463818657363</v>
      </c>
      <c r="D877">
        <v>0</v>
      </c>
      <c r="E877" s="168" t="s">
        <v>885</v>
      </c>
      <c r="F877" t="s">
        <v>849</v>
      </c>
      <c r="G877" t="s">
        <v>835</v>
      </c>
      <c r="H877">
        <v>2018</v>
      </c>
    </row>
    <row r="878" spans="1:8" x14ac:dyDescent="0.3">
      <c r="A878">
        <v>98</v>
      </c>
      <c r="C878" s="166">
        <v>0.52208305866842453</v>
      </c>
      <c r="E878" s="168" t="s">
        <v>885</v>
      </c>
      <c r="F878" t="s">
        <v>849</v>
      </c>
      <c r="G878" t="s">
        <v>835</v>
      </c>
      <c r="H878">
        <v>2019</v>
      </c>
    </row>
    <row r="879" spans="1:8" x14ac:dyDescent="0.3">
      <c r="A879">
        <v>98</v>
      </c>
      <c r="C879" s="166">
        <v>0.78336798336798341</v>
      </c>
      <c r="E879" s="168" t="s">
        <v>885</v>
      </c>
      <c r="F879" t="s">
        <v>849</v>
      </c>
      <c r="G879" t="s">
        <v>835</v>
      </c>
      <c r="H879">
        <v>2019</v>
      </c>
    </row>
    <row r="880" spans="1:8" x14ac:dyDescent="0.3">
      <c r="A880">
        <v>98</v>
      </c>
      <c r="C880" s="166">
        <v>27.201394943330428</v>
      </c>
      <c r="E880" s="168" t="s">
        <v>885</v>
      </c>
      <c r="F880" t="s">
        <v>849</v>
      </c>
      <c r="G880" t="s">
        <v>835</v>
      </c>
      <c r="H880">
        <v>2019</v>
      </c>
    </row>
    <row r="881" spans="1:8" x14ac:dyDescent="0.3">
      <c r="A881">
        <v>98</v>
      </c>
      <c r="B881" s="165">
        <v>65.689503456945317</v>
      </c>
      <c r="C881" s="166">
        <v>26.183256427158867</v>
      </c>
      <c r="D881" s="165">
        <v>0</v>
      </c>
      <c r="E881" s="168" t="s">
        <v>885</v>
      </c>
      <c r="F881" t="s">
        <v>849</v>
      </c>
      <c r="G881" t="s">
        <v>835</v>
      </c>
      <c r="H881">
        <v>2020</v>
      </c>
    </row>
    <row r="882" spans="1:8" x14ac:dyDescent="0.3">
      <c r="A882">
        <v>98</v>
      </c>
      <c r="B882" s="165">
        <v>64.432432432432435</v>
      </c>
      <c r="C882" s="166">
        <v>64.16988416988417</v>
      </c>
      <c r="D882" s="165">
        <v>0</v>
      </c>
      <c r="E882" s="168" t="s">
        <v>885</v>
      </c>
      <c r="F882" t="s">
        <v>849</v>
      </c>
      <c r="G882" t="s">
        <v>835</v>
      </c>
      <c r="H882">
        <v>2020</v>
      </c>
    </row>
    <row r="883" spans="1:8" x14ac:dyDescent="0.3">
      <c r="A883">
        <v>98</v>
      </c>
      <c r="B883" s="165">
        <v>58.544698544698541</v>
      </c>
      <c r="C883" s="166">
        <v>21.700245700245702</v>
      </c>
      <c r="D883" s="165">
        <v>0</v>
      </c>
      <c r="E883" s="168" t="s">
        <v>885</v>
      </c>
      <c r="F883" t="s">
        <v>849</v>
      </c>
      <c r="G883" t="s">
        <v>835</v>
      </c>
      <c r="H883">
        <v>2020</v>
      </c>
    </row>
    <row r="884" spans="1:8" x14ac:dyDescent="0.3">
      <c r="A884">
        <v>99</v>
      </c>
      <c r="B884" s="165">
        <v>60.694980694980693</v>
      </c>
      <c r="C884" s="166">
        <v>8.4656964656964657</v>
      </c>
      <c r="D884">
        <v>60</v>
      </c>
      <c r="E884" s="168" t="s">
        <v>885</v>
      </c>
      <c r="F884" t="s">
        <v>832</v>
      </c>
      <c r="G884" t="s">
        <v>835</v>
      </c>
      <c r="H884">
        <v>2018</v>
      </c>
    </row>
    <row r="885" spans="1:8" x14ac:dyDescent="0.3">
      <c r="A885">
        <v>99</v>
      </c>
      <c r="B885" s="165">
        <v>47.619047619047613</v>
      </c>
      <c r="C885" s="166">
        <v>9.2579852579852577</v>
      </c>
      <c r="D885">
        <v>100</v>
      </c>
      <c r="E885" s="168" t="s">
        <v>885</v>
      </c>
      <c r="F885" t="s">
        <v>832</v>
      </c>
      <c r="G885" t="s">
        <v>835</v>
      </c>
      <c r="H885">
        <v>2018</v>
      </c>
    </row>
    <row r="886" spans="1:8" x14ac:dyDescent="0.3">
      <c r="A886">
        <v>99</v>
      </c>
      <c r="B886" s="165">
        <v>48.076311605723376</v>
      </c>
      <c r="C886" s="166">
        <v>10.707850707850707</v>
      </c>
      <c r="D886">
        <v>100</v>
      </c>
      <c r="E886" s="168" t="s">
        <v>885</v>
      </c>
      <c r="F886" t="s">
        <v>832</v>
      </c>
      <c r="G886" t="s">
        <v>835</v>
      </c>
      <c r="H886">
        <v>2018</v>
      </c>
    </row>
    <row r="887" spans="1:8" x14ac:dyDescent="0.3">
      <c r="A887">
        <v>99</v>
      </c>
      <c r="C887" s="166">
        <v>0.93066980023501766</v>
      </c>
      <c r="E887" s="168" t="s">
        <v>885</v>
      </c>
      <c r="F887" t="s">
        <v>832</v>
      </c>
      <c r="G887" t="s">
        <v>835</v>
      </c>
      <c r="H887">
        <v>2019</v>
      </c>
    </row>
    <row r="888" spans="1:8" x14ac:dyDescent="0.3">
      <c r="A888">
        <v>99</v>
      </c>
      <c r="C888" s="166">
        <v>18.515970515970515</v>
      </c>
      <c r="E888" s="168" t="s">
        <v>885</v>
      </c>
      <c r="F888" t="s">
        <v>832</v>
      </c>
      <c r="G888" t="s">
        <v>835</v>
      </c>
      <c r="H888">
        <v>2019</v>
      </c>
    </row>
    <row r="889" spans="1:8" x14ac:dyDescent="0.3">
      <c r="A889">
        <v>99</v>
      </c>
      <c r="C889" s="166">
        <v>21.415701415701413</v>
      </c>
      <c r="E889" s="168" t="s">
        <v>885</v>
      </c>
      <c r="F889" t="s">
        <v>832</v>
      </c>
      <c r="G889" t="s">
        <v>835</v>
      </c>
      <c r="H889">
        <v>2019</v>
      </c>
    </row>
    <row r="890" spans="1:8" x14ac:dyDescent="0.3">
      <c r="A890">
        <v>99</v>
      </c>
      <c r="B890" s="165">
        <v>35.308108108108115</v>
      </c>
      <c r="C890" s="166">
        <v>1.5786963434022259</v>
      </c>
      <c r="D890" s="165">
        <v>82.289348171701121</v>
      </c>
      <c r="E890" s="168" t="s">
        <v>885</v>
      </c>
      <c r="F890" t="s">
        <v>832</v>
      </c>
      <c r="G890" t="s">
        <v>835</v>
      </c>
      <c r="H890">
        <v>2020</v>
      </c>
    </row>
    <row r="891" spans="1:8" x14ac:dyDescent="0.3">
      <c r="A891">
        <v>99</v>
      </c>
      <c r="B891" s="165">
        <v>36.818532818532816</v>
      </c>
      <c r="C891" s="166">
        <v>24.954954954954957</v>
      </c>
      <c r="D891" s="165">
        <v>90.608108108108112</v>
      </c>
      <c r="E891" s="168" t="s">
        <v>885</v>
      </c>
      <c r="F891" t="s">
        <v>832</v>
      </c>
      <c r="G891" t="s">
        <v>835</v>
      </c>
      <c r="H891">
        <v>2020</v>
      </c>
    </row>
    <row r="892" spans="1:8" x14ac:dyDescent="0.3">
      <c r="A892">
        <v>99</v>
      </c>
      <c r="B892" s="165">
        <v>38.054054054054049</v>
      </c>
      <c r="C892" s="166">
        <v>3.9783783783783786</v>
      </c>
      <c r="D892" s="165">
        <v>82.807378807378811</v>
      </c>
      <c r="E892" s="168" t="s">
        <v>885</v>
      </c>
      <c r="F892" t="s">
        <v>832</v>
      </c>
      <c r="G892" t="s">
        <v>835</v>
      </c>
      <c r="H892">
        <v>2020</v>
      </c>
    </row>
    <row r="893" spans="1:8" x14ac:dyDescent="0.3">
      <c r="A893">
        <v>100</v>
      </c>
      <c r="B893" s="165">
        <v>35.405405405405403</v>
      </c>
      <c r="C893" s="166">
        <v>13.101673101673102</v>
      </c>
      <c r="D893">
        <v>100</v>
      </c>
      <c r="E893" s="168" t="s">
        <v>884</v>
      </c>
      <c r="F893" t="s">
        <v>834</v>
      </c>
      <c r="G893" t="s">
        <v>820</v>
      </c>
      <c r="H893">
        <v>2018</v>
      </c>
    </row>
    <row r="894" spans="1:8" x14ac:dyDescent="0.3">
      <c r="A894">
        <v>100</v>
      </c>
      <c r="B894" s="165">
        <v>55.555555555555557</v>
      </c>
      <c r="C894" s="166">
        <v>5.9208045254556882</v>
      </c>
      <c r="D894">
        <v>100</v>
      </c>
      <c r="E894" s="168" t="s">
        <v>884</v>
      </c>
      <c r="F894" t="s">
        <v>834</v>
      </c>
      <c r="G894" t="s">
        <v>820</v>
      </c>
      <c r="H894">
        <v>2018</v>
      </c>
    </row>
    <row r="895" spans="1:8" x14ac:dyDescent="0.3">
      <c r="A895">
        <v>100</v>
      </c>
      <c r="B895" s="165">
        <v>55.724815724815727</v>
      </c>
      <c r="C895" s="166">
        <v>13.270713336287105</v>
      </c>
      <c r="D895">
        <v>100</v>
      </c>
      <c r="E895" s="168" t="s">
        <v>884</v>
      </c>
      <c r="F895" t="s">
        <v>834</v>
      </c>
      <c r="G895" t="s">
        <v>820</v>
      </c>
      <c r="H895">
        <v>2018</v>
      </c>
    </row>
    <row r="896" spans="1:8" x14ac:dyDescent="0.3">
      <c r="A896">
        <v>100</v>
      </c>
      <c r="C896" s="166">
        <v>3.9639639639639639</v>
      </c>
      <c r="E896" s="168" t="s">
        <v>884</v>
      </c>
      <c r="F896" t="s">
        <v>834</v>
      </c>
      <c r="G896" t="s">
        <v>820</v>
      </c>
      <c r="H896">
        <v>2019</v>
      </c>
    </row>
    <row r="897" spans="1:8" x14ac:dyDescent="0.3">
      <c r="A897">
        <v>100</v>
      </c>
      <c r="C897" s="166">
        <v>20.13073538654934</v>
      </c>
      <c r="E897" s="168" t="s">
        <v>884</v>
      </c>
      <c r="F897" t="s">
        <v>834</v>
      </c>
      <c r="G897" t="s">
        <v>820</v>
      </c>
      <c r="H897">
        <v>2019</v>
      </c>
    </row>
    <row r="898" spans="1:8" x14ac:dyDescent="0.3">
      <c r="A898">
        <v>100</v>
      </c>
      <c r="C898" s="166">
        <v>11.058927780239253</v>
      </c>
      <c r="E898" s="168" t="s">
        <v>884</v>
      </c>
      <c r="F898" t="s">
        <v>834</v>
      </c>
      <c r="G898" t="s">
        <v>820</v>
      </c>
      <c r="H898">
        <v>2019</v>
      </c>
    </row>
    <row r="899" spans="1:8" x14ac:dyDescent="0.3">
      <c r="A899">
        <v>100</v>
      </c>
      <c r="B899" s="165">
        <v>24.51951951951952</v>
      </c>
      <c r="C899" s="166">
        <v>9.93993993993994</v>
      </c>
      <c r="D899" s="165">
        <v>84.782964782964783</v>
      </c>
      <c r="E899" s="168" t="s">
        <v>884</v>
      </c>
      <c r="F899" t="s">
        <v>834</v>
      </c>
      <c r="G899" t="s">
        <v>820</v>
      </c>
      <c r="H899">
        <v>2020</v>
      </c>
    </row>
    <row r="900" spans="1:8" x14ac:dyDescent="0.3">
      <c r="A900">
        <v>100</v>
      </c>
      <c r="B900" s="165">
        <v>25.626535626535627</v>
      </c>
      <c r="C900" s="166">
        <v>11.517671517671516</v>
      </c>
      <c r="D900" s="165">
        <v>78.099918099918114</v>
      </c>
      <c r="E900" s="168" t="s">
        <v>884</v>
      </c>
      <c r="F900" t="s">
        <v>834</v>
      </c>
      <c r="G900" t="s">
        <v>820</v>
      </c>
      <c r="H900">
        <v>2020</v>
      </c>
    </row>
    <row r="901" spans="1:8" x14ac:dyDescent="0.3">
      <c r="A901">
        <v>100</v>
      </c>
      <c r="B901" s="165">
        <v>22.65122265122265</v>
      </c>
      <c r="C901" s="166">
        <v>18.08353808353808</v>
      </c>
      <c r="D901" s="165">
        <v>75.606737171954563</v>
      </c>
      <c r="E901" s="168" t="s">
        <v>884</v>
      </c>
      <c r="F901" t="s">
        <v>834</v>
      </c>
      <c r="G901" t="s">
        <v>820</v>
      </c>
      <c r="H901">
        <v>2020</v>
      </c>
    </row>
    <row r="902" spans="1:8" x14ac:dyDescent="0.3">
      <c r="A902">
        <v>101</v>
      </c>
      <c r="B902" s="165">
        <v>10.115830115830116</v>
      </c>
      <c r="C902" s="166">
        <v>9.6538643907064952</v>
      </c>
      <c r="D902">
        <v>90</v>
      </c>
      <c r="E902" s="168" t="s">
        <v>884</v>
      </c>
      <c r="F902" t="s">
        <v>850</v>
      </c>
      <c r="G902" t="s">
        <v>820</v>
      </c>
      <c r="H902">
        <v>2018</v>
      </c>
    </row>
    <row r="903" spans="1:8" x14ac:dyDescent="0.3">
      <c r="A903">
        <v>101</v>
      </c>
      <c r="B903" s="165">
        <v>36.36363636363636</v>
      </c>
      <c r="C903" s="166">
        <v>4.6289926289926289</v>
      </c>
      <c r="D903">
        <v>100</v>
      </c>
      <c r="E903" s="168" t="s">
        <v>884</v>
      </c>
      <c r="F903" t="s">
        <v>850</v>
      </c>
      <c r="G903" t="s">
        <v>820</v>
      </c>
      <c r="H903">
        <v>2018</v>
      </c>
    </row>
    <row r="904" spans="1:8" x14ac:dyDescent="0.3">
      <c r="A904">
        <v>101</v>
      </c>
      <c r="B904" s="165">
        <v>29.189189189189189</v>
      </c>
      <c r="C904" s="166">
        <v>6.7459459459459454</v>
      </c>
      <c r="D904">
        <v>100</v>
      </c>
      <c r="E904" s="168" t="s">
        <v>884</v>
      </c>
      <c r="F904" t="s">
        <v>850</v>
      </c>
      <c r="G904" t="s">
        <v>820</v>
      </c>
      <c r="H904">
        <v>2018</v>
      </c>
    </row>
    <row r="905" spans="1:8" x14ac:dyDescent="0.3">
      <c r="A905">
        <v>101</v>
      </c>
      <c r="C905" s="166">
        <v>3.4524847428073233</v>
      </c>
      <c r="E905" s="168" t="s">
        <v>884</v>
      </c>
      <c r="F905" t="s">
        <v>850</v>
      </c>
      <c r="G905" t="s">
        <v>820</v>
      </c>
      <c r="H905">
        <v>2019</v>
      </c>
    </row>
    <row r="906" spans="1:8" x14ac:dyDescent="0.3">
      <c r="A906">
        <v>101</v>
      </c>
      <c r="C906" s="166">
        <v>9.2579852579852577</v>
      </c>
      <c r="E906" s="168" t="s">
        <v>884</v>
      </c>
      <c r="F906" t="s">
        <v>850</v>
      </c>
      <c r="G906" t="s">
        <v>820</v>
      </c>
      <c r="H906">
        <v>2019</v>
      </c>
    </row>
    <row r="907" spans="1:8" x14ac:dyDescent="0.3">
      <c r="A907">
        <v>101</v>
      </c>
      <c r="C907" s="166">
        <v>4.2162162162162158</v>
      </c>
      <c r="E907" s="168" t="s">
        <v>884</v>
      </c>
      <c r="F907" t="s">
        <v>850</v>
      </c>
      <c r="G907" t="s">
        <v>820</v>
      </c>
      <c r="H907">
        <v>2019</v>
      </c>
    </row>
    <row r="908" spans="1:8" x14ac:dyDescent="0.3">
      <c r="A908">
        <v>101</v>
      </c>
      <c r="B908" s="165">
        <v>20.176061776061776</v>
      </c>
      <c r="C908" s="166">
        <v>12.330898466033602</v>
      </c>
      <c r="D908" s="165">
        <v>82.289348171701121</v>
      </c>
      <c r="E908" s="168" t="s">
        <v>884</v>
      </c>
      <c r="F908" t="s">
        <v>850</v>
      </c>
      <c r="G908" t="s">
        <v>820</v>
      </c>
      <c r="H908">
        <v>2020</v>
      </c>
    </row>
    <row r="909" spans="1:8" x14ac:dyDescent="0.3">
      <c r="A909">
        <v>101</v>
      </c>
      <c r="B909" s="165">
        <v>23.01158301158301</v>
      </c>
      <c r="C909" s="166">
        <v>10.831512363427256</v>
      </c>
      <c r="D909" s="165">
        <v>92.046332046332054</v>
      </c>
      <c r="E909" s="168" t="s">
        <v>884</v>
      </c>
      <c r="F909" t="s">
        <v>850</v>
      </c>
      <c r="G909" t="s">
        <v>820</v>
      </c>
      <c r="H909">
        <v>2020</v>
      </c>
    </row>
    <row r="910" spans="1:8" x14ac:dyDescent="0.3">
      <c r="A910">
        <v>101</v>
      </c>
      <c r="B910" s="165">
        <v>18.120978120978119</v>
      </c>
      <c r="C910" s="166">
        <v>67.632432432432424</v>
      </c>
      <c r="D910" s="165">
        <v>80.259459459459464</v>
      </c>
      <c r="E910" s="168" t="s">
        <v>884</v>
      </c>
      <c r="F910" t="s">
        <v>850</v>
      </c>
      <c r="G910" t="s">
        <v>820</v>
      </c>
      <c r="H910">
        <v>2020</v>
      </c>
    </row>
    <row r="911" spans="1:8" x14ac:dyDescent="0.3">
      <c r="A911">
        <v>102</v>
      </c>
      <c r="B911" s="165">
        <v>20.231660231660232</v>
      </c>
      <c r="C911" s="166">
        <v>1.8342342342342342</v>
      </c>
      <c r="D911">
        <v>100</v>
      </c>
      <c r="E911" s="168" t="s">
        <v>884</v>
      </c>
      <c r="F911" t="s">
        <v>850</v>
      </c>
      <c r="G911" t="s">
        <v>820</v>
      </c>
      <c r="H911">
        <v>2018</v>
      </c>
    </row>
    <row r="912" spans="1:8" x14ac:dyDescent="0.3">
      <c r="A912">
        <v>102</v>
      </c>
      <c r="B912" s="165">
        <v>50</v>
      </c>
      <c r="C912" s="166">
        <v>8.1470270270270273</v>
      </c>
      <c r="D912">
        <v>100</v>
      </c>
      <c r="E912" s="168" t="s">
        <v>884</v>
      </c>
      <c r="F912" t="s">
        <v>850</v>
      </c>
      <c r="G912" t="s">
        <v>820</v>
      </c>
      <c r="H912">
        <v>2018</v>
      </c>
    </row>
    <row r="913" spans="1:8" x14ac:dyDescent="0.3">
      <c r="A913">
        <v>102</v>
      </c>
      <c r="B913" s="165">
        <v>51.081081081081081</v>
      </c>
      <c r="C913" s="166">
        <v>9.6370656370656356</v>
      </c>
      <c r="D913">
        <v>100</v>
      </c>
      <c r="E913" s="168" t="s">
        <v>884</v>
      </c>
      <c r="F913" t="s">
        <v>850</v>
      </c>
      <c r="G913" t="s">
        <v>820</v>
      </c>
      <c r="H913">
        <v>2018</v>
      </c>
    </row>
    <row r="914" spans="1:8" x14ac:dyDescent="0.3">
      <c r="A914">
        <v>102</v>
      </c>
      <c r="C914" s="166">
        <v>11.168037602820212</v>
      </c>
      <c r="E914" s="168" t="s">
        <v>884</v>
      </c>
      <c r="F914" t="s">
        <v>850</v>
      </c>
      <c r="G914" t="s">
        <v>820</v>
      </c>
      <c r="H914">
        <v>2019</v>
      </c>
    </row>
    <row r="915" spans="1:8" x14ac:dyDescent="0.3">
      <c r="A915">
        <v>102</v>
      </c>
      <c r="C915" s="166">
        <v>10.183783783783785</v>
      </c>
      <c r="E915" s="168" t="s">
        <v>884</v>
      </c>
      <c r="F915" t="s">
        <v>850</v>
      </c>
      <c r="G915" t="s">
        <v>820</v>
      </c>
      <c r="H915">
        <v>2019</v>
      </c>
    </row>
    <row r="916" spans="1:8" x14ac:dyDescent="0.3">
      <c r="A916">
        <v>102</v>
      </c>
      <c r="C916" s="166">
        <v>18.069498069498067</v>
      </c>
      <c r="E916" s="168" t="s">
        <v>884</v>
      </c>
      <c r="F916" t="s">
        <v>850</v>
      </c>
      <c r="G916" t="s">
        <v>820</v>
      </c>
      <c r="H916">
        <v>2019</v>
      </c>
    </row>
    <row r="917" spans="1:8" x14ac:dyDescent="0.3">
      <c r="A917">
        <v>102</v>
      </c>
      <c r="B917" s="165">
        <v>33.399561723886052</v>
      </c>
      <c r="C917" s="166">
        <v>44.729729729729726</v>
      </c>
      <c r="D917" s="165">
        <v>74.185094185094187</v>
      </c>
      <c r="E917" s="168" t="s">
        <v>884</v>
      </c>
      <c r="F917" t="s">
        <v>850</v>
      </c>
      <c r="G917" t="s">
        <v>820</v>
      </c>
      <c r="H917">
        <v>2020</v>
      </c>
    </row>
    <row r="918" spans="1:8" x14ac:dyDescent="0.3">
      <c r="A918">
        <v>102</v>
      </c>
      <c r="B918" s="165">
        <v>34.924659172446781</v>
      </c>
      <c r="C918" s="166">
        <v>54.447174447174447</v>
      </c>
      <c r="D918" s="165">
        <v>80.540540540540547</v>
      </c>
      <c r="E918" s="168" t="s">
        <v>884</v>
      </c>
      <c r="F918" t="s">
        <v>850</v>
      </c>
      <c r="G918" t="s">
        <v>820</v>
      </c>
      <c r="H918">
        <v>2020</v>
      </c>
    </row>
    <row r="919" spans="1:8" x14ac:dyDescent="0.3">
      <c r="A919">
        <v>102</v>
      </c>
      <c r="B919" s="165">
        <v>34.151074151074148</v>
      </c>
      <c r="C919" s="166">
        <v>79.567567567567565</v>
      </c>
      <c r="D919" s="165">
        <v>74.832077979618958</v>
      </c>
      <c r="E919" s="168" t="s">
        <v>884</v>
      </c>
      <c r="F919" t="s">
        <v>850</v>
      </c>
      <c r="G919" t="s">
        <v>820</v>
      </c>
      <c r="H919">
        <v>2020</v>
      </c>
    </row>
    <row r="920" spans="1:8" x14ac:dyDescent="0.3">
      <c r="A920">
        <v>103</v>
      </c>
      <c r="B920" s="165">
        <v>20.231660231660232</v>
      </c>
      <c r="C920" s="166">
        <v>11.707878090856813</v>
      </c>
      <c r="D920">
        <v>100</v>
      </c>
      <c r="E920" s="168" t="s">
        <v>889</v>
      </c>
      <c r="F920" t="s">
        <v>845</v>
      </c>
      <c r="G920" t="s">
        <v>835</v>
      </c>
      <c r="H920">
        <v>2018</v>
      </c>
    </row>
    <row r="921" spans="1:8" x14ac:dyDescent="0.3">
      <c r="A921">
        <v>103</v>
      </c>
      <c r="B921" s="165">
        <v>75</v>
      </c>
      <c r="C921" s="166">
        <v>6.699857752489331</v>
      </c>
      <c r="D921">
        <v>100</v>
      </c>
      <c r="E921" s="168" t="s">
        <v>889</v>
      </c>
      <c r="F921" t="s">
        <v>845</v>
      </c>
      <c r="G921" t="s">
        <v>835</v>
      </c>
      <c r="H921">
        <v>2018</v>
      </c>
    </row>
    <row r="922" spans="1:8" x14ac:dyDescent="0.3">
      <c r="A922">
        <v>103</v>
      </c>
      <c r="B922" s="165">
        <v>76.621621621621614</v>
      </c>
      <c r="C922" s="166">
        <v>5.621621621621621</v>
      </c>
      <c r="D922">
        <v>100</v>
      </c>
      <c r="E922" s="168" t="s">
        <v>889</v>
      </c>
      <c r="F922" t="s">
        <v>845</v>
      </c>
      <c r="G922" t="s">
        <v>835</v>
      </c>
      <c r="H922">
        <v>2018</v>
      </c>
    </row>
    <row r="923" spans="1:8" x14ac:dyDescent="0.3">
      <c r="A923">
        <v>103</v>
      </c>
      <c r="C923" s="166">
        <v>0.59459459459459463</v>
      </c>
      <c r="E923" s="168" t="s">
        <v>889</v>
      </c>
      <c r="F923" t="s">
        <v>845</v>
      </c>
      <c r="G923" t="s">
        <v>835</v>
      </c>
      <c r="H923">
        <v>2019</v>
      </c>
    </row>
    <row r="924" spans="1:8" x14ac:dyDescent="0.3">
      <c r="A924">
        <v>103</v>
      </c>
      <c r="C924" s="166">
        <v>1.3399715504978662</v>
      </c>
      <c r="E924" s="168" t="s">
        <v>889</v>
      </c>
      <c r="F924" t="s">
        <v>845</v>
      </c>
      <c r="G924" t="s">
        <v>835</v>
      </c>
      <c r="H924">
        <v>2019</v>
      </c>
    </row>
    <row r="925" spans="1:8" x14ac:dyDescent="0.3">
      <c r="A925">
        <v>103</v>
      </c>
      <c r="C925" s="166">
        <v>5.621621621621621</v>
      </c>
      <c r="E925" s="168" t="s">
        <v>889</v>
      </c>
      <c r="F925" t="s">
        <v>845</v>
      </c>
      <c r="G925" t="s">
        <v>835</v>
      </c>
      <c r="H925">
        <v>2019</v>
      </c>
    </row>
    <row r="926" spans="1:8" x14ac:dyDescent="0.3">
      <c r="A926">
        <v>103</v>
      </c>
      <c r="B926" s="165">
        <v>25.220077220077219</v>
      </c>
      <c r="C926" s="166">
        <v>16.143060353586669</v>
      </c>
      <c r="D926" s="165">
        <v>62.280636801184748</v>
      </c>
      <c r="E926" s="168" t="s">
        <v>889</v>
      </c>
      <c r="F926" t="s">
        <v>845</v>
      </c>
      <c r="G926" t="s">
        <v>835</v>
      </c>
      <c r="H926">
        <v>2020</v>
      </c>
    </row>
    <row r="927" spans="1:8" x14ac:dyDescent="0.3">
      <c r="A927">
        <v>103</v>
      </c>
      <c r="B927" s="165">
        <v>28.072221599192556</v>
      </c>
      <c r="C927" s="166">
        <v>66.546546546546551</v>
      </c>
      <c r="D927" s="165">
        <v>67.550130775937234</v>
      </c>
      <c r="E927" s="168" t="s">
        <v>889</v>
      </c>
      <c r="F927" t="s">
        <v>845</v>
      </c>
      <c r="G927" t="s">
        <v>835</v>
      </c>
      <c r="H927">
        <v>2020</v>
      </c>
    </row>
    <row r="928" spans="1:8" x14ac:dyDescent="0.3">
      <c r="A928">
        <v>103</v>
      </c>
      <c r="B928" s="165">
        <v>29.27234927234927</v>
      </c>
      <c r="C928" s="166">
        <v>21.504747991234478</v>
      </c>
      <c r="D928" s="165">
        <v>64.222768222768224</v>
      </c>
      <c r="E928" s="168" t="s">
        <v>889</v>
      </c>
      <c r="F928" t="s">
        <v>845</v>
      </c>
      <c r="G928" t="s">
        <v>835</v>
      </c>
      <c r="H928">
        <v>2020</v>
      </c>
    </row>
    <row r="929" spans="1:8" x14ac:dyDescent="0.3">
      <c r="A929">
        <v>104</v>
      </c>
      <c r="B929" s="165">
        <v>40.463320463320464</v>
      </c>
      <c r="C929" s="166">
        <v>8.4656964656964657</v>
      </c>
      <c r="D929">
        <v>100</v>
      </c>
      <c r="E929" s="168" t="s">
        <v>884</v>
      </c>
      <c r="F929" t="s">
        <v>871</v>
      </c>
      <c r="G929" t="s">
        <v>835</v>
      </c>
      <c r="H929">
        <v>2018</v>
      </c>
    </row>
    <row r="930" spans="1:8" x14ac:dyDescent="0.3">
      <c r="A930">
        <v>104</v>
      </c>
      <c r="B930" s="165">
        <v>60</v>
      </c>
      <c r="C930" s="166">
        <v>4.243243243243243</v>
      </c>
      <c r="D930">
        <v>100</v>
      </c>
      <c r="E930" s="168" t="s">
        <v>884</v>
      </c>
      <c r="F930" t="s">
        <v>871</v>
      </c>
      <c r="G930" t="s">
        <v>835</v>
      </c>
      <c r="H930">
        <v>2018</v>
      </c>
    </row>
    <row r="931" spans="1:8" x14ac:dyDescent="0.3">
      <c r="A931">
        <v>104</v>
      </c>
      <c r="B931" s="165">
        <v>72.114467408585057</v>
      </c>
      <c r="C931" s="166">
        <v>4.4972972972972967</v>
      </c>
      <c r="D931">
        <v>100</v>
      </c>
      <c r="E931" s="168" t="s">
        <v>884</v>
      </c>
      <c r="F931" t="s">
        <v>871</v>
      </c>
      <c r="G931" t="s">
        <v>835</v>
      </c>
      <c r="H931">
        <v>2018</v>
      </c>
    </row>
    <row r="932" spans="1:8" x14ac:dyDescent="0.3">
      <c r="A932">
        <v>104</v>
      </c>
      <c r="C932" s="166">
        <v>2.8165007112375533</v>
      </c>
      <c r="E932" s="168" t="s">
        <v>884</v>
      </c>
      <c r="F932" t="s">
        <v>871</v>
      </c>
      <c r="G932" t="s">
        <v>835</v>
      </c>
      <c r="H932">
        <v>2019</v>
      </c>
    </row>
    <row r="933" spans="1:8" x14ac:dyDescent="0.3">
      <c r="A933">
        <v>104</v>
      </c>
      <c r="C933" s="166">
        <v>4.243243243243243</v>
      </c>
      <c r="E933" s="168" t="s">
        <v>884</v>
      </c>
      <c r="F933" t="s">
        <v>871</v>
      </c>
      <c r="G933" t="s">
        <v>835</v>
      </c>
      <c r="H933">
        <v>2019</v>
      </c>
    </row>
    <row r="934" spans="1:8" x14ac:dyDescent="0.3">
      <c r="A934">
        <v>104</v>
      </c>
      <c r="C934" s="166">
        <v>22.486486486486484</v>
      </c>
      <c r="E934" s="168" t="s">
        <v>884</v>
      </c>
      <c r="F934" t="s">
        <v>871</v>
      </c>
      <c r="G934" t="s">
        <v>835</v>
      </c>
      <c r="H934">
        <v>2019</v>
      </c>
    </row>
    <row r="935" spans="1:8" x14ac:dyDescent="0.3">
      <c r="A935">
        <v>104</v>
      </c>
      <c r="B935" s="165">
        <v>38.752801582069878</v>
      </c>
      <c r="C935" s="166">
        <v>6.4669488765874306</v>
      </c>
      <c r="D935" s="165">
        <v>79.938223938223942</v>
      </c>
      <c r="E935" s="168" t="s">
        <v>884</v>
      </c>
      <c r="F935" t="s">
        <v>871</v>
      </c>
      <c r="G935" t="s">
        <v>835</v>
      </c>
      <c r="H935">
        <v>2020</v>
      </c>
    </row>
    <row r="936" spans="1:8" x14ac:dyDescent="0.3">
      <c r="A936">
        <v>104</v>
      </c>
      <c r="B936" s="165">
        <v>45.102702702702707</v>
      </c>
      <c r="C936" s="166">
        <v>8.8076311605723383</v>
      </c>
      <c r="D936" s="165">
        <v>74.704269486878189</v>
      </c>
      <c r="E936" s="168" t="s">
        <v>884</v>
      </c>
      <c r="F936" t="s">
        <v>871</v>
      </c>
      <c r="G936" t="s">
        <v>835</v>
      </c>
      <c r="H936">
        <v>2020</v>
      </c>
    </row>
    <row r="937" spans="1:8" x14ac:dyDescent="0.3">
      <c r="A937">
        <v>104</v>
      </c>
      <c r="B937" s="165">
        <v>34.248648648648647</v>
      </c>
      <c r="C937" s="166">
        <v>15.301455301455301</v>
      </c>
      <c r="D937" s="165">
        <v>81.513513513513516</v>
      </c>
      <c r="E937" s="168" t="s">
        <v>884</v>
      </c>
      <c r="F937" t="s">
        <v>871</v>
      </c>
      <c r="G937" t="s">
        <v>835</v>
      </c>
      <c r="H937">
        <v>2020</v>
      </c>
    </row>
    <row r="938" spans="1:8" x14ac:dyDescent="0.3">
      <c r="A938">
        <v>105</v>
      </c>
      <c r="B938" s="165">
        <v>47.207207207207205</v>
      </c>
      <c r="C938" s="166">
        <v>23.415756181713625</v>
      </c>
      <c r="D938">
        <v>80</v>
      </c>
      <c r="E938" s="168" t="s">
        <v>884</v>
      </c>
      <c r="F938" t="s">
        <v>851</v>
      </c>
      <c r="G938" t="s">
        <v>820</v>
      </c>
      <c r="H938">
        <v>2018</v>
      </c>
    </row>
    <row r="939" spans="1:8" x14ac:dyDescent="0.3">
      <c r="A939">
        <v>105</v>
      </c>
      <c r="B939" s="165">
        <v>30.76923076923077</v>
      </c>
      <c r="C939" s="166">
        <v>18.515970515970515</v>
      </c>
      <c r="D939">
        <v>100</v>
      </c>
      <c r="E939" s="168" t="s">
        <v>884</v>
      </c>
      <c r="F939" t="s">
        <v>851</v>
      </c>
      <c r="G939" t="s">
        <v>820</v>
      </c>
      <c r="H939">
        <v>2018</v>
      </c>
    </row>
    <row r="940" spans="1:8" x14ac:dyDescent="0.3">
      <c r="A940">
        <v>105</v>
      </c>
      <c r="B940" s="165">
        <v>51.081081081081081</v>
      </c>
      <c r="C940" s="166">
        <v>21.081081081081081</v>
      </c>
      <c r="D940">
        <v>100</v>
      </c>
      <c r="E940" s="168" t="s">
        <v>884</v>
      </c>
      <c r="F940" t="s">
        <v>851</v>
      </c>
      <c r="G940" t="s">
        <v>820</v>
      </c>
      <c r="H940">
        <v>2018</v>
      </c>
    </row>
    <row r="941" spans="1:8" x14ac:dyDescent="0.3">
      <c r="A941">
        <v>105</v>
      </c>
      <c r="C941" s="166">
        <v>0.82328482328482333</v>
      </c>
      <c r="E941" s="168" t="s">
        <v>884</v>
      </c>
      <c r="F941" t="s">
        <v>851</v>
      </c>
      <c r="G941" t="s">
        <v>820</v>
      </c>
      <c r="H941">
        <v>2019</v>
      </c>
    </row>
    <row r="942" spans="1:8" x14ac:dyDescent="0.3">
      <c r="A942">
        <v>105</v>
      </c>
      <c r="C942" s="166">
        <v>9.2579852579852577</v>
      </c>
      <c r="E942" s="168" t="s">
        <v>884</v>
      </c>
      <c r="F942" t="s">
        <v>851</v>
      </c>
      <c r="G942" t="s">
        <v>820</v>
      </c>
      <c r="H942">
        <v>2019</v>
      </c>
    </row>
    <row r="943" spans="1:8" x14ac:dyDescent="0.3">
      <c r="A943">
        <v>105</v>
      </c>
      <c r="C943" s="166">
        <v>14.054054054054053</v>
      </c>
      <c r="E943" s="168" t="s">
        <v>884</v>
      </c>
      <c r="F943" t="s">
        <v>851</v>
      </c>
      <c r="G943" t="s">
        <v>820</v>
      </c>
      <c r="H943">
        <v>2019</v>
      </c>
    </row>
    <row r="944" spans="1:8" x14ac:dyDescent="0.3">
      <c r="A944">
        <v>105</v>
      </c>
      <c r="B944" s="165">
        <v>70.61621621621623</v>
      </c>
      <c r="C944" s="166">
        <v>35.390555390555392</v>
      </c>
      <c r="D944" s="165">
        <v>66.615186615186616</v>
      </c>
      <c r="E944" s="168" t="s">
        <v>884</v>
      </c>
      <c r="F944" t="s">
        <v>851</v>
      </c>
      <c r="G944" t="s">
        <v>820</v>
      </c>
      <c r="H944">
        <v>2020</v>
      </c>
    </row>
    <row r="945" spans="1:8" x14ac:dyDescent="0.3">
      <c r="A945">
        <v>105</v>
      </c>
      <c r="B945" s="165">
        <v>75.171171171171181</v>
      </c>
      <c r="C945" s="166">
        <v>35.935135135135134</v>
      </c>
      <c r="D945" s="165">
        <v>60.405405405405411</v>
      </c>
      <c r="E945" s="168" t="s">
        <v>884</v>
      </c>
      <c r="F945" t="s">
        <v>851</v>
      </c>
      <c r="G945" t="s">
        <v>820</v>
      </c>
      <c r="H945">
        <v>2020</v>
      </c>
    </row>
    <row r="946" spans="1:8" x14ac:dyDescent="0.3">
      <c r="A946">
        <v>105</v>
      </c>
      <c r="B946" s="165">
        <v>89.538950715421294</v>
      </c>
      <c r="C946" s="166">
        <v>79.567567567567565</v>
      </c>
      <c r="D946" s="165">
        <v>55.107727445755621</v>
      </c>
      <c r="E946" s="168" t="s">
        <v>884</v>
      </c>
      <c r="F946" t="s">
        <v>851</v>
      </c>
      <c r="G946" t="s">
        <v>820</v>
      </c>
      <c r="H946">
        <v>2020</v>
      </c>
    </row>
    <row r="947" spans="1:8" x14ac:dyDescent="0.3">
      <c r="A947">
        <v>106</v>
      </c>
      <c r="B947" s="165">
        <v>31.471471471471467</v>
      </c>
      <c r="C947" s="166">
        <v>1.693139293139293</v>
      </c>
      <c r="D947">
        <v>80</v>
      </c>
      <c r="E947" s="168" t="s">
        <v>887</v>
      </c>
      <c r="F947" t="s">
        <v>830</v>
      </c>
      <c r="G947" t="s">
        <v>820</v>
      </c>
      <c r="H947">
        <v>2018</v>
      </c>
    </row>
    <row r="948" spans="1:8" x14ac:dyDescent="0.3">
      <c r="A948">
        <v>106</v>
      </c>
      <c r="B948" s="165">
        <v>62.5</v>
      </c>
      <c r="C948" s="166">
        <v>6.7891891891891891</v>
      </c>
      <c r="D948">
        <v>100</v>
      </c>
      <c r="E948" s="168" t="s">
        <v>887</v>
      </c>
      <c r="F948" t="s">
        <v>830</v>
      </c>
      <c r="G948" t="s">
        <v>820</v>
      </c>
      <c r="H948">
        <v>2018</v>
      </c>
    </row>
    <row r="949" spans="1:8" x14ac:dyDescent="0.3">
      <c r="A949">
        <v>106</v>
      </c>
      <c r="B949" s="165">
        <v>63.851351351351347</v>
      </c>
      <c r="C949" s="166">
        <v>7.0270270270270263</v>
      </c>
      <c r="D949">
        <v>100</v>
      </c>
      <c r="E949" s="168" t="s">
        <v>887</v>
      </c>
      <c r="F949" t="s">
        <v>830</v>
      </c>
      <c r="G949" t="s">
        <v>820</v>
      </c>
      <c r="H949">
        <v>2018</v>
      </c>
    </row>
    <row r="950" spans="1:8" x14ac:dyDescent="0.3">
      <c r="A950">
        <v>106</v>
      </c>
      <c r="C950" s="166">
        <v>0.66891891891891897</v>
      </c>
      <c r="E950" s="168" t="s">
        <v>887</v>
      </c>
      <c r="F950" t="s">
        <v>830</v>
      </c>
      <c r="G950" t="s">
        <v>820</v>
      </c>
      <c r="H950">
        <v>2019</v>
      </c>
    </row>
    <row r="951" spans="1:8" x14ac:dyDescent="0.3">
      <c r="A951">
        <v>106</v>
      </c>
      <c r="C951" s="166">
        <v>4.243243243243243</v>
      </c>
      <c r="E951" s="168" t="s">
        <v>887</v>
      </c>
      <c r="F951" t="s">
        <v>830</v>
      </c>
      <c r="G951" t="s">
        <v>820</v>
      </c>
      <c r="H951">
        <v>2019</v>
      </c>
    </row>
    <row r="952" spans="1:8" x14ac:dyDescent="0.3">
      <c r="A952">
        <v>106</v>
      </c>
      <c r="C952" s="166">
        <v>1.4054054054054053</v>
      </c>
      <c r="E952" s="168" t="s">
        <v>887</v>
      </c>
      <c r="F952" t="s">
        <v>830</v>
      </c>
      <c r="G952" t="s">
        <v>820</v>
      </c>
      <c r="H952">
        <v>2019</v>
      </c>
    </row>
    <row r="953" spans="1:8" x14ac:dyDescent="0.3">
      <c r="A953">
        <v>106</v>
      </c>
      <c r="B953" s="165">
        <v>67.253539253539259</v>
      </c>
      <c r="C953" s="166">
        <v>53.013013013013015</v>
      </c>
      <c r="D953" s="165">
        <v>100</v>
      </c>
      <c r="E953" s="168" t="s">
        <v>887</v>
      </c>
      <c r="F953" t="s">
        <v>830</v>
      </c>
      <c r="G953" t="s">
        <v>820</v>
      </c>
      <c r="H953">
        <v>2020</v>
      </c>
    </row>
    <row r="954" spans="1:8" x14ac:dyDescent="0.3">
      <c r="A954">
        <v>106</v>
      </c>
      <c r="B954" s="165">
        <v>72.164324324324326</v>
      </c>
      <c r="C954" s="166">
        <v>57.039897039897042</v>
      </c>
      <c r="D954" s="165">
        <v>94.753577106518293</v>
      </c>
      <c r="E954" s="168" t="s">
        <v>887</v>
      </c>
      <c r="F954" t="s">
        <v>830</v>
      </c>
      <c r="G954" t="s">
        <v>820</v>
      </c>
      <c r="H954">
        <v>2020</v>
      </c>
    </row>
    <row r="955" spans="1:8" x14ac:dyDescent="0.3">
      <c r="A955">
        <v>106</v>
      </c>
      <c r="B955" s="165">
        <v>98.204010462074962</v>
      </c>
      <c r="C955" s="166">
        <v>54.874184529356938</v>
      </c>
      <c r="D955" s="165">
        <v>100</v>
      </c>
      <c r="E955" s="168" t="s">
        <v>887</v>
      </c>
      <c r="F955" t="s">
        <v>830</v>
      </c>
      <c r="G955" t="s">
        <v>820</v>
      </c>
      <c r="H955">
        <v>2020</v>
      </c>
    </row>
    <row r="956" spans="1:8" x14ac:dyDescent="0.3">
      <c r="A956">
        <v>107</v>
      </c>
      <c r="B956" s="165">
        <v>5.057915057915058</v>
      </c>
      <c r="C956" s="166">
        <v>1.572200772200772</v>
      </c>
      <c r="D956">
        <v>100</v>
      </c>
      <c r="E956" s="168" t="s">
        <v>887</v>
      </c>
      <c r="F956" t="s">
        <v>830</v>
      </c>
      <c r="G956" t="s">
        <v>820</v>
      </c>
      <c r="H956">
        <v>2018</v>
      </c>
    </row>
    <row r="957" spans="1:8" x14ac:dyDescent="0.3">
      <c r="A957">
        <v>107</v>
      </c>
      <c r="B957" s="165">
        <v>33.333333333333336</v>
      </c>
      <c r="C957" s="166">
        <v>12.72972972972973</v>
      </c>
      <c r="D957">
        <v>0</v>
      </c>
      <c r="E957" s="168" t="s">
        <v>887</v>
      </c>
      <c r="F957" t="s">
        <v>830</v>
      </c>
      <c r="G957" t="s">
        <v>820</v>
      </c>
      <c r="H957">
        <v>2018</v>
      </c>
    </row>
    <row r="958" spans="1:8" x14ac:dyDescent="0.3">
      <c r="A958">
        <v>107</v>
      </c>
      <c r="B958" s="165">
        <v>4.2567567567567561</v>
      </c>
      <c r="C958" s="166">
        <v>15.872813990461047</v>
      </c>
      <c r="D958">
        <v>100</v>
      </c>
      <c r="E958" s="168" t="s">
        <v>887</v>
      </c>
      <c r="F958" t="s">
        <v>830</v>
      </c>
      <c r="G958" t="s">
        <v>820</v>
      </c>
      <c r="H958">
        <v>2018</v>
      </c>
    </row>
    <row r="959" spans="1:8" x14ac:dyDescent="0.3">
      <c r="A959">
        <v>107</v>
      </c>
      <c r="C959" s="166">
        <v>3.9639639639639639</v>
      </c>
      <c r="E959" s="168" t="s">
        <v>887</v>
      </c>
      <c r="F959" t="s">
        <v>830</v>
      </c>
      <c r="G959" t="s">
        <v>820</v>
      </c>
      <c r="H959">
        <v>2019</v>
      </c>
    </row>
    <row r="960" spans="1:8" x14ac:dyDescent="0.3">
      <c r="A960">
        <v>107</v>
      </c>
      <c r="C960" s="166">
        <v>0.84864864864864864</v>
      </c>
      <c r="E960" s="168" t="s">
        <v>887</v>
      </c>
      <c r="F960" t="s">
        <v>830</v>
      </c>
      <c r="G960" t="s">
        <v>820</v>
      </c>
      <c r="H960">
        <v>2019</v>
      </c>
    </row>
    <row r="961" spans="1:8" x14ac:dyDescent="0.3">
      <c r="A961">
        <v>107</v>
      </c>
      <c r="C961" s="166">
        <v>0.79364069952305238</v>
      </c>
      <c r="E961" s="168" t="s">
        <v>887</v>
      </c>
      <c r="F961" t="s">
        <v>830</v>
      </c>
      <c r="G961" t="s">
        <v>820</v>
      </c>
      <c r="H961">
        <v>2019</v>
      </c>
    </row>
    <row r="962" spans="1:8" x14ac:dyDescent="0.3">
      <c r="A962">
        <v>107</v>
      </c>
      <c r="B962" s="165">
        <v>26.748566748566748</v>
      </c>
      <c r="C962" s="166">
        <v>0.86573670444638184</v>
      </c>
      <c r="D962" s="165">
        <v>92.575516693163763</v>
      </c>
      <c r="E962" s="168" t="s">
        <v>887</v>
      </c>
      <c r="F962" t="s">
        <v>830</v>
      </c>
      <c r="G962" t="s">
        <v>820</v>
      </c>
      <c r="H962">
        <v>2020</v>
      </c>
    </row>
    <row r="963" spans="1:8" x14ac:dyDescent="0.3">
      <c r="A963">
        <v>107</v>
      </c>
      <c r="B963" s="165">
        <v>24.512338425381905</v>
      </c>
      <c r="C963" s="166">
        <v>0.4277992277992278</v>
      </c>
      <c r="D963" s="165">
        <v>87.862407862407863</v>
      </c>
      <c r="E963" s="168" t="s">
        <v>887</v>
      </c>
      <c r="F963" t="s">
        <v>830</v>
      </c>
      <c r="G963" t="s">
        <v>820</v>
      </c>
      <c r="H963">
        <v>2020</v>
      </c>
    </row>
    <row r="964" spans="1:8" x14ac:dyDescent="0.3">
      <c r="A964">
        <v>107</v>
      </c>
      <c r="B964" s="165">
        <v>31.711711711711711</v>
      </c>
      <c r="C964" s="166">
        <v>0.442042042042042</v>
      </c>
      <c r="D964" s="165">
        <v>87.596611536910046</v>
      </c>
      <c r="E964" s="168" t="s">
        <v>887</v>
      </c>
      <c r="F964" t="s">
        <v>830</v>
      </c>
      <c r="G964" t="s">
        <v>820</v>
      </c>
      <c r="H964">
        <v>2020</v>
      </c>
    </row>
    <row r="965" spans="1:8" x14ac:dyDescent="0.3">
      <c r="A965">
        <v>108</v>
      </c>
      <c r="B965" s="165">
        <v>8.8513513513513509</v>
      </c>
      <c r="C965" s="166">
        <v>4.8269321953532476</v>
      </c>
      <c r="D965">
        <v>60</v>
      </c>
      <c r="E965" s="168" t="s">
        <v>890</v>
      </c>
      <c r="F965" t="s">
        <v>852</v>
      </c>
      <c r="G965" t="s">
        <v>835</v>
      </c>
      <c r="H965">
        <v>2018</v>
      </c>
    </row>
    <row r="966" spans="1:8" x14ac:dyDescent="0.3">
      <c r="A966">
        <v>108</v>
      </c>
      <c r="B966" s="165">
        <v>35.294117647058826</v>
      </c>
      <c r="C966" s="166">
        <v>2.166762507188039</v>
      </c>
      <c r="D966">
        <v>100</v>
      </c>
      <c r="E966" s="168" t="s">
        <v>890</v>
      </c>
      <c r="F966" t="s">
        <v>852</v>
      </c>
      <c r="G966" t="s">
        <v>835</v>
      </c>
      <c r="H966">
        <v>2018</v>
      </c>
    </row>
    <row r="967" spans="1:8" x14ac:dyDescent="0.3">
      <c r="A967">
        <v>108</v>
      </c>
      <c r="B967" s="165">
        <v>38.918918918918919</v>
      </c>
      <c r="C967" s="166">
        <v>9.9205087440381554</v>
      </c>
      <c r="D967">
        <v>70</v>
      </c>
      <c r="E967" s="168" t="s">
        <v>890</v>
      </c>
      <c r="F967" t="s">
        <v>852</v>
      </c>
      <c r="G967" t="s">
        <v>835</v>
      </c>
      <c r="H967">
        <v>2018</v>
      </c>
    </row>
    <row r="968" spans="1:8" x14ac:dyDescent="0.3">
      <c r="A968">
        <v>108</v>
      </c>
      <c r="C968" s="166">
        <v>0.66891891891891897</v>
      </c>
      <c r="E968" s="168" t="s">
        <v>890</v>
      </c>
      <c r="F968" t="s">
        <v>852</v>
      </c>
      <c r="G968" t="s">
        <v>835</v>
      </c>
      <c r="H968">
        <v>2019</v>
      </c>
    </row>
    <row r="969" spans="1:8" x14ac:dyDescent="0.3">
      <c r="A969">
        <v>108</v>
      </c>
      <c r="C969" s="166">
        <v>1.0833812535940195</v>
      </c>
      <c r="E969" s="168" t="s">
        <v>890</v>
      </c>
      <c r="F969" t="s">
        <v>852</v>
      </c>
      <c r="G969" t="s">
        <v>835</v>
      </c>
      <c r="H969">
        <v>2019</v>
      </c>
    </row>
    <row r="970" spans="1:8" x14ac:dyDescent="0.3">
      <c r="A970">
        <v>108</v>
      </c>
      <c r="C970" s="166">
        <v>0.99205087440381545</v>
      </c>
      <c r="E970" s="168" t="s">
        <v>890</v>
      </c>
      <c r="F970" t="s">
        <v>852</v>
      </c>
      <c r="G970" t="s">
        <v>835</v>
      </c>
      <c r="H970">
        <v>2019</v>
      </c>
    </row>
    <row r="971" spans="1:8" x14ac:dyDescent="0.3">
      <c r="A971">
        <v>108</v>
      </c>
      <c r="B971" s="165">
        <v>51.923688394276638</v>
      </c>
      <c r="C971" s="166">
        <v>12.107295265190002</v>
      </c>
      <c r="D971" s="165">
        <v>30.411280846063452</v>
      </c>
      <c r="E971" s="168" t="s">
        <v>890</v>
      </c>
      <c r="F971" t="s">
        <v>852</v>
      </c>
      <c r="G971" t="s">
        <v>835</v>
      </c>
      <c r="H971">
        <v>2020</v>
      </c>
    </row>
    <row r="972" spans="1:8" x14ac:dyDescent="0.3">
      <c r="A972">
        <v>108</v>
      </c>
      <c r="B972" s="165">
        <v>51.253071253071255</v>
      </c>
      <c r="C972" s="166">
        <v>10.694980694980694</v>
      </c>
      <c r="D972" s="165">
        <v>28.014101057579321</v>
      </c>
      <c r="E972" s="168" t="s">
        <v>890</v>
      </c>
      <c r="F972" t="s">
        <v>852</v>
      </c>
      <c r="G972" t="s">
        <v>835</v>
      </c>
      <c r="H972">
        <v>2020</v>
      </c>
    </row>
    <row r="973" spans="1:8" x14ac:dyDescent="0.3">
      <c r="A973">
        <v>108</v>
      </c>
      <c r="B973" s="165">
        <v>41.363102232667451</v>
      </c>
      <c r="C973" s="166">
        <v>16.576576576576578</v>
      </c>
      <c r="D973" s="165">
        <v>29.198870512303351</v>
      </c>
      <c r="E973" s="168" t="s">
        <v>890</v>
      </c>
      <c r="F973" t="s">
        <v>852</v>
      </c>
      <c r="G973" t="s">
        <v>835</v>
      </c>
      <c r="H973">
        <v>2020</v>
      </c>
    </row>
    <row r="974" spans="1:8" x14ac:dyDescent="0.3">
      <c r="A974">
        <v>109</v>
      </c>
      <c r="B974" s="165">
        <v>64.373464373464373</v>
      </c>
      <c r="C974" s="166">
        <v>5.0024570024570023</v>
      </c>
      <c r="D974">
        <v>80</v>
      </c>
      <c r="E974" s="168" t="s">
        <v>885</v>
      </c>
      <c r="F974" t="s">
        <v>848</v>
      </c>
      <c r="G974" t="s">
        <v>835</v>
      </c>
      <c r="H974">
        <v>2018</v>
      </c>
    </row>
    <row r="975" spans="1:8" x14ac:dyDescent="0.3">
      <c r="A975">
        <v>109</v>
      </c>
      <c r="B975" s="165">
        <v>42.857142857142861</v>
      </c>
      <c r="C975" s="166">
        <v>4.0411840411840414</v>
      </c>
      <c r="D975">
        <v>100</v>
      </c>
      <c r="E975" s="168" t="s">
        <v>885</v>
      </c>
      <c r="F975" t="s">
        <v>848</v>
      </c>
      <c r="G975" t="s">
        <v>835</v>
      </c>
      <c r="H975">
        <v>2018</v>
      </c>
    </row>
    <row r="976" spans="1:8" x14ac:dyDescent="0.3">
      <c r="A976">
        <v>109</v>
      </c>
      <c r="B976" s="165">
        <v>40.864864864864863</v>
      </c>
      <c r="C976" s="166">
        <v>6.7459459459459445</v>
      </c>
      <c r="D976">
        <v>60</v>
      </c>
      <c r="E976" s="168" t="s">
        <v>885</v>
      </c>
      <c r="F976" t="s">
        <v>848</v>
      </c>
      <c r="G976" t="s">
        <v>835</v>
      </c>
      <c r="H976">
        <v>2018</v>
      </c>
    </row>
    <row r="977" spans="1:8" x14ac:dyDescent="0.3">
      <c r="A977">
        <v>109</v>
      </c>
      <c r="C977" s="166">
        <v>0</v>
      </c>
      <c r="E977" s="168" t="s">
        <v>885</v>
      </c>
      <c r="F977" t="s">
        <v>848</v>
      </c>
      <c r="G977" t="s">
        <v>835</v>
      </c>
      <c r="H977">
        <v>2019</v>
      </c>
    </row>
    <row r="978" spans="1:8" x14ac:dyDescent="0.3">
      <c r="A978">
        <v>109</v>
      </c>
      <c r="C978" s="166">
        <v>4.0411840411840414</v>
      </c>
      <c r="E978" s="168" t="s">
        <v>885</v>
      </c>
      <c r="F978" t="s">
        <v>848</v>
      </c>
      <c r="G978" t="s">
        <v>835</v>
      </c>
      <c r="H978">
        <v>2019</v>
      </c>
    </row>
    <row r="979" spans="1:8" x14ac:dyDescent="0.3">
      <c r="A979">
        <v>109</v>
      </c>
      <c r="C979" s="166">
        <v>1.349189189189189</v>
      </c>
      <c r="E979" s="168" t="s">
        <v>885</v>
      </c>
      <c r="F979" t="s">
        <v>848</v>
      </c>
      <c r="G979" t="s">
        <v>835</v>
      </c>
      <c r="H979">
        <v>2019</v>
      </c>
    </row>
    <row r="980" spans="1:8" x14ac:dyDescent="0.3">
      <c r="A980">
        <v>109</v>
      </c>
      <c r="B980" s="165">
        <v>74.895986895986894</v>
      </c>
      <c r="C980" s="166">
        <v>0.46674500587544065</v>
      </c>
      <c r="D980" s="165">
        <v>19.703083365055196</v>
      </c>
      <c r="E980" s="168" t="s">
        <v>885</v>
      </c>
      <c r="F980" t="s">
        <v>848</v>
      </c>
      <c r="G980" t="s">
        <v>835</v>
      </c>
      <c r="H980">
        <v>2020</v>
      </c>
    </row>
    <row r="981" spans="1:8" x14ac:dyDescent="0.3">
      <c r="A981">
        <v>109</v>
      </c>
      <c r="B981" s="165">
        <v>83.083926031294453</v>
      </c>
      <c r="C981" s="166">
        <v>0.51630941286113707</v>
      </c>
      <c r="D981" s="165">
        <v>20.784655623365303</v>
      </c>
      <c r="E981" s="168" t="s">
        <v>885</v>
      </c>
      <c r="F981" t="s">
        <v>848</v>
      </c>
      <c r="G981" t="s">
        <v>835</v>
      </c>
      <c r="H981">
        <v>2020</v>
      </c>
    </row>
    <row r="982" spans="1:8" x14ac:dyDescent="0.3">
      <c r="A982">
        <v>109</v>
      </c>
      <c r="B982" s="165">
        <v>71.994156318480634</v>
      </c>
      <c r="C982" s="166">
        <v>1.1051051051051051</v>
      </c>
      <c r="D982" s="165">
        <v>20.378378378378379</v>
      </c>
      <c r="E982" s="168" t="s">
        <v>885</v>
      </c>
      <c r="F982" t="s">
        <v>848</v>
      </c>
      <c r="G982" t="s">
        <v>835</v>
      </c>
      <c r="H982">
        <v>2020</v>
      </c>
    </row>
    <row r="983" spans="1:8" x14ac:dyDescent="0.3">
      <c r="A983">
        <v>110</v>
      </c>
      <c r="B983" s="165">
        <v>49.984101748807632</v>
      </c>
      <c r="C983" s="166">
        <v>2.000982800982801</v>
      </c>
      <c r="D983">
        <v>100</v>
      </c>
      <c r="E983" s="168" t="s">
        <v>891</v>
      </c>
      <c r="F983" t="s">
        <v>853</v>
      </c>
      <c r="G983" t="s">
        <v>820</v>
      </c>
      <c r="H983">
        <v>2018</v>
      </c>
    </row>
    <row r="984" spans="1:8" x14ac:dyDescent="0.3">
      <c r="A984">
        <v>110</v>
      </c>
      <c r="B984" s="165">
        <v>10</v>
      </c>
      <c r="C984" s="166">
        <v>9.0522522522522522</v>
      </c>
      <c r="D984">
        <v>100</v>
      </c>
      <c r="E984" s="168" t="s">
        <v>891</v>
      </c>
      <c r="F984" t="s">
        <v>853</v>
      </c>
      <c r="G984" t="s">
        <v>820</v>
      </c>
      <c r="H984">
        <v>2018</v>
      </c>
    </row>
    <row r="985" spans="1:8" x14ac:dyDescent="0.3">
      <c r="A985">
        <v>110</v>
      </c>
      <c r="B985" s="165">
        <v>20.432432432432432</v>
      </c>
      <c r="C985" s="166">
        <v>6.3491255961844191</v>
      </c>
      <c r="D985">
        <v>100</v>
      </c>
      <c r="E985" s="168" t="s">
        <v>891</v>
      </c>
      <c r="F985" t="s">
        <v>853</v>
      </c>
      <c r="G985" t="s">
        <v>820</v>
      </c>
      <c r="H985">
        <v>2018</v>
      </c>
    </row>
    <row r="986" spans="1:8" x14ac:dyDescent="0.3">
      <c r="A986">
        <v>110</v>
      </c>
      <c r="C986" s="166">
        <v>0</v>
      </c>
      <c r="E986" s="168" t="s">
        <v>891</v>
      </c>
      <c r="F986" t="s">
        <v>853</v>
      </c>
      <c r="G986" t="s">
        <v>820</v>
      </c>
      <c r="H986">
        <v>2019</v>
      </c>
    </row>
    <row r="987" spans="1:8" x14ac:dyDescent="0.3">
      <c r="A987">
        <v>110</v>
      </c>
      <c r="C987" s="166">
        <v>1.1315315315315315</v>
      </c>
      <c r="E987" s="168" t="s">
        <v>891</v>
      </c>
      <c r="F987" t="s">
        <v>853</v>
      </c>
      <c r="G987" t="s">
        <v>820</v>
      </c>
      <c r="H987">
        <v>2019</v>
      </c>
    </row>
    <row r="988" spans="1:8" x14ac:dyDescent="0.3">
      <c r="A988">
        <v>110</v>
      </c>
      <c r="C988" s="166">
        <v>3.9682034976152618</v>
      </c>
      <c r="E988" s="168" t="s">
        <v>891</v>
      </c>
      <c r="F988" t="s">
        <v>853</v>
      </c>
      <c r="G988" t="s">
        <v>820</v>
      </c>
      <c r="H988">
        <v>2019</v>
      </c>
    </row>
    <row r="989" spans="1:8" x14ac:dyDescent="0.3">
      <c r="A989">
        <v>110</v>
      </c>
      <c r="B989" s="165">
        <v>21.398853398853397</v>
      </c>
      <c r="C989" s="166">
        <v>0.47500597943075823</v>
      </c>
      <c r="D989" s="165">
        <v>81.096748922835872</v>
      </c>
      <c r="E989" s="168" t="s">
        <v>891</v>
      </c>
      <c r="F989" t="s">
        <v>853</v>
      </c>
      <c r="G989" t="s">
        <v>820</v>
      </c>
      <c r="H989">
        <v>2020</v>
      </c>
    </row>
    <row r="990" spans="1:8" x14ac:dyDescent="0.3">
      <c r="A990">
        <v>110</v>
      </c>
      <c r="B990" s="165">
        <v>18.714814399461702</v>
      </c>
      <c r="C990" s="166">
        <v>1.4972972972972973</v>
      </c>
      <c r="D990" s="165">
        <v>88.872320596458536</v>
      </c>
      <c r="E990" s="168" t="s">
        <v>891</v>
      </c>
      <c r="F990" t="s">
        <v>853</v>
      </c>
      <c r="G990" t="s">
        <v>820</v>
      </c>
      <c r="H990">
        <v>2020</v>
      </c>
    </row>
    <row r="991" spans="1:8" x14ac:dyDescent="0.3">
      <c r="A991">
        <v>110</v>
      </c>
      <c r="B991" s="165">
        <v>17.297297297297295</v>
      </c>
      <c r="C991" s="166">
        <v>0.73673673673673667</v>
      </c>
      <c r="D991" s="165">
        <v>76.718600953895077</v>
      </c>
      <c r="E991" s="168" t="s">
        <v>891</v>
      </c>
      <c r="F991" t="s">
        <v>853</v>
      </c>
      <c r="G991" t="s">
        <v>820</v>
      </c>
      <c r="H991">
        <v>2020</v>
      </c>
    </row>
    <row r="992" spans="1:8" x14ac:dyDescent="0.3">
      <c r="A992">
        <v>111</v>
      </c>
      <c r="B992" s="165">
        <v>43.575883575883566</v>
      </c>
      <c r="C992" s="166">
        <v>9.1711711711711708</v>
      </c>
      <c r="D992">
        <v>100</v>
      </c>
      <c r="E992" s="168" t="s">
        <v>884</v>
      </c>
      <c r="F992" t="s">
        <v>850</v>
      </c>
      <c r="G992" t="s">
        <v>820</v>
      </c>
      <c r="H992">
        <v>2018</v>
      </c>
    </row>
    <row r="993" spans="1:8" x14ac:dyDescent="0.3">
      <c r="A993">
        <v>111</v>
      </c>
      <c r="B993" s="165">
        <v>41.666666666666671</v>
      </c>
      <c r="C993" s="166">
        <v>5.4313513513513518</v>
      </c>
      <c r="D993">
        <v>100</v>
      </c>
      <c r="E993" s="168" t="s">
        <v>884</v>
      </c>
      <c r="F993" t="s">
        <v>850</v>
      </c>
      <c r="G993" t="s">
        <v>820</v>
      </c>
      <c r="H993">
        <v>2018</v>
      </c>
    </row>
    <row r="994" spans="1:8" x14ac:dyDescent="0.3">
      <c r="A994">
        <v>111</v>
      </c>
      <c r="B994" s="165">
        <v>40.86486486486487</v>
      </c>
      <c r="C994" s="166">
        <v>8.9945945945945933</v>
      </c>
      <c r="D994">
        <v>100</v>
      </c>
      <c r="E994" s="168" t="s">
        <v>884</v>
      </c>
      <c r="F994" t="s">
        <v>850</v>
      </c>
      <c r="G994" t="s">
        <v>820</v>
      </c>
      <c r="H994">
        <v>2018</v>
      </c>
    </row>
    <row r="995" spans="1:8" x14ac:dyDescent="0.3">
      <c r="A995">
        <v>111</v>
      </c>
      <c r="C995" s="166">
        <v>2.3783783783783785</v>
      </c>
      <c r="E995" s="168" t="s">
        <v>884</v>
      </c>
      <c r="F995" t="s">
        <v>850</v>
      </c>
      <c r="G995" t="s">
        <v>820</v>
      </c>
      <c r="H995">
        <v>2019</v>
      </c>
    </row>
    <row r="996" spans="1:8" x14ac:dyDescent="0.3">
      <c r="A996">
        <v>111</v>
      </c>
      <c r="C996" s="166">
        <v>10.183783783783785</v>
      </c>
      <c r="E996" s="168" t="s">
        <v>884</v>
      </c>
      <c r="F996" t="s">
        <v>850</v>
      </c>
      <c r="G996" t="s">
        <v>820</v>
      </c>
      <c r="H996">
        <v>2019</v>
      </c>
    </row>
    <row r="997" spans="1:8" x14ac:dyDescent="0.3">
      <c r="A997">
        <v>111</v>
      </c>
      <c r="C997" s="166">
        <v>22.486486486486484</v>
      </c>
      <c r="E997" s="168" t="s">
        <v>884</v>
      </c>
      <c r="F997" t="s">
        <v>850</v>
      </c>
      <c r="G997" t="s">
        <v>820</v>
      </c>
      <c r="H997">
        <v>2019</v>
      </c>
    </row>
    <row r="998" spans="1:8" x14ac:dyDescent="0.3">
      <c r="A998">
        <v>111</v>
      </c>
      <c r="B998" s="165">
        <v>73.558558558558559</v>
      </c>
      <c r="C998" s="166">
        <v>5.7101782633697526</v>
      </c>
      <c r="D998" s="165">
        <v>72.003179650238479</v>
      </c>
      <c r="E998" s="168" t="s">
        <v>884</v>
      </c>
      <c r="F998" t="s">
        <v>850</v>
      </c>
      <c r="G998" t="s">
        <v>820</v>
      </c>
      <c r="H998">
        <v>2020</v>
      </c>
    </row>
    <row r="999" spans="1:8" x14ac:dyDescent="0.3">
      <c r="A999">
        <v>111</v>
      </c>
      <c r="B999" s="165">
        <v>53.693693693693689</v>
      </c>
      <c r="C999" s="166">
        <v>4.5372645372645373</v>
      </c>
      <c r="D999" s="165">
        <v>77.763280521901223</v>
      </c>
      <c r="E999" s="168" t="s">
        <v>884</v>
      </c>
      <c r="F999" t="s">
        <v>850</v>
      </c>
      <c r="G999" t="s">
        <v>820</v>
      </c>
      <c r="H999">
        <v>2020</v>
      </c>
    </row>
    <row r="1000" spans="1:8" x14ac:dyDescent="0.3">
      <c r="A1000">
        <v>111</v>
      </c>
      <c r="B1000" s="165">
        <v>59.459459459459453</v>
      </c>
      <c r="C1000" s="166">
        <v>7.1042471042471043</v>
      </c>
      <c r="D1000" s="165">
        <v>68.954029558259165</v>
      </c>
      <c r="E1000" s="168" t="s">
        <v>884</v>
      </c>
      <c r="F1000" t="s">
        <v>850</v>
      </c>
      <c r="G1000" t="s">
        <v>820</v>
      </c>
      <c r="H1000">
        <v>2020</v>
      </c>
    </row>
    <row r="1001" spans="1:8" x14ac:dyDescent="0.3">
      <c r="A1001">
        <v>112</v>
      </c>
      <c r="B1001" s="165">
        <v>100</v>
      </c>
      <c r="C1001" s="166">
        <v>2.7513513513513512</v>
      </c>
      <c r="D1001">
        <v>100</v>
      </c>
      <c r="E1001" s="168" t="s">
        <v>884</v>
      </c>
      <c r="F1001" t="s">
        <v>850</v>
      </c>
      <c r="G1001" t="s">
        <v>820</v>
      </c>
      <c r="H1001">
        <v>2018</v>
      </c>
    </row>
    <row r="1002" spans="1:8" x14ac:dyDescent="0.3">
      <c r="A1002">
        <v>112</v>
      </c>
      <c r="B1002" s="165">
        <v>57.142857142857146</v>
      </c>
      <c r="C1002" s="166">
        <v>5.8193050193050198</v>
      </c>
      <c r="D1002">
        <v>100</v>
      </c>
      <c r="E1002" s="168" t="s">
        <v>884</v>
      </c>
      <c r="F1002" t="s">
        <v>850</v>
      </c>
      <c r="G1002" t="s">
        <v>820</v>
      </c>
      <c r="H1002">
        <v>2018</v>
      </c>
    </row>
    <row r="1003" spans="1:8" x14ac:dyDescent="0.3">
      <c r="A1003">
        <v>112</v>
      </c>
      <c r="B1003" s="165">
        <v>90.810810810810807</v>
      </c>
      <c r="C1003" s="166">
        <v>10.068576038725292</v>
      </c>
      <c r="D1003">
        <v>100</v>
      </c>
      <c r="E1003" s="168" t="s">
        <v>884</v>
      </c>
      <c r="F1003" t="s">
        <v>850</v>
      </c>
      <c r="G1003" t="s">
        <v>820</v>
      </c>
      <c r="H1003">
        <v>2018</v>
      </c>
    </row>
    <row r="1004" spans="1:8" x14ac:dyDescent="0.3">
      <c r="A1004">
        <v>112</v>
      </c>
      <c r="C1004" s="166">
        <v>0</v>
      </c>
      <c r="E1004" s="168" t="s">
        <v>884</v>
      </c>
      <c r="F1004" t="s">
        <v>850</v>
      </c>
      <c r="G1004" t="s">
        <v>820</v>
      </c>
      <c r="H1004">
        <v>2019</v>
      </c>
    </row>
    <row r="1005" spans="1:8" x14ac:dyDescent="0.3">
      <c r="A1005">
        <v>112</v>
      </c>
      <c r="C1005" s="166">
        <v>0.72741312741312747</v>
      </c>
      <c r="E1005" s="168" t="s">
        <v>884</v>
      </c>
      <c r="F1005" t="s">
        <v>850</v>
      </c>
      <c r="G1005" t="s">
        <v>820</v>
      </c>
      <c r="H1005">
        <v>2019</v>
      </c>
    </row>
    <row r="1006" spans="1:8" x14ac:dyDescent="0.3">
      <c r="A1006">
        <v>112</v>
      </c>
      <c r="C1006" s="166">
        <v>3.0205728116175878</v>
      </c>
      <c r="E1006" s="168" t="s">
        <v>884</v>
      </c>
      <c r="F1006" t="s">
        <v>850</v>
      </c>
      <c r="G1006" t="s">
        <v>820</v>
      </c>
      <c r="H1006">
        <v>2019</v>
      </c>
    </row>
    <row r="1007" spans="1:8" x14ac:dyDescent="0.3">
      <c r="A1007">
        <v>112</v>
      </c>
      <c r="B1007" s="165">
        <v>102.13089122180033</v>
      </c>
      <c r="C1007" s="166">
        <v>0.30497542997542998</v>
      </c>
      <c r="D1007" s="165">
        <v>74.185094185094187</v>
      </c>
      <c r="E1007" s="168" t="s">
        <v>884</v>
      </c>
      <c r="F1007" t="s">
        <v>850</v>
      </c>
      <c r="G1007" t="s">
        <v>820</v>
      </c>
      <c r="H1007">
        <v>2020</v>
      </c>
    </row>
    <row r="1008" spans="1:8" x14ac:dyDescent="0.3">
      <c r="A1008">
        <v>112</v>
      </c>
      <c r="B1008" s="165">
        <v>83.083926031294453</v>
      </c>
      <c r="C1008" s="166">
        <v>0.4277992277992278</v>
      </c>
      <c r="D1008" s="165">
        <v>73.938856889676572</v>
      </c>
      <c r="E1008" s="168" t="s">
        <v>884</v>
      </c>
      <c r="F1008" t="s">
        <v>850</v>
      </c>
      <c r="G1008" t="s">
        <v>820</v>
      </c>
      <c r="H1008">
        <v>2020</v>
      </c>
    </row>
    <row r="1009" spans="1:8" x14ac:dyDescent="0.3">
      <c r="A1009">
        <v>112</v>
      </c>
      <c r="B1009" s="165">
        <v>49.329329329329326</v>
      </c>
      <c r="C1009" s="166">
        <v>0.2340222575516693</v>
      </c>
      <c r="D1009" s="165">
        <v>69.162981162981168</v>
      </c>
      <c r="E1009" s="168" t="s">
        <v>884</v>
      </c>
      <c r="F1009" t="s">
        <v>850</v>
      </c>
      <c r="G1009" t="s">
        <v>820</v>
      </c>
      <c r="H1009">
        <v>2020</v>
      </c>
    </row>
    <row r="1010" spans="1:8" x14ac:dyDescent="0.3">
      <c r="A1010">
        <v>113</v>
      </c>
      <c r="B1010" s="165">
        <v>100</v>
      </c>
      <c r="C1010" s="166">
        <v>2.2010810810810808</v>
      </c>
      <c r="D1010">
        <v>80</v>
      </c>
      <c r="E1010" s="168" t="s">
        <v>884</v>
      </c>
      <c r="F1010" t="s">
        <v>850</v>
      </c>
      <c r="G1010" t="s">
        <v>820</v>
      </c>
      <c r="H1010">
        <v>2018</v>
      </c>
    </row>
    <row r="1011" spans="1:8" x14ac:dyDescent="0.3">
      <c r="A1011">
        <v>113</v>
      </c>
      <c r="B1011" s="165">
        <v>69.565217391304344</v>
      </c>
      <c r="C1011" s="166">
        <v>4.6289926289926289</v>
      </c>
      <c r="D1011">
        <v>100</v>
      </c>
      <c r="E1011" s="168" t="s">
        <v>884</v>
      </c>
      <c r="F1011" t="s">
        <v>850</v>
      </c>
      <c r="G1011" t="s">
        <v>820</v>
      </c>
      <c r="H1011">
        <v>2018</v>
      </c>
    </row>
    <row r="1012" spans="1:8" x14ac:dyDescent="0.3">
      <c r="A1012">
        <v>113</v>
      </c>
      <c r="B1012" s="165">
        <v>81.729729729729726</v>
      </c>
      <c r="C1012" s="166">
        <v>1.4990990990990989</v>
      </c>
      <c r="D1012">
        <v>100</v>
      </c>
      <c r="E1012" s="168" t="s">
        <v>884</v>
      </c>
      <c r="F1012" t="s">
        <v>850</v>
      </c>
      <c r="G1012" t="s">
        <v>820</v>
      </c>
      <c r="H1012">
        <v>2018</v>
      </c>
    </row>
    <row r="1013" spans="1:8" x14ac:dyDescent="0.3">
      <c r="A1013">
        <v>113</v>
      </c>
      <c r="C1013" s="166">
        <v>0.97297297297297303</v>
      </c>
      <c r="E1013" s="168" t="s">
        <v>884</v>
      </c>
      <c r="F1013" t="s">
        <v>850</v>
      </c>
      <c r="G1013" t="s">
        <v>820</v>
      </c>
      <c r="H1013">
        <v>2019</v>
      </c>
    </row>
    <row r="1014" spans="1:8" x14ac:dyDescent="0.3">
      <c r="A1014">
        <v>113</v>
      </c>
      <c r="C1014" s="166">
        <v>23.144963144963146</v>
      </c>
      <c r="E1014" s="168" t="s">
        <v>884</v>
      </c>
      <c r="F1014" t="s">
        <v>850</v>
      </c>
      <c r="G1014" t="s">
        <v>820</v>
      </c>
      <c r="H1014">
        <v>2019</v>
      </c>
    </row>
    <row r="1015" spans="1:8" x14ac:dyDescent="0.3">
      <c r="A1015">
        <v>113</v>
      </c>
      <c r="C1015" s="166">
        <v>14.990990990990989</v>
      </c>
      <c r="E1015" s="168" t="s">
        <v>884</v>
      </c>
      <c r="F1015" t="s">
        <v>850</v>
      </c>
      <c r="G1015" t="s">
        <v>820</v>
      </c>
      <c r="H1015">
        <v>2019</v>
      </c>
    </row>
    <row r="1016" spans="1:8" x14ac:dyDescent="0.3">
      <c r="A1016">
        <v>113</v>
      </c>
      <c r="B1016" s="165">
        <v>48.700838769804292</v>
      </c>
      <c r="C1016" s="166">
        <v>1.1300142247510669</v>
      </c>
      <c r="D1016" s="165">
        <v>79.938223938223942</v>
      </c>
      <c r="E1016" s="168" t="s">
        <v>884</v>
      </c>
      <c r="F1016" t="s">
        <v>850</v>
      </c>
      <c r="G1016" t="s">
        <v>820</v>
      </c>
      <c r="H1016">
        <v>2020</v>
      </c>
    </row>
    <row r="1017" spans="1:8" x14ac:dyDescent="0.3">
      <c r="A1017">
        <v>113</v>
      </c>
      <c r="B1017" s="165">
        <v>92.518364518364521</v>
      </c>
      <c r="C1017" s="166">
        <v>0.96599825632083702</v>
      </c>
      <c r="D1017" s="165">
        <v>84.501550731058927</v>
      </c>
      <c r="E1017" s="168" t="s">
        <v>884</v>
      </c>
      <c r="F1017" t="s">
        <v>850</v>
      </c>
      <c r="G1017" t="s">
        <v>820</v>
      </c>
      <c r="H1017">
        <v>2020</v>
      </c>
    </row>
    <row r="1018" spans="1:8" x14ac:dyDescent="0.3">
      <c r="A1018">
        <v>113</v>
      </c>
      <c r="B1018" s="165">
        <v>45.664864864864867</v>
      </c>
      <c r="C1018" s="166">
        <v>5.8938938938938934</v>
      </c>
      <c r="D1018" s="165">
        <v>81.513513513513516</v>
      </c>
      <c r="E1018" s="168" t="s">
        <v>884</v>
      </c>
      <c r="F1018" t="s">
        <v>850</v>
      </c>
      <c r="G1018" t="s">
        <v>820</v>
      </c>
      <c r="H1018">
        <v>2020</v>
      </c>
    </row>
    <row r="1019" spans="1:8" x14ac:dyDescent="0.3">
      <c r="A1019">
        <v>114</v>
      </c>
      <c r="B1019" s="165">
        <v>9.4414414414414409</v>
      </c>
      <c r="C1019" s="166">
        <v>7.8610038610038604</v>
      </c>
      <c r="D1019">
        <v>100</v>
      </c>
      <c r="E1019" s="168" t="s">
        <v>884</v>
      </c>
      <c r="F1019" t="s">
        <v>854</v>
      </c>
      <c r="G1019" t="s">
        <v>835</v>
      </c>
      <c r="H1019">
        <v>2018</v>
      </c>
    </row>
    <row r="1020" spans="1:8" x14ac:dyDescent="0.3">
      <c r="A1020">
        <v>114</v>
      </c>
      <c r="B1020" s="165">
        <v>50</v>
      </c>
      <c r="C1020" s="166">
        <v>12.22054054054054</v>
      </c>
      <c r="D1020">
        <v>100</v>
      </c>
      <c r="E1020" s="168" t="s">
        <v>884</v>
      </c>
      <c r="F1020" t="s">
        <v>854</v>
      </c>
      <c r="G1020" t="s">
        <v>835</v>
      </c>
      <c r="H1020">
        <v>2018</v>
      </c>
    </row>
    <row r="1021" spans="1:8" x14ac:dyDescent="0.3">
      <c r="A1021">
        <v>114</v>
      </c>
      <c r="B1021" s="165">
        <v>55.724815724815727</v>
      </c>
      <c r="C1021" s="166">
        <v>14.455598455598453</v>
      </c>
      <c r="D1021">
        <v>100</v>
      </c>
      <c r="E1021" s="168" t="s">
        <v>884</v>
      </c>
      <c r="F1021" t="s">
        <v>854</v>
      </c>
      <c r="G1021" t="s">
        <v>835</v>
      </c>
      <c r="H1021">
        <v>2018</v>
      </c>
    </row>
    <row r="1022" spans="1:8" x14ac:dyDescent="0.3">
      <c r="A1022">
        <v>114</v>
      </c>
      <c r="C1022" s="166">
        <v>4.2810810810810818</v>
      </c>
      <c r="E1022" s="168" t="s">
        <v>884</v>
      </c>
      <c r="F1022" t="s">
        <v>854</v>
      </c>
      <c r="G1022" t="s">
        <v>835</v>
      </c>
      <c r="H1022">
        <v>2019</v>
      </c>
    </row>
    <row r="1023" spans="1:8" x14ac:dyDescent="0.3">
      <c r="A1023">
        <v>114</v>
      </c>
      <c r="C1023" s="166">
        <v>20.367567567567569</v>
      </c>
      <c r="E1023" s="168" t="s">
        <v>884</v>
      </c>
      <c r="F1023" t="s">
        <v>854</v>
      </c>
      <c r="G1023" t="s">
        <v>835</v>
      </c>
      <c r="H1023">
        <v>2019</v>
      </c>
    </row>
    <row r="1024" spans="1:8" x14ac:dyDescent="0.3">
      <c r="A1024">
        <v>114</v>
      </c>
      <c r="C1024" s="166">
        <v>7.7096525096525088</v>
      </c>
      <c r="E1024" s="168" t="s">
        <v>884</v>
      </c>
      <c r="F1024" t="s">
        <v>854</v>
      </c>
      <c r="G1024" t="s">
        <v>835</v>
      </c>
      <c r="H1024">
        <v>2019</v>
      </c>
    </row>
    <row r="1025" spans="1:8" x14ac:dyDescent="0.3">
      <c r="A1025">
        <v>114</v>
      </c>
      <c r="B1025" s="165">
        <v>17.08456843940715</v>
      </c>
      <c r="C1025" s="166">
        <v>4.6674500587544063</v>
      </c>
      <c r="D1025" s="165">
        <v>88.737394110528456</v>
      </c>
      <c r="E1025" s="168" t="s">
        <v>884</v>
      </c>
      <c r="F1025" t="s">
        <v>854</v>
      </c>
      <c r="G1025" t="s">
        <v>835</v>
      </c>
      <c r="H1025">
        <v>2020</v>
      </c>
    </row>
    <row r="1026" spans="1:8" x14ac:dyDescent="0.3">
      <c r="A1026">
        <v>114</v>
      </c>
      <c r="B1026" s="165">
        <v>16.913513513513514</v>
      </c>
      <c r="C1026" s="166">
        <v>4.6790540540540544</v>
      </c>
      <c r="D1026" s="165">
        <v>84.257796257796258</v>
      </c>
      <c r="E1026" s="168" t="s">
        <v>884</v>
      </c>
      <c r="F1026" t="s">
        <v>854</v>
      </c>
      <c r="G1026" t="s">
        <v>835</v>
      </c>
      <c r="H1026">
        <v>2020</v>
      </c>
    </row>
    <row r="1027" spans="1:8" x14ac:dyDescent="0.3">
      <c r="A1027">
        <v>114</v>
      </c>
      <c r="B1027" s="165">
        <v>22.832432432432434</v>
      </c>
      <c r="C1027" s="166">
        <v>9.0417690417690402</v>
      </c>
      <c r="D1027" s="165">
        <v>85.275675675675672</v>
      </c>
      <c r="E1027" s="168" t="s">
        <v>884</v>
      </c>
      <c r="F1027" t="s">
        <v>854</v>
      </c>
      <c r="G1027" t="s">
        <v>835</v>
      </c>
      <c r="H1027">
        <v>2020</v>
      </c>
    </row>
    <row r="1028" spans="1:8" x14ac:dyDescent="0.3">
      <c r="A1028">
        <v>115</v>
      </c>
      <c r="B1028" s="165">
        <v>54.469854469854461</v>
      </c>
      <c r="C1028" s="166">
        <v>2.2010810810810808</v>
      </c>
      <c r="D1028">
        <v>100</v>
      </c>
      <c r="E1028" s="168" t="s">
        <v>884</v>
      </c>
      <c r="F1028" t="s">
        <v>855</v>
      </c>
      <c r="G1028" t="s">
        <v>835</v>
      </c>
      <c r="H1028">
        <v>2018</v>
      </c>
    </row>
    <row r="1029" spans="1:8" x14ac:dyDescent="0.3">
      <c r="A1029">
        <v>115</v>
      </c>
      <c r="B1029" s="165">
        <v>70.588235294117652</v>
      </c>
      <c r="C1029" s="166">
        <v>9.4732872407291016</v>
      </c>
      <c r="D1029">
        <v>100</v>
      </c>
      <c r="E1029" s="168" t="s">
        <v>884</v>
      </c>
      <c r="F1029" t="s">
        <v>855</v>
      </c>
      <c r="G1029" t="s">
        <v>835</v>
      </c>
      <c r="H1029">
        <v>2018</v>
      </c>
    </row>
    <row r="1030" spans="1:8" x14ac:dyDescent="0.3">
      <c r="A1030">
        <v>115</v>
      </c>
      <c r="B1030" s="165">
        <v>63.851351351351347</v>
      </c>
      <c r="C1030" s="166">
        <v>7.195675675675675</v>
      </c>
      <c r="D1030">
        <v>100</v>
      </c>
      <c r="E1030" s="168" t="s">
        <v>884</v>
      </c>
      <c r="F1030" t="s">
        <v>855</v>
      </c>
      <c r="G1030" t="s">
        <v>835</v>
      </c>
      <c r="H1030">
        <v>2018</v>
      </c>
    </row>
    <row r="1031" spans="1:8" x14ac:dyDescent="0.3">
      <c r="A1031">
        <v>115</v>
      </c>
      <c r="C1031" s="166">
        <v>19.027027027027028</v>
      </c>
      <c r="E1031" s="168" t="s">
        <v>884</v>
      </c>
      <c r="F1031" t="s">
        <v>855</v>
      </c>
      <c r="G1031" t="s">
        <v>835</v>
      </c>
      <c r="H1031">
        <v>2019</v>
      </c>
    </row>
    <row r="1032" spans="1:8" x14ac:dyDescent="0.3">
      <c r="A1032">
        <v>115</v>
      </c>
      <c r="C1032" s="166">
        <v>21.31489629164048</v>
      </c>
      <c r="E1032" s="168" t="s">
        <v>884</v>
      </c>
      <c r="F1032" t="s">
        <v>855</v>
      </c>
      <c r="G1032" t="s">
        <v>835</v>
      </c>
      <c r="H1032">
        <v>2019</v>
      </c>
    </row>
    <row r="1033" spans="1:8" x14ac:dyDescent="0.3">
      <c r="A1033">
        <v>115</v>
      </c>
      <c r="C1033" s="166">
        <v>13.491891891891891</v>
      </c>
      <c r="E1033" s="168" t="s">
        <v>884</v>
      </c>
      <c r="F1033" t="s">
        <v>855</v>
      </c>
      <c r="G1033" t="s">
        <v>835</v>
      </c>
      <c r="H1033">
        <v>2019</v>
      </c>
    </row>
    <row r="1034" spans="1:8" x14ac:dyDescent="0.3">
      <c r="A1034">
        <v>115</v>
      </c>
      <c r="B1034" s="165">
        <v>35.308108108108108</v>
      </c>
      <c r="C1034" s="166">
        <v>27.703574542284223</v>
      </c>
      <c r="D1034" s="165">
        <v>100</v>
      </c>
      <c r="E1034" s="168" t="s">
        <v>884</v>
      </c>
      <c r="F1034" t="s">
        <v>855</v>
      </c>
      <c r="G1034" t="s">
        <v>835</v>
      </c>
      <c r="H1034">
        <v>2020</v>
      </c>
    </row>
    <row r="1035" spans="1:8" x14ac:dyDescent="0.3">
      <c r="A1035">
        <v>115</v>
      </c>
      <c r="B1035" s="165">
        <v>27.613899613899616</v>
      </c>
      <c r="C1035" s="166">
        <v>47.913513513513514</v>
      </c>
      <c r="D1035" s="165">
        <v>100</v>
      </c>
      <c r="E1035" s="168" t="s">
        <v>884</v>
      </c>
      <c r="F1035" t="s">
        <v>855</v>
      </c>
      <c r="G1035" t="s">
        <v>835</v>
      </c>
      <c r="H1035">
        <v>2020</v>
      </c>
    </row>
    <row r="1036" spans="1:8" x14ac:dyDescent="0.3">
      <c r="A1036">
        <v>115</v>
      </c>
      <c r="B1036" s="165">
        <v>42.282282282282281</v>
      </c>
      <c r="C1036" s="166">
        <v>16.929269695227141</v>
      </c>
      <c r="D1036" s="165">
        <v>97.329568374344504</v>
      </c>
      <c r="E1036" s="168" t="s">
        <v>884</v>
      </c>
      <c r="F1036" t="s">
        <v>855</v>
      </c>
      <c r="G1036" t="s">
        <v>835</v>
      </c>
      <c r="H1036">
        <v>2020</v>
      </c>
    </row>
    <row r="1037" spans="1:8" x14ac:dyDescent="0.3">
      <c r="A1037">
        <v>116</v>
      </c>
      <c r="B1037" s="165">
        <v>54.469854469854461</v>
      </c>
      <c r="C1037" s="166">
        <v>5.5027027027027025</v>
      </c>
      <c r="D1037">
        <v>100</v>
      </c>
      <c r="E1037" s="168" t="s">
        <v>884</v>
      </c>
      <c r="F1037" t="s">
        <v>855</v>
      </c>
      <c r="G1037" t="s">
        <v>835</v>
      </c>
      <c r="H1037">
        <v>2018</v>
      </c>
    </row>
    <row r="1038" spans="1:8" x14ac:dyDescent="0.3">
      <c r="A1038">
        <v>116</v>
      </c>
      <c r="B1038" s="165">
        <v>72.72727272727272</v>
      </c>
      <c r="C1038" s="166">
        <v>7.4063882063882067</v>
      </c>
      <c r="D1038">
        <v>100</v>
      </c>
      <c r="E1038" s="168" t="s">
        <v>884</v>
      </c>
      <c r="F1038" t="s">
        <v>855</v>
      </c>
      <c r="G1038" t="s">
        <v>835</v>
      </c>
      <c r="H1038">
        <v>2018</v>
      </c>
    </row>
    <row r="1039" spans="1:8" x14ac:dyDescent="0.3">
      <c r="A1039">
        <v>116</v>
      </c>
      <c r="B1039" s="165">
        <v>40.864864864864863</v>
      </c>
      <c r="C1039" s="166">
        <v>20.237837837837834</v>
      </c>
      <c r="D1039">
        <v>100</v>
      </c>
      <c r="E1039" s="168" t="s">
        <v>884</v>
      </c>
      <c r="F1039" t="s">
        <v>855</v>
      </c>
      <c r="G1039" t="s">
        <v>835</v>
      </c>
      <c r="H1039">
        <v>2018</v>
      </c>
    </row>
    <row r="1040" spans="1:8" x14ac:dyDescent="0.3">
      <c r="A1040">
        <v>116</v>
      </c>
      <c r="C1040" s="166">
        <v>0</v>
      </c>
      <c r="E1040" s="168" t="s">
        <v>884</v>
      </c>
      <c r="F1040" t="s">
        <v>855</v>
      </c>
      <c r="G1040" t="s">
        <v>835</v>
      </c>
      <c r="H1040">
        <v>2019</v>
      </c>
    </row>
    <row r="1041" spans="1:8" x14ac:dyDescent="0.3">
      <c r="A1041">
        <v>116</v>
      </c>
      <c r="C1041" s="166">
        <v>27.773955773955777</v>
      </c>
      <c r="E1041" s="168" t="s">
        <v>884</v>
      </c>
      <c r="F1041" t="s">
        <v>855</v>
      </c>
      <c r="G1041" t="s">
        <v>835</v>
      </c>
      <c r="H1041">
        <v>2019</v>
      </c>
    </row>
    <row r="1042" spans="1:8" x14ac:dyDescent="0.3">
      <c r="A1042">
        <v>116</v>
      </c>
      <c r="C1042" s="166">
        <v>13.491891891891889</v>
      </c>
      <c r="E1042" s="168" t="s">
        <v>884</v>
      </c>
      <c r="F1042" t="s">
        <v>855</v>
      </c>
      <c r="G1042" t="s">
        <v>835</v>
      </c>
      <c r="H1042">
        <v>2019</v>
      </c>
    </row>
    <row r="1043" spans="1:8" x14ac:dyDescent="0.3">
      <c r="A1043">
        <v>116</v>
      </c>
      <c r="B1043" s="165">
        <v>31.525096525096526</v>
      </c>
      <c r="C1043" s="166">
        <v>2.6837837837837837</v>
      </c>
      <c r="D1043" s="165">
        <v>84.782964782964783</v>
      </c>
      <c r="E1043" s="168" t="s">
        <v>884</v>
      </c>
      <c r="F1043" t="s">
        <v>855</v>
      </c>
      <c r="G1043" t="s">
        <v>835</v>
      </c>
      <c r="H1043">
        <v>2020</v>
      </c>
    </row>
    <row r="1044" spans="1:8" x14ac:dyDescent="0.3">
      <c r="A1044">
        <v>116</v>
      </c>
      <c r="B1044" s="165">
        <v>23.990799309948247</v>
      </c>
      <c r="C1044" s="166">
        <v>1.7111969111969112</v>
      </c>
      <c r="D1044" s="165">
        <v>81.81896181896181</v>
      </c>
      <c r="E1044" s="168" t="s">
        <v>884</v>
      </c>
      <c r="F1044" t="s">
        <v>855</v>
      </c>
      <c r="G1044" t="s">
        <v>835</v>
      </c>
      <c r="H1044">
        <v>2020</v>
      </c>
    </row>
    <row r="1045" spans="1:8" x14ac:dyDescent="0.3">
      <c r="A1045">
        <v>116</v>
      </c>
      <c r="B1045" s="165">
        <v>20.681551116333726</v>
      </c>
      <c r="C1045" s="166">
        <v>1.7297297297297296</v>
      </c>
      <c r="D1045" s="165">
        <v>81.513513513513516</v>
      </c>
      <c r="E1045" s="168" t="s">
        <v>884</v>
      </c>
      <c r="F1045" t="s">
        <v>855</v>
      </c>
      <c r="G1045" t="s">
        <v>835</v>
      </c>
      <c r="H1045">
        <v>2020</v>
      </c>
    </row>
    <row r="1046" spans="1:8" x14ac:dyDescent="0.3">
      <c r="A1046">
        <v>117</v>
      </c>
      <c r="B1046" s="165">
        <v>5.4469854469854457</v>
      </c>
      <c r="C1046" s="166">
        <v>5.0024570024570023</v>
      </c>
      <c r="D1046">
        <v>80</v>
      </c>
      <c r="E1046" s="168" t="s">
        <v>884</v>
      </c>
      <c r="F1046" t="s">
        <v>856</v>
      </c>
      <c r="G1046" t="s">
        <v>835</v>
      </c>
      <c r="H1046">
        <v>2018</v>
      </c>
    </row>
    <row r="1047" spans="1:8" x14ac:dyDescent="0.3">
      <c r="A1047">
        <v>117</v>
      </c>
      <c r="B1047" s="165">
        <v>18.18181818181818</v>
      </c>
      <c r="C1047" s="166">
        <v>8.8554641598119854</v>
      </c>
      <c r="D1047">
        <v>100</v>
      </c>
      <c r="E1047" s="168" t="s">
        <v>884</v>
      </c>
      <c r="F1047" t="s">
        <v>856</v>
      </c>
      <c r="G1047" t="s">
        <v>835</v>
      </c>
      <c r="H1047">
        <v>2018</v>
      </c>
    </row>
    <row r="1048" spans="1:8" x14ac:dyDescent="0.3">
      <c r="A1048">
        <v>117</v>
      </c>
      <c r="B1048" s="165">
        <v>6.009538950715422</v>
      </c>
      <c r="C1048" s="166">
        <v>13.227344992050874</v>
      </c>
      <c r="D1048">
        <v>90</v>
      </c>
      <c r="E1048" s="168" t="s">
        <v>884</v>
      </c>
      <c r="F1048" t="s">
        <v>856</v>
      </c>
      <c r="G1048" t="s">
        <v>835</v>
      </c>
      <c r="H1048">
        <v>2018</v>
      </c>
    </row>
    <row r="1049" spans="1:8" x14ac:dyDescent="0.3">
      <c r="A1049">
        <v>117</v>
      </c>
      <c r="C1049" s="166">
        <v>51.372972972972981</v>
      </c>
      <c r="E1049" s="168" t="s">
        <v>884</v>
      </c>
      <c r="F1049" t="s">
        <v>856</v>
      </c>
      <c r="G1049" t="s">
        <v>835</v>
      </c>
      <c r="H1049">
        <v>2019</v>
      </c>
    </row>
    <row r="1050" spans="1:8" x14ac:dyDescent="0.3">
      <c r="A1050">
        <v>117</v>
      </c>
      <c r="C1050" s="166">
        <v>1.1069330199764982</v>
      </c>
      <c r="E1050" s="168" t="s">
        <v>884</v>
      </c>
      <c r="F1050" t="s">
        <v>856</v>
      </c>
      <c r="G1050" t="s">
        <v>835</v>
      </c>
      <c r="H1050">
        <v>2019</v>
      </c>
    </row>
    <row r="1051" spans="1:8" x14ac:dyDescent="0.3">
      <c r="A1051">
        <v>117</v>
      </c>
      <c r="C1051" s="166">
        <v>1.3227344992050873</v>
      </c>
      <c r="E1051" s="168" t="s">
        <v>884</v>
      </c>
      <c r="F1051" t="s">
        <v>856</v>
      </c>
      <c r="G1051" t="s">
        <v>835</v>
      </c>
      <c r="H1051">
        <v>2019</v>
      </c>
    </row>
    <row r="1052" spans="1:8" x14ac:dyDescent="0.3">
      <c r="A1052">
        <v>117</v>
      </c>
      <c r="B1052" s="165">
        <v>11.3897122929381</v>
      </c>
      <c r="C1052" s="166">
        <v>0.53675675675675683</v>
      </c>
      <c r="D1052" s="165">
        <v>51.430842607313195</v>
      </c>
      <c r="E1052" s="168" t="s">
        <v>884</v>
      </c>
      <c r="F1052" t="s">
        <v>856</v>
      </c>
      <c r="G1052" t="s">
        <v>835</v>
      </c>
      <c r="H1052">
        <v>2020</v>
      </c>
    </row>
    <row r="1053" spans="1:8" x14ac:dyDescent="0.3">
      <c r="A1053">
        <v>117</v>
      </c>
      <c r="B1053" s="165">
        <v>11.275675675675675</v>
      </c>
      <c r="C1053" s="166">
        <v>0.27223587223587226</v>
      </c>
      <c r="D1053" s="165">
        <v>51.961639058413255</v>
      </c>
      <c r="E1053" s="168" t="s">
        <v>884</v>
      </c>
      <c r="F1053" t="s">
        <v>856</v>
      </c>
      <c r="G1053" t="s">
        <v>835</v>
      </c>
      <c r="H1053">
        <v>2020</v>
      </c>
    </row>
    <row r="1054" spans="1:8" x14ac:dyDescent="0.3">
      <c r="A1054">
        <v>117</v>
      </c>
      <c r="B1054" s="165">
        <v>8.8497800125707098</v>
      </c>
      <c r="C1054" s="166">
        <v>0.71042471042471045</v>
      </c>
      <c r="D1054" s="165">
        <v>52.589363557105493</v>
      </c>
      <c r="E1054" s="168" t="s">
        <v>884</v>
      </c>
      <c r="F1054" t="s">
        <v>856</v>
      </c>
      <c r="G1054" t="s">
        <v>835</v>
      </c>
      <c r="H1054">
        <v>2020</v>
      </c>
    </row>
    <row r="1055" spans="1:8" x14ac:dyDescent="0.3">
      <c r="A1055">
        <v>118</v>
      </c>
      <c r="B1055" s="165">
        <v>49.984101748807632</v>
      </c>
      <c r="C1055" s="166">
        <v>7.8610038610038604</v>
      </c>
      <c r="D1055">
        <v>100</v>
      </c>
      <c r="E1055" s="168" t="s">
        <v>884</v>
      </c>
      <c r="F1055" t="s">
        <v>854</v>
      </c>
      <c r="G1055" t="s">
        <v>835</v>
      </c>
      <c r="H1055">
        <v>2018</v>
      </c>
    </row>
    <row r="1056" spans="1:8" x14ac:dyDescent="0.3">
      <c r="A1056">
        <v>118</v>
      </c>
      <c r="B1056" s="165">
        <v>44.444444444444443</v>
      </c>
      <c r="C1056" s="166">
        <v>8.1470270270270273</v>
      </c>
      <c r="D1056">
        <v>100</v>
      </c>
      <c r="E1056" s="168" t="s">
        <v>884</v>
      </c>
      <c r="F1056" t="s">
        <v>854</v>
      </c>
      <c r="G1056" t="s">
        <v>835</v>
      </c>
      <c r="H1056">
        <v>2018</v>
      </c>
    </row>
    <row r="1057" spans="1:8" x14ac:dyDescent="0.3">
      <c r="A1057">
        <v>118</v>
      </c>
      <c r="B1057" s="165">
        <v>51.081081081081081</v>
      </c>
      <c r="C1057" s="166">
        <v>7.9364069952305236</v>
      </c>
      <c r="D1057">
        <v>100</v>
      </c>
      <c r="E1057" s="168" t="s">
        <v>884</v>
      </c>
      <c r="F1057" t="s">
        <v>854</v>
      </c>
      <c r="G1057" t="s">
        <v>835</v>
      </c>
      <c r="H1057">
        <v>2018</v>
      </c>
    </row>
    <row r="1058" spans="1:8" x14ac:dyDescent="0.3">
      <c r="A1058">
        <v>118</v>
      </c>
      <c r="C1058" s="166">
        <v>1.1266002844950214</v>
      </c>
      <c r="E1058" s="168" t="s">
        <v>884</v>
      </c>
      <c r="F1058" t="s">
        <v>854</v>
      </c>
      <c r="G1058" t="s">
        <v>835</v>
      </c>
      <c r="H1058">
        <v>2019</v>
      </c>
    </row>
    <row r="1059" spans="1:8" x14ac:dyDescent="0.3">
      <c r="A1059">
        <v>118</v>
      </c>
      <c r="C1059" s="166">
        <v>3.055135135135135</v>
      </c>
      <c r="E1059" s="168" t="s">
        <v>884</v>
      </c>
      <c r="F1059" t="s">
        <v>854</v>
      </c>
      <c r="G1059" t="s">
        <v>835</v>
      </c>
      <c r="H1059">
        <v>2019</v>
      </c>
    </row>
    <row r="1060" spans="1:8" x14ac:dyDescent="0.3">
      <c r="A1060">
        <v>118</v>
      </c>
      <c r="C1060" s="166">
        <v>0.99205087440381545</v>
      </c>
      <c r="E1060" s="168" t="s">
        <v>884</v>
      </c>
      <c r="F1060" t="s">
        <v>854</v>
      </c>
      <c r="G1060" t="s">
        <v>835</v>
      </c>
      <c r="H1060">
        <v>2019</v>
      </c>
    </row>
    <row r="1061" spans="1:8" x14ac:dyDescent="0.3">
      <c r="A1061">
        <v>118</v>
      </c>
      <c r="B1061" s="165">
        <v>46.458036984352773</v>
      </c>
      <c r="C1061" s="166">
        <v>6.6062370062370066</v>
      </c>
      <c r="D1061" s="165">
        <v>68.003003003003002</v>
      </c>
      <c r="E1061" s="168" t="s">
        <v>884</v>
      </c>
      <c r="F1061" t="s">
        <v>854</v>
      </c>
      <c r="G1061" t="s">
        <v>835</v>
      </c>
      <c r="H1061">
        <v>2020</v>
      </c>
    </row>
    <row r="1062" spans="1:8" x14ac:dyDescent="0.3">
      <c r="A1062">
        <v>118</v>
      </c>
      <c r="B1062" s="165">
        <v>52.445003142677557</v>
      </c>
      <c r="C1062" s="166">
        <v>14.972972972972974</v>
      </c>
      <c r="D1062" s="165">
        <v>67.317466720451804</v>
      </c>
      <c r="E1062" s="168" t="s">
        <v>884</v>
      </c>
      <c r="F1062" t="s">
        <v>854</v>
      </c>
      <c r="G1062" t="s">
        <v>835</v>
      </c>
      <c r="H1062">
        <v>2020</v>
      </c>
    </row>
    <row r="1063" spans="1:8" x14ac:dyDescent="0.3">
      <c r="A1063">
        <v>118</v>
      </c>
      <c r="B1063" s="165">
        <v>39.63963963963964</v>
      </c>
      <c r="C1063" s="166">
        <v>16.751066856330013</v>
      </c>
      <c r="D1063" s="165">
        <v>70.22702702702702</v>
      </c>
      <c r="E1063" s="168" t="s">
        <v>884</v>
      </c>
      <c r="F1063" t="s">
        <v>854</v>
      </c>
      <c r="G1063" t="s">
        <v>835</v>
      </c>
      <c r="H1063">
        <v>2020</v>
      </c>
    </row>
    <row r="1064" spans="1:8" x14ac:dyDescent="0.3">
      <c r="A1064">
        <v>119</v>
      </c>
      <c r="B1064" s="165">
        <v>66.645468998410166</v>
      </c>
      <c r="C1064" s="166">
        <v>21.164241164241165</v>
      </c>
      <c r="D1064">
        <v>90</v>
      </c>
      <c r="E1064" s="168" t="s">
        <v>884</v>
      </c>
      <c r="F1064" t="s">
        <v>871</v>
      </c>
      <c r="G1064" t="s">
        <v>822</v>
      </c>
      <c r="H1064">
        <v>2018</v>
      </c>
    </row>
    <row r="1065" spans="1:8" x14ac:dyDescent="0.3">
      <c r="A1065">
        <v>119</v>
      </c>
      <c r="B1065" s="165">
        <v>80</v>
      </c>
      <c r="C1065" s="166">
        <v>18.515970515970515</v>
      </c>
      <c r="D1065">
        <v>100</v>
      </c>
      <c r="E1065" s="168" t="s">
        <v>884</v>
      </c>
      <c r="F1065" t="s">
        <v>871</v>
      </c>
      <c r="G1065" t="s">
        <v>822</v>
      </c>
      <c r="H1065">
        <v>2018</v>
      </c>
    </row>
    <row r="1066" spans="1:8" x14ac:dyDescent="0.3">
      <c r="A1066">
        <v>119</v>
      </c>
      <c r="B1066" s="165">
        <v>89.391891891891888</v>
      </c>
      <c r="C1066" s="166">
        <v>4.6846846846846839</v>
      </c>
      <c r="D1066">
        <v>100</v>
      </c>
      <c r="E1066" s="168" t="s">
        <v>884</v>
      </c>
      <c r="F1066" t="s">
        <v>871</v>
      </c>
      <c r="G1066" t="s">
        <v>822</v>
      </c>
      <c r="H1066">
        <v>2018</v>
      </c>
    </row>
    <row r="1067" spans="1:8" x14ac:dyDescent="0.3">
      <c r="A1067">
        <v>119</v>
      </c>
      <c r="C1067" s="166">
        <v>19.81981981981982</v>
      </c>
      <c r="E1067" s="168" t="s">
        <v>884</v>
      </c>
      <c r="F1067" t="s">
        <v>871</v>
      </c>
      <c r="G1067" t="s">
        <v>822</v>
      </c>
      <c r="H1067">
        <v>2019</v>
      </c>
    </row>
    <row r="1068" spans="1:8" x14ac:dyDescent="0.3">
      <c r="A1068">
        <v>119</v>
      </c>
      <c r="C1068" s="166">
        <v>32.402948402948404</v>
      </c>
      <c r="E1068" s="168" t="s">
        <v>884</v>
      </c>
      <c r="F1068" t="s">
        <v>871</v>
      </c>
      <c r="G1068" t="s">
        <v>822</v>
      </c>
      <c r="H1068">
        <v>2019</v>
      </c>
    </row>
    <row r="1069" spans="1:8" x14ac:dyDescent="0.3">
      <c r="A1069">
        <v>119</v>
      </c>
      <c r="C1069" s="166">
        <v>32.792792792792788</v>
      </c>
      <c r="E1069" s="168" t="s">
        <v>884</v>
      </c>
      <c r="F1069" t="s">
        <v>871</v>
      </c>
      <c r="G1069" t="s">
        <v>822</v>
      </c>
      <c r="H1069">
        <v>2019</v>
      </c>
    </row>
    <row r="1070" spans="1:8" x14ac:dyDescent="0.3">
      <c r="A1070">
        <v>119</v>
      </c>
      <c r="B1070" s="165">
        <v>79.727986050566699</v>
      </c>
      <c r="C1070" s="166">
        <v>40.895752895752899</v>
      </c>
      <c r="D1070" s="165">
        <v>77.146263910969793</v>
      </c>
      <c r="E1070" s="168" t="s">
        <v>884</v>
      </c>
      <c r="F1070" t="s">
        <v>871</v>
      </c>
      <c r="G1070" t="s">
        <v>822</v>
      </c>
      <c r="H1070">
        <v>2020</v>
      </c>
    </row>
    <row r="1071" spans="1:8" x14ac:dyDescent="0.3">
      <c r="A1071">
        <v>119</v>
      </c>
      <c r="B1071" s="165">
        <v>73.423004399748578</v>
      </c>
      <c r="C1071" s="166">
        <v>38.63993025283348</v>
      </c>
      <c r="D1071" s="165">
        <v>73.218673218673231</v>
      </c>
      <c r="E1071" s="168" t="s">
        <v>884</v>
      </c>
      <c r="F1071" t="s">
        <v>871</v>
      </c>
      <c r="G1071" t="s">
        <v>822</v>
      </c>
      <c r="H1071">
        <v>2020</v>
      </c>
    </row>
    <row r="1072" spans="1:8" x14ac:dyDescent="0.3">
      <c r="A1072">
        <v>119</v>
      </c>
      <c r="B1072" s="165">
        <v>66.594594594594597</v>
      </c>
      <c r="C1072" s="166">
        <v>33.153153153153156</v>
      </c>
      <c r="D1072" s="165">
        <v>77.631917631917631</v>
      </c>
      <c r="E1072" s="168" t="s">
        <v>884</v>
      </c>
      <c r="F1072" t="s">
        <v>871</v>
      </c>
      <c r="G1072" t="s">
        <v>822</v>
      </c>
      <c r="H1072">
        <v>2020</v>
      </c>
    </row>
    <row r="1073" spans="1:8" x14ac:dyDescent="0.3">
      <c r="A1073">
        <v>120</v>
      </c>
      <c r="B1073" s="165">
        <v>21.787941787941783</v>
      </c>
      <c r="C1073" s="166">
        <v>5.0024570024570023</v>
      </c>
      <c r="D1073">
        <v>100</v>
      </c>
      <c r="E1073" s="168" t="s">
        <v>884</v>
      </c>
      <c r="F1073" t="s">
        <v>857</v>
      </c>
      <c r="G1073" t="s">
        <v>820</v>
      </c>
      <c r="H1073">
        <v>2018</v>
      </c>
    </row>
    <row r="1074" spans="1:8" x14ac:dyDescent="0.3">
      <c r="A1074">
        <v>120</v>
      </c>
      <c r="B1074" s="165">
        <v>60</v>
      </c>
      <c r="C1074" s="166">
        <v>12.72972972972973</v>
      </c>
      <c r="D1074">
        <v>100</v>
      </c>
      <c r="E1074" s="168" t="s">
        <v>884</v>
      </c>
      <c r="F1074" t="s">
        <v>857</v>
      </c>
      <c r="G1074" t="s">
        <v>820</v>
      </c>
      <c r="H1074">
        <v>2018</v>
      </c>
    </row>
    <row r="1075" spans="1:8" x14ac:dyDescent="0.3">
      <c r="A1075">
        <v>120</v>
      </c>
      <c r="B1075" s="165">
        <v>100</v>
      </c>
      <c r="C1075" s="166">
        <v>6.8836183121897401</v>
      </c>
      <c r="D1075">
        <v>100</v>
      </c>
      <c r="E1075" s="168" t="s">
        <v>884</v>
      </c>
      <c r="F1075" t="s">
        <v>857</v>
      </c>
      <c r="G1075" t="s">
        <v>820</v>
      </c>
      <c r="H1075">
        <v>2018</v>
      </c>
    </row>
    <row r="1076" spans="1:8" x14ac:dyDescent="0.3">
      <c r="A1076">
        <v>120</v>
      </c>
      <c r="C1076" s="166">
        <v>3.2108108108108113</v>
      </c>
      <c r="E1076" s="168" t="s">
        <v>884</v>
      </c>
      <c r="F1076" t="s">
        <v>857</v>
      </c>
      <c r="G1076" t="s">
        <v>820</v>
      </c>
      <c r="H1076">
        <v>2019</v>
      </c>
    </row>
    <row r="1077" spans="1:8" x14ac:dyDescent="0.3">
      <c r="A1077">
        <v>120</v>
      </c>
      <c r="C1077" s="166">
        <v>31.824324324324326</v>
      </c>
      <c r="E1077" s="168" t="s">
        <v>884</v>
      </c>
      <c r="F1077" t="s">
        <v>857</v>
      </c>
      <c r="G1077" t="s">
        <v>820</v>
      </c>
      <c r="H1077">
        <v>2019</v>
      </c>
    </row>
    <row r="1078" spans="1:8" x14ac:dyDescent="0.3">
      <c r="A1078">
        <v>120</v>
      </c>
      <c r="C1078" s="166">
        <v>2.0650854936569218</v>
      </c>
      <c r="E1078" s="168" t="s">
        <v>884</v>
      </c>
      <c r="F1078" t="s">
        <v>857</v>
      </c>
      <c r="G1078" t="s">
        <v>820</v>
      </c>
      <c r="H1078">
        <v>2019</v>
      </c>
    </row>
    <row r="1079" spans="1:8" x14ac:dyDescent="0.3">
      <c r="A1079">
        <v>120</v>
      </c>
      <c r="B1079" s="165">
        <v>16.550675675675677</v>
      </c>
      <c r="C1079" s="166">
        <v>32.672150411280846</v>
      </c>
      <c r="D1079" s="165">
        <v>79.938223938223942</v>
      </c>
      <c r="E1079" s="168" t="s">
        <v>884</v>
      </c>
      <c r="F1079" t="s">
        <v>857</v>
      </c>
      <c r="G1079" t="s">
        <v>820</v>
      </c>
      <c r="H1079">
        <v>2020</v>
      </c>
    </row>
    <row r="1080" spans="1:8" x14ac:dyDescent="0.3">
      <c r="A1080">
        <v>120</v>
      </c>
      <c r="B1080" s="165">
        <v>15.306347071052954</v>
      </c>
      <c r="C1080" s="166">
        <v>32.753378378378379</v>
      </c>
      <c r="D1080" s="165">
        <v>88.872320596458536</v>
      </c>
      <c r="E1080" s="168" t="s">
        <v>884</v>
      </c>
      <c r="F1080" t="s">
        <v>857</v>
      </c>
      <c r="G1080" t="s">
        <v>820</v>
      </c>
      <c r="H1080">
        <v>2020</v>
      </c>
    </row>
    <row r="1081" spans="1:8" x14ac:dyDescent="0.3">
      <c r="A1081">
        <v>120</v>
      </c>
      <c r="B1081" s="165">
        <v>16.788553259141494</v>
      </c>
      <c r="C1081" s="166">
        <v>31.646191646191642</v>
      </c>
      <c r="D1081" s="165">
        <v>80.259459459459464</v>
      </c>
      <c r="E1081" s="168" t="s">
        <v>884</v>
      </c>
      <c r="F1081" t="s">
        <v>857</v>
      </c>
      <c r="G1081" t="s">
        <v>820</v>
      </c>
      <c r="H1081">
        <v>2020</v>
      </c>
    </row>
    <row r="1082" spans="1:8" x14ac:dyDescent="0.3">
      <c r="A1082">
        <v>121</v>
      </c>
      <c r="B1082" s="165">
        <v>21.787941787941783</v>
      </c>
      <c r="C1082" s="166">
        <v>13.756756756756756</v>
      </c>
      <c r="D1082">
        <v>60</v>
      </c>
      <c r="E1082" s="168" t="s">
        <v>884</v>
      </c>
      <c r="F1082" t="s">
        <v>823</v>
      </c>
      <c r="G1082" t="s">
        <v>820</v>
      </c>
      <c r="H1082">
        <v>2018</v>
      </c>
    </row>
    <row r="1083" spans="1:8" x14ac:dyDescent="0.3">
      <c r="A1083">
        <v>121</v>
      </c>
      <c r="B1083" s="165">
        <v>66.666666666666671</v>
      </c>
      <c r="C1083" s="166">
        <v>7.4063882063882067</v>
      </c>
      <c r="D1083">
        <v>100</v>
      </c>
      <c r="E1083" s="168" t="s">
        <v>884</v>
      </c>
      <c r="F1083" t="s">
        <v>823</v>
      </c>
      <c r="G1083" t="s">
        <v>820</v>
      </c>
      <c r="H1083">
        <v>2018</v>
      </c>
    </row>
    <row r="1084" spans="1:8" x14ac:dyDescent="0.3">
      <c r="A1084">
        <v>121</v>
      </c>
      <c r="B1084" s="165">
        <v>76.621621621621614</v>
      </c>
      <c r="C1084" s="166">
        <v>8.3027027027027014</v>
      </c>
      <c r="D1084">
        <v>100</v>
      </c>
      <c r="E1084" s="168" t="s">
        <v>884</v>
      </c>
      <c r="F1084" t="s">
        <v>823</v>
      </c>
      <c r="G1084" t="s">
        <v>820</v>
      </c>
      <c r="H1084">
        <v>2018</v>
      </c>
    </row>
    <row r="1085" spans="1:8" x14ac:dyDescent="0.3">
      <c r="A1085">
        <v>121</v>
      </c>
      <c r="C1085" s="166">
        <v>1.528957528957529</v>
      </c>
      <c r="E1085" s="168" t="s">
        <v>884</v>
      </c>
      <c r="F1085" t="s">
        <v>823</v>
      </c>
      <c r="G1085" t="s">
        <v>820</v>
      </c>
      <c r="H1085">
        <v>2019</v>
      </c>
    </row>
    <row r="1086" spans="1:8" x14ac:dyDescent="0.3">
      <c r="A1086">
        <v>121</v>
      </c>
      <c r="C1086" s="166">
        <v>16.664373464373465</v>
      </c>
      <c r="E1086" s="168" t="s">
        <v>884</v>
      </c>
      <c r="F1086" t="s">
        <v>823</v>
      </c>
      <c r="G1086" t="s">
        <v>820</v>
      </c>
      <c r="H1086">
        <v>2019</v>
      </c>
    </row>
    <row r="1087" spans="1:8" x14ac:dyDescent="0.3">
      <c r="A1087">
        <v>121</v>
      </c>
      <c r="C1087" s="166">
        <v>10.378378378378377</v>
      </c>
      <c r="E1087" s="168" t="s">
        <v>884</v>
      </c>
      <c r="F1087" t="s">
        <v>823</v>
      </c>
      <c r="G1087" t="s">
        <v>820</v>
      </c>
      <c r="H1087">
        <v>2019</v>
      </c>
    </row>
    <row r="1088" spans="1:8" x14ac:dyDescent="0.3">
      <c r="A1088">
        <v>121</v>
      </c>
      <c r="B1088" s="165">
        <v>85.884587289992695</v>
      </c>
      <c r="C1088" s="166">
        <v>19.16988416988417</v>
      </c>
      <c r="D1088" s="165">
        <v>85.069393718042363</v>
      </c>
      <c r="E1088" s="168" t="s">
        <v>884</v>
      </c>
      <c r="F1088" t="s">
        <v>823</v>
      </c>
      <c r="G1088" t="s">
        <v>820</v>
      </c>
      <c r="H1088">
        <v>2020</v>
      </c>
    </row>
    <row r="1089" spans="1:8" x14ac:dyDescent="0.3">
      <c r="A1089">
        <v>121</v>
      </c>
      <c r="B1089" s="165">
        <v>90.205405405405415</v>
      </c>
      <c r="C1089" s="166">
        <v>20.233747260774287</v>
      </c>
      <c r="D1089" s="165">
        <v>86.551028640580881</v>
      </c>
      <c r="E1089" s="168" t="s">
        <v>884</v>
      </c>
      <c r="F1089" t="s">
        <v>823</v>
      </c>
      <c r="G1089" t="s">
        <v>820</v>
      </c>
      <c r="H1089">
        <v>2020</v>
      </c>
    </row>
    <row r="1090" spans="1:8" x14ac:dyDescent="0.3">
      <c r="A1090">
        <v>121</v>
      </c>
      <c r="B1090" s="165">
        <v>131.72557172557171</v>
      </c>
      <c r="C1090" s="166">
        <v>12.129202373104812</v>
      </c>
      <c r="D1090" s="165">
        <v>88.923832923832919</v>
      </c>
      <c r="E1090" s="168" t="s">
        <v>884</v>
      </c>
      <c r="F1090" t="s">
        <v>823</v>
      </c>
      <c r="G1090" t="s">
        <v>820</v>
      </c>
      <c r="H1090">
        <v>2020</v>
      </c>
    </row>
    <row r="1091" spans="1:8" x14ac:dyDescent="0.3">
      <c r="A1091">
        <v>122</v>
      </c>
      <c r="B1091" s="165">
        <v>66.645468998410166</v>
      </c>
      <c r="C1091" s="166">
        <v>2.7513513513513512</v>
      </c>
      <c r="D1091">
        <v>40</v>
      </c>
      <c r="E1091" s="168" t="s">
        <v>884</v>
      </c>
      <c r="F1091" t="s">
        <v>858</v>
      </c>
      <c r="G1091" t="s">
        <v>820</v>
      </c>
      <c r="H1091">
        <v>2018</v>
      </c>
    </row>
    <row r="1092" spans="1:8" x14ac:dyDescent="0.3">
      <c r="A1092">
        <v>122</v>
      </c>
      <c r="B1092" s="165">
        <v>73.68421052631578</v>
      </c>
      <c r="C1092" s="166">
        <v>5.6576576576576576</v>
      </c>
      <c r="D1092">
        <v>100</v>
      </c>
      <c r="E1092" s="168" t="s">
        <v>884</v>
      </c>
      <c r="F1092" t="s">
        <v>858</v>
      </c>
      <c r="G1092" t="s">
        <v>820</v>
      </c>
      <c r="H1092">
        <v>2018</v>
      </c>
    </row>
    <row r="1093" spans="1:8" x14ac:dyDescent="0.3">
      <c r="A1093">
        <v>122</v>
      </c>
      <c r="B1093" s="165">
        <v>90.810810810810807</v>
      </c>
      <c r="C1093" s="166">
        <v>8.9945945945945933</v>
      </c>
      <c r="D1093">
        <v>100</v>
      </c>
      <c r="E1093" s="168" t="s">
        <v>884</v>
      </c>
      <c r="F1093" t="s">
        <v>858</v>
      </c>
      <c r="G1093" t="s">
        <v>820</v>
      </c>
      <c r="H1093">
        <v>2018</v>
      </c>
    </row>
    <row r="1094" spans="1:8" x14ac:dyDescent="0.3">
      <c r="A1094">
        <v>122</v>
      </c>
      <c r="C1094" s="166">
        <v>53.513513513513516</v>
      </c>
      <c r="E1094" s="168" t="s">
        <v>884</v>
      </c>
      <c r="F1094" t="s">
        <v>858</v>
      </c>
      <c r="G1094" t="s">
        <v>820</v>
      </c>
      <c r="H1094">
        <v>2019</v>
      </c>
    </row>
    <row r="1095" spans="1:8" x14ac:dyDescent="0.3">
      <c r="A1095">
        <v>122</v>
      </c>
      <c r="C1095" s="166">
        <v>22.63063063063063</v>
      </c>
      <c r="E1095" s="168" t="s">
        <v>884</v>
      </c>
      <c r="F1095" t="s">
        <v>858</v>
      </c>
      <c r="G1095" t="s">
        <v>820</v>
      </c>
      <c r="H1095">
        <v>2019</v>
      </c>
    </row>
    <row r="1096" spans="1:8" x14ac:dyDescent="0.3">
      <c r="A1096">
        <v>122</v>
      </c>
      <c r="C1096" s="166">
        <v>22.486486486486484</v>
      </c>
      <c r="E1096" s="168" t="s">
        <v>884</v>
      </c>
      <c r="F1096" t="s">
        <v>858</v>
      </c>
      <c r="G1096" t="s">
        <v>820</v>
      </c>
      <c r="H1096">
        <v>2019</v>
      </c>
    </row>
    <row r="1097" spans="1:8" x14ac:dyDescent="0.3">
      <c r="A1097">
        <v>122</v>
      </c>
      <c r="B1097" s="165">
        <v>33.290501930501932</v>
      </c>
      <c r="C1097" s="166">
        <v>1.0954219525648097</v>
      </c>
      <c r="D1097" s="165">
        <v>76.503378378378386</v>
      </c>
      <c r="E1097" s="168" t="s">
        <v>884</v>
      </c>
      <c r="F1097" t="s">
        <v>858</v>
      </c>
      <c r="G1097" t="s">
        <v>820</v>
      </c>
      <c r="H1097">
        <v>2020</v>
      </c>
    </row>
    <row r="1098" spans="1:8" x14ac:dyDescent="0.3">
      <c r="A1098">
        <v>122</v>
      </c>
      <c r="B1098" s="165">
        <v>61.50368550368551</v>
      </c>
      <c r="C1098" s="166">
        <v>8.8076311605723383</v>
      </c>
      <c r="D1098" s="165">
        <v>68.337428337428349</v>
      </c>
      <c r="E1098" s="168" t="s">
        <v>884</v>
      </c>
      <c r="F1098" t="s">
        <v>858</v>
      </c>
      <c r="G1098" t="s">
        <v>820</v>
      </c>
      <c r="H1098">
        <v>2020</v>
      </c>
    </row>
    <row r="1099" spans="1:8" x14ac:dyDescent="0.3">
      <c r="A1099">
        <v>122</v>
      </c>
      <c r="B1099" s="165">
        <v>36.590436590436589</v>
      </c>
      <c r="C1099" s="166">
        <v>7.9567567567567563</v>
      </c>
      <c r="D1099" s="165">
        <v>73.625108979947697</v>
      </c>
      <c r="E1099" s="168" t="s">
        <v>884</v>
      </c>
      <c r="F1099" t="s">
        <v>858</v>
      </c>
      <c r="G1099" t="s">
        <v>820</v>
      </c>
      <c r="H1099">
        <v>2020</v>
      </c>
    </row>
    <row r="1100" spans="1:8" x14ac:dyDescent="0.3">
      <c r="A1100">
        <v>123</v>
      </c>
      <c r="B1100" s="165">
        <v>18.882882882882882</v>
      </c>
      <c r="C1100" s="166">
        <v>22.01081081081081</v>
      </c>
      <c r="D1100">
        <v>100</v>
      </c>
      <c r="E1100" s="168" t="s">
        <v>887</v>
      </c>
      <c r="F1100" t="s">
        <v>845</v>
      </c>
      <c r="G1100" t="s">
        <v>820</v>
      </c>
      <c r="H1100">
        <v>2018</v>
      </c>
    </row>
    <row r="1101" spans="1:8" x14ac:dyDescent="0.3">
      <c r="A1101">
        <v>123</v>
      </c>
      <c r="B1101" s="165">
        <v>50</v>
      </c>
      <c r="C1101" s="166">
        <v>4.243243243243243</v>
      </c>
      <c r="D1101">
        <v>100</v>
      </c>
      <c r="E1101" s="168" t="s">
        <v>887</v>
      </c>
      <c r="F1101" t="s">
        <v>845</v>
      </c>
      <c r="G1101" t="s">
        <v>820</v>
      </c>
      <c r="H1101">
        <v>2018</v>
      </c>
    </row>
    <row r="1102" spans="1:8" x14ac:dyDescent="0.3">
      <c r="A1102">
        <v>123</v>
      </c>
      <c r="B1102" s="165">
        <v>17.027027027027025</v>
      </c>
      <c r="C1102" s="166">
        <v>20.756756756756754</v>
      </c>
      <c r="D1102">
        <v>100</v>
      </c>
      <c r="E1102" s="168" t="s">
        <v>887</v>
      </c>
      <c r="F1102" t="s">
        <v>845</v>
      </c>
      <c r="G1102" t="s">
        <v>820</v>
      </c>
      <c r="H1102">
        <v>2018</v>
      </c>
    </row>
    <row r="1103" spans="1:8" x14ac:dyDescent="0.3">
      <c r="A1103">
        <v>123</v>
      </c>
      <c r="C1103" s="166">
        <v>0</v>
      </c>
      <c r="E1103" s="168" t="s">
        <v>887</v>
      </c>
      <c r="F1103" t="s">
        <v>845</v>
      </c>
      <c r="G1103" t="s">
        <v>820</v>
      </c>
      <c r="H1103">
        <v>2019</v>
      </c>
    </row>
    <row r="1104" spans="1:8" x14ac:dyDescent="0.3">
      <c r="A1104">
        <v>123</v>
      </c>
      <c r="C1104" s="166">
        <v>12.72972972972973</v>
      </c>
      <c r="E1104" s="168" t="s">
        <v>887</v>
      </c>
      <c r="F1104" t="s">
        <v>845</v>
      </c>
      <c r="G1104" t="s">
        <v>820</v>
      </c>
      <c r="H1104">
        <v>2019</v>
      </c>
    </row>
    <row r="1105" spans="1:8" x14ac:dyDescent="0.3">
      <c r="A1105">
        <v>123</v>
      </c>
      <c r="C1105" s="166">
        <v>1.0378378378378377</v>
      </c>
      <c r="E1105" s="168" t="s">
        <v>887</v>
      </c>
      <c r="F1105" t="s">
        <v>845</v>
      </c>
      <c r="G1105" t="s">
        <v>820</v>
      </c>
      <c r="H1105">
        <v>2019</v>
      </c>
    </row>
    <row r="1106" spans="1:8" x14ac:dyDescent="0.3">
      <c r="A1106">
        <v>123</v>
      </c>
      <c r="B1106" s="165">
        <v>28.246486486486489</v>
      </c>
      <c r="C1106" s="166">
        <v>46.007722007722009</v>
      </c>
      <c r="D1106" s="165">
        <v>88.663875142748381</v>
      </c>
      <c r="E1106" s="168" t="s">
        <v>887</v>
      </c>
      <c r="F1106" t="s">
        <v>845</v>
      </c>
      <c r="G1106" t="s">
        <v>820</v>
      </c>
      <c r="H1106">
        <v>2020</v>
      </c>
    </row>
    <row r="1107" spans="1:8" x14ac:dyDescent="0.3">
      <c r="A1107">
        <v>123</v>
      </c>
      <c r="B1107" s="165">
        <v>19.609870740305524</v>
      </c>
      <c r="C1107" s="166">
        <v>67.378378378378386</v>
      </c>
      <c r="D1107" s="165">
        <v>86.551028640580881</v>
      </c>
      <c r="E1107" s="168" t="s">
        <v>887</v>
      </c>
      <c r="F1107" t="s">
        <v>845</v>
      </c>
      <c r="G1107" t="s">
        <v>820</v>
      </c>
      <c r="H1107">
        <v>2020</v>
      </c>
    </row>
    <row r="1108" spans="1:8" x14ac:dyDescent="0.3">
      <c r="A1108">
        <v>123</v>
      </c>
      <c r="B1108" s="165">
        <v>15.855855855855856</v>
      </c>
      <c r="C1108" s="166">
        <v>34.428274428274428</v>
      </c>
      <c r="D1108" s="165">
        <v>90.291891891891893</v>
      </c>
      <c r="E1108" s="168" t="s">
        <v>887</v>
      </c>
      <c r="F1108" t="s">
        <v>845</v>
      </c>
      <c r="G1108" t="s">
        <v>820</v>
      </c>
      <c r="H1108">
        <v>2020</v>
      </c>
    </row>
    <row r="1109" spans="1:8" x14ac:dyDescent="0.3">
      <c r="A1109">
        <v>124</v>
      </c>
      <c r="B1109" s="165">
        <v>28.324324324324323</v>
      </c>
      <c r="C1109" s="166">
        <v>12.228228228228229</v>
      </c>
      <c r="D1109">
        <v>80</v>
      </c>
      <c r="E1109" s="168" t="s">
        <v>884</v>
      </c>
      <c r="F1109" t="s">
        <v>859</v>
      </c>
      <c r="G1109" t="s">
        <v>820</v>
      </c>
      <c r="H1109">
        <v>2018</v>
      </c>
    </row>
    <row r="1110" spans="1:8" x14ac:dyDescent="0.3">
      <c r="A1110">
        <v>124</v>
      </c>
      <c r="B1110" s="165">
        <v>44.444444444444443</v>
      </c>
      <c r="C1110" s="166">
        <v>10.183783783783785</v>
      </c>
      <c r="D1110">
        <v>100</v>
      </c>
      <c r="E1110" s="168" t="s">
        <v>884</v>
      </c>
      <c r="F1110" t="s">
        <v>859</v>
      </c>
      <c r="G1110" t="s">
        <v>820</v>
      </c>
      <c r="H1110">
        <v>2018</v>
      </c>
    </row>
    <row r="1111" spans="1:8" x14ac:dyDescent="0.3">
      <c r="A1111">
        <v>124</v>
      </c>
      <c r="B1111" s="165">
        <v>100</v>
      </c>
      <c r="C1111" s="166">
        <v>5.6807965860597438</v>
      </c>
      <c r="D1111">
        <v>100</v>
      </c>
      <c r="E1111" s="168" t="s">
        <v>884</v>
      </c>
      <c r="F1111" t="s">
        <v>859</v>
      </c>
      <c r="G1111" t="s">
        <v>820</v>
      </c>
      <c r="H1111">
        <v>2018</v>
      </c>
    </row>
    <row r="1112" spans="1:8" x14ac:dyDescent="0.3">
      <c r="A1112">
        <v>124</v>
      </c>
      <c r="C1112" s="166">
        <v>0</v>
      </c>
      <c r="E1112" s="168" t="s">
        <v>884</v>
      </c>
      <c r="F1112" t="s">
        <v>859</v>
      </c>
      <c r="G1112" t="s">
        <v>820</v>
      </c>
      <c r="H1112">
        <v>2019</v>
      </c>
    </row>
    <row r="1113" spans="1:8" x14ac:dyDescent="0.3">
      <c r="A1113">
        <v>124</v>
      </c>
      <c r="C1113" s="166">
        <v>7.1286486486486487</v>
      </c>
      <c r="E1113" s="168" t="s">
        <v>884</v>
      </c>
      <c r="F1113" t="s">
        <v>859</v>
      </c>
      <c r="G1113" t="s">
        <v>820</v>
      </c>
      <c r="H1113">
        <v>2019</v>
      </c>
    </row>
    <row r="1114" spans="1:8" x14ac:dyDescent="0.3">
      <c r="A1114">
        <v>124</v>
      </c>
      <c r="C1114" s="166">
        <v>8.5211948790896166</v>
      </c>
      <c r="E1114" s="168" t="s">
        <v>884</v>
      </c>
      <c r="F1114" t="s">
        <v>859</v>
      </c>
      <c r="G1114" t="s">
        <v>820</v>
      </c>
      <c r="H1114">
        <v>2019</v>
      </c>
    </row>
    <row r="1115" spans="1:8" x14ac:dyDescent="0.3">
      <c r="A1115">
        <v>124</v>
      </c>
      <c r="B1115" s="165">
        <v>35.308108108108108</v>
      </c>
      <c r="C1115" s="166">
        <v>3.8339768339768341</v>
      </c>
      <c r="D1115" s="165">
        <v>89.930501930501933</v>
      </c>
      <c r="E1115" s="168" t="s">
        <v>884</v>
      </c>
      <c r="F1115" t="s">
        <v>859</v>
      </c>
      <c r="G1115" t="s">
        <v>820</v>
      </c>
      <c r="H1115">
        <v>2020</v>
      </c>
    </row>
    <row r="1116" spans="1:8" x14ac:dyDescent="0.3">
      <c r="A1116">
        <v>124</v>
      </c>
      <c r="B1116" s="165">
        <v>42.283783783783782</v>
      </c>
      <c r="C1116" s="166">
        <v>2.6268373636794689</v>
      </c>
      <c r="D1116" s="165">
        <v>92.04633204633204</v>
      </c>
      <c r="E1116" s="168" t="s">
        <v>884</v>
      </c>
      <c r="F1116" t="s">
        <v>859</v>
      </c>
      <c r="G1116" t="s">
        <v>820</v>
      </c>
      <c r="H1116">
        <v>2020</v>
      </c>
    </row>
    <row r="1117" spans="1:8" x14ac:dyDescent="0.3">
      <c r="A1117">
        <v>124</v>
      </c>
      <c r="B1117" s="165">
        <v>39.366262814538672</v>
      </c>
      <c r="C1117" s="166">
        <v>3.1081081081081079</v>
      </c>
      <c r="D1117" s="165">
        <v>83.842471042471047</v>
      </c>
      <c r="E1117" s="168" t="s">
        <v>884</v>
      </c>
      <c r="F1117" t="s">
        <v>859</v>
      </c>
      <c r="G1117" t="s">
        <v>820</v>
      </c>
      <c r="H1117">
        <v>2020</v>
      </c>
    </row>
    <row r="1118" spans="1:8" x14ac:dyDescent="0.3">
      <c r="A1118">
        <v>125</v>
      </c>
      <c r="B1118" s="165">
        <v>80.926640926640928</v>
      </c>
      <c r="C1118" s="166">
        <v>10.582120582120583</v>
      </c>
      <c r="D1118">
        <v>60</v>
      </c>
      <c r="E1118" s="168" t="s">
        <v>884</v>
      </c>
      <c r="F1118" t="s">
        <v>871</v>
      </c>
      <c r="G1118" t="s">
        <v>822</v>
      </c>
      <c r="H1118">
        <v>2018</v>
      </c>
    </row>
    <row r="1119" spans="1:8" x14ac:dyDescent="0.3">
      <c r="A1119">
        <v>125</v>
      </c>
      <c r="B1119" s="165">
        <v>66.666666666666671</v>
      </c>
      <c r="C1119" s="166">
        <v>5.9208045254556882</v>
      </c>
      <c r="D1119">
        <v>70</v>
      </c>
      <c r="E1119" s="168" t="s">
        <v>884</v>
      </c>
      <c r="F1119" t="s">
        <v>871</v>
      </c>
      <c r="G1119" t="s">
        <v>822</v>
      </c>
      <c r="H1119">
        <v>2018</v>
      </c>
    </row>
    <row r="1120" spans="1:8" x14ac:dyDescent="0.3">
      <c r="A1120">
        <v>125</v>
      </c>
      <c r="B1120" s="165">
        <v>74.299754299754298</v>
      </c>
      <c r="C1120" s="166">
        <v>15.567567567567565</v>
      </c>
      <c r="D1120">
        <v>100</v>
      </c>
      <c r="E1120" s="168" t="s">
        <v>884</v>
      </c>
      <c r="F1120" t="s">
        <v>871</v>
      </c>
      <c r="G1120" t="s">
        <v>822</v>
      </c>
      <c r="H1120">
        <v>2018</v>
      </c>
    </row>
    <row r="1121" spans="1:8" x14ac:dyDescent="0.3">
      <c r="A1121">
        <v>125</v>
      </c>
      <c r="C1121" s="166">
        <v>13.850556438791733</v>
      </c>
      <c r="E1121" s="168" t="s">
        <v>884</v>
      </c>
      <c r="F1121" t="s">
        <v>871</v>
      </c>
      <c r="G1121" t="s">
        <v>822</v>
      </c>
      <c r="H1121">
        <v>2019</v>
      </c>
    </row>
    <row r="1122" spans="1:8" x14ac:dyDescent="0.3">
      <c r="A1122">
        <v>125</v>
      </c>
      <c r="C1122" s="166">
        <v>41.44563167818982</v>
      </c>
      <c r="E1122" s="168" t="s">
        <v>884</v>
      </c>
      <c r="F1122" t="s">
        <v>871</v>
      </c>
      <c r="G1122" t="s">
        <v>822</v>
      </c>
      <c r="H1122">
        <v>2019</v>
      </c>
    </row>
    <row r="1123" spans="1:8" x14ac:dyDescent="0.3">
      <c r="A1123">
        <v>125</v>
      </c>
      <c r="C1123" s="166">
        <v>57.081081081081074</v>
      </c>
      <c r="E1123" s="168" t="s">
        <v>884</v>
      </c>
      <c r="F1123" t="s">
        <v>871</v>
      </c>
      <c r="G1123" t="s">
        <v>822</v>
      </c>
      <c r="H1123">
        <v>2019</v>
      </c>
    </row>
    <row r="1124" spans="1:8" x14ac:dyDescent="0.3">
      <c r="A1124">
        <v>125</v>
      </c>
      <c r="B1124" s="165">
        <v>91.117698343504799</v>
      </c>
      <c r="C1124" s="166">
        <v>13.418918918918919</v>
      </c>
      <c r="D1124" s="165">
        <v>72.003179650238479</v>
      </c>
      <c r="E1124" s="168" t="s">
        <v>884</v>
      </c>
      <c r="F1124" t="s">
        <v>871</v>
      </c>
      <c r="G1124" t="s">
        <v>822</v>
      </c>
      <c r="H1124">
        <v>2020</v>
      </c>
    </row>
    <row r="1125" spans="1:8" x14ac:dyDescent="0.3">
      <c r="A1125">
        <v>125</v>
      </c>
      <c r="B1125" s="165">
        <v>90.205405405405401</v>
      </c>
      <c r="C1125" s="166">
        <v>21.389961389961393</v>
      </c>
      <c r="D1125" s="165">
        <v>70.472972972972983</v>
      </c>
      <c r="E1125" s="168" t="s">
        <v>884</v>
      </c>
      <c r="F1125" t="s">
        <v>871</v>
      </c>
      <c r="G1125" t="s">
        <v>822</v>
      </c>
      <c r="H1125">
        <v>2020</v>
      </c>
    </row>
    <row r="1126" spans="1:8" x14ac:dyDescent="0.3">
      <c r="A1126">
        <v>125</v>
      </c>
      <c r="B1126" s="165">
        <v>82.279035792549294</v>
      </c>
      <c r="C1126" s="166">
        <v>15.913513513513513</v>
      </c>
      <c r="D1126" s="165">
        <v>73.625108979947697</v>
      </c>
      <c r="E1126" s="168" t="s">
        <v>884</v>
      </c>
      <c r="F1126" t="s">
        <v>871</v>
      </c>
      <c r="G1126" t="s">
        <v>822</v>
      </c>
      <c r="H1126">
        <v>2020</v>
      </c>
    </row>
    <row r="1127" spans="1:8" x14ac:dyDescent="0.3">
      <c r="A1127">
        <v>126</v>
      </c>
      <c r="B1127" s="165">
        <v>21.787941787941783</v>
      </c>
      <c r="C1127" s="166">
        <v>2.7513513513513512</v>
      </c>
      <c r="D1127">
        <v>100</v>
      </c>
      <c r="E1127" s="168" t="s">
        <v>884</v>
      </c>
      <c r="F1127" t="s">
        <v>860</v>
      </c>
      <c r="G1127" t="s">
        <v>820</v>
      </c>
      <c r="H1127">
        <v>2018</v>
      </c>
    </row>
    <row r="1128" spans="1:8" x14ac:dyDescent="0.3">
      <c r="A1128">
        <v>126</v>
      </c>
      <c r="B1128" s="165">
        <v>54.545454545454547</v>
      </c>
      <c r="C1128" s="166">
        <v>8.486486486486486</v>
      </c>
      <c r="D1128">
        <v>100</v>
      </c>
      <c r="E1128" s="168" t="s">
        <v>884</v>
      </c>
      <c r="F1128" t="s">
        <v>860</v>
      </c>
      <c r="G1128" t="s">
        <v>820</v>
      </c>
      <c r="H1128">
        <v>2018</v>
      </c>
    </row>
    <row r="1129" spans="1:8" x14ac:dyDescent="0.3">
      <c r="A1129">
        <v>126</v>
      </c>
      <c r="B1129" s="165">
        <v>61.297297297297298</v>
      </c>
      <c r="C1129" s="166">
        <v>4.8185328185328178</v>
      </c>
      <c r="D1129">
        <v>100</v>
      </c>
      <c r="E1129" s="168" t="s">
        <v>884</v>
      </c>
      <c r="F1129" t="s">
        <v>860</v>
      </c>
      <c r="G1129" t="s">
        <v>820</v>
      </c>
      <c r="H1129">
        <v>2018</v>
      </c>
    </row>
    <row r="1130" spans="1:8" x14ac:dyDescent="0.3">
      <c r="A1130">
        <v>126</v>
      </c>
      <c r="C1130" s="166">
        <v>1.3378378378378379</v>
      </c>
      <c r="E1130" s="168" t="s">
        <v>884</v>
      </c>
      <c r="F1130" t="s">
        <v>860</v>
      </c>
      <c r="G1130" t="s">
        <v>820</v>
      </c>
      <c r="H1130">
        <v>2019</v>
      </c>
    </row>
    <row r="1131" spans="1:8" x14ac:dyDescent="0.3">
      <c r="A1131">
        <v>126</v>
      </c>
      <c r="C1131" s="166">
        <v>5.3040540540540535</v>
      </c>
      <c r="E1131" s="168" t="s">
        <v>884</v>
      </c>
      <c r="F1131" t="s">
        <v>860</v>
      </c>
      <c r="G1131" t="s">
        <v>820</v>
      </c>
      <c r="H1131">
        <v>2019</v>
      </c>
    </row>
    <row r="1132" spans="1:8" x14ac:dyDescent="0.3">
      <c r="A1132">
        <v>126</v>
      </c>
      <c r="C1132" s="166">
        <v>14.455598455598453</v>
      </c>
      <c r="E1132" s="168" t="s">
        <v>884</v>
      </c>
      <c r="F1132" t="s">
        <v>860</v>
      </c>
      <c r="G1132" t="s">
        <v>820</v>
      </c>
      <c r="H1132">
        <v>2019</v>
      </c>
    </row>
    <row r="1133" spans="1:8" x14ac:dyDescent="0.3">
      <c r="A1133">
        <v>126</v>
      </c>
      <c r="B1133" s="165">
        <v>69.355212355212359</v>
      </c>
      <c r="C1133" s="166">
        <v>29.81981981981982</v>
      </c>
      <c r="D1133" s="165">
        <v>61.717011128775837</v>
      </c>
      <c r="E1133" s="168" t="s">
        <v>884</v>
      </c>
      <c r="F1133" t="s">
        <v>860</v>
      </c>
      <c r="G1133" t="s">
        <v>820</v>
      </c>
      <c r="H1133">
        <v>2020</v>
      </c>
    </row>
    <row r="1134" spans="1:8" x14ac:dyDescent="0.3">
      <c r="A1134">
        <v>126</v>
      </c>
      <c r="B1134" s="165">
        <v>48.450168918918919</v>
      </c>
      <c r="C1134" s="166">
        <v>46.79054054054054</v>
      </c>
      <c r="D1134" s="165">
        <v>65.524507558405872</v>
      </c>
      <c r="E1134" s="168" t="s">
        <v>884</v>
      </c>
      <c r="F1134" t="s">
        <v>860</v>
      </c>
      <c r="G1134" t="s">
        <v>820</v>
      </c>
      <c r="H1134">
        <v>2020</v>
      </c>
    </row>
    <row r="1135" spans="1:8" x14ac:dyDescent="0.3">
      <c r="A1135">
        <v>126</v>
      </c>
      <c r="B1135" s="165">
        <v>63.423423423423422</v>
      </c>
      <c r="C1135" s="166">
        <v>13.261261261261263</v>
      </c>
      <c r="D1135" s="165">
        <v>65.210810810810813</v>
      </c>
      <c r="E1135" s="168" t="s">
        <v>884</v>
      </c>
      <c r="F1135" t="s">
        <v>860</v>
      </c>
      <c r="G1135" t="s">
        <v>820</v>
      </c>
      <c r="H1135">
        <v>2020</v>
      </c>
    </row>
    <row r="1136" spans="1:8" x14ac:dyDescent="0.3">
      <c r="A1136">
        <v>127</v>
      </c>
      <c r="B1136" s="165">
        <v>35.405405405405403</v>
      </c>
      <c r="C1136" s="166">
        <v>5.5027027027027025</v>
      </c>
      <c r="D1136">
        <v>80</v>
      </c>
      <c r="E1136" s="168" t="s">
        <v>884</v>
      </c>
      <c r="F1136" t="s">
        <v>860</v>
      </c>
      <c r="G1136" t="s">
        <v>820</v>
      </c>
      <c r="H1136">
        <v>2018</v>
      </c>
    </row>
    <row r="1137" spans="1:8" x14ac:dyDescent="0.3">
      <c r="A1137">
        <v>127</v>
      </c>
      <c r="B1137" s="165">
        <v>55.555555555555557</v>
      </c>
      <c r="C1137" s="166">
        <v>5.0918918918918923</v>
      </c>
      <c r="D1137">
        <v>95</v>
      </c>
      <c r="E1137" s="168" t="s">
        <v>884</v>
      </c>
      <c r="F1137" t="s">
        <v>860</v>
      </c>
      <c r="G1137" t="s">
        <v>820</v>
      </c>
      <c r="H1137">
        <v>2018</v>
      </c>
    </row>
    <row r="1138" spans="1:8" x14ac:dyDescent="0.3">
      <c r="A1138">
        <v>127</v>
      </c>
      <c r="B1138" s="165">
        <v>27.862407862407863</v>
      </c>
      <c r="C1138" s="166">
        <v>10.068576038725292</v>
      </c>
      <c r="D1138">
        <v>80</v>
      </c>
      <c r="E1138" s="168" t="s">
        <v>884</v>
      </c>
      <c r="F1138" t="s">
        <v>860</v>
      </c>
      <c r="G1138" t="s">
        <v>820</v>
      </c>
      <c r="H1138">
        <v>2018</v>
      </c>
    </row>
    <row r="1139" spans="1:8" x14ac:dyDescent="0.3">
      <c r="A1139">
        <v>127</v>
      </c>
      <c r="C1139" s="166">
        <v>2.2297297297297298</v>
      </c>
      <c r="E1139" s="168" t="s">
        <v>884</v>
      </c>
      <c r="F1139" t="s">
        <v>860</v>
      </c>
      <c r="G1139" t="s">
        <v>820</v>
      </c>
      <c r="H1139">
        <v>2019</v>
      </c>
    </row>
    <row r="1140" spans="1:8" x14ac:dyDescent="0.3">
      <c r="A1140">
        <v>127</v>
      </c>
      <c r="C1140" s="166">
        <v>15.275675675675677</v>
      </c>
      <c r="E1140" s="168" t="s">
        <v>884</v>
      </c>
      <c r="F1140" t="s">
        <v>860</v>
      </c>
      <c r="G1140" t="s">
        <v>820</v>
      </c>
      <c r="H1140">
        <v>2019</v>
      </c>
    </row>
    <row r="1141" spans="1:8" x14ac:dyDescent="0.3">
      <c r="A1141">
        <v>127</v>
      </c>
      <c r="C1141" s="166">
        <v>10.068576038725292</v>
      </c>
      <c r="E1141" s="168" t="s">
        <v>884</v>
      </c>
      <c r="F1141" t="s">
        <v>860</v>
      </c>
      <c r="G1141" t="s">
        <v>820</v>
      </c>
      <c r="H1141">
        <v>2019</v>
      </c>
    </row>
    <row r="1142" spans="1:8" x14ac:dyDescent="0.3">
      <c r="A1142">
        <v>127</v>
      </c>
      <c r="B1142" s="165">
        <v>20.176061776061776</v>
      </c>
      <c r="C1142" s="166">
        <v>9.5423423423423426</v>
      </c>
      <c r="D1142" s="165">
        <v>14.988416988416988</v>
      </c>
      <c r="E1142" s="168" t="s">
        <v>884</v>
      </c>
      <c r="F1142" t="s">
        <v>860</v>
      </c>
      <c r="G1142" t="s">
        <v>820</v>
      </c>
      <c r="H1142">
        <v>2020</v>
      </c>
    </row>
    <row r="1143" spans="1:8" x14ac:dyDescent="0.3">
      <c r="A1143">
        <v>127</v>
      </c>
      <c r="B1143" s="165">
        <v>19.609870740305524</v>
      </c>
      <c r="C1143" s="166">
        <v>12.608819345661452</v>
      </c>
      <c r="D1143" s="165">
        <v>14.869022869022871</v>
      </c>
      <c r="E1143" s="168" t="s">
        <v>884</v>
      </c>
      <c r="F1143" t="s">
        <v>860</v>
      </c>
      <c r="G1143" t="s">
        <v>820</v>
      </c>
      <c r="H1143">
        <v>2020</v>
      </c>
    </row>
    <row r="1144" spans="1:8" x14ac:dyDescent="0.3">
      <c r="A1144">
        <v>127</v>
      </c>
      <c r="B1144" s="165">
        <v>16.912912912912912</v>
      </c>
      <c r="C1144" s="166">
        <v>5.5836889521100046</v>
      </c>
      <c r="D1144" s="165">
        <v>16.579019697663767</v>
      </c>
      <c r="E1144" s="168" t="s">
        <v>884</v>
      </c>
      <c r="F1144" t="s">
        <v>860</v>
      </c>
      <c r="G1144" t="s">
        <v>820</v>
      </c>
      <c r="H1144">
        <v>2020</v>
      </c>
    </row>
    <row r="1145" spans="1:8" x14ac:dyDescent="0.3">
      <c r="A1145">
        <v>128</v>
      </c>
      <c r="B1145" s="165">
        <v>35.405405405405403</v>
      </c>
      <c r="C1145" s="166">
        <v>12.698544698544698</v>
      </c>
      <c r="D1145">
        <v>80</v>
      </c>
      <c r="E1145" s="168" t="s">
        <v>884</v>
      </c>
      <c r="F1145" t="s">
        <v>871</v>
      </c>
      <c r="G1145" t="s">
        <v>820</v>
      </c>
      <c r="H1145">
        <v>2018</v>
      </c>
    </row>
    <row r="1146" spans="1:8" x14ac:dyDescent="0.3">
      <c r="A1146">
        <v>128</v>
      </c>
      <c r="B1146" s="165">
        <v>54.545454545454547</v>
      </c>
      <c r="C1146" s="166">
        <v>23.501039501039504</v>
      </c>
      <c r="D1146">
        <v>100</v>
      </c>
      <c r="E1146" s="168" t="s">
        <v>884</v>
      </c>
      <c r="F1146" t="s">
        <v>871</v>
      </c>
      <c r="G1146" t="s">
        <v>820</v>
      </c>
      <c r="H1146">
        <v>2018</v>
      </c>
    </row>
    <row r="1147" spans="1:8" x14ac:dyDescent="0.3">
      <c r="A1147">
        <v>128</v>
      </c>
      <c r="B1147" s="165">
        <v>18.574938574938574</v>
      </c>
      <c r="C1147" s="166">
        <v>15.567567567567565</v>
      </c>
      <c r="D1147">
        <v>100</v>
      </c>
      <c r="E1147" s="168" t="s">
        <v>884</v>
      </c>
      <c r="F1147" t="s">
        <v>871</v>
      </c>
      <c r="G1147" t="s">
        <v>820</v>
      </c>
      <c r="H1147">
        <v>2018</v>
      </c>
    </row>
    <row r="1148" spans="1:8" x14ac:dyDescent="0.3">
      <c r="A1148">
        <v>128</v>
      </c>
      <c r="C1148" s="166">
        <v>0.41164241164241167</v>
      </c>
      <c r="E1148" s="168" t="s">
        <v>884</v>
      </c>
      <c r="F1148" t="s">
        <v>871</v>
      </c>
      <c r="G1148" t="s">
        <v>820</v>
      </c>
      <c r="H1148">
        <v>2019</v>
      </c>
    </row>
    <row r="1149" spans="1:8" x14ac:dyDescent="0.3">
      <c r="A1149">
        <v>128</v>
      </c>
      <c r="C1149" s="166">
        <v>0.78336798336798341</v>
      </c>
      <c r="E1149" s="168" t="s">
        <v>884</v>
      </c>
      <c r="F1149" t="s">
        <v>871</v>
      </c>
      <c r="G1149" t="s">
        <v>820</v>
      </c>
      <c r="H1149">
        <v>2019</v>
      </c>
    </row>
    <row r="1150" spans="1:8" x14ac:dyDescent="0.3">
      <c r="A1150">
        <v>128</v>
      </c>
      <c r="C1150" s="166">
        <v>20.756756756756754</v>
      </c>
      <c r="E1150" s="168" t="s">
        <v>884</v>
      </c>
      <c r="F1150" t="s">
        <v>871</v>
      </c>
      <c r="G1150" t="s">
        <v>820</v>
      </c>
      <c r="H1150">
        <v>2019</v>
      </c>
    </row>
    <row r="1151" spans="1:8" x14ac:dyDescent="0.3">
      <c r="A1151">
        <v>128</v>
      </c>
      <c r="B1151" s="165">
        <v>54.320166320166322</v>
      </c>
      <c r="C1151" s="166">
        <v>14.002350176263219</v>
      </c>
      <c r="D1151" s="165">
        <v>87.432432432432435</v>
      </c>
      <c r="E1151" s="168" t="s">
        <v>884</v>
      </c>
      <c r="F1151" t="s">
        <v>871</v>
      </c>
      <c r="G1151" t="s">
        <v>820</v>
      </c>
      <c r="H1151">
        <v>2020</v>
      </c>
    </row>
    <row r="1152" spans="1:8" x14ac:dyDescent="0.3">
      <c r="A1152">
        <v>128</v>
      </c>
      <c r="B1152" s="165">
        <v>47.310527310527306</v>
      </c>
      <c r="C1152" s="166">
        <v>49.909909909909913</v>
      </c>
      <c r="D1152" s="165">
        <v>100</v>
      </c>
      <c r="E1152" s="168" t="s">
        <v>884</v>
      </c>
      <c r="F1152" t="s">
        <v>871</v>
      </c>
      <c r="G1152" t="s">
        <v>820</v>
      </c>
      <c r="H1152">
        <v>2020</v>
      </c>
    </row>
    <row r="1153" spans="1:8" x14ac:dyDescent="0.3">
      <c r="A1153">
        <v>128</v>
      </c>
      <c r="B1153" s="165">
        <v>71.35135135135134</v>
      </c>
      <c r="C1153" s="166">
        <v>13.261261261261261</v>
      </c>
      <c r="D1153" s="165">
        <v>85.057579318448887</v>
      </c>
      <c r="E1153" s="168" t="s">
        <v>884</v>
      </c>
      <c r="F1153" t="s">
        <v>871</v>
      </c>
      <c r="G1153" t="s">
        <v>820</v>
      </c>
      <c r="H1153">
        <v>2020</v>
      </c>
    </row>
    <row r="1154" spans="1:8" x14ac:dyDescent="0.3">
      <c r="A1154">
        <v>129</v>
      </c>
      <c r="B1154" s="165">
        <v>3.5405405405405403</v>
      </c>
      <c r="C1154" s="166">
        <v>4.4376634699215343</v>
      </c>
      <c r="D1154">
        <v>95</v>
      </c>
      <c r="E1154" s="168" t="s">
        <v>884</v>
      </c>
      <c r="F1154" t="s">
        <v>856</v>
      </c>
      <c r="G1154" t="s">
        <v>820</v>
      </c>
      <c r="H1154">
        <v>2018</v>
      </c>
    </row>
    <row r="1155" spans="1:8" x14ac:dyDescent="0.3">
      <c r="A1155">
        <v>129</v>
      </c>
      <c r="B1155" s="165">
        <v>27.272727272727273</v>
      </c>
      <c r="C1155" s="166">
        <v>8.486486486486486</v>
      </c>
      <c r="D1155">
        <v>100</v>
      </c>
      <c r="E1155" s="168" t="s">
        <v>884</v>
      </c>
      <c r="F1155" t="s">
        <v>856</v>
      </c>
      <c r="G1155" t="s">
        <v>820</v>
      </c>
      <c r="H1155">
        <v>2018</v>
      </c>
    </row>
    <row r="1156" spans="1:8" x14ac:dyDescent="0.3">
      <c r="A1156">
        <v>129</v>
      </c>
      <c r="B1156" s="165">
        <v>23.575883575883577</v>
      </c>
      <c r="C1156" s="166">
        <v>12.550597108736643</v>
      </c>
      <c r="D1156">
        <v>100</v>
      </c>
      <c r="E1156" s="168" t="s">
        <v>884</v>
      </c>
      <c r="F1156" t="s">
        <v>856</v>
      </c>
      <c r="G1156" t="s">
        <v>820</v>
      </c>
      <c r="H1156">
        <v>2018</v>
      </c>
    </row>
    <row r="1157" spans="1:8" x14ac:dyDescent="0.3">
      <c r="A1157">
        <v>129</v>
      </c>
      <c r="C1157" s="166">
        <v>3.6280348144754928</v>
      </c>
      <c r="E1157" s="168" t="s">
        <v>884</v>
      </c>
      <c r="F1157" t="s">
        <v>856</v>
      </c>
      <c r="G1157" t="s">
        <v>820</v>
      </c>
      <c r="H1157">
        <v>2019</v>
      </c>
    </row>
    <row r="1158" spans="1:8" x14ac:dyDescent="0.3">
      <c r="A1158">
        <v>129</v>
      </c>
      <c r="C1158" s="166">
        <v>10.183783783783785</v>
      </c>
      <c r="E1158" s="168" t="s">
        <v>884</v>
      </c>
      <c r="F1158" t="s">
        <v>856</v>
      </c>
      <c r="G1158" t="s">
        <v>820</v>
      </c>
      <c r="H1158">
        <v>2019</v>
      </c>
    </row>
    <row r="1159" spans="1:8" x14ac:dyDescent="0.3">
      <c r="A1159">
        <v>129</v>
      </c>
      <c r="C1159" s="166">
        <v>1.5688246385920803</v>
      </c>
      <c r="E1159" s="168" t="s">
        <v>884</v>
      </c>
      <c r="F1159" t="s">
        <v>856</v>
      </c>
      <c r="G1159" t="s">
        <v>820</v>
      </c>
      <c r="H1159">
        <v>2019</v>
      </c>
    </row>
    <row r="1160" spans="1:8" x14ac:dyDescent="0.3">
      <c r="A1160">
        <v>129</v>
      </c>
      <c r="B1160" s="165">
        <v>27.874822190611663</v>
      </c>
      <c r="C1160" s="166">
        <v>0.51119691119691124</v>
      </c>
      <c r="D1160" s="165">
        <v>39.969111969111971</v>
      </c>
      <c r="E1160" s="168" t="s">
        <v>884</v>
      </c>
      <c r="F1160" t="s">
        <v>856</v>
      </c>
      <c r="G1160" t="s">
        <v>820</v>
      </c>
      <c r="H1160">
        <v>2020</v>
      </c>
    </row>
    <row r="1161" spans="1:8" x14ac:dyDescent="0.3">
      <c r="A1161">
        <v>129</v>
      </c>
      <c r="B1161" s="165">
        <v>28.788959171937897</v>
      </c>
      <c r="C1161" s="166">
        <v>0.39402560455192037</v>
      </c>
      <c r="D1161" s="165">
        <v>38.467123840258168</v>
      </c>
      <c r="E1161" s="168" t="s">
        <v>884</v>
      </c>
      <c r="F1161" t="s">
        <v>856</v>
      </c>
      <c r="G1161" t="s">
        <v>820</v>
      </c>
      <c r="H1161">
        <v>2020</v>
      </c>
    </row>
    <row r="1162" spans="1:8" x14ac:dyDescent="0.3">
      <c r="A1162">
        <v>129</v>
      </c>
      <c r="B1162" s="165">
        <v>40.772200772200769</v>
      </c>
      <c r="C1162" s="166">
        <v>0.49729729729729727</v>
      </c>
      <c r="D1162" s="165">
        <v>39.402302604719523</v>
      </c>
      <c r="E1162" s="168" t="s">
        <v>884</v>
      </c>
      <c r="F1162" t="s">
        <v>856</v>
      </c>
      <c r="G1162" t="s">
        <v>820</v>
      </c>
      <c r="H1162">
        <v>2020</v>
      </c>
    </row>
    <row r="1163" spans="1:8" x14ac:dyDescent="0.3">
      <c r="A1163">
        <v>130</v>
      </c>
      <c r="B1163" s="165">
        <v>65.363825363825356</v>
      </c>
      <c r="C1163" s="166">
        <v>2.2010810810810808</v>
      </c>
      <c r="D1163">
        <v>80</v>
      </c>
      <c r="E1163" s="168" t="s">
        <v>884</v>
      </c>
      <c r="F1163" t="s">
        <v>859</v>
      </c>
      <c r="G1163" t="s">
        <v>820</v>
      </c>
      <c r="H1163">
        <v>2018</v>
      </c>
    </row>
    <row r="1164" spans="1:8" x14ac:dyDescent="0.3">
      <c r="A1164">
        <v>130</v>
      </c>
      <c r="B1164" s="165">
        <v>82.352941176470594</v>
      </c>
      <c r="C1164" s="166">
        <v>10.71977240398293</v>
      </c>
      <c r="D1164">
        <v>100</v>
      </c>
      <c r="E1164" s="168" t="s">
        <v>884</v>
      </c>
      <c r="F1164" t="s">
        <v>859</v>
      </c>
      <c r="G1164" t="s">
        <v>820</v>
      </c>
      <c r="H1164">
        <v>2018</v>
      </c>
    </row>
    <row r="1165" spans="1:8" x14ac:dyDescent="0.3">
      <c r="A1165">
        <v>130</v>
      </c>
      <c r="B1165" s="165">
        <v>90.810810810810807</v>
      </c>
      <c r="C1165" s="166">
        <v>41.513513513513509</v>
      </c>
      <c r="D1165">
        <v>100</v>
      </c>
      <c r="E1165" s="168" t="s">
        <v>884</v>
      </c>
      <c r="F1165" t="s">
        <v>859</v>
      </c>
      <c r="G1165" t="s">
        <v>820</v>
      </c>
      <c r="H1165">
        <v>2018</v>
      </c>
    </row>
    <row r="1166" spans="1:8" x14ac:dyDescent="0.3">
      <c r="A1166">
        <v>130</v>
      </c>
      <c r="C1166" s="166">
        <v>18.887122416534183</v>
      </c>
      <c r="E1166" s="168" t="s">
        <v>884</v>
      </c>
      <c r="F1166" t="s">
        <v>859</v>
      </c>
      <c r="G1166" t="s">
        <v>820</v>
      </c>
      <c r="H1166">
        <v>2019</v>
      </c>
    </row>
    <row r="1167" spans="1:8" x14ac:dyDescent="0.3">
      <c r="A1167">
        <v>130</v>
      </c>
      <c r="C1167" s="166">
        <v>1.3399715504978662</v>
      </c>
      <c r="E1167" s="168" t="s">
        <v>884</v>
      </c>
      <c r="F1167" t="s">
        <v>859</v>
      </c>
      <c r="G1167" t="s">
        <v>820</v>
      </c>
      <c r="H1167">
        <v>2019</v>
      </c>
    </row>
    <row r="1168" spans="1:8" x14ac:dyDescent="0.3">
      <c r="A1168">
        <v>130</v>
      </c>
      <c r="C1168" s="166">
        <v>34.24864864864864</v>
      </c>
      <c r="E1168" s="168" t="s">
        <v>884</v>
      </c>
      <c r="F1168" t="s">
        <v>859</v>
      </c>
      <c r="G1168" t="s">
        <v>820</v>
      </c>
      <c r="H1168">
        <v>2019</v>
      </c>
    </row>
    <row r="1169" spans="1:8" x14ac:dyDescent="0.3">
      <c r="A1169">
        <v>130</v>
      </c>
      <c r="B1169" s="165">
        <v>54.320166320166322</v>
      </c>
      <c r="C1169" s="166">
        <v>0.39759759759759761</v>
      </c>
      <c r="D1169" s="165">
        <v>81.443909663087751</v>
      </c>
      <c r="E1169" s="168" t="s">
        <v>884</v>
      </c>
      <c r="F1169" t="s">
        <v>859</v>
      </c>
      <c r="G1169" t="s">
        <v>820</v>
      </c>
      <c r="H1169">
        <v>2020</v>
      </c>
    </row>
    <row r="1170" spans="1:8" x14ac:dyDescent="0.3">
      <c r="A1170">
        <v>130</v>
      </c>
      <c r="B1170" s="165">
        <v>55.227799227799231</v>
      </c>
      <c r="C1170" s="166">
        <v>1.4972972972972973</v>
      </c>
      <c r="D1170" s="165">
        <v>84.257796257796258</v>
      </c>
      <c r="E1170" s="168" t="s">
        <v>884</v>
      </c>
      <c r="F1170" t="s">
        <v>859</v>
      </c>
      <c r="G1170" t="s">
        <v>820</v>
      </c>
      <c r="H1170">
        <v>2020</v>
      </c>
    </row>
    <row r="1171" spans="1:8" x14ac:dyDescent="0.3">
      <c r="A1171">
        <v>130</v>
      </c>
      <c r="B1171" s="165">
        <v>49.635722679200939</v>
      </c>
      <c r="C1171" s="166">
        <v>0.40595697738554881</v>
      </c>
      <c r="D1171" s="165">
        <v>81.513513513513516</v>
      </c>
      <c r="E1171" s="168" t="s">
        <v>884</v>
      </c>
      <c r="F1171" t="s">
        <v>859</v>
      </c>
      <c r="G1171" t="s">
        <v>820</v>
      </c>
      <c r="H1171">
        <v>2020</v>
      </c>
    </row>
    <row r="1172" spans="1:8" x14ac:dyDescent="0.3">
      <c r="A1172">
        <v>131</v>
      </c>
      <c r="B1172" s="165">
        <v>58.314785373608899</v>
      </c>
      <c r="C1172" s="166">
        <v>22.188317349607672</v>
      </c>
      <c r="D1172">
        <v>100</v>
      </c>
      <c r="E1172" s="168" t="s">
        <v>886</v>
      </c>
      <c r="F1172" t="s">
        <v>861</v>
      </c>
      <c r="G1172" t="s">
        <v>820</v>
      </c>
      <c r="H1172">
        <v>2018</v>
      </c>
    </row>
    <row r="1173" spans="1:8" x14ac:dyDescent="0.3">
      <c r="A1173">
        <v>131</v>
      </c>
      <c r="B1173" s="165">
        <v>75</v>
      </c>
      <c r="C1173" s="166">
        <v>7.4063882063882067</v>
      </c>
      <c r="D1173">
        <v>100</v>
      </c>
      <c r="E1173" s="168" t="s">
        <v>886</v>
      </c>
      <c r="F1173" t="s">
        <v>861</v>
      </c>
      <c r="G1173" t="s">
        <v>820</v>
      </c>
      <c r="H1173">
        <v>2018</v>
      </c>
    </row>
    <row r="1174" spans="1:8" x14ac:dyDescent="0.3">
      <c r="A1174">
        <v>131</v>
      </c>
      <c r="B1174" s="165">
        <v>55.724815724815727</v>
      </c>
      <c r="C1174" s="166">
        <v>10.118918918918919</v>
      </c>
      <c r="D1174">
        <v>100</v>
      </c>
      <c r="E1174" s="168" t="s">
        <v>886</v>
      </c>
      <c r="F1174" t="s">
        <v>861</v>
      </c>
      <c r="G1174" t="s">
        <v>820</v>
      </c>
      <c r="H1174">
        <v>2018</v>
      </c>
    </row>
    <row r="1175" spans="1:8" x14ac:dyDescent="0.3">
      <c r="A1175">
        <v>131</v>
      </c>
      <c r="C1175" s="166">
        <v>0.32432432432432434</v>
      </c>
      <c r="E1175" s="168" t="s">
        <v>886</v>
      </c>
      <c r="F1175" t="s">
        <v>861</v>
      </c>
      <c r="G1175" t="s">
        <v>820</v>
      </c>
      <c r="H1175">
        <v>2019</v>
      </c>
    </row>
    <row r="1176" spans="1:8" x14ac:dyDescent="0.3">
      <c r="A1176">
        <v>131</v>
      </c>
      <c r="C1176" s="166">
        <v>13.886977886977888</v>
      </c>
      <c r="E1176" s="168" t="s">
        <v>886</v>
      </c>
      <c r="F1176" t="s">
        <v>861</v>
      </c>
      <c r="G1176" t="s">
        <v>820</v>
      </c>
      <c r="H1176">
        <v>2019</v>
      </c>
    </row>
    <row r="1177" spans="1:8" x14ac:dyDescent="0.3">
      <c r="A1177">
        <v>131</v>
      </c>
      <c r="C1177" s="166">
        <v>10.118918918918919</v>
      </c>
      <c r="E1177" s="168" t="s">
        <v>886</v>
      </c>
      <c r="F1177" t="s">
        <v>861</v>
      </c>
      <c r="G1177" t="s">
        <v>820</v>
      </c>
      <c r="H1177">
        <v>2019</v>
      </c>
    </row>
    <row r="1178" spans="1:8" x14ac:dyDescent="0.3">
      <c r="A1178">
        <v>131</v>
      </c>
      <c r="B1178" s="165">
        <v>55.749644381223327</v>
      </c>
      <c r="C1178" s="166">
        <v>0.67094594594594592</v>
      </c>
      <c r="D1178" s="165">
        <v>69.945945945945951</v>
      </c>
      <c r="E1178" s="168" t="s">
        <v>886</v>
      </c>
      <c r="F1178" t="s">
        <v>861</v>
      </c>
      <c r="G1178" t="s">
        <v>820</v>
      </c>
      <c r="H1178">
        <v>2020</v>
      </c>
    </row>
    <row r="1179" spans="1:8" x14ac:dyDescent="0.3">
      <c r="A1179">
        <v>131</v>
      </c>
      <c r="B1179" s="165">
        <v>69.388773388773387</v>
      </c>
      <c r="C1179" s="166">
        <v>0.35649935649935649</v>
      </c>
      <c r="D1179" s="165">
        <v>69.388773388773387</v>
      </c>
      <c r="E1179" s="168" t="s">
        <v>886</v>
      </c>
      <c r="F1179" t="s">
        <v>861</v>
      </c>
      <c r="G1179" t="s">
        <v>820</v>
      </c>
      <c r="H1179">
        <v>2020</v>
      </c>
    </row>
    <row r="1180" spans="1:8" x14ac:dyDescent="0.3">
      <c r="A1180">
        <v>131</v>
      </c>
      <c r="B1180" s="165">
        <v>57.081081081081081</v>
      </c>
      <c r="C1180" s="166">
        <v>0.68592730661696177</v>
      </c>
      <c r="D1180" s="165">
        <v>71.324324324324323</v>
      </c>
      <c r="E1180" s="168" t="s">
        <v>886</v>
      </c>
      <c r="F1180" t="s">
        <v>861</v>
      </c>
      <c r="G1180" t="s">
        <v>820</v>
      </c>
      <c r="H1180">
        <v>2020</v>
      </c>
    </row>
    <row r="1181" spans="1:8" x14ac:dyDescent="0.3">
      <c r="A1181">
        <v>132</v>
      </c>
      <c r="B1181" s="165">
        <v>20.231660231660232</v>
      </c>
      <c r="C1181" s="166">
        <v>5.5027027027027025</v>
      </c>
      <c r="D1181">
        <v>100</v>
      </c>
      <c r="E1181" s="168" t="s">
        <v>884</v>
      </c>
      <c r="F1181" t="s">
        <v>844</v>
      </c>
      <c r="G1181" t="s">
        <v>820</v>
      </c>
      <c r="H1181">
        <v>2018</v>
      </c>
    </row>
    <row r="1182" spans="1:8" x14ac:dyDescent="0.3">
      <c r="A1182">
        <v>132</v>
      </c>
      <c r="B1182" s="165">
        <v>46.153846153846153</v>
      </c>
      <c r="C1182" s="166">
        <v>5.4313513513513518</v>
      </c>
      <c r="D1182">
        <v>100</v>
      </c>
      <c r="E1182" s="168" t="s">
        <v>884</v>
      </c>
      <c r="F1182" t="s">
        <v>844</v>
      </c>
      <c r="G1182" t="s">
        <v>820</v>
      </c>
      <c r="H1182">
        <v>2018</v>
      </c>
    </row>
    <row r="1183" spans="1:8" x14ac:dyDescent="0.3">
      <c r="A1183">
        <v>132</v>
      </c>
      <c r="B1183" s="165">
        <v>38.310810810810807</v>
      </c>
      <c r="C1183" s="166">
        <v>4.4972972972972967</v>
      </c>
      <c r="D1183">
        <v>100</v>
      </c>
      <c r="E1183" s="168" t="s">
        <v>884</v>
      </c>
      <c r="F1183" t="s">
        <v>844</v>
      </c>
      <c r="G1183" t="s">
        <v>820</v>
      </c>
      <c r="H1183">
        <v>2018</v>
      </c>
    </row>
    <row r="1184" spans="1:8" x14ac:dyDescent="0.3">
      <c r="A1184">
        <v>132</v>
      </c>
      <c r="C1184" s="166">
        <v>0.46533490011750883</v>
      </c>
      <c r="E1184" s="168" t="s">
        <v>884</v>
      </c>
      <c r="F1184" t="s">
        <v>844</v>
      </c>
      <c r="G1184" t="s">
        <v>820</v>
      </c>
      <c r="H1184">
        <v>2019</v>
      </c>
    </row>
    <row r="1185" spans="1:8" x14ac:dyDescent="0.3">
      <c r="A1185">
        <v>132</v>
      </c>
      <c r="C1185" s="166">
        <v>3.394594594594595</v>
      </c>
      <c r="E1185" s="168" t="s">
        <v>884</v>
      </c>
      <c r="F1185" t="s">
        <v>844</v>
      </c>
      <c r="G1185" t="s">
        <v>820</v>
      </c>
      <c r="H1185">
        <v>2019</v>
      </c>
    </row>
    <row r="1186" spans="1:8" x14ac:dyDescent="0.3">
      <c r="A1186">
        <v>132</v>
      </c>
      <c r="C1186" s="166">
        <v>0.89945945945945938</v>
      </c>
      <c r="E1186" s="168" t="s">
        <v>884</v>
      </c>
      <c r="F1186" t="s">
        <v>844</v>
      </c>
      <c r="G1186" t="s">
        <v>820</v>
      </c>
      <c r="H1186">
        <v>2019</v>
      </c>
    </row>
    <row r="1187" spans="1:8" x14ac:dyDescent="0.3">
      <c r="A1187">
        <v>132</v>
      </c>
      <c r="B1187" s="165">
        <v>58.846846846846844</v>
      </c>
      <c r="C1187" s="166">
        <v>0.53675675675675683</v>
      </c>
      <c r="D1187" s="165">
        <v>72.86036036036036</v>
      </c>
      <c r="E1187" s="168" t="s">
        <v>884</v>
      </c>
      <c r="F1187" t="s">
        <v>844</v>
      </c>
      <c r="G1187" t="s">
        <v>820</v>
      </c>
      <c r="H1187">
        <v>2020</v>
      </c>
    </row>
    <row r="1188" spans="1:8" x14ac:dyDescent="0.3">
      <c r="A1188">
        <v>132</v>
      </c>
      <c r="B1188" s="165">
        <v>55.227799227799231</v>
      </c>
      <c r="C1188" s="166">
        <v>0.74864864864864866</v>
      </c>
      <c r="D1188" s="165">
        <v>74.345114345114354</v>
      </c>
      <c r="E1188" s="168" t="s">
        <v>884</v>
      </c>
      <c r="F1188" t="s">
        <v>844</v>
      </c>
      <c r="G1188" t="s">
        <v>820</v>
      </c>
      <c r="H1188">
        <v>2020</v>
      </c>
    </row>
    <row r="1189" spans="1:8" x14ac:dyDescent="0.3">
      <c r="A1189">
        <v>132</v>
      </c>
      <c r="B1189" s="165">
        <v>63.423423423423422</v>
      </c>
      <c r="C1189" s="166">
        <v>0.66306306306306306</v>
      </c>
      <c r="D1189" s="165">
        <v>76.418918918918919</v>
      </c>
      <c r="E1189" s="168" t="s">
        <v>884</v>
      </c>
      <c r="F1189" t="s">
        <v>844</v>
      </c>
      <c r="G1189" t="s">
        <v>820</v>
      </c>
      <c r="H1189">
        <v>2020</v>
      </c>
    </row>
    <row r="1190" spans="1:8" x14ac:dyDescent="0.3">
      <c r="A1190">
        <v>133</v>
      </c>
      <c r="B1190" s="165">
        <v>35.405405405405403</v>
      </c>
      <c r="C1190" s="166">
        <v>7.8610038610038604</v>
      </c>
      <c r="D1190">
        <v>100</v>
      </c>
      <c r="E1190" s="168" t="s">
        <v>884</v>
      </c>
      <c r="F1190" t="s">
        <v>862</v>
      </c>
      <c r="G1190" t="s">
        <v>820</v>
      </c>
      <c r="H1190">
        <v>2018</v>
      </c>
    </row>
    <row r="1191" spans="1:8" x14ac:dyDescent="0.3">
      <c r="A1191">
        <v>133</v>
      </c>
      <c r="B1191" s="165">
        <v>50</v>
      </c>
      <c r="C1191" s="166">
        <v>5.8193050193050198</v>
      </c>
      <c r="D1191">
        <v>100</v>
      </c>
      <c r="E1191" s="168" t="s">
        <v>884</v>
      </c>
      <c r="F1191" t="s">
        <v>862</v>
      </c>
      <c r="G1191" t="s">
        <v>820</v>
      </c>
      <c r="H1191">
        <v>2018</v>
      </c>
    </row>
    <row r="1192" spans="1:8" x14ac:dyDescent="0.3">
      <c r="A1192">
        <v>133</v>
      </c>
      <c r="B1192" s="165">
        <v>61.297297297297298</v>
      </c>
      <c r="C1192" s="166">
        <v>10.65149359886202</v>
      </c>
      <c r="D1192">
        <v>95</v>
      </c>
      <c r="E1192" s="168" t="s">
        <v>884</v>
      </c>
      <c r="F1192" t="s">
        <v>862</v>
      </c>
      <c r="G1192" t="s">
        <v>820</v>
      </c>
      <c r="H1192">
        <v>2018</v>
      </c>
    </row>
    <row r="1193" spans="1:8" x14ac:dyDescent="0.3">
      <c r="A1193">
        <v>133</v>
      </c>
      <c r="C1193" s="166">
        <v>1.5662491760052735</v>
      </c>
      <c r="E1193" s="168" t="s">
        <v>884</v>
      </c>
      <c r="F1193" t="s">
        <v>862</v>
      </c>
      <c r="G1193" t="s">
        <v>820</v>
      </c>
      <c r="H1193">
        <v>2019</v>
      </c>
    </row>
    <row r="1194" spans="1:8" x14ac:dyDescent="0.3">
      <c r="A1194">
        <v>133</v>
      </c>
      <c r="C1194" s="166">
        <v>21.822393822393824</v>
      </c>
      <c r="E1194" s="168" t="s">
        <v>884</v>
      </c>
      <c r="F1194" t="s">
        <v>862</v>
      </c>
      <c r="G1194" t="s">
        <v>820</v>
      </c>
      <c r="H1194">
        <v>2019</v>
      </c>
    </row>
    <row r="1195" spans="1:8" x14ac:dyDescent="0.3">
      <c r="A1195">
        <v>133</v>
      </c>
      <c r="C1195" s="166">
        <v>7.1009957325746793</v>
      </c>
      <c r="E1195" s="168" t="s">
        <v>884</v>
      </c>
      <c r="F1195" t="s">
        <v>862</v>
      </c>
      <c r="G1195" t="s">
        <v>820</v>
      </c>
      <c r="H1195">
        <v>2019</v>
      </c>
    </row>
    <row r="1196" spans="1:8" x14ac:dyDescent="0.3">
      <c r="A1196">
        <v>133</v>
      </c>
      <c r="B1196" s="165">
        <v>39.863993025283349</v>
      </c>
      <c r="C1196" s="166">
        <v>0.57101782633697529</v>
      </c>
      <c r="D1196" s="165">
        <v>69.945945945945951</v>
      </c>
      <c r="E1196" s="168" t="s">
        <v>884</v>
      </c>
      <c r="F1196" t="s">
        <v>862</v>
      </c>
      <c r="G1196" t="s">
        <v>820</v>
      </c>
      <c r="H1196">
        <v>2020</v>
      </c>
    </row>
    <row r="1197" spans="1:8" x14ac:dyDescent="0.3">
      <c r="A1197">
        <v>133</v>
      </c>
      <c r="B1197" s="165">
        <v>40.476784476784474</v>
      </c>
      <c r="C1197" s="166">
        <v>0.30557087699944846</v>
      </c>
      <c r="D1197" s="165">
        <v>75.171171171171181</v>
      </c>
      <c r="E1197" s="168" t="s">
        <v>884</v>
      </c>
      <c r="F1197" t="s">
        <v>862</v>
      </c>
      <c r="G1197" t="s">
        <v>820</v>
      </c>
      <c r="H1197">
        <v>2020</v>
      </c>
    </row>
    <row r="1198" spans="1:8" x14ac:dyDescent="0.3">
      <c r="A1198">
        <v>133</v>
      </c>
      <c r="B1198" s="165">
        <v>34.151074151074148</v>
      </c>
      <c r="C1198" s="166">
        <v>0.19694942467219695</v>
      </c>
      <c r="D1198" s="165">
        <v>68.130697862041146</v>
      </c>
      <c r="E1198" s="168" t="s">
        <v>884</v>
      </c>
      <c r="F1198" t="s">
        <v>862</v>
      </c>
      <c r="G1198" t="s">
        <v>820</v>
      </c>
      <c r="H1198">
        <v>2020</v>
      </c>
    </row>
    <row r="1199" spans="1:8" x14ac:dyDescent="0.3">
      <c r="A1199">
        <v>134</v>
      </c>
      <c r="B1199" s="165">
        <v>70.810810810810807</v>
      </c>
      <c r="C1199" s="166">
        <v>33.862785862785863</v>
      </c>
      <c r="D1199">
        <v>100</v>
      </c>
      <c r="E1199" s="168" t="s">
        <v>888</v>
      </c>
      <c r="F1199" t="s">
        <v>863</v>
      </c>
      <c r="G1199" t="s">
        <v>820</v>
      </c>
      <c r="H1199">
        <v>2018</v>
      </c>
    </row>
    <row r="1200" spans="1:8" x14ac:dyDescent="0.3">
      <c r="A1200">
        <v>134</v>
      </c>
      <c r="B1200" s="165">
        <v>46.153846153846153</v>
      </c>
      <c r="C1200" s="166">
        <v>2.5459459459459461</v>
      </c>
      <c r="D1200">
        <v>100</v>
      </c>
      <c r="E1200" s="168" t="s">
        <v>888</v>
      </c>
      <c r="F1200" t="s">
        <v>863</v>
      </c>
      <c r="G1200" t="s">
        <v>820</v>
      </c>
      <c r="H1200">
        <v>2018</v>
      </c>
    </row>
    <row r="1201" spans="1:8" x14ac:dyDescent="0.3">
      <c r="A1201">
        <v>134</v>
      </c>
      <c r="B1201" s="165">
        <v>55.724815724815727</v>
      </c>
      <c r="C1201" s="166">
        <v>6.486486486486486</v>
      </c>
      <c r="D1201">
        <v>100</v>
      </c>
      <c r="E1201" s="168" t="s">
        <v>888</v>
      </c>
      <c r="F1201" t="s">
        <v>863</v>
      </c>
      <c r="G1201" t="s">
        <v>820</v>
      </c>
      <c r="H1201">
        <v>2018</v>
      </c>
    </row>
    <row r="1202" spans="1:8" x14ac:dyDescent="0.3">
      <c r="A1202">
        <v>134</v>
      </c>
      <c r="C1202" s="166">
        <v>13.378378378378381</v>
      </c>
      <c r="E1202" s="168" t="s">
        <v>888</v>
      </c>
      <c r="F1202" t="s">
        <v>863</v>
      </c>
      <c r="G1202" t="s">
        <v>820</v>
      </c>
      <c r="H1202">
        <v>2019</v>
      </c>
    </row>
    <row r="1203" spans="1:8" x14ac:dyDescent="0.3">
      <c r="A1203">
        <v>134</v>
      </c>
      <c r="C1203" s="166">
        <v>19.094594594594597</v>
      </c>
      <c r="E1203" s="168" t="s">
        <v>888</v>
      </c>
      <c r="F1203" t="s">
        <v>863</v>
      </c>
      <c r="G1203" t="s">
        <v>820</v>
      </c>
      <c r="H1203">
        <v>2019</v>
      </c>
    </row>
    <row r="1204" spans="1:8" x14ac:dyDescent="0.3">
      <c r="A1204">
        <v>134</v>
      </c>
      <c r="C1204" s="166">
        <v>45.405405405405403</v>
      </c>
      <c r="E1204" s="168" t="s">
        <v>888</v>
      </c>
      <c r="F1204" t="s">
        <v>863</v>
      </c>
      <c r="G1204" t="s">
        <v>820</v>
      </c>
      <c r="H1204">
        <v>2019</v>
      </c>
    </row>
    <row r="1205" spans="1:8" x14ac:dyDescent="0.3">
      <c r="A1205">
        <v>134</v>
      </c>
      <c r="B1205" s="165">
        <v>39.721621621621622</v>
      </c>
      <c r="C1205" s="166">
        <v>0.46674500587544065</v>
      </c>
      <c r="D1205" s="165">
        <v>67.071455016660494</v>
      </c>
      <c r="E1205" s="168" t="s">
        <v>888</v>
      </c>
      <c r="F1205" t="s">
        <v>863</v>
      </c>
      <c r="G1205" t="s">
        <v>820</v>
      </c>
      <c r="H1205">
        <v>2020</v>
      </c>
    </row>
    <row r="1206" spans="1:8" x14ac:dyDescent="0.3">
      <c r="A1206">
        <v>134</v>
      </c>
      <c r="B1206" s="165">
        <v>57.989189189189183</v>
      </c>
      <c r="C1206" s="166">
        <v>0.27223587223587226</v>
      </c>
      <c r="D1206" s="165">
        <v>63.524933384088321</v>
      </c>
      <c r="E1206" s="168" t="s">
        <v>888</v>
      </c>
      <c r="F1206" t="s">
        <v>863</v>
      </c>
      <c r="G1206" t="s">
        <v>820</v>
      </c>
      <c r="H1206">
        <v>2020</v>
      </c>
    </row>
    <row r="1207" spans="1:8" x14ac:dyDescent="0.3">
      <c r="A1207">
        <v>134</v>
      </c>
      <c r="B1207" s="165">
        <v>42.810810810810807</v>
      </c>
      <c r="C1207" s="166">
        <v>0.4144144144144144</v>
      </c>
      <c r="D1207" s="165">
        <v>65.210810810810813</v>
      </c>
      <c r="E1207" s="168" t="s">
        <v>888</v>
      </c>
      <c r="F1207" t="s">
        <v>863</v>
      </c>
      <c r="G1207" t="s">
        <v>820</v>
      </c>
      <c r="H1207">
        <v>2020</v>
      </c>
    </row>
    <row r="1208" spans="1:8" x14ac:dyDescent="0.3">
      <c r="A1208">
        <v>135</v>
      </c>
      <c r="B1208" s="165">
        <v>56.648648648648646</v>
      </c>
      <c r="C1208" s="166">
        <v>12.228228228228229</v>
      </c>
      <c r="D1208">
        <v>100</v>
      </c>
      <c r="E1208" s="168" t="s">
        <v>888</v>
      </c>
      <c r="F1208" t="s">
        <v>863</v>
      </c>
      <c r="G1208" t="s">
        <v>820</v>
      </c>
      <c r="H1208">
        <v>2018</v>
      </c>
    </row>
    <row r="1209" spans="1:8" x14ac:dyDescent="0.3">
      <c r="A1209">
        <v>135</v>
      </c>
      <c r="B1209" s="165">
        <v>80</v>
      </c>
      <c r="C1209" s="166">
        <v>27.523739956172388</v>
      </c>
      <c r="D1209">
        <v>100</v>
      </c>
      <c r="E1209" s="168" t="s">
        <v>888</v>
      </c>
      <c r="F1209" t="s">
        <v>863</v>
      </c>
      <c r="G1209" t="s">
        <v>820</v>
      </c>
      <c r="H1209">
        <v>2018</v>
      </c>
    </row>
    <row r="1210" spans="1:8" x14ac:dyDescent="0.3">
      <c r="A1210">
        <v>135</v>
      </c>
      <c r="B1210" s="165">
        <v>95.351351351351354</v>
      </c>
      <c r="C1210" s="166">
        <v>17.446411929170548</v>
      </c>
      <c r="D1210">
        <v>100</v>
      </c>
      <c r="E1210" s="168" t="s">
        <v>888</v>
      </c>
      <c r="F1210" t="s">
        <v>863</v>
      </c>
      <c r="G1210" t="s">
        <v>820</v>
      </c>
      <c r="H1210">
        <v>2018</v>
      </c>
    </row>
    <row r="1211" spans="1:8" x14ac:dyDescent="0.3">
      <c r="A1211">
        <v>135</v>
      </c>
      <c r="C1211" s="166">
        <v>30.579150579150578</v>
      </c>
      <c r="E1211" s="168" t="s">
        <v>888</v>
      </c>
      <c r="F1211" t="s">
        <v>863</v>
      </c>
      <c r="G1211" t="s">
        <v>820</v>
      </c>
      <c r="H1211">
        <v>2019</v>
      </c>
    </row>
    <row r="1212" spans="1:8" x14ac:dyDescent="0.3">
      <c r="A1212">
        <v>135</v>
      </c>
      <c r="C1212" s="166">
        <v>55.047479912344777</v>
      </c>
      <c r="E1212" s="168" t="s">
        <v>888</v>
      </c>
      <c r="F1212" t="s">
        <v>863</v>
      </c>
      <c r="G1212" t="s">
        <v>820</v>
      </c>
      <c r="H1212">
        <v>2019</v>
      </c>
    </row>
    <row r="1213" spans="1:8" x14ac:dyDescent="0.3">
      <c r="A1213">
        <v>135</v>
      </c>
      <c r="C1213" s="166">
        <v>69.785647716682192</v>
      </c>
      <c r="E1213" s="168" t="s">
        <v>888</v>
      </c>
      <c r="F1213" t="s">
        <v>863</v>
      </c>
      <c r="G1213" t="s">
        <v>820</v>
      </c>
      <c r="H1213">
        <v>2019</v>
      </c>
    </row>
    <row r="1214" spans="1:8" x14ac:dyDescent="0.3">
      <c r="A1214">
        <v>135</v>
      </c>
      <c r="B1214" s="165">
        <v>36.21344421344422</v>
      </c>
      <c r="C1214" s="166">
        <v>0.44729729729729734</v>
      </c>
      <c r="D1214" s="165">
        <v>75.617238860482104</v>
      </c>
      <c r="E1214" s="168" t="s">
        <v>888</v>
      </c>
      <c r="F1214" t="s">
        <v>863</v>
      </c>
      <c r="G1214" t="s">
        <v>820</v>
      </c>
      <c r="H1214">
        <v>2020</v>
      </c>
    </row>
    <row r="1215" spans="1:8" x14ac:dyDescent="0.3">
      <c r="A1215">
        <v>135</v>
      </c>
      <c r="B1215" s="165">
        <v>54.669942669942671</v>
      </c>
      <c r="C1215" s="166">
        <v>0.22347720855183542</v>
      </c>
      <c r="D1215" s="165">
        <v>74.704269486878189</v>
      </c>
      <c r="E1215" s="168" t="s">
        <v>888</v>
      </c>
      <c r="F1215" t="s">
        <v>863</v>
      </c>
      <c r="G1215" t="s">
        <v>820</v>
      </c>
      <c r="H1215">
        <v>2020</v>
      </c>
    </row>
    <row r="1216" spans="1:8" x14ac:dyDescent="0.3">
      <c r="A1216">
        <v>135</v>
      </c>
      <c r="B1216" s="165">
        <v>30.443243243243245</v>
      </c>
      <c r="C1216" s="166">
        <v>0.32609658839167033</v>
      </c>
      <c r="D1216" s="165">
        <v>77.863654699475603</v>
      </c>
      <c r="E1216" s="168" t="s">
        <v>888</v>
      </c>
      <c r="F1216" t="s">
        <v>863</v>
      </c>
      <c r="G1216" t="s">
        <v>820</v>
      </c>
      <c r="H1216">
        <v>2020</v>
      </c>
    </row>
    <row r="1217" spans="1:8" x14ac:dyDescent="0.3">
      <c r="A1217">
        <v>136</v>
      </c>
      <c r="B1217" s="165">
        <v>56.648648648648646</v>
      </c>
      <c r="C1217" s="166">
        <v>11.005405405405405</v>
      </c>
      <c r="D1217">
        <v>80</v>
      </c>
      <c r="E1217" s="168" t="s">
        <v>888</v>
      </c>
      <c r="F1217" t="s">
        <v>863</v>
      </c>
      <c r="G1217" t="s">
        <v>820</v>
      </c>
      <c r="H1217">
        <v>2018</v>
      </c>
    </row>
    <row r="1218" spans="1:8" x14ac:dyDescent="0.3">
      <c r="A1218">
        <v>136</v>
      </c>
      <c r="B1218" s="165">
        <v>50</v>
      </c>
      <c r="C1218" s="166">
        <v>6.2096242584047463</v>
      </c>
      <c r="D1218">
        <v>50</v>
      </c>
      <c r="E1218" s="168" t="s">
        <v>888</v>
      </c>
      <c r="F1218" t="s">
        <v>863</v>
      </c>
      <c r="G1218" t="s">
        <v>820</v>
      </c>
      <c r="H1218">
        <v>2018</v>
      </c>
    </row>
    <row r="1219" spans="1:8" x14ac:dyDescent="0.3">
      <c r="A1219">
        <v>136</v>
      </c>
      <c r="B1219" s="165">
        <v>87.567567567567565</v>
      </c>
      <c r="C1219" s="166">
        <v>9.5236883942766291</v>
      </c>
      <c r="D1219">
        <v>100</v>
      </c>
      <c r="E1219" s="168" t="s">
        <v>888</v>
      </c>
      <c r="F1219" t="s">
        <v>863</v>
      </c>
      <c r="G1219" t="s">
        <v>820</v>
      </c>
      <c r="H1219">
        <v>2018</v>
      </c>
    </row>
    <row r="1220" spans="1:8" x14ac:dyDescent="0.3">
      <c r="A1220">
        <v>136</v>
      </c>
      <c r="C1220" s="166">
        <v>95.135135135135144</v>
      </c>
      <c r="E1220" s="168" t="s">
        <v>888</v>
      </c>
      <c r="F1220" t="s">
        <v>863</v>
      </c>
      <c r="G1220" t="s">
        <v>820</v>
      </c>
      <c r="H1220">
        <v>2019</v>
      </c>
    </row>
    <row r="1221" spans="1:8" x14ac:dyDescent="0.3">
      <c r="A1221">
        <v>136</v>
      </c>
      <c r="C1221" s="166">
        <v>31.048121292023733</v>
      </c>
      <c r="E1221" s="168" t="s">
        <v>888</v>
      </c>
      <c r="F1221" t="s">
        <v>863</v>
      </c>
      <c r="G1221" t="s">
        <v>820</v>
      </c>
      <c r="H1221">
        <v>2019</v>
      </c>
    </row>
    <row r="1222" spans="1:8" x14ac:dyDescent="0.3">
      <c r="A1222">
        <v>136</v>
      </c>
      <c r="C1222" s="166">
        <v>19.841017488076311</v>
      </c>
      <c r="E1222" s="168" t="s">
        <v>888</v>
      </c>
      <c r="F1222" t="s">
        <v>863</v>
      </c>
      <c r="G1222" t="s">
        <v>820</v>
      </c>
      <c r="H1222">
        <v>2019</v>
      </c>
    </row>
    <row r="1223" spans="1:8" x14ac:dyDescent="0.3">
      <c r="A1223">
        <v>136</v>
      </c>
      <c r="B1223" s="165">
        <v>60.395448079658607</v>
      </c>
      <c r="C1223" s="166">
        <v>0.89459459459459467</v>
      </c>
      <c r="D1223" s="165">
        <v>75.617238860482104</v>
      </c>
      <c r="E1223" s="168" t="s">
        <v>888</v>
      </c>
      <c r="F1223" t="s">
        <v>863</v>
      </c>
      <c r="G1223" t="s">
        <v>820</v>
      </c>
      <c r="H1223">
        <v>2020</v>
      </c>
    </row>
    <row r="1224" spans="1:8" x14ac:dyDescent="0.3">
      <c r="A1224">
        <v>136</v>
      </c>
      <c r="B1224" s="165">
        <v>57.48383677795443</v>
      </c>
      <c r="C1224" s="166">
        <v>1.425997425997426</v>
      </c>
      <c r="D1224" s="165">
        <v>78.099918099918114</v>
      </c>
      <c r="E1224" s="168" t="s">
        <v>888</v>
      </c>
      <c r="F1224" t="s">
        <v>863</v>
      </c>
      <c r="G1224" t="s">
        <v>820</v>
      </c>
      <c r="H1224">
        <v>2020</v>
      </c>
    </row>
    <row r="1225" spans="1:8" x14ac:dyDescent="0.3">
      <c r="A1225">
        <v>136</v>
      </c>
      <c r="B1225" s="165">
        <v>63.423423423423415</v>
      </c>
      <c r="C1225" s="166">
        <v>0.3938988493443939</v>
      </c>
      <c r="D1225" s="165">
        <v>85.52237483385025</v>
      </c>
      <c r="E1225" s="168" t="s">
        <v>888</v>
      </c>
      <c r="F1225" t="s">
        <v>863</v>
      </c>
      <c r="G1225" t="s">
        <v>820</v>
      </c>
      <c r="H1225">
        <v>2020</v>
      </c>
    </row>
    <row r="1226" spans="1:8" x14ac:dyDescent="0.3">
      <c r="A1226">
        <v>137</v>
      </c>
      <c r="B1226" s="165">
        <v>70.810810810810807</v>
      </c>
      <c r="C1226" s="166">
        <v>12.698544698544698</v>
      </c>
      <c r="D1226">
        <v>60</v>
      </c>
      <c r="E1226" s="168" t="s">
        <v>888</v>
      </c>
      <c r="F1226" t="s">
        <v>863</v>
      </c>
      <c r="G1226" t="s">
        <v>820</v>
      </c>
      <c r="H1226">
        <v>2018</v>
      </c>
    </row>
    <row r="1227" spans="1:8" x14ac:dyDescent="0.3">
      <c r="A1227">
        <v>137</v>
      </c>
      <c r="B1227" s="165">
        <v>81.818181818181813</v>
      </c>
      <c r="C1227" s="166">
        <v>9.0926640926640925</v>
      </c>
      <c r="D1227">
        <v>100</v>
      </c>
      <c r="E1227" s="168" t="s">
        <v>888</v>
      </c>
      <c r="F1227" t="s">
        <v>863</v>
      </c>
      <c r="G1227" t="s">
        <v>820</v>
      </c>
      <c r="H1227">
        <v>2018</v>
      </c>
    </row>
    <row r="1228" spans="1:8" x14ac:dyDescent="0.3">
      <c r="A1228">
        <v>137</v>
      </c>
      <c r="B1228" s="165">
        <v>100</v>
      </c>
      <c r="C1228" s="166">
        <v>7.7096525096525088</v>
      </c>
      <c r="D1228">
        <v>100</v>
      </c>
      <c r="E1228" s="168" t="s">
        <v>888</v>
      </c>
      <c r="F1228" t="s">
        <v>863</v>
      </c>
      <c r="G1228" t="s">
        <v>820</v>
      </c>
      <c r="H1228">
        <v>2018</v>
      </c>
    </row>
    <row r="1229" spans="1:8" x14ac:dyDescent="0.3">
      <c r="A1229">
        <v>137</v>
      </c>
      <c r="C1229" s="166">
        <v>1.1570489408327247</v>
      </c>
      <c r="E1229" s="168" t="s">
        <v>888</v>
      </c>
      <c r="F1229" t="s">
        <v>863</v>
      </c>
      <c r="G1229" t="s">
        <v>820</v>
      </c>
      <c r="H1229">
        <v>2019</v>
      </c>
    </row>
    <row r="1230" spans="1:8" x14ac:dyDescent="0.3">
      <c r="A1230">
        <v>137</v>
      </c>
      <c r="C1230" s="166">
        <v>36.37065637065637</v>
      </c>
      <c r="E1230" s="168" t="s">
        <v>888</v>
      </c>
      <c r="F1230" t="s">
        <v>863</v>
      </c>
      <c r="G1230" t="s">
        <v>820</v>
      </c>
      <c r="H1230">
        <v>2019</v>
      </c>
    </row>
    <row r="1231" spans="1:8" x14ac:dyDescent="0.3">
      <c r="A1231">
        <v>137</v>
      </c>
      <c r="C1231" s="166">
        <v>14.455598455598453</v>
      </c>
      <c r="E1231" s="168" t="s">
        <v>888</v>
      </c>
      <c r="F1231" t="s">
        <v>863</v>
      </c>
      <c r="G1231" t="s">
        <v>820</v>
      </c>
      <c r="H1231">
        <v>2019</v>
      </c>
    </row>
    <row r="1232" spans="1:8" x14ac:dyDescent="0.3">
      <c r="A1232">
        <v>137</v>
      </c>
      <c r="B1232" s="165">
        <v>69.687055476529167</v>
      </c>
      <c r="C1232" s="166">
        <v>1.0735135135135137</v>
      </c>
      <c r="D1232" s="165">
        <v>79.938223938223942</v>
      </c>
      <c r="E1232" s="168" t="s">
        <v>888</v>
      </c>
      <c r="F1232" t="s">
        <v>863</v>
      </c>
      <c r="G1232" t="s">
        <v>820</v>
      </c>
      <c r="H1232">
        <v>2020</v>
      </c>
    </row>
    <row r="1233" spans="1:8" x14ac:dyDescent="0.3">
      <c r="A1233">
        <v>137</v>
      </c>
      <c r="B1233" s="165">
        <v>62.210624417520968</v>
      </c>
      <c r="C1233" s="166">
        <v>17.615262321144677</v>
      </c>
      <c r="D1233" s="165">
        <v>85.909909909909913</v>
      </c>
      <c r="E1233" s="168" t="s">
        <v>888</v>
      </c>
      <c r="F1233" t="s">
        <v>863</v>
      </c>
      <c r="G1233" t="s">
        <v>820</v>
      </c>
      <c r="H1233">
        <v>2020</v>
      </c>
    </row>
    <row r="1234" spans="1:8" x14ac:dyDescent="0.3">
      <c r="A1234">
        <v>137</v>
      </c>
      <c r="B1234" s="165">
        <v>121.77297297297298</v>
      </c>
      <c r="C1234" s="166">
        <v>3.157443157443157</v>
      </c>
      <c r="D1234" s="165">
        <v>82.807378807378811</v>
      </c>
      <c r="E1234" s="168" t="s">
        <v>888</v>
      </c>
      <c r="F1234" t="s">
        <v>863</v>
      </c>
      <c r="G1234" t="s">
        <v>820</v>
      </c>
      <c r="H1234">
        <v>2020</v>
      </c>
    </row>
    <row r="1235" spans="1:8" x14ac:dyDescent="0.3">
      <c r="A1235">
        <v>138</v>
      </c>
      <c r="B1235" s="165">
        <v>42.486486486486484</v>
      </c>
      <c r="C1235" s="166">
        <v>8.8043243243243232</v>
      </c>
      <c r="D1235">
        <v>100</v>
      </c>
      <c r="E1235" s="168" t="s">
        <v>888</v>
      </c>
      <c r="F1235" t="s">
        <v>863</v>
      </c>
      <c r="G1235" t="s">
        <v>820</v>
      </c>
      <c r="H1235">
        <v>2018</v>
      </c>
    </row>
    <row r="1236" spans="1:8" x14ac:dyDescent="0.3">
      <c r="A1236">
        <v>138</v>
      </c>
      <c r="B1236" s="165">
        <v>50</v>
      </c>
      <c r="C1236" s="166">
        <v>11.841609050911376</v>
      </c>
      <c r="D1236">
        <v>100</v>
      </c>
      <c r="E1236" s="168" t="s">
        <v>888</v>
      </c>
      <c r="F1236" t="s">
        <v>863</v>
      </c>
      <c r="G1236" t="s">
        <v>820</v>
      </c>
      <c r="H1236">
        <v>2018</v>
      </c>
    </row>
    <row r="1237" spans="1:8" x14ac:dyDescent="0.3">
      <c r="A1237">
        <v>138</v>
      </c>
      <c r="B1237" s="165">
        <v>61.297297297297298</v>
      </c>
      <c r="C1237" s="166">
        <v>9.3047530288909588</v>
      </c>
      <c r="D1237">
        <v>100</v>
      </c>
      <c r="E1237" s="168" t="s">
        <v>888</v>
      </c>
      <c r="F1237" t="s">
        <v>863</v>
      </c>
      <c r="G1237" t="s">
        <v>820</v>
      </c>
      <c r="H1237">
        <v>2018</v>
      </c>
    </row>
    <row r="1238" spans="1:8" x14ac:dyDescent="0.3">
      <c r="A1238">
        <v>138</v>
      </c>
      <c r="C1238" s="166">
        <v>0.59459459459459463</v>
      </c>
      <c r="E1238" s="168" t="s">
        <v>888</v>
      </c>
      <c r="F1238" t="s">
        <v>863</v>
      </c>
      <c r="G1238" t="s">
        <v>820</v>
      </c>
      <c r="H1238">
        <v>2019</v>
      </c>
    </row>
    <row r="1239" spans="1:8" x14ac:dyDescent="0.3">
      <c r="A1239">
        <v>138</v>
      </c>
      <c r="C1239" s="166">
        <v>5.9208045254556882</v>
      </c>
      <c r="E1239" s="168" t="s">
        <v>888</v>
      </c>
      <c r="F1239" t="s">
        <v>863</v>
      </c>
      <c r="G1239" t="s">
        <v>820</v>
      </c>
      <c r="H1239">
        <v>2019</v>
      </c>
    </row>
    <row r="1240" spans="1:8" x14ac:dyDescent="0.3">
      <c r="A1240">
        <v>138</v>
      </c>
      <c r="C1240" s="166">
        <v>23.261882572227396</v>
      </c>
      <c r="E1240" s="168" t="s">
        <v>888</v>
      </c>
      <c r="F1240" t="s">
        <v>863</v>
      </c>
      <c r="G1240" t="s">
        <v>820</v>
      </c>
      <c r="H1240">
        <v>2019</v>
      </c>
    </row>
    <row r="1241" spans="1:8" x14ac:dyDescent="0.3">
      <c r="A1241">
        <v>138</v>
      </c>
      <c r="B1241" s="165">
        <v>16.813384813384815</v>
      </c>
      <c r="C1241" s="166">
        <v>65.725317153888582</v>
      </c>
      <c r="D1241" s="165">
        <v>84.782964782964783</v>
      </c>
      <c r="E1241" s="168" t="s">
        <v>888</v>
      </c>
      <c r="F1241" t="s">
        <v>863</v>
      </c>
      <c r="G1241" t="s">
        <v>820</v>
      </c>
      <c r="H1241">
        <v>2020</v>
      </c>
    </row>
    <row r="1242" spans="1:8" x14ac:dyDescent="0.3">
      <c r="A1242">
        <v>138</v>
      </c>
      <c r="B1242" s="165">
        <v>22.55135135135135</v>
      </c>
      <c r="C1242" s="166">
        <v>59.891891891891895</v>
      </c>
      <c r="D1242" s="165">
        <v>74.704269486878189</v>
      </c>
      <c r="E1242" s="168" t="s">
        <v>888</v>
      </c>
      <c r="F1242" t="s">
        <v>863</v>
      </c>
      <c r="G1242" t="s">
        <v>820</v>
      </c>
      <c r="H1242">
        <v>2020</v>
      </c>
    </row>
    <row r="1243" spans="1:8" x14ac:dyDescent="0.3">
      <c r="A1243">
        <v>138</v>
      </c>
      <c r="B1243" s="165">
        <v>24.55100261551874</v>
      </c>
      <c r="C1243" s="166">
        <v>70</v>
      </c>
      <c r="D1243" s="165">
        <v>85.52237483385025</v>
      </c>
      <c r="E1243" s="168" t="s">
        <v>888</v>
      </c>
      <c r="F1243" t="s">
        <v>863</v>
      </c>
      <c r="G1243" t="s">
        <v>820</v>
      </c>
      <c r="H1243">
        <v>2020</v>
      </c>
    </row>
    <row r="1244" spans="1:8" x14ac:dyDescent="0.3">
      <c r="A1244">
        <v>139</v>
      </c>
      <c r="B1244" s="165">
        <v>47.207207207207205</v>
      </c>
      <c r="C1244" s="166">
        <v>6.1141141141141144</v>
      </c>
      <c r="D1244">
        <v>60</v>
      </c>
      <c r="E1244" s="168" t="s">
        <v>888</v>
      </c>
      <c r="F1244" t="s">
        <v>863</v>
      </c>
      <c r="G1244" t="s">
        <v>820</v>
      </c>
      <c r="H1244">
        <v>2018</v>
      </c>
    </row>
    <row r="1245" spans="1:8" x14ac:dyDescent="0.3">
      <c r="A1245">
        <v>139</v>
      </c>
      <c r="B1245" s="165">
        <v>38.095238095238095</v>
      </c>
      <c r="C1245" s="166">
        <v>11.63861003861004</v>
      </c>
      <c r="D1245">
        <v>100</v>
      </c>
      <c r="E1245" s="168" t="s">
        <v>888</v>
      </c>
      <c r="F1245" t="s">
        <v>863</v>
      </c>
      <c r="G1245" t="s">
        <v>820</v>
      </c>
      <c r="H1245">
        <v>2018</v>
      </c>
    </row>
    <row r="1246" spans="1:8" x14ac:dyDescent="0.3">
      <c r="A1246">
        <v>139</v>
      </c>
      <c r="B1246" s="165">
        <v>55.724815724815727</v>
      </c>
      <c r="C1246" s="166">
        <v>18.398034398034397</v>
      </c>
      <c r="D1246">
        <v>90</v>
      </c>
      <c r="E1246" s="168" t="s">
        <v>888</v>
      </c>
      <c r="F1246" t="s">
        <v>863</v>
      </c>
      <c r="G1246" t="s">
        <v>820</v>
      </c>
      <c r="H1246">
        <v>2018</v>
      </c>
    </row>
    <row r="1247" spans="1:8" x14ac:dyDescent="0.3">
      <c r="A1247">
        <v>139</v>
      </c>
      <c r="C1247" s="166">
        <v>8.6778670562454359</v>
      </c>
      <c r="E1247" s="168" t="s">
        <v>888</v>
      </c>
      <c r="F1247" t="s">
        <v>863</v>
      </c>
      <c r="G1247" t="s">
        <v>820</v>
      </c>
      <c r="H1247">
        <v>2019</v>
      </c>
    </row>
    <row r="1248" spans="1:8" x14ac:dyDescent="0.3">
      <c r="A1248">
        <v>139</v>
      </c>
      <c r="C1248" s="166">
        <v>21.822393822393824</v>
      </c>
      <c r="E1248" s="168" t="s">
        <v>888</v>
      </c>
      <c r="F1248" t="s">
        <v>863</v>
      </c>
      <c r="G1248" t="s">
        <v>820</v>
      </c>
      <c r="H1248">
        <v>2019</v>
      </c>
    </row>
    <row r="1249" spans="1:8" x14ac:dyDescent="0.3">
      <c r="A1249">
        <v>139</v>
      </c>
      <c r="C1249" s="166">
        <v>6.1326781326781319</v>
      </c>
      <c r="E1249" s="168" t="s">
        <v>888</v>
      </c>
      <c r="F1249" t="s">
        <v>863</v>
      </c>
      <c r="G1249" t="s">
        <v>820</v>
      </c>
      <c r="H1249">
        <v>2019</v>
      </c>
    </row>
    <row r="1250" spans="1:8" x14ac:dyDescent="0.3">
      <c r="A1250">
        <v>139</v>
      </c>
      <c r="B1250" s="165">
        <v>13.937411095305832</v>
      </c>
      <c r="C1250" s="166">
        <v>37.339600470035251</v>
      </c>
      <c r="D1250" s="165">
        <v>10.137093615354484</v>
      </c>
      <c r="E1250" s="168" t="s">
        <v>888</v>
      </c>
      <c r="F1250" t="s">
        <v>863</v>
      </c>
      <c r="G1250" t="s">
        <v>820</v>
      </c>
      <c r="H1250">
        <v>2020</v>
      </c>
    </row>
    <row r="1251" spans="1:8" x14ac:dyDescent="0.3">
      <c r="A1251">
        <v>139</v>
      </c>
      <c r="B1251" s="165">
        <v>16.50098879367172</v>
      </c>
      <c r="C1251" s="166">
        <v>34.223938223938227</v>
      </c>
      <c r="D1251" s="165">
        <v>10.067567567567568</v>
      </c>
      <c r="E1251" s="168" t="s">
        <v>888</v>
      </c>
      <c r="F1251" t="s">
        <v>863</v>
      </c>
      <c r="G1251" t="s">
        <v>820</v>
      </c>
      <c r="H1251">
        <v>2020</v>
      </c>
    </row>
    <row r="1252" spans="1:8" x14ac:dyDescent="0.3">
      <c r="A1252">
        <v>139</v>
      </c>
      <c r="B1252" s="165">
        <v>20.386100386100384</v>
      </c>
      <c r="C1252" s="166">
        <v>54.874184529356938</v>
      </c>
      <c r="D1252" s="165">
        <v>9.7329568374344504</v>
      </c>
      <c r="E1252" s="168" t="s">
        <v>888</v>
      </c>
      <c r="F1252" t="s">
        <v>863</v>
      </c>
      <c r="G1252" t="s">
        <v>820</v>
      </c>
      <c r="H1252">
        <v>2020</v>
      </c>
    </row>
    <row r="1253" spans="1:8" x14ac:dyDescent="0.3">
      <c r="A1253">
        <v>140</v>
      </c>
      <c r="B1253" s="165">
        <v>33.322734499205083</v>
      </c>
      <c r="C1253" s="166">
        <v>7.8610038610038604</v>
      </c>
      <c r="D1253">
        <v>60</v>
      </c>
      <c r="E1253" s="168" t="s">
        <v>888</v>
      </c>
      <c r="F1253" t="s">
        <v>863</v>
      </c>
      <c r="G1253" t="s">
        <v>820</v>
      </c>
      <c r="H1253">
        <v>2018</v>
      </c>
    </row>
    <row r="1254" spans="1:8" x14ac:dyDescent="0.3">
      <c r="A1254">
        <v>140</v>
      </c>
      <c r="B1254" s="165">
        <v>44.444444444444443</v>
      </c>
      <c r="C1254" s="166">
        <v>3.6370656370656373</v>
      </c>
      <c r="D1254">
        <v>100</v>
      </c>
      <c r="E1254" s="168" t="s">
        <v>888</v>
      </c>
      <c r="F1254" t="s">
        <v>863</v>
      </c>
      <c r="G1254" t="s">
        <v>820</v>
      </c>
      <c r="H1254">
        <v>2018</v>
      </c>
    </row>
    <row r="1255" spans="1:8" x14ac:dyDescent="0.3">
      <c r="A1255">
        <v>140</v>
      </c>
      <c r="B1255" s="165">
        <v>37.149877149877149</v>
      </c>
      <c r="C1255" s="166">
        <v>20.237837837837834</v>
      </c>
      <c r="D1255">
        <v>90</v>
      </c>
      <c r="E1255" s="168" t="s">
        <v>888</v>
      </c>
      <c r="F1255" t="s">
        <v>863</v>
      </c>
      <c r="G1255" t="s">
        <v>820</v>
      </c>
      <c r="H1255">
        <v>2018</v>
      </c>
    </row>
    <row r="1256" spans="1:8" x14ac:dyDescent="0.3">
      <c r="A1256">
        <v>140</v>
      </c>
      <c r="C1256" s="166">
        <v>0.7927927927927928</v>
      </c>
      <c r="E1256" s="168" t="s">
        <v>888</v>
      </c>
      <c r="F1256" t="s">
        <v>863</v>
      </c>
      <c r="G1256" t="s">
        <v>820</v>
      </c>
      <c r="H1256">
        <v>2019</v>
      </c>
    </row>
    <row r="1257" spans="1:8" x14ac:dyDescent="0.3">
      <c r="A1257">
        <v>140</v>
      </c>
      <c r="C1257" s="166">
        <v>16.003088803088804</v>
      </c>
      <c r="E1257" s="168" t="s">
        <v>888</v>
      </c>
      <c r="F1257" t="s">
        <v>863</v>
      </c>
      <c r="G1257" t="s">
        <v>820</v>
      </c>
      <c r="H1257">
        <v>2019</v>
      </c>
    </row>
    <row r="1258" spans="1:8" x14ac:dyDescent="0.3">
      <c r="A1258">
        <v>140</v>
      </c>
      <c r="C1258" s="166">
        <v>1.349189189189189</v>
      </c>
      <c r="E1258" s="168" t="s">
        <v>888</v>
      </c>
      <c r="F1258" t="s">
        <v>863</v>
      </c>
      <c r="G1258" t="s">
        <v>820</v>
      </c>
      <c r="H1258">
        <v>2019</v>
      </c>
    </row>
    <row r="1259" spans="1:8" x14ac:dyDescent="0.3">
      <c r="A1259">
        <v>140</v>
      </c>
      <c r="B1259" s="165">
        <v>3.7561817136285223</v>
      </c>
      <c r="C1259" s="166">
        <v>0.97592137592137596</v>
      </c>
      <c r="D1259" s="165">
        <v>4.6017069701280224</v>
      </c>
      <c r="E1259" s="168" t="s">
        <v>888</v>
      </c>
      <c r="F1259" t="s">
        <v>863</v>
      </c>
      <c r="G1259" t="s">
        <v>820</v>
      </c>
      <c r="H1259">
        <v>2020</v>
      </c>
    </row>
    <row r="1260" spans="1:8" x14ac:dyDescent="0.3">
      <c r="A1260">
        <v>140</v>
      </c>
      <c r="B1260" s="165">
        <v>4.6981981981981988</v>
      </c>
      <c r="C1260" s="166">
        <v>1.425997425997426</v>
      </c>
      <c r="D1260" s="165">
        <v>4.6690168429298868</v>
      </c>
      <c r="E1260" s="168" t="s">
        <v>888</v>
      </c>
      <c r="F1260" t="s">
        <v>863</v>
      </c>
      <c r="G1260" t="s">
        <v>820</v>
      </c>
      <c r="H1260">
        <v>2020</v>
      </c>
    </row>
    <row r="1261" spans="1:8" x14ac:dyDescent="0.3">
      <c r="A1261">
        <v>140</v>
      </c>
      <c r="B1261" s="165">
        <v>6.1377506538796851</v>
      </c>
      <c r="C1261" s="166">
        <v>1.9891891891891891</v>
      </c>
      <c r="D1261" s="165">
        <v>5.0162162162162165</v>
      </c>
      <c r="E1261" s="168" t="s">
        <v>888</v>
      </c>
      <c r="F1261" t="s">
        <v>863</v>
      </c>
      <c r="G1261" t="s">
        <v>820</v>
      </c>
      <c r="H1261">
        <v>2020</v>
      </c>
    </row>
    <row r="1262" spans="1:8" x14ac:dyDescent="0.3">
      <c r="A1262">
        <v>141</v>
      </c>
      <c r="B1262" s="165">
        <v>53.108108108108105</v>
      </c>
      <c r="C1262" s="166">
        <v>22.01081081081081</v>
      </c>
      <c r="D1262">
        <v>100</v>
      </c>
      <c r="E1262" s="168" t="s">
        <v>888</v>
      </c>
      <c r="F1262" t="s">
        <v>863</v>
      </c>
      <c r="G1262" t="s">
        <v>820</v>
      </c>
      <c r="H1262">
        <v>2018</v>
      </c>
    </row>
    <row r="1263" spans="1:8" x14ac:dyDescent="0.3">
      <c r="A1263">
        <v>141</v>
      </c>
      <c r="B1263" s="165">
        <v>47.058823529411768</v>
      </c>
      <c r="C1263" s="166">
        <v>16.972972972972972</v>
      </c>
      <c r="D1263">
        <v>100</v>
      </c>
      <c r="E1263" s="168" t="s">
        <v>888</v>
      </c>
      <c r="F1263" t="s">
        <v>863</v>
      </c>
      <c r="G1263" t="s">
        <v>820</v>
      </c>
      <c r="H1263">
        <v>2018</v>
      </c>
    </row>
    <row r="1264" spans="1:8" x14ac:dyDescent="0.3">
      <c r="A1264">
        <v>141</v>
      </c>
      <c r="B1264" s="165">
        <v>40.864864864864863</v>
      </c>
      <c r="C1264" s="166">
        <v>14.507410636442891</v>
      </c>
      <c r="D1264">
        <v>80</v>
      </c>
      <c r="E1264" s="168" t="s">
        <v>888</v>
      </c>
      <c r="F1264" t="s">
        <v>863</v>
      </c>
      <c r="G1264" t="s">
        <v>820</v>
      </c>
      <c r="H1264">
        <v>2018</v>
      </c>
    </row>
    <row r="1265" spans="1:8" x14ac:dyDescent="0.3">
      <c r="A1265">
        <v>141</v>
      </c>
      <c r="C1265" s="166">
        <v>11.633372502937721</v>
      </c>
      <c r="E1265" s="168" t="s">
        <v>888</v>
      </c>
      <c r="F1265" t="s">
        <v>863</v>
      </c>
      <c r="G1265" t="s">
        <v>820</v>
      </c>
      <c r="H1265">
        <v>2019</v>
      </c>
    </row>
    <row r="1266" spans="1:8" x14ac:dyDescent="0.3">
      <c r="A1266">
        <v>141</v>
      </c>
      <c r="C1266" s="166">
        <v>22.63063063063063</v>
      </c>
      <c r="E1266" s="168" t="s">
        <v>888</v>
      </c>
      <c r="F1266" t="s">
        <v>863</v>
      </c>
      <c r="G1266" t="s">
        <v>820</v>
      </c>
      <c r="H1266">
        <v>2019</v>
      </c>
    </row>
    <row r="1267" spans="1:8" x14ac:dyDescent="0.3">
      <c r="A1267">
        <v>141</v>
      </c>
      <c r="C1267" s="166">
        <v>4.3522231909328681</v>
      </c>
      <c r="E1267" s="168" t="s">
        <v>888</v>
      </c>
      <c r="F1267" t="s">
        <v>863</v>
      </c>
      <c r="G1267" t="s">
        <v>820</v>
      </c>
      <c r="H1267">
        <v>2019</v>
      </c>
    </row>
    <row r="1268" spans="1:8" x14ac:dyDescent="0.3">
      <c r="A1268">
        <v>141</v>
      </c>
      <c r="B1268" s="165">
        <v>16.04914004914005</v>
      </c>
      <c r="C1268" s="166">
        <v>1.5335907335907337</v>
      </c>
      <c r="D1268" s="165">
        <v>82.830725462304414</v>
      </c>
      <c r="E1268" s="168" t="s">
        <v>888</v>
      </c>
      <c r="F1268" t="s">
        <v>863</v>
      </c>
      <c r="G1268" t="s">
        <v>820</v>
      </c>
      <c r="H1268">
        <v>2020</v>
      </c>
    </row>
    <row r="1269" spans="1:8" x14ac:dyDescent="0.3">
      <c r="A1269">
        <v>141</v>
      </c>
      <c r="B1269" s="165">
        <v>17.687334393216748</v>
      </c>
      <c r="C1269" s="166">
        <v>2.9945945945945946</v>
      </c>
      <c r="D1269" s="165">
        <v>87.862407862407863</v>
      </c>
      <c r="E1269" s="168" t="s">
        <v>888</v>
      </c>
      <c r="F1269" t="s">
        <v>863</v>
      </c>
      <c r="G1269" t="s">
        <v>820</v>
      </c>
      <c r="H1269">
        <v>2020</v>
      </c>
    </row>
    <row r="1270" spans="1:8" x14ac:dyDescent="0.3">
      <c r="A1270">
        <v>141</v>
      </c>
      <c r="B1270" s="165">
        <v>20.028449502133711</v>
      </c>
      <c r="C1270" s="166">
        <v>1.6576576576576576</v>
      </c>
      <c r="D1270" s="165">
        <v>83.842471042471047</v>
      </c>
      <c r="E1270" s="168" t="s">
        <v>888</v>
      </c>
      <c r="F1270" t="s">
        <v>863</v>
      </c>
      <c r="G1270" t="s">
        <v>820</v>
      </c>
      <c r="H1270">
        <v>2020</v>
      </c>
    </row>
    <row r="1271" spans="1:8" x14ac:dyDescent="0.3">
      <c r="A1271">
        <v>142</v>
      </c>
      <c r="B1271" s="165">
        <v>44.256756756756758</v>
      </c>
      <c r="C1271" s="166">
        <v>9.1711711711711708</v>
      </c>
      <c r="D1271">
        <v>100</v>
      </c>
      <c r="E1271" s="168" t="s">
        <v>888</v>
      </c>
      <c r="F1271" t="s">
        <v>864</v>
      </c>
      <c r="G1271" t="s">
        <v>820</v>
      </c>
      <c r="H1271">
        <v>2018</v>
      </c>
    </row>
    <row r="1272" spans="1:8" x14ac:dyDescent="0.3">
      <c r="A1272">
        <v>142</v>
      </c>
      <c r="B1272" s="165">
        <v>57.142857142857139</v>
      </c>
      <c r="C1272" s="166">
        <v>6.3648648648648649</v>
      </c>
      <c r="D1272">
        <v>100</v>
      </c>
      <c r="E1272" s="168" t="s">
        <v>888</v>
      </c>
      <c r="F1272" t="s">
        <v>864</v>
      </c>
      <c r="G1272" t="s">
        <v>820</v>
      </c>
      <c r="H1272">
        <v>2018</v>
      </c>
    </row>
    <row r="1273" spans="1:8" x14ac:dyDescent="0.3">
      <c r="A1273">
        <v>142</v>
      </c>
      <c r="B1273" s="165">
        <v>68.108108108108098</v>
      </c>
      <c r="C1273" s="166">
        <v>16.864864864864863</v>
      </c>
      <c r="D1273">
        <v>100</v>
      </c>
      <c r="E1273" s="168" t="s">
        <v>888</v>
      </c>
      <c r="F1273" t="s">
        <v>864</v>
      </c>
      <c r="G1273" t="s">
        <v>820</v>
      </c>
      <c r="H1273">
        <v>2018</v>
      </c>
    </row>
    <row r="1274" spans="1:8" x14ac:dyDescent="0.3">
      <c r="A1274">
        <v>142</v>
      </c>
      <c r="C1274" s="166">
        <v>2.892622352081812</v>
      </c>
      <c r="E1274" s="168" t="s">
        <v>888</v>
      </c>
      <c r="F1274" t="s">
        <v>864</v>
      </c>
      <c r="G1274" t="s">
        <v>820</v>
      </c>
      <c r="H1274">
        <v>2019</v>
      </c>
    </row>
    <row r="1275" spans="1:8" x14ac:dyDescent="0.3">
      <c r="A1275">
        <v>142</v>
      </c>
      <c r="C1275" s="166">
        <v>6.3648648648648649</v>
      </c>
      <c r="E1275" s="168" t="s">
        <v>888</v>
      </c>
      <c r="F1275" t="s">
        <v>864</v>
      </c>
      <c r="G1275" t="s">
        <v>820</v>
      </c>
      <c r="H1275">
        <v>2019</v>
      </c>
    </row>
    <row r="1276" spans="1:8" x14ac:dyDescent="0.3">
      <c r="A1276">
        <v>142</v>
      </c>
      <c r="C1276" s="166">
        <v>5.621621621621621</v>
      </c>
      <c r="E1276" s="168" t="s">
        <v>888</v>
      </c>
      <c r="F1276" t="s">
        <v>864</v>
      </c>
      <c r="G1276" t="s">
        <v>820</v>
      </c>
      <c r="H1276">
        <v>2019</v>
      </c>
    </row>
    <row r="1277" spans="1:8" x14ac:dyDescent="0.3">
      <c r="A1277">
        <v>142</v>
      </c>
      <c r="B1277" s="165">
        <v>25.220077220077219</v>
      </c>
      <c r="C1277" s="166">
        <v>1.3418918918918918</v>
      </c>
      <c r="D1277" s="165">
        <v>72.003179650238479</v>
      </c>
      <c r="E1277" s="168" t="s">
        <v>888</v>
      </c>
      <c r="F1277" t="s">
        <v>864</v>
      </c>
      <c r="G1277" t="s">
        <v>820</v>
      </c>
      <c r="H1277">
        <v>2020</v>
      </c>
    </row>
    <row r="1278" spans="1:8" x14ac:dyDescent="0.3">
      <c r="A1278">
        <v>142</v>
      </c>
      <c r="B1278" s="165">
        <v>32.216216216216218</v>
      </c>
      <c r="C1278" s="166">
        <v>0.76784476784476785</v>
      </c>
      <c r="D1278" s="165">
        <v>68.337428337428349</v>
      </c>
      <c r="E1278" s="168" t="s">
        <v>888</v>
      </c>
      <c r="F1278" t="s">
        <v>864</v>
      </c>
      <c r="G1278" t="s">
        <v>820</v>
      </c>
      <c r="H1278">
        <v>2020</v>
      </c>
    </row>
    <row r="1279" spans="1:8" x14ac:dyDescent="0.3">
      <c r="A1279">
        <v>142</v>
      </c>
      <c r="B1279" s="165">
        <v>32.805219012115558</v>
      </c>
      <c r="C1279" s="166">
        <v>1.0469416785206258</v>
      </c>
      <c r="D1279" s="165">
        <v>68.954029558259165</v>
      </c>
      <c r="E1279" s="168" t="s">
        <v>888</v>
      </c>
      <c r="F1279" t="s">
        <v>864</v>
      </c>
      <c r="G1279" t="s">
        <v>820</v>
      </c>
      <c r="H1279">
        <v>2020</v>
      </c>
    </row>
    <row r="1280" spans="1:8" x14ac:dyDescent="0.3">
      <c r="A1280">
        <v>143</v>
      </c>
      <c r="B1280" s="165">
        <v>28.324324324324323</v>
      </c>
      <c r="C1280" s="166">
        <v>1.693139293139293</v>
      </c>
      <c r="D1280">
        <v>80</v>
      </c>
      <c r="E1280" s="168" t="s">
        <v>888</v>
      </c>
      <c r="F1280" t="s">
        <v>864</v>
      </c>
      <c r="G1280" t="s">
        <v>820</v>
      </c>
      <c r="H1280">
        <v>2018</v>
      </c>
    </row>
    <row r="1281" spans="1:8" x14ac:dyDescent="0.3">
      <c r="A1281">
        <v>143</v>
      </c>
      <c r="B1281" s="165">
        <v>54.545454545454547</v>
      </c>
      <c r="C1281" s="166">
        <v>11.841609050911376</v>
      </c>
      <c r="D1281">
        <v>100</v>
      </c>
      <c r="E1281" s="168" t="s">
        <v>888</v>
      </c>
      <c r="F1281" t="s">
        <v>864</v>
      </c>
      <c r="G1281" t="s">
        <v>820</v>
      </c>
      <c r="H1281">
        <v>2018</v>
      </c>
    </row>
    <row r="1282" spans="1:8" x14ac:dyDescent="0.3">
      <c r="A1282">
        <v>143</v>
      </c>
      <c r="B1282" s="165">
        <v>37.149877149877149</v>
      </c>
      <c r="C1282" s="166">
        <v>10.118918918918919</v>
      </c>
      <c r="D1282">
        <v>100</v>
      </c>
      <c r="E1282" s="168" t="s">
        <v>888</v>
      </c>
      <c r="F1282" t="s">
        <v>864</v>
      </c>
      <c r="G1282" t="s">
        <v>820</v>
      </c>
      <c r="H1282">
        <v>2018</v>
      </c>
    </row>
    <row r="1283" spans="1:8" x14ac:dyDescent="0.3">
      <c r="A1283">
        <v>143</v>
      </c>
      <c r="C1283" s="166">
        <v>11.633372502937721</v>
      </c>
      <c r="E1283" s="168" t="s">
        <v>888</v>
      </c>
      <c r="F1283" t="s">
        <v>864</v>
      </c>
      <c r="G1283" t="s">
        <v>820</v>
      </c>
      <c r="H1283">
        <v>2019</v>
      </c>
    </row>
    <row r="1284" spans="1:8" x14ac:dyDescent="0.3">
      <c r="A1284">
        <v>143</v>
      </c>
      <c r="C1284" s="166">
        <v>23.683218101822753</v>
      </c>
      <c r="E1284" s="168" t="s">
        <v>888</v>
      </c>
      <c r="F1284" t="s">
        <v>864</v>
      </c>
      <c r="G1284" t="s">
        <v>820</v>
      </c>
      <c r="H1284">
        <v>2019</v>
      </c>
    </row>
    <row r="1285" spans="1:8" x14ac:dyDescent="0.3">
      <c r="A1285">
        <v>143</v>
      </c>
      <c r="C1285" s="166">
        <v>0.84324324324324318</v>
      </c>
      <c r="E1285" s="168" t="s">
        <v>888</v>
      </c>
      <c r="F1285" t="s">
        <v>864</v>
      </c>
      <c r="G1285" t="s">
        <v>820</v>
      </c>
      <c r="H1285">
        <v>2019</v>
      </c>
    </row>
    <row r="1286" spans="1:8" x14ac:dyDescent="0.3">
      <c r="A1286">
        <v>143</v>
      </c>
      <c r="B1286" s="165">
        <v>70.61621621621623</v>
      </c>
      <c r="C1286" s="166">
        <v>57.000717531690988</v>
      </c>
      <c r="D1286" s="165">
        <v>19.703083365055196</v>
      </c>
      <c r="E1286" s="168" t="s">
        <v>888</v>
      </c>
      <c r="F1286" t="s">
        <v>864</v>
      </c>
      <c r="G1286" t="s">
        <v>820</v>
      </c>
      <c r="H1286">
        <v>2020</v>
      </c>
    </row>
    <row r="1287" spans="1:8" x14ac:dyDescent="0.3">
      <c r="A1287">
        <v>143</v>
      </c>
      <c r="B1287" s="165">
        <v>85.909909909909899</v>
      </c>
      <c r="C1287" s="166">
        <v>42.779922779922778</v>
      </c>
      <c r="D1287" s="165">
        <v>20.454740454740453</v>
      </c>
      <c r="E1287" s="168" t="s">
        <v>888</v>
      </c>
      <c r="F1287" t="s">
        <v>864</v>
      </c>
      <c r="G1287" t="s">
        <v>820</v>
      </c>
      <c r="H1287">
        <v>2020</v>
      </c>
    </row>
    <row r="1288" spans="1:8" x14ac:dyDescent="0.3">
      <c r="A1288">
        <v>143</v>
      </c>
      <c r="B1288" s="165">
        <v>74.251812788398141</v>
      </c>
      <c r="C1288" s="166">
        <v>60</v>
      </c>
      <c r="D1288" s="165">
        <v>20.378378378378379</v>
      </c>
      <c r="E1288" s="168" t="s">
        <v>888</v>
      </c>
      <c r="F1288" t="s">
        <v>864</v>
      </c>
      <c r="G1288" t="s">
        <v>820</v>
      </c>
      <c r="H1288">
        <v>2020</v>
      </c>
    </row>
    <row r="1289" spans="1:8" x14ac:dyDescent="0.3">
      <c r="A1289">
        <v>144</v>
      </c>
      <c r="B1289" s="165">
        <v>30.347490347490346</v>
      </c>
      <c r="C1289" s="166">
        <v>2.2010810810810808</v>
      </c>
      <c r="D1289">
        <v>100</v>
      </c>
      <c r="E1289" s="168" t="s">
        <v>888</v>
      </c>
      <c r="F1289" t="s">
        <v>864</v>
      </c>
      <c r="G1289" t="s">
        <v>820</v>
      </c>
      <c r="H1289">
        <v>2018</v>
      </c>
    </row>
    <row r="1290" spans="1:8" x14ac:dyDescent="0.3">
      <c r="A1290">
        <v>144</v>
      </c>
      <c r="B1290" s="165">
        <v>42.105263157894733</v>
      </c>
      <c r="C1290" s="166">
        <v>7.714987714987716</v>
      </c>
      <c r="D1290">
        <v>100</v>
      </c>
      <c r="E1290" s="168" t="s">
        <v>888</v>
      </c>
      <c r="F1290" t="s">
        <v>864</v>
      </c>
      <c r="G1290" t="s">
        <v>820</v>
      </c>
      <c r="H1290">
        <v>2018</v>
      </c>
    </row>
    <row r="1291" spans="1:8" x14ac:dyDescent="0.3">
      <c r="A1291">
        <v>144</v>
      </c>
      <c r="B1291" s="165">
        <v>68.108108108108098</v>
      </c>
      <c r="C1291" s="166">
        <v>25.456399796022431</v>
      </c>
      <c r="D1291">
        <v>80</v>
      </c>
      <c r="E1291" s="168" t="s">
        <v>888</v>
      </c>
      <c r="F1291" t="s">
        <v>864</v>
      </c>
      <c r="G1291" t="s">
        <v>820</v>
      </c>
      <c r="H1291">
        <v>2018</v>
      </c>
    </row>
    <row r="1292" spans="1:8" x14ac:dyDescent="0.3">
      <c r="A1292">
        <v>144</v>
      </c>
      <c r="C1292" s="166">
        <v>5.7852447041636239</v>
      </c>
      <c r="E1292" s="168" t="s">
        <v>888</v>
      </c>
      <c r="F1292" t="s">
        <v>864</v>
      </c>
      <c r="G1292" t="s">
        <v>820</v>
      </c>
      <c r="H1292">
        <v>2019</v>
      </c>
    </row>
    <row r="1293" spans="1:8" x14ac:dyDescent="0.3">
      <c r="A1293">
        <v>144</v>
      </c>
      <c r="C1293" s="166">
        <v>30.859950859950864</v>
      </c>
      <c r="E1293" s="168" t="s">
        <v>888</v>
      </c>
      <c r="F1293" t="s">
        <v>864</v>
      </c>
      <c r="G1293" t="s">
        <v>820</v>
      </c>
      <c r="H1293">
        <v>2019</v>
      </c>
    </row>
    <row r="1294" spans="1:8" x14ac:dyDescent="0.3">
      <c r="A1294">
        <v>144</v>
      </c>
      <c r="C1294" s="166">
        <v>6.3640999490056078</v>
      </c>
      <c r="E1294" s="168" t="s">
        <v>888</v>
      </c>
      <c r="F1294" t="s">
        <v>864</v>
      </c>
      <c r="G1294" t="s">
        <v>820</v>
      </c>
      <c r="H1294">
        <v>2019</v>
      </c>
    </row>
    <row r="1295" spans="1:8" x14ac:dyDescent="0.3">
      <c r="A1295">
        <v>144</v>
      </c>
      <c r="B1295" s="165">
        <v>11.316701316701316</v>
      </c>
      <c r="C1295" s="166">
        <v>0.60995085995085996</v>
      </c>
      <c r="D1295" s="165">
        <v>20.57233704292528</v>
      </c>
      <c r="E1295" s="168" t="s">
        <v>888</v>
      </c>
      <c r="F1295" t="s">
        <v>864</v>
      </c>
      <c r="G1295" t="s">
        <v>820</v>
      </c>
      <c r="H1295">
        <v>2020</v>
      </c>
    </row>
    <row r="1296" spans="1:8" x14ac:dyDescent="0.3">
      <c r="A1296">
        <v>144</v>
      </c>
      <c r="B1296" s="165">
        <v>11.000659195781147</v>
      </c>
      <c r="C1296" s="166">
        <v>0.46070686070686073</v>
      </c>
      <c r="D1296" s="165">
        <v>18.950715421303659</v>
      </c>
      <c r="E1296" s="168" t="s">
        <v>888</v>
      </c>
      <c r="F1296" t="s">
        <v>864</v>
      </c>
      <c r="G1296" t="s">
        <v>820</v>
      </c>
      <c r="H1296">
        <v>2020</v>
      </c>
    </row>
    <row r="1297" spans="1:8" x14ac:dyDescent="0.3">
      <c r="A1297">
        <v>144</v>
      </c>
      <c r="B1297" s="165">
        <v>10.57057057057057</v>
      </c>
      <c r="C1297" s="166">
        <v>1.1051051051051051</v>
      </c>
      <c r="D1297" s="165">
        <v>21.035745422842197</v>
      </c>
      <c r="E1297" s="168" t="s">
        <v>888</v>
      </c>
      <c r="F1297" t="s">
        <v>864</v>
      </c>
      <c r="G1297" t="s">
        <v>820</v>
      </c>
      <c r="H1297">
        <v>2020</v>
      </c>
    </row>
    <row r="1298" spans="1:8" x14ac:dyDescent="0.3">
      <c r="A1298">
        <v>145</v>
      </c>
      <c r="B1298" s="165">
        <v>61.959459459459453</v>
      </c>
      <c r="C1298" s="166">
        <v>6.8783783783783781</v>
      </c>
      <c r="D1298">
        <v>80</v>
      </c>
      <c r="E1298" s="168" t="s">
        <v>888</v>
      </c>
      <c r="F1298" t="s">
        <v>864</v>
      </c>
      <c r="G1298" t="s">
        <v>820</v>
      </c>
      <c r="H1298">
        <v>2018</v>
      </c>
    </row>
    <row r="1299" spans="1:8" x14ac:dyDescent="0.3">
      <c r="A1299">
        <v>145</v>
      </c>
      <c r="B1299" s="165">
        <v>42.105263157894733</v>
      </c>
      <c r="C1299" s="166">
        <v>18.515970515970515</v>
      </c>
      <c r="D1299">
        <v>100</v>
      </c>
      <c r="E1299" s="168" t="s">
        <v>888</v>
      </c>
      <c r="F1299" t="s">
        <v>864</v>
      </c>
      <c r="G1299" t="s">
        <v>820</v>
      </c>
      <c r="H1299">
        <v>2018</v>
      </c>
    </row>
    <row r="1300" spans="1:8" x14ac:dyDescent="0.3">
      <c r="A1300">
        <v>145</v>
      </c>
      <c r="B1300" s="165">
        <v>76.621621621621614</v>
      </c>
      <c r="C1300" s="166">
        <v>49.189189189189186</v>
      </c>
      <c r="D1300">
        <v>100</v>
      </c>
      <c r="E1300" s="168" t="s">
        <v>888</v>
      </c>
      <c r="F1300" t="s">
        <v>864</v>
      </c>
      <c r="G1300" t="s">
        <v>820</v>
      </c>
      <c r="H1300">
        <v>2018</v>
      </c>
    </row>
    <row r="1301" spans="1:8" x14ac:dyDescent="0.3">
      <c r="A1301">
        <v>145</v>
      </c>
      <c r="C1301" s="166">
        <v>107.02702702702705</v>
      </c>
      <c r="E1301" s="168" t="s">
        <v>888</v>
      </c>
      <c r="F1301" t="s">
        <v>864</v>
      </c>
      <c r="G1301" t="s">
        <v>820</v>
      </c>
      <c r="H1301">
        <v>2019</v>
      </c>
    </row>
    <row r="1302" spans="1:8" x14ac:dyDescent="0.3">
      <c r="A1302">
        <v>145</v>
      </c>
      <c r="C1302" s="166">
        <v>46.289926289926292</v>
      </c>
      <c r="E1302" s="168" t="s">
        <v>888</v>
      </c>
      <c r="F1302" t="s">
        <v>864</v>
      </c>
      <c r="G1302" t="s">
        <v>820</v>
      </c>
      <c r="H1302">
        <v>2019</v>
      </c>
    </row>
    <row r="1303" spans="1:8" x14ac:dyDescent="0.3">
      <c r="A1303">
        <v>145</v>
      </c>
      <c r="C1303" s="166">
        <v>28.108108108108105</v>
      </c>
      <c r="E1303" s="168" t="s">
        <v>888</v>
      </c>
      <c r="F1303" t="s">
        <v>864</v>
      </c>
      <c r="G1303" t="s">
        <v>820</v>
      </c>
      <c r="H1303">
        <v>2019</v>
      </c>
    </row>
    <row r="1304" spans="1:8" x14ac:dyDescent="0.3">
      <c r="A1304">
        <v>145</v>
      </c>
      <c r="B1304" s="165">
        <v>57.256391526661801</v>
      </c>
      <c r="C1304" s="166">
        <v>41.689845184990816</v>
      </c>
      <c r="D1304" s="165">
        <v>100</v>
      </c>
      <c r="E1304" s="168" t="s">
        <v>888</v>
      </c>
      <c r="F1304" t="s">
        <v>864</v>
      </c>
      <c r="G1304" t="s">
        <v>820</v>
      </c>
      <c r="H1304">
        <v>2020</v>
      </c>
    </row>
    <row r="1305" spans="1:8" x14ac:dyDescent="0.3">
      <c r="A1305">
        <v>145</v>
      </c>
      <c r="B1305" s="165">
        <v>49.202948402948408</v>
      </c>
      <c r="C1305" s="166">
        <v>41.304753028890964</v>
      </c>
      <c r="D1305" s="165">
        <v>99.126819126819129</v>
      </c>
      <c r="E1305" s="168" t="s">
        <v>888</v>
      </c>
      <c r="F1305" t="s">
        <v>864</v>
      </c>
      <c r="G1305" t="s">
        <v>820</v>
      </c>
      <c r="H1305">
        <v>2020</v>
      </c>
    </row>
    <row r="1306" spans="1:8" x14ac:dyDescent="0.3">
      <c r="A1306">
        <v>145</v>
      </c>
      <c r="B1306" s="165">
        <v>58.544698544698541</v>
      </c>
      <c r="C1306" s="166">
        <v>51.333914559721009</v>
      </c>
      <c r="D1306" s="165">
        <v>100</v>
      </c>
      <c r="E1306" s="168" t="s">
        <v>888</v>
      </c>
      <c r="F1306" t="s">
        <v>864</v>
      </c>
      <c r="G1306" t="s">
        <v>820</v>
      </c>
      <c r="H1306">
        <v>2020</v>
      </c>
    </row>
    <row r="1307" spans="1:8" x14ac:dyDescent="0.3">
      <c r="A1307">
        <v>146</v>
      </c>
      <c r="B1307" s="165">
        <v>70.810810810810807</v>
      </c>
      <c r="C1307" s="166">
        <v>31.444015444015442</v>
      </c>
      <c r="D1307">
        <v>80</v>
      </c>
      <c r="E1307" s="168" t="s">
        <v>888</v>
      </c>
      <c r="F1307" t="s">
        <v>864</v>
      </c>
      <c r="G1307" t="s">
        <v>820</v>
      </c>
      <c r="H1307">
        <v>2018</v>
      </c>
    </row>
    <row r="1308" spans="1:8" x14ac:dyDescent="0.3">
      <c r="A1308">
        <v>146</v>
      </c>
      <c r="B1308" s="165">
        <v>72.72727272727272</v>
      </c>
      <c r="C1308" s="166">
        <v>11.069330199764982</v>
      </c>
      <c r="D1308">
        <v>100</v>
      </c>
      <c r="E1308" s="168" t="s">
        <v>888</v>
      </c>
      <c r="F1308" t="s">
        <v>864</v>
      </c>
      <c r="G1308" t="s">
        <v>820</v>
      </c>
      <c r="H1308">
        <v>2018</v>
      </c>
    </row>
    <row r="1309" spans="1:8" x14ac:dyDescent="0.3">
      <c r="A1309">
        <v>146</v>
      </c>
      <c r="B1309" s="165">
        <v>56.756756756756758</v>
      </c>
      <c r="C1309" s="166">
        <v>17.446411929170548</v>
      </c>
      <c r="D1309">
        <v>100</v>
      </c>
      <c r="E1309" s="168" t="s">
        <v>888</v>
      </c>
      <c r="F1309" t="s">
        <v>864</v>
      </c>
      <c r="G1309" t="s">
        <v>820</v>
      </c>
      <c r="H1309">
        <v>2018</v>
      </c>
    </row>
    <row r="1310" spans="1:8" x14ac:dyDescent="0.3">
      <c r="A1310">
        <v>146</v>
      </c>
      <c r="C1310" s="166">
        <v>2.3783783783783785</v>
      </c>
      <c r="E1310" s="168" t="s">
        <v>888</v>
      </c>
      <c r="F1310" t="s">
        <v>864</v>
      </c>
      <c r="G1310" t="s">
        <v>820</v>
      </c>
      <c r="H1310">
        <v>2019</v>
      </c>
    </row>
    <row r="1311" spans="1:8" x14ac:dyDescent="0.3">
      <c r="A1311">
        <v>146</v>
      </c>
      <c r="C1311" s="166">
        <v>6.6415981198589886</v>
      </c>
      <c r="E1311" s="168" t="s">
        <v>888</v>
      </c>
      <c r="F1311" t="s">
        <v>864</v>
      </c>
      <c r="G1311" t="s">
        <v>820</v>
      </c>
      <c r="H1311">
        <v>2019</v>
      </c>
    </row>
    <row r="1312" spans="1:8" x14ac:dyDescent="0.3">
      <c r="A1312">
        <v>146</v>
      </c>
      <c r="C1312" s="166">
        <v>23.261882572227396</v>
      </c>
      <c r="E1312" s="168" t="s">
        <v>888</v>
      </c>
      <c r="F1312" t="s">
        <v>864</v>
      </c>
      <c r="G1312" t="s">
        <v>820</v>
      </c>
      <c r="H1312">
        <v>2019</v>
      </c>
    </row>
    <row r="1313" spans="1:8" x14ac:dyDescent="0.3">
      <c r="A1313">
        <v>146</v>
      </c>
      <c r="B1313" s="165">
        <v>26.481081081081083</v>
      </c>
      <c r="C1313" s="166">
        <v>2.3855855855855856</v>
      </c>
      <c r="D1313" s="165">
        <v>66.165084002921844</v>
      </c>
      <c r="E1313" s="168" t="s">
        <v>888</v>
      </c>
      <c r="F1313" t="s">
        <v>864</v>
      </c>
      <c r="G1313" t="s">
        <v>820</v>
      </c>
      <c r="H1313">
        <v>2020</v>
      </c>
    </row>
    <row r="1314" spans="1:8" x14ac:dyDescent="0.3">
      <c r="A1314">
        <v>146</v>
      </c>
      <c r="B1314" s="165">
        <v>28.189189189189189</v>
      </c>
      <c r="C1314" s="166">
        <v>11.22972972972973</v>
      </c>
      <c r="D1314" s="165">
        <v>68.337428337428349</v>
      </c>
      <c r="E1314" s="168" t="s">
        <v>888</v>
      </c>
      <c r="F1314" t="s">
        <v>864</v>
      </c>
      <c r="G1314" t="s">
        <v>820</v>
      </c>
      <c r="H1314">
        <v>2020</v>
      </c>
    </row>
    <row r="1315" spans="1:8" x14ac:dyDescent="0.3">
      <c r="A1315">
        <v>146</v>
      </c>
      <c r="B1315" s="165">
        <v>38.054054054054049</v>
      </c>
      <c r="C1315" s="166">
        <v>2.9110085695451549</v>
      </c>
      <c r="D1315" s="165">
        <v>67.128775834658185</v>
      </c>
      <c r="E1315" s="168" t="s">
        <v>888</v>
      </c>
      <c r="F1315" t="s">
        <v>864</v>
      </c>
      <c r="G1315" t="s">
        <v>820</v>
      </c>
      <c r="H1315">
        <v>2020</v>
      </c>
    </row>
    <row r="1316" spans="1:8" x14ac:dyDescent="0.3">
      <c r="A1316">
        <v>147</v>
      </c>
      <c r="B1316" s="165">
        <v>44.256756756756758</v>
      </c>
      <c r="C1316" s="166">
        <v>2.000982800982801</v>
      </c>
      <c r="D1316">
        <v>20</v>
      </c>
      <c r="E1316" s="168" t="s">
        <v>888</v>
      </c>
      <c r="F1316" t="s">
        <v>863</v>
      </c>
      <c r="G1316" t="s">
        <v>820</v>
      </c>
      <c r="H1316">
        <v>2018</v>
      </c>
    </row>
    <row r="1317" spans="1:8" x14ac:dyDescent="0.3">
      <c r="A1317">
        <v>147</v>
      </c>
      <c r="B1317" s="165">
        <v>60</v>
      </c>
      <c r="C1317" s="166">
        <v>2.5459459459459461</v>
      </c>
      <c r="D1317">
        <v>100</v>
      </c>
      <c r="E1317" s="168" t="s">
        <v>888</v>
      </c>
      <c r="F1317" t="s">
        <v>863</v>
      </c>
      <c r="G1317" t="s">
        <v>820</v>
      </c>
      <c r="H1317">
        <v>2018</v>
      </c>
    </row>
    <row r="1318" spans="1:8" x14ac:dyDescent="0.3">
      <c r="A1318">
        <v>147</v>
      </c>
      <c r="B1318" s="165">
        <v>40.86486486486487</v>
      </c>
      <c r="C1318" s="166">
        <v>21.081081081081081</v>
      </c>
      <c r="D1318">
        <v>80</v>
      </c>
      <c r="E1318" s="168" t="s">
        <v>888</v>
      </c>
      <c r="F1318" t="s">
        <v>863</v>
      </c>
      <c r="G1318" t="s">
        <v>820</v>
      </c>
      <c r="H1318">
        <v>2018</v>
      </c>
    </row>
    <row r="1319" spans="1:8" x14ac:dyDescent="0.3">
      <c r="A1319">
        <v>147</v>
      </c>
      <c r="C1319" s="166">
        <v>8.2328482328482337</v>
      </c>
      <c r="E1319" s="168" t="s">
        <v>888</v>
      </c>
      <c r="F1319" t="s">
        <v>863</v>
      </c>
      <c r="G1319" t="s">
        <v>820</v>
      </c>
      <c r="H1319">
        <v>2019</v>
      </c>
    </row>
    <row r="1320" spans="1:8" x14ac:dyDescent="0.3">
      <c r="A1320">
        <v>147</v>
      </c>
      <c r="C1320" s="166">
        <v>1.2729729729729731</v>
      </c>
      <c r="E1320" s="168" t="s">
        <v>888</v>
      </c>
      <c r="F1320" t="s">
        <v>863</v>
      </c>
      <c r="G1320" t="s">
        <v>820</v>
      </c>
      <c r="H1320">
        <v>2019</v>
      </c>
    </row>
    <row r="1321" spans="1:8" x14ac:dyDescent="0.3">
      <c r="A1321">
        <v>147</v>
      </c>
      <c r="C1321" s="166">
        <v>7.0270270270270263</v>
      </c>
      <c r="E1321" s="168" t="s">
        <v>888</v>
      </c>
      <c r="F1321" t="s">
        <v>863</v>
      </c>
      <c r="G1321" t="s">
        <v>820</v>
      </c>
      <c r="H1321">
        <v>2019</v>
      </c>
    </row>
    <row r="1322" spans="1:8" x14ac:dyDescent="0.3">
      <c r="A1322">
        <v>147</v>
      </c>
      <c r="B1322" s="165">
        <v>80.704247104247102</v>
      </c>
      <c r="C1322" s="166">
        <v>9.097572148419605</v>
      </c>
      <c r="D1322" s="165">
        <v>98.515416825275977</v>
      </c>
      <c r="E1322" s="168" t="s">
        <v>888</v>
      </c>
      <c r="F1322" t="s">
        <v>863</v>
      </c>
      <c r="G1322" t="s">
        <v>820</v>
      </c>
      <c r="H1322">
        <v>2020</v>
      </c>
    </row>
    <row r="1323" spans="1:8" x14ac:dyDescent="0.3">
      <c r="A1323">
        <v>147</v>
      </c>
      <c r="B1323" s="165">
        <v>92.518364518364521</v>
      </c>
      <c r="C1323" s="166">
        <v>8.3183183183183189</v>
      </c>
      <c r="D1323" s="165">
        <v>100</v>
      </c>
      <c r="E1323" s="168" t="s">
        <v>888</v>
      </c>
      <c r="F1323" t="s">
        <v>863</v>
      </c>
      <c r="G1323" t="s">
        <v>820</v>
      </c>
      <c r="H1323">
        <v>2020</v>
      </c>
    </row>
    <row r="1324" spans="1:8" x14ac:dyDescent="0.3">
      <c r="A1324">
        <v>147</v>
      </c>
      <c r="B1324" s="165">
        <v>86.980694980694977</v>
      </c>
      <c r="C1324" s="166">
        <v>15.301455301455301</v>
      </c>
      <c r="D1324" s="165">
        <v>100</v>
      </c>
      <c r="E1324" s="168" t="s">
        <v>888</v>
      </c>
      <c r="F1324" t="s">
        <v>863</v>
      </c>
      <c r="G1324" t="s">
        <v>820</v>
      </c>
      <c r="H1324">
        <v>2020</v>
      </c>
    </row>
    <row r="1325" spans="1:8" x14ac:dyDescent="0.3">
      <c r="A1325">
        <v>148</v>
      </c>
      <c r="B1325" s="165">
        <v>70.810810810810807</v>
      </c>
      <c r="C1325" s="166">
        <v>11.005405405405405</v>
      </c>
      <c r="D1325">
        <v>80</v>
      </c>
      <c r="E1325" s="168" t="s">
        <v>887</v>
      </c>
      <c r="F1325" t="s">
        <v>863</v>
      </c>
      <c r="G1325" t="s">
        <v>820</v>
      </c>
      <c r="H1325">
        <v>2018</v>
      </c>
    </row>
    <row r="1326" spans="1:8" x14ac:dyDescent="0.3">
      <c r="A1326">
        <v>148</v>
      </c>
      <c r="B1326" s="165">
        <v>60</v>
      </c>
      <c r="C1326" s="166">
        <v>10.183783783783785</v>
      </c>
      <c r="D1326">
        <v>100</v>
      </c>
      <c r="E1326" s="168" t="s">
        <v>887</v>
      </c>
      <c r="F1326" t="s">
        <v>863</v>
      </c>
      <c r="G1326" t="s">
        <v>820</v>
      </c>
      <c r="H1326">
        <v>2018</v>
      </c>
    </row>
    <row r="1327" spans="1:8" x14ac:dyDescent="0.3">
      <c r="A1327">
        <v>148</v>
      </c>
      <c r="B1327" s="165">
        <v>63.851351351351347</v>
      </c>
      <c r="C1327" s="166">
        <v>4.4972972972972967</v>
      </c>
      <c r="D1327">
        <v>100</v>
      </c>
      <c r="E1327" s="168" t="s">
        <v>887</v>
      </c>
      <c r="F1327" t="s">
        <v>863</v>
      </c>
      <c r="G1327" t="s">
        <v>820</v>
      </c>
      <c r="H1327">
        <v>2018</v>
      </c>
    </row>
    <row r="1328" spans="1:8" x14ac:dyDescent="0.3">
      <c r="A1328">
        <v>148</v>
      </c>
      <c r="C1328" s="166">
        <v>19.027027027027028</v>
      </c>
      <c r="E1328" s="168" t="s">
        <v>887</v>
      </c>
      <c r="F1328" t="s">
        <v>863</v>
      </c>
      <c r="G1328" t="s">
        <v>820</v>
      </c>
      <c r="H1328">
        <v>2019</v>
      </c>
    </row>
    <row r="1329" spans="1:8" x14ac:dyDescent="0.3">
      <c r="A1329">
        <v>148</v>
      </c>
      <c r="C1329" s="166">
        <v>7.1286486486486487</v>
      </c>
      <c r="E1329" s="168" t="s">
        <v>887</v>
      </c>
      <c r="F1329" t="s">
        <v>863</v>
      </c>
      <c r="G1329" t="s">
        <v>820</v>
      </c>
      <c r="H1329">
        <v>2019</v>
      </c>
    </row>
    <row r="1330" spans="1:8" x14ac:dyDescent="0.3">
      <c r="A1330">
        <v>148</v>
      </c>
      <c r="C1330" s="166">
        <v>0</v>
      </c>
      <c r="E1330" s="168" t="s">
        <v>887</v>
      </c>
      <c r="F1330" t="s">
        <v>863</v>
      </c>
      <c r="G1330" t="s">
        <v>820</v>
      </c>
      <c r="H1330">
        <v>2019</v>
      </c>
    </row>
    <row r="1331" spans="1:8" x14ac:dyDescent="0.3">
      <c r="A1331">
        <v>148</v>
      </c>
      <c r="B1331" s="165">
        <v>28.474280732345246</v>
      </c>
      <c r="C1331" s="166">
        <v>29.614165890027962</v>
      </c>
      <c r="D1331" s="165">
        <v>58.288288288288292</v>
      </c>
      <c r="E1331" s="168" t="s">
        <v>887</v>
      </c>
      <c r="F1331" t="s">
        <v>863</v>
      </c>
      <c r="G1331" t="s">
        <v>820</v>
      </c>
      <c r="H1331">
        <v>2020</v>
      </c>
    </row>
    <row r="1332" spans="1:8" x14ac:dyDescent="0.3">
      <c r="A1332">
        <v>148</v>
      </c>
      <c r="B1332" s="165">
        <v>29.672830725462308</v>
      </c>
      <c r="C1332" s="166">
        <v>24.954954954954957</v>
      </c>
      <c r="D1332" s="165">
        <v>62.35396687009591</v>
      </c>
      <c r="E1332" s="168" t="s">
        <v>887</v>
      </c>
      <c r="F1332" t="s">
        <v>863</v>
      </c>
      <c r="G1332" t="s">
        <v>820</v>
      </c>
      <c r="H1332">
        <v>2020</v>
      </c>
    </row>
    <row r="1333" spans="1:8" x14ac:dyDescent="0.3">
      <c r="A1333">
        <v>148</v>
      </c>
      <c r="B1333" s="165">
        <v>16.988416988416986</v>
      </c>
      <c r="C1333" s="166">
        <v>33.858539390454283</v>
      </c>
      <c r="D1333" s="165">
        <v>57.538950715421308</v>
      </c>
      <c r="E1333" s="168" t="s">
        <v>887</v>
      </c>
      <c r="F1333" t="s">
        <v>863</v>
      </c>
      <c r="G1333" t="s">
        <v>820</v>
      </c>
      <c r="H1333">
        <v>2020</v>
      </c>
    </row>
    <row r="1334" spans="1:8" x14ac:dyDescent="0.3">
      <c r="A1334">
        <v>149</v>
      </c>
      <c r="B1334" s="165">
        <v>70.810810810810807</v>
      </c>
      <c r="C1334" s="166">
        <v>8.0039312039312041</v>
      </c>
      <c r="D1334">
        <v>100</v>
      </c>
      <c r="E1334" s="168" t="s">
        <v>887</v>
      </c>
      <c r="F1334" t="s">
        <v>863</v>
      </c>
      <c r="G1334" t="s">
        <v>820</v>
      </c>
      <c r="H1334">
        <v>2018</v>
      </c>
    </row>
    <row r="1335" spans="1:8" x14ac:dyDescent="0.3">
      <c r="A1335">
        <v>149</v>
      </c>
      <c r="B1335" s="165">
        <v>60.869565217391305</v>
      </c>
      <c r="C1335" s="166">
        <v>2.0367567567567568</v>
      </c>
      <c r="D1335">
        <v>100</v>
      </c>
      <c r="E1335" s="168" t="s">
        <v>887</v>
      </c>
      <c r="F1335" t="s">
        <v>863</v>
      </c>
      <c r="G1335" t="s">
        <v>820</v>
      </c>
      <c r="H1335">
        <v>2018</v>
      </c>
    </row>
    <row r="1336" spans="1:8" x14ac:dyDescent="0.3">
      <c r="A1336">
        <v>149</v>
      </c>
      <c r="B1336" s="165">
        <v>74.299754299754298</v>
      </c>
      <c r="C1336" s="166">
        <v>14.455598455598453</v>
      </c>
      <c r="D1336">
        <v>100</v>
      </c>
      <c r="E1336" s="168" t="s">
        <v>887</v>
      </c>
      <c r="F1336" t="s">
        <v>863</v>
      </c>
      <c r="G1336" t="s">
        <v>820</v>
      </c>
      <c r="H1336">
        <v>2018</v>
      </c>
    </row>
    <row r="1337" spans="1:8" x14ac:dyDescent="0.3">
      <c r="A1337">
        <v>149</v>
      </c>
      <c r="C1337" s="166">
        <v>2.2532005689900427</v>
      </c>
      <c r="E1337" s="168" t="s">
        <v>887</v>
      </c>
      <c r="F1337" t="s">
        <v>863</v>
      </c>
      <c r="G1337" t="s">
        <v>820</v>
      </c>
      <c r="H1337">
        <v>2019</v>
      </c>
    </row>
    <row r="1338" spans="1:8" x14ac:dyDescent="0.3">
      <c r="A1338">
        <v>149</v>
      </c>
      <c r="C1338" s="166">
        <v>5.0918918918918923</v>
      </c>
      <c r="E1338" s="168" t="s">
        <v>887</v>
      </c>
      <c r="F1338" t="s">
        <v>863</v>
      </c>
      <c r="G1338" t="s">
        <v>820</v>
      </c>
      <c r="H1338">
        <v>2019</v>
      </c>
    </row>
    <row r="1339" spans="1:8" x14ac:dyDescent="0.3">
      <c r="A1339">
        <v>149</v>
      </c>
      <c r="C1339" s="166">
        <v>19.274131274131271</v>
      </c>
      <c r="E1339" s="168" t="s">
        <v>887</v>
      </c>
      <c r="F1339" t="s">
        <v>863</v>
      </c>
      <c r="G1339" t="s">
        <v>820</v>
      </c>
      <c r="H1339">
        <v>2019</v>
      </c>
    </row>
    <row r="1340" spans="1:8" x14ac:dyDescent="0.3">
      <c r="A1340">
        <v>149</v>
      </c>
      <c r="B1340" s="165">
        <v>57.116057233704296</v>
      </c>
      <c r="C1340" s="166">
        <v>35.78378378378379</v>
      </c>
      <c r="D1340" s="165">
        <v>77.717717717717719</v>
      </c>
      <c r="E1340" s="168" t="s">
        <v>887</v>
      </c>
      <c r="F1340" t="s">
        <v>863</v>
      </c>
      <c r="G1340" t="s">
        <v>820</v>
      </c>
      <c r="H1340">
        <v>2020</v>
      </c>
    </row>
    <row r="1341" spans="1:8" x14ac:dyDescent="0.3">
      <c r="A1341">
        <v>149</v>
      </c>
      <c r="B1341" s="165">
        <v>51.68018018018018</v>
      </c>
      <c r="C1341" s="166">
        <v>63.04409672830726</v>
      </c>
      <c r="D1341" s="165">
        <v>76.934247680516336</v>
      </c>
      <c r="E1341" s="168" t="s">
        <v>887</v>
      </c>
      <c r="F1341" t="s">
        <v>863</v>
      </c>
      <c r="G1341" t="s">
        <v>820</v>
      </c>
      <c r="H1341">
        <v>2020</v>
      </c>
    </row>
    <row r="1342" spans="1:8" x14ac:dyDescent="0.3">
      <c r="A1342">
        <v>149</v>
      </c>
      <c r="B1342" s="165">
        <v>55.078236130867708</v>
      </c>
      <c r="C1342" s="166">
        <v>35.363363363363362</v>
      </c>
      <c r="D1342" s="165">
        <v>80.259459459459464</v>
      </c>
      <c r="E1342" s="168" t="s">
        <v>887</v>
      </c>
      <c r="F1342" t="s">
        <v>863</v>
      </c>
      <c r="G1342" t="s">
        <v>820</v>
      </c>
      <c r="H1342">
        <v>2020</v>
      </c>
    </row>
    <row r="1343" spans="1:8" x14ac:dyDescent="0.3">
      <c r="A1343">
        <v>150</v>
      </c>
      <c r="B1343" s="165">
        <v>38.624078624078621</v>
      </c>
      <c r="C1343" s="166">
        <v>1.8342342342342342</v>
      </c>
      <c r="D1343">
        <v>100</v>
      </c>
      <c r="E1343" s="168" t="s">
        <v>888</v>
      </c>
      <c r="F1343" t="s">
        <v>863</v>
      </c>
      <c r="G1343" t="s">
        <v>820</v>
      </c>
      <c r="H1343">
        <v>2018</v>
      </c>
    </row>
    <row r="1344" spans="1:8" x14ac:dyDescent="0.3">
      <c r="A1344">
        <v>150</v>
      </c>
      <c r="B1344" s="165">
        <v>47.058823529411768</v>
      </c>
      <c r="C1344" s="166">
        <v>10.183783783783785</v>
      </c>
      <c r="D1344">
        <v>100</v>
      </c>
      <c r="E1344" s="168" t="s">
        <v>888</v>
      </c>
      <c r="F1344" t="s">
        <v>863</v>
      </c>
      <c r="G1344" t="s">
        <v>820</v>
      </c>
      <c r="H1344">
        <v>2018</v>
      </c>
    </row>
    <row r="1345" spans="1:8" x14ac:dyDescent="0.3">
      <c r="A1345">
        <v>150</v>
      </c>
      <c r="B1345" s="165">
        <v>58.378378378378379</v>
      </c>
      <c r="C1345" s="166">
        <v>15.872813990461047</v>
      </c>
      <c r="D1345">
        <v>100</v>
      </c>
      <c r="E1345" s="168" t="s">
        <v>888</v>
      </c>
      <c r="F1345" t="s">
        <v>863</v>
      </c>
      <c r="G1345" t="s">
        <v>820</v>
      </c>
      <c r="H1345">
        <v>2018</v>
      </c>
    </row>
    <row r="1346" spans="1:8" x14ac:dyDescent="0.3">
      <c r="A1346">
        <v>150</v>
      </c>
      <c r="C1346" s="166">
        <v>40.772200772200776</v>
      </c>
      <c r="E1346" s="168" t="s">
        <v>888</v>
      </c>
      <c r="F1346" t="s">
        <v>863</v>
      </c>
      <c r="G1346" t="s">
        <v>820</v>
      </c>
      <c r="H1346">
        <v>2019</v>
      </c>
    </row>
    <row r="1347" spans="1:8" x14ac:dyDescent="0.3">
      <c r="A1347">
        <v>150</v>
      </c>
      <c r="C1347" s="166">
        <v>5.0918918918918923</v>
      </c>
      <c r="E1347" s="168" t="s">
        <v>888</v>
      </c>
      <c r="F1347" t="s">
        <v>863</v>
      </c>
      <c r="G1347" t="s">
        <v>820</v>
      </c>
      <c r="H1347">
        <v>2019</v>
      </c>
    </row>
    <row r="1348" spans="1:8" x14ac:dyDescent="0.3">
      <c r="A1348">
        <v>150</v>
      </c>
      <c r="C1348" s="166">
        <v>3.9682034976152618</v>
      </c>
      <c r="E1348" s="168" t="s">
        <v>888</v>
      </c>
      <c r="F1348" t="s">
        <v>863</v>
      </c>
      <c r="G1348" t="s">
        <v>820</v>
      </c>
      <c r="H1348">
        <v>2019</v>
      </c>
    </row>
    <row r="1349" spans="1:8" x14ac:dyDescent="0.3">
      <c r="A1349">
        <v>150</v>
      </c>
      <c r="B1349" s="165">
        <v>9.8078078078078086</v>
      </c>
      <c r="C1349" s="166">
        <v>3.4629468177855278</v>
      </c>
      <c r="D1349" s="165">
        <v>76.653091447611999</v>
      </c>
      <c r="E1349" s="168" t="s">
        <v>888</v>
      </c>
      <c r="F1349" t="s">
        <v>863</v>
      </c>
      <c r="G1349" t="s">
        <v>820</v>
      </c>
      <c r="H1349">
        <v>2020</v>
      </c>
    </row>
    <row r="1350" spans="1:8" x14ac:dyDescent="0.3">
      <c r="A1350">
        <v>150</v>
      </c>
      <c r="B1350" s="165">
        <v>9.596319723979299</v>
      </c>
      <c r="C1350" s="166">
        <v>5.9891891891891893</v>
      </c>
      <c r="D1350" s="165">
        <v>81.81896181896181</v>
      </c>
      <c r="E1350" s="168" t="s">
        <v>888</v>
      </c>
      <c r="F1350" t="s">
        <v>863</v>
      </c>
      <c r="G1350" t="s">
        <v>820</v>
      </c>
      <c r="H1350">
        <v>2020</v>
      </c>
    </row>
    <row r="1351" spans="1:8" x14ac:dyDescent="0.3">
      <c r="A1351">
        <v>150</v>
      </c>
      <c r="B1351" s="165">
        <v>8.8497800125707098</v>
      </c>
      <c r="C1351" s="166">
        <v>1.5787215787215785</v>
      </c>
      <c r="D1351" s="165">
        <v>77.863654699475603</v>
      </c>
      <c r="E1351" s="168" t="s">
        <v>888</v>
      </c>
      <c r="F1351" t="s">
        <v>863</v>
      </c>
      <c r="G1351" t="s">
        <v>820</v>
      </c>
      <c r="H1351">
        <v>2020</v>
      </c>
    </row>
    <row r="1352" spans="1:8" x14ac:dyDescent="0.3">
      <c r="A1352">
        <v>151</v>
      </c>
      <c r="B1352" s="165">
        <v>60.694980694980693</v>
      </c>
      <c r="C1352" s="166">
        <v>11.005405405405405</v>
      </c>
      <c r="D1352">
        <v>100</v>
      </c>
      <c r="E1352" s="168" t="s">
        <v>888</v>
      </c>
      <c r="F1352" t="s">
        <v>863</v>
      </c>
      <c r="G1352" t="s">
        <v>820</v>
      </c>
      <c r="H1352">
        <v>2018</v>
      </c>
    </row>
    <row r="1353" spans="1:8" x14ac:dyDescent="0.3">
      <c r="A1353">
        <v>151</v>
      </c>
      <c r="B1353" s="165">
        <v>40</v>
      </c>
      <c r="C1353" s="166">
        <v>8.1470270270270273</v>
      </c>
      <c r="D1353">
        <v>100</v>
      </c>
      <c r="E1353" s="168" t="s">
        <v>888</v>
      </c>
      <c r="F1353" t="s">
        <v>863</v>
      </c>
      <c r="G1353" t="s">
        <v>820</v>
      </c>
      <c r="H1353">
        <v>2018</v>
      </c>
    </row>
    <row r="1354" spans="1:8" x14ac:dyDescent="0.3">
      <c r="A1354">
        <v>151</v>
      </c>
      <c r="B1354" s="165">
        <v>71.513513513513516</v>
      </c>
      <c r="C1354" s="166">
        <v>12.648648648648647</v>
      </c>
      <c r="D1354">
        <v>100</v>
      </c>
      <c r="E1354" s="168" t="s">
        <v>888</v>
      </c>
      <c r="F1354" t="s">
        <v>863</v>
      </c>
      <c r="G1354" t="s">
        <v>820</v>
      </c>
      <c r="H1354">
        <v>2018</v>
      </c>
    </row>
    <row r="1355" spans="1:8" x14ac:dyDescent="0.3">
      <c r="A1355">
        <v>151</v>
      </c>
      <c r="C1355" s="166">
        <v>8.3760282021151582</v>
      </c>
      <c r="E1355" s="168" t="s">
        <v>888</v>
      </c>
      <c r="F1355" t="s">
        <v>863</v>
      </c>
      <c r="G1355" t="s">
        <v>820</v>
      </c>
      <c r="H1355">
        <v>2019</v>
      </c>
    </row>
    <row r="1356" spans="1:8" x14ac:dyDescent="0.3">
      <c r="A1356">
        <v>151</v>
      </c>
      <c r="C1356" s="166">
        <v>15.275675675675677</v>
      </c>
      <c r="E1356" s="168" t="s">
        <v>888</v>
      </c>
      <c r="F1356" t="s">
        <v>863</v>
      </c>
      <c r="G1356" t="s">
        <v>820</v>
      </c>
      <c r="H1356">
        <v>2019</v>
      </c>
    </row>
    <row r="1357" spans="1:8" x14ac:dyDescent="0.3">
      <c r="A1357">
        <v>151</v>
      </c>
      <c r="C1357" s="166">
        <v>0.84324324324324318</v>
      </c>
      <c r="E1357" s="168" t="s">
        <v>888</v>
      </c>
      <c r="F1357" t="s">
        <v>863</v>
      </c>
      <c r="G1357" t="s">
        <v>820</v>
      </c>
      <c r="H1357">
        <v>2019</v>
      </c>
    </row>
    <row r="1358" spans="1:8" x14ac:dyDescent="0.3">
      <c r="A1358">
        <v>151</v>
      </c>
      <c r="B1358" s="165">
        <v>26.154154154154156</v>
      </c>
      <c r="C1358" s="166">
        <v>9.7592137592137593</v>
      </c>
      <c r="D1358" s="165">
        <v>57.489818585709003</v>
      </c>
      <c r="E1358" s="168" t="s">
        <v>888</v>
      </c>
      <c r="F1358" t="s">
        <v>863</v>
      </c>
      <c r="G1358" t="s">
        <v>820</v>
      </c>
      <c r="H1358">
        <v>2020</v>
      </c>
    </row>
    <row r="1359" spans="1:8" x14ac:dyDescent="0.3">
      <c r="A1359">
        <v>151</v>
      </c>
      <c r="B1359" s="165">
        <v>19.956948098541019</v>
      </c>
      <c r="C1359" s="166">
        <v>11.091091091091092</v>
      </c>
      <c r="D1359" s="165">
        <v>63.376163048294202</v>
      </c>
      <c r="E1359" s="168" t="s">
        <v>888</v>
      </c>
      <c r="F1359" t="s">
        <v>863</v>
      </c>
      <c r="G1359" t="s">
        <v>820</v>
      </c>
      <c r="H1359">
        <v>2020</v>
      </c>
    </row>
    <row r="1360" spans="1:8" x14ac:dyDescent="0.3">
      <c r="A1360">
        <v>151</v>
      </c>
      <c r="B1360" s="165">
        <v>18.120978120978119</v>
      </c>
      <c r="C1360" s="166">
        <v>8.8408408408408405</v>
      </c>
      <c r="D1360" s="165">
        <v>62.105534105534105</v>
      </c>
      <c r="E1360" s="168" t="s">
        <v>888</v>
      </c>
      <c r="F1360" t="s">
        <v>863</v>
      </c>
      <c r="G1360" t="s">
        <v>820</v>
      </c>
      <c r="H1360">
        <v>2020</v>
      </c>
    </row>
    <row r="1361" spans="1:8" x14ac:dyDescent="0.3">
      <c r="A1361">
        <v>152</v>
      </c>
      <c r="B1361" s="165">
        <v>70.810810810810807</v>
      </c>
      <c r="C1361" s="166">
        <v>20.009828009828009</v>
      </c>
      <c r="D1361">
        <v>40</v>
      </c>
      <c r="E1361" s="168" t="s">
        <v>888</v>
      </c>
      <c r="F1361" t="s">
        <v>863</v>
      </c>
      <c r="G1361" t="s">
        <v>820</v>
      </c>
      <c r="H1361">
        <v>2018</v>
      </c>
    </row>
    <row r="1362" spans="1:8" x14ac:dyDescent="0.3">
      <c r="A1362">
        <v>152</v>
      </c>
      <c r="B1362" s="165">
        <v>50</v>
      </c>
      <c r="C1362" s="166">
        <v>8.1470270270270273</v>
      </c>
      <c r="D1362">
        <v>100</v>
      </c>
      <c r="E1362" s="168" t="s">
        <v>888</v>
      </c>
      <c r="F1362" t="s">
        <v>863</v>
      </c>
      <c r="G1362" t="s">
        <v>820</v>
      </c>
      <c r="H1362">
        <v>2018</v>
      </c>
    </row>
    <row r="1363" spans="1:8" x14ac:dyDescent="0.3">
      <c r="A1363">
        <v>152</v>
      </c>
      <c r="B1363" s="165">
        <v>65.363825363825356</v>
      </c>
      <c r="C1363" s="166">
        <v>27.201394943330428</v>
      </c>
      <c r="D1363">
        <v>90</v>
      </c>
      <c r="E1363" s="168" t="s">
        <v>888</v>
      </c>
      <c r="F1363" t="s">
        <v>863</v>
      </c>
      <c r="G1363" t="s">
        <v>820</v>
      </c>
      <c r="H1363">
        <v>2018</v>
      </c>
    </row>
    <row r="1364" spans="1:8" x14ac:dyDescent="0.3">
      <c r="A1364">
        <v>152</v>
      </c>
      <c r="C1364" s="166">
        <v>133.7837837837838</v>
      </c>
      <c r="E1364" s="168" t="s">
        <v>888</v>
      </c>
      <c r="F1364" t="s">
        <v>863</v>
      </c>
      <c r="G1364" t="s">
        <v>820</v>
      </c>
      <c r="H1364">
        <v>2019</v>
      </c>
    </row>
    <row r="1365" spans="1:8" x14ac:dyDescent="0.3">
      <c r="A1365">
        <v>152</v>
      </c>
      <c r="C1365" s="166">
        <v>15.275675675675677</v>
      </c>
      <c r="E1365" s="168" t="s">
        <v>888</v>
      </c>
      <c r="F1365" t="s">
        <v>863</v>
      </c>
      <c r="G1365" t="s">
        <v>820</v>
      </c>
      <c r="H1365">
        <v>2019</v>
      </c>
    </row>
    <row r="1366" spans="1:8" x14ac:dyDescent="0.3">
      <c r="A1366">
        <v>152</v>
      </c>
      <c r="C1366" s="166">
        <v>27.201394943330428</v>
      </c>
      <c r="E1366" s="168" t="s">
        <v>888</v>
      </c>
      <c r="F1366" t="s">
        <v>863</v>
      </c>
      <c r="G1366" t="s">
        <v>820</v>
      </c>
      <c r="H1366">
        <v>2019</v>
      </c>
    </row>
    <row r="1367" spans="1:8" x14ac:dyDescent="0.3">
      <c r="A1367">
        <v>152</v>
      </c>
      <c r="B1367" s="165">
        <v>85.595413595413589</v>
      </c>
      <c r="C1367" s="166">
        <v>5.1119691119691124</v>
      </c>
      <c r="D1367" s="165">
        <v>0</v>
      </c>
      <c r="E1367" s="168" t="s">
        <v>888</v>
      </c>
      <c r="F1367" t="s">
        <v>863</v>
      </c>
      <c r="G1367" t="s">
        <v>820</v>
      </c>
      <c r="H1367">
        <v>2020</v>
      </c>
    </row>
    <row r="1368" spans="1:8" x14ac:dyDescent="0.3">
      <c r="A1368">
        <v>152</v>
      </c>
      <c r="B1368" s="165">
        <v>88.005273566249173</v>
      </c>
      <c r="C1368" s="166">
        <v>3.2549941245593423</v>
      </c>
      <c r="D1368" s="165">
        <v>0</v>
      </c>
      <c r="E1368" s="168" t="s">
        <v>888</v>
      </c>
      <c r="F1368" t="s">
        <v>863</v>
      </c>
      <c r="G1368" t="s">
        <v>820</v>
      </c>
      <c r="H1368">
        <v>2020</v>
      </c>
    </row>
    <row r="1369" spans="1:8" x14ac:dyDescent="0.3">
      <c r="A1369">
        <v>152</v>
      </c>
      <c r="B1369" s="165">
        <v>63.423423423423422</v>
      </c>
      <c r="C1369" s="166">
        <v>3.3715071003206591</v>
      </c>
      <c r="D1369" s="165">
        <v>0</v>
      </c>
      <c r="E1369" s="168" t="s">
        <v>888</v>
      </c>
      <c r="F1369" t="s">
        <v>863</v>
      </c>
      <c r="G1369" t="s">
        <v>820</v>
      </c>
      <c r="H1369">
        <v>2020</v>
      </c>
    </row>
    <row r="1370" spans="1:8" x14ac:dyDescent="0.3">
      <c r="A1370">
        <v>153</v>
      </c>
      <c r="B1370" s="165">
        <v>56.648648648648646</v>
      </c>
      <c r="C1370" s="166">
        <v>15.007371007371008</v>
      </c>
      <c r="D1370">
        <v>80</v>
      </c>
      <c r="E1370" s="168" t="s">
        <v>888</v>
      </c>
      <c r="F1370" t="s">
        <v>863</v>
      </c>
      <c r="G1370" t="s">
        <v>820</v>
      </c>
      <c r="H1370">
        <v>2018</v>
      </c>
    </row>
    <row r="1371" spans="1:8" x14ac:dyDescent="0.3">
      <c r="A1371">
        <v>153</v>
      </c>
      <c r="B1371" s="165">
        <v>27.272727272727273</v>
      </c>
      <c r="C1371" s="166">
        <v>16.972972972972972</v>
      </c>
      <c r="D1371">
        <v>100</v>
      </c>
      <c r="E1371" s="168" t="s">
        <v>888</v>
      </c>
      <c r="F1371" t="s">
        <v>863</v>
      </c>
      <c r="G1371" t="s">
        <v>820</v>
      </c>
      <c r="H1371">
        <v>2018</v>
      </c>
    </row>
    <row r="1372" spans="1:8" x14ac:dyDescent="0.3">
      <c r="A1372">
        <v>153</v>
      </c>
      <c r="B1372" s="165">
        <v>54.486486486486491</v>
      </c>
      <c r="C1372" s="166">
        <v>5.3539253539253533</v>
      </c>
      <c r="D1372">
        <v>80</v>
      </c>
      <c r="E1372" s="168" t="s">
        <v>888</v>
      </c>
      <c r="F1372" t="s">
        <v>863</v>
      </c>
      <c r="G1372" t="s">
        <v>820</v>
      </c>
      <c r="H1372">
        <v>2018</v>
      </c>
    </row>
    <row r="1373" spans="1:8" x14ac:dyDescent="0.3">
      <c r="A1373">
        <v>153</v>
      </c>
      <c r="C1373" s="166">
        <v>1.4270270270270271</v>
      </c>
      <c r="E1373" s="168" t="s">
        <v>888</v>
      </c>
      <c r="F1373" t="s">
        <v>863</v>
      </c>
      <c r="G1373" t="s">
        <v>820</v>
      </c>
      <c r="H1373">
        <v>2019</v>
      </c>
    </row>
    <row r="1374" spans="1:8" x14ac:dyDescent="0.3">
      <c r="A1374">
        <v>153</v>
      </c>
      <c r="C1374" s="166">
        <v>0.84864864864864864</v>
      </c>
      <c r="E1374" s="168" t="s">
        <v>888</v>
      </c>
      <c r="F1374" t="s">
        <v>863</v>
      </c>
      <c r="G1374" t="s">
        <v>820</v>
      </c>
      <c r="H1374">
        <v>2019</v>
      </c>
    </row>
    <row r="1375" spans="1:8" x14ac:dyDescent="0.3">
      <c r="A1375">
        <v>153</v>
      </c>
      <c r="C1375" s="166">
        <v>10.707850707850707</v>
      </c>
      <c r="E1375" s="168" t="s">
        <v>888</v>
      </c>
      <c r="F1375" t="s">
        <v>863</v>
      </c>
      <c r="G1375" t="s">
        <v>820</v>
      </c>
      <c r="H1375">
        <v>2019</v>
      </c>
    </row>
    <row r="1376" spans="1:8" x14ac:dyDescent="0.3">
      <c r="A1376">
        <v>153</v>
      </c>
      <c r="B1376" s="165">
        <v>15.132046332046333</v>
      </c>
      <c r="C1376" s="166">
        <v>17.891891891891895</v>
      </c>
      <c r="D1376" s="165">
        <v>4.7908182154757499</v>
      </c>
      <c r="E1376" s="168" t="s">
        <v>888</v>
      </c>
      <c r="F1376" t="s">
        <v>863</v>
      </c>
      <c r="G1376" t="s">
        <v>820</v>
      </c>
      <c r="H1376">
        <v>2020</v>
      </c>
    </row>
    <row r="1377" spans="1:8" x14ac:dyDescent="0.3">
      <c r="A1377">
        <v>153</v>
      </c>
      <c r="B1377" s="165">
        <v>14.707403055229143</v>
      </c>
      <c r="C1377" s="166">
        <v>13.30930930930931</v>
      </c>
      <c r="D1377" s="165">
        <v>5.1136851136851131</v>
      </c>
      <c r="E1377" s="168" t="s">
        <v>888</v>
      </c>
      <c r="F1377" t="s">
        <v>863</v>
      </c>
      <c r="G1377" t="s">
        <v>820</v>
      </c>
      <c r="H1377">
        <v>2020</v>
      </c>
    </row>
    <row r="1378" spans="1:8" x14ac:dyDescent="0.3">
      <c r="A1378">
        <v>153</v>
      </c>
      <c r="B1378" s="165">
        <v>17.297297297297298</v>
      </c>
      <c r="C1378" s="166">
        <v>9.8231564898231554</v>
      </c>
      <c r="D1378" s="165">
        <v>5.3451484271156406</v>
      </c>
      <c r="E1378" s="168" t="s">
        <v>888</v>
      </c>
      <c r="F1378" t="s">
        <v>863</v>
      </c>
      <c r="G1378" t="s">
        <v>820</v>
      </c>
      <c r="H1378">
        <v>2020</v>
      </c>
    </row>
    <row r="1379" spans="1:8" x14ac:dyDescent="0.3">
      <c r="A1379">
        <v>154</v>
      </c>
      <c r="B1379" s="165">
        <v>99.13513513513513</v>
      </c>
      <c r="C1379" s="166">
        <v>27.513513513513512</v>
      </c>
      <c r="D1379">
        <v>100</v>
      </c>
      <c r="E1379" s="168" t="s">
        <v>888</v>
      </c>
      <c r="F1379" t="s">
        <v>863</v>
      </c>
      <c r="G1379" t="s">
        <v>820</v>
      </c>
      <c r="H1379">
        <v>2018</v>
      </c>
    </row>
    <row r="1380" spans="1:8" x14ac:dyDescent="0.3">
      <c r="A1380">
        <v>154</v>
      </c>
      <c r="B1380" s="165">
        <v>84.210526315789465</v>
      </c>
      <c r="C1380" s="166">
        <v>3.9168399168399173</v>
      </c>
      <c r="D1380">
        <v>100</v>
      </c>
      <c r="E1380" s="168" t="s">
        <v>888</v>
      </c>
      <c r="F1380" t="s">
        <v>863</v>
      </c>
      <c r="G1380" t="s">
        <v>820</v>
      </c>
      <c r="H1380">
        <v>2018</v>
      </c>
    </row>
    <row r="1381" spans="1:8" x14ac:dyDescent="0.3">
      <c r="A1381">
        <v>154</v>
      </c>
      <c r="B1381" s="165">
        <v>87.567567567567565</v>
      </c>
      <c r="C1381" s="166">
        <v>13.798525798525796</v>
      </c>
      <c r="D1381">
        <v>100</v>
      </c>
      <c r="E1381" s="168" t="s">
        <v>888</v>
      </c>
      <c r="F1381" t="s">
        <v>863</v>
      </c>
      <c r="G1381" t="s">
        <v>820</v>
      </c>
      <c r="H1381">
        <v>2018</v>
      </c>
    </row>
    <row r="1382" spans="1:8" x14ac:dyDescent="0.3">
      <c r="A1382">
        <v>154</v>
      </c>
      <c r="C1382" s="166">
        <v>117.72972972972974</v>
      </c>
      <c r="E1382" s="168" t="s">
        <v>888</v>
      </c>
      <c r="F1382" t="s">
        <v>863</v>
      </c>
      <c r="G1382" t="s">
        <v>820</v>
      </c>
      <c r="H1382">
        <v>2019</v>
      </c>
    </row>
    <row r="1383" spans="1:8" x14ac:dyDescent="0.3">
      <c r="A1383">
        <v>154</v>
      </c>
      <c r="C1383" s="166">
        <v>27.417879417879419</v>
      </c>
      <c r="E1383" s="168" t="s">
        <v>888</v>
      </c>
      <c r="F1383" t="s">
        <v>863</v>
      </c>
      <c r="G1383" t="s">
        <v>820</v>
      </c>
      <c r="H1383">
        <v>2019</v>
      </c>
    </row>
    <row r="1384" spans="1:8" x14ac:dyDescent="0.3">
      <c r="A1384">
        <v>154</v>
      </c>
      <c r="C1384" s="166">
        <v>15.331695331695329</v>
      </c>
      <c r="E1384" s="168" t="s">
        <v>888</v>
      </c>
      <c r="F1384" t="s">
        <v>863</v>
      </c>
      <c r="G1384" t="s">
        <v>820</v>
      </c>
      <c r="H1384">
        <v>2019</v>
      </c>
    </row>
    <row r="1385" spans="1:8" x14ac:dyDescent="0.3">
      <c r="A1385">
        <v>154</v>
      </c>
      <c r="B1385" s="165">
        <v>80.858262842995671</v>
      </c>
      <c r="C1385" s="166">
        <v>0.2965506943407496</v>
      </c>
      <c r="D1385" s="165">
        <v>82.289348171701121</v>
      </c>
      <c r="E1385" s="168" t="s">
        <v>888</v>
      </c>
      <c r="F1385" t="s">
        <v>863</v>
      </c>
      <c r="G1385" t="s">
        <v>820</v>
      </c>
      <c r="H1385">
        <v>2020</v>
      </c>
    </row>
    <row r="1386" spans="1:8" x14ac:dyDescent="0.3">
      <c r="A1386">
        <v>154</v>
      </c>
      <c r="B1386" s="165">
        <v>45.867155290884099</v>
      </c>
      <c r="C1386" s="166">
        <v>0.71299871299871298</v>
      </c>
      <c r="D1386" s="165">
        <v>87.366010077874492</v>
      </c>
      <c r="E1386" s="168" t="s">
        <v>888</v>
      </c>
      <c r="F1386" t="s">
        <v>863</v>
      </c>
      <c r="G1386" t="s">
        <v>820</v>
      </c>
      <c r="H1386">
        <v>2020</v>
      </c>
    </row>
    <row r="1387" spans="1:8" x14ac:dyDescent="0.3">
      <c r="A1387">
        <v>154</v>
      </c>
      <c r="B1387" s="165">
        <v>63.423423423423422</v>
      </c>
      <c r="C1387" s="166">
        <v>0.37531871494135643</v>
      </c>
      <c r="D1387" s="165">
        <v>76.718600953895077</v>
      </c>
      <c r="E1387" s="168" t="s">
        <v>888</v>
      </c>
      <c r="F1387" t="s">
        <v>863</v>
      </c>
      <c r="G1387" t="s">
        <v>820</v>
      </c>
      <c r="H1387">
        <v>2020</v>
      </c>
    </row>
    <row r="1388" spans="1:8" x14ac:dyDescent="0.3">
      <c r="A1388">
        <v>155</v>
      </c>
      <c r="B1388" s="165">
        <v>59.009009009009006</v>
      </c>
      <c r="C1388" s="166">
        <v>4.5855855855855854</v>
      </c>
      <c r="D1388">
        <v>100</v>
      </c>
      <c r="E1388" s="168" t="s">
        <v>888</v>
      </c>
      <c r="F1388" t="s">
        <v>863</v>
      </c>
      <c r="G1388" t="s">
        <v>820</v>
      </c>
      <c r="H1388">
        <v>2018</v>
      </c>
    </row>
    <row r="1389" spans="1:8" x14ac:dyDescent="0.3">
      <c r="A1389">
        <v>155</v>
      </c>
      <c r="B1389" s="165">
        <v>62.5</v>
      </c>
      <c r="C1389" s="166">
        <v>11.315315315315315</v>
      </c>
      <c r="D1389">
        <v>100</v>
      </c>
      <c r="E1389" s="168" t="s">
        <v>888</v>
      </c>
      <c r="F1389" t="s">
        <v>863</v>
      </c>
      <c r="G1389" t="s">
        <v>820</v>
      </c>
      <c r="H1389">
        <v>2018</v>
      </c>
    </row>
    <row r="1390" spans="1:8" x14ac:dyDescent="0.3">
      <c r="A1390">
        <v>155</v>
      </c>
      <c r="B1390" s="165">
        <v>100</v>
      </c>
      <c r="C1390" s="166">
        <v>8.3027027027027014</v>
      </c>
      <c r="D1390">
        <v>80</v>
      </c>
      <c r="E1390" s="168" t="s">
        <v>888</v>
      </c>
      <c r="F1390" t="s">
        <v>863</v>
      </c>
      <c r="G1390" t="s">
        <v>820</v>
      </c>
      <c r="H1390">
        <v>2018</v>
      </c>
    </row>
    <row r="1391" spans="1:8" x14ac:dyDescent="0.3">
      <c r="A1391">
        <v>155</v>
      </c>
      <c r="C1391" s="166">
        <v>13.378378378378379</v>
      </c>
      <c r="E1391" s="168" t="s">
        <v>888</v>
      </c>
      <c r="F1391" t="s">
        <v>863</v>
      </c>
      <c r="G1391" t="s">
        <v>820</v>
      </c>
      <c r="H1391">
        <v>2019</v>
      </c>
    </row>
    <row r="1392" spans="1:8" x14ac:dyDescent="0.3">
      <c r="A1392">
        <v>155</v>
      </c>
      <c r="C1392" s="166">
        <v>33.945945945945944</v>
      </c>
      <c r="E1392" s="168" t="s">
        <v>888</v>
      </c>
      <c r="F1392" t="s">
        <v>863</v>
      </c>
      <c r="G1392" t="s">
        <v>820</v>
      </c>
      <c r="H1392">
        <v>2019</v>
      </c>
    </row>
    <row r="1393" spans="1:8" x14ac:dyDescent="0.3">
      <c r="A1393">
        <v>155</v>
      </c>
      <c r="C1393" s="166">
        <v>5.1891891891891886</v>
      </c>
      <c r="E1393" s="168" t="s">
        <v>888</v>
      </c>
      <c r="F1393" t="s">
        <v>863</v>
      </c>
      <c r="G1393" t="s">
        <v>820</v>
      </c>
      <c r="H1393">
        <v>2019</v>
      </c>
    </row>
    <row r="1394" spans="1:8" x14ac:dyDescent="0.3">
      <c r="A1394">
        <v>155</v>
      </c>
      <c r="B1394" s="165">
        <v>27.160083160083161</v>
      </c>
      <c r="C1394" s="166">
        <v>32.530712530712535</v>
      </c>
      <c r="D1394" s="165">
        <v>79.938223938223942</v>
      </c>
      <c r="E1394" s="168" t="s">
        <v>888</v>
      </c>
      <c r="F1394" t="s">
        <v>863</v>
      </c>
      <c r="G1394" t="s">
        <v>820</v>
      </c>
      <c r="H1394">
        <v>2020</v>
      </c>
    </row>
    <row r="1395" spans="1:8" x14ac:dyDescent="0.3">
      <c r="A1395">
        <v>155</v>
      </c>
      <c r="B1395" s="165">
        <v>22.001318391562293</v>
      </c>
      <c r="C1395" s="166">
        <v>32.084942084942085</v>
      </c>
      <c r="D1395" s="165">
        <v>75.802861685214637</v>
      </c>
      <c r="E1395" s="168" t="s">
        <v>888</v>
      </c>
      <c r="F1395" t="s">
        <v>863</v>
      </c>
      <c r="G1395" t="s">
        <v>820</v>
      </c>
      <c r="H1395">
        <v>2020</v>
      </c>
    </row>
    <row r="1396" spans="1:8" x14ac:dyDescent="0.3">
      <c r="A1396">
        <v>155</v>
      </c>
      <c r="B1396" s="165">
        <v>18.120978120978119</v>
      </c>
      <c r="C1396" s="166">
        <v>27.756128221244499</v>
      </c>
      <c r="D1396" s="165">
        <v>75.606737171954563</v>
      </c>
      <c r="E1396" s="168" t="s">
        <v>888</v>
      </c>
      <c r="F1396" t="s">
        <v>863</v>
      </c>
      <c r="G1396" t="s">
        <v>820</v>
      </c>
      <c r="H1396">
        <v>2020</v>
      </c>
    </row>
    <row r="1397" spans="1:8" x14ac:dyDescent="0.3">
      <c r="A1397">
        <v>156</v>
      </c>
      <c r="B1397" s="165">
        <v>40.463320463320464</v>
      </c>
      <c r="C1397" s="166">
        <v>3.1444015444015441</v>
      </c>
      <c r="D1397">
        <v>100</v>
      </c>
      <c r="E1397" s="168" t="s">
        <v>884</v>
      </c>
      <c r="F1397" t="s">
        <v>857</v>
      </c>
      <c r="G1397" t="s">
        <v>820</v>
      </c>
      <c r="H1397">
        <v>2018</v>
      </c>
    </row>
    <row r="1398" spans="1:8" x14ac:dyDescent="0.3">
      <c r="A1398">
        <v>156</v>
      </c>
      <c r="B1398" s="165">
        <v>38.095238095238095</v>
      </c>
      <c r="C1398" s="166">
        <v>2.5459459459459461</v>
      </c>
      <c r="D1398">
        <v>100</v>
      </c>
      <c r="E1398" s="168" t="s">
        <v>884</v>
      </c>
      <c r="F1398" t="s">
        <v>857</v>
      </c>
      <c r="G1398" t="s">
        <v>820</v>
      </c>
      <c r="H1398">
        <v>2018</v>
      </c>
    </row>
    <row r="1399" spans="1:8" x14ac:dyDescent="0.3">
      <c r="A1399">
        <v>156</v>
      </c>
      <c r="B1399" s="165">
        <v>61.297297297297298</v>
      </c>
      <c r="C1399" s="166">
        <v>14.25199847735059</v>
      </c>
      <c r="D1399">
        <v>100</v>
      </c>
      <c r="E1399" s="168" t="s">
        <v>884</v>
      </c>
      <c r="F1399" t="s">
        <v>857</v>
      </c>
      <c r="G1399" t="s">
        <v>820</v>
      </c>
      <c r="H1399">
        <v>2018</v>
      </c>
    </row>
    <row r="1400" spans="1:8" x14ac:dyDescent="0.3">
      <c r="A1400">
        <v>156</v>
      </c>
      <c r="C1400" s="166">
        <v>107.02702702702703</v>
      </c>
      <c r="E1400" s="168" t="s">
        <v>884</v>
      </c>
      <c r="F1400" t="s">
        <v>857</v>
      </c>
      <c r="G1400" t="s">
        <v>820</v>
      </c>
      <c r="H1400">
        <v>2019</v>
      </c>
    </row>
    <row r="1401" spans="1:8" x14ac:dyDescent="0.3">
      <c r="A1401">
        <v>156</v>
      </c>
      <c r="C1401" s="166">
        <v>1.2729729729729731</v>
      </c>
      <c r="E1401" s="168" t="s">
        <v>884</v>
      </c>
      <c r="F1401" t="s">
        <v>857</v>
      </c>
      <c r="G1401" t="s">
        <v>820</v>
      </c>
      <c r="H1401">
        <v>2019</v>
      </c>
    </row>
    <row r="1402" spans="1:8" x14ac:dyDescent="0.3">
      <c r="A1402">
        <v>156</v>
      </c>
      <c r="C1402" s="166">
        <v>0.95013323182337261</v>
      </c>
      <c r="E1402" s="168" t="s">
        <v>884</v>
      </c>
      <c r="F1402" t="s">
        <v>857</v>
      </c>
      <c r="G1402" t="s">
        <v>820</v>
      </c>
      <c r="H1402">
        <v>2019</v>
      </c>
    </row>
    <row r="1403" spans="1:8" x14ac:dyDescent="0.3">
      <c r="A1403">
        <v>156</v>
      </c>
      <c r="B1403" s="165">
        <v>26.748566748566748</v>
      </c>
      <c r="C1403" s="166">
        <v>26.837837837837839</v>
      </c>
      <c r="D1403" s="165">
        <v>91.233842538190359</v>
      </c>
      <c r="E1403" s="168" t="s">
        <v>884</v>
      </c>
      <c r="F1403" t="s">
        <v>857</v>
      </c>
      <c r="G1403" t="s">
        <v>820</v>
      </c>
      <c r="H1403">
        <v>2020</v>
      </c>
    </row>
    <row r="1404" spans="1:8" x14ac:dyDescent="0.3">
      <c r="A1404">
        <v>156</v>
      </c>
      <c r="B1404" s="165">
        <v>25.057057057057058</v>
      </c>
      <c r="C1404" s="166">
        <v>42.779922779922778</v>
      </c>
      <c r="D1404" s="165">
        <v>82.841698841698857</v>
      </c>
      <c r="E1404" s="168" t="s">
        <v>884</v>
      </c>
      <c r="F1404" t="s">
        <v>857</v>
      </c>
      <c r="G1404" t="s">
        <v>820</v>
      </c>
      <c r="H1404">
        <v>2020</v>
      </c>
    </row>
    <row r="1405" spans="1:8" x14ac:dyDescent="0.3">
      <c r="A1405">
        <v>156</v>
      </c>
      <c r="B1405" s="165">
        <v>23.783783783783782</v>
      </c>
      <c r="C1405" s="166">
        <v>91.808731808731807</v>
      </c>
      <c r="D1405" s="165">
        <v>88.923832923832919</v>
      </c>
      <c r="E1405" s="168" t="s">
        <v>884</v>
      </c>
      <c r="F1405" t="s">
        <v>857</v>
      </c>
      <c r="G1405" t="s">
        <v>820</v>
      </c>
      <c r="H1405">
        <v>2020</v>
      </c>
    </row>
    <row r="1406" spans="1:8" x14ac:dyDescent="0.3">
      <c r="A1406">
        <v>157</v>
      </c>
      <c r="B1406" s="165">
        <v>65.363825363825356</v>
      </c>
      <c r="C1406" s="166">
        <v>5.0024570024570023</v>
      </c>
      <c r="D1406">
        <v>20</v>
      </c>
      <c r="E1406" s="168" t="s">
        <v>884</v>
      </c>
      <c r="F1406" t="s">
        <v>862</v>
      </c>
      <c r="G1406" t="s">
        <v>820</v>
      </c>
      <c r="H1406">
        <v>2018</v>
      </c>
    </row>
    <row r="1407" spans="1:8" x14ac:dyDescent="0.3">
      <c r="A1407">
        <v>157</v>
      </c>
      <c r="B1407" s="165">
        <v>71.428571428571431</v>
      </c>
      <c r="C1407" s="166">
        <v>6.7891891891891891</v>
      </c>
      <c r="D1407">
        <v>60</v>
      </c>
      <c r="E1407" s="168" t="s">
        <v>884</v>
      </c>
      <c r="F1407" t="s">
        <v>862</v>
      </c>
      <c r="G1407" t="s">
        <v>820</v>
      </c>
      <c r="H1407">
        <v>2018</v>
      </c>
    </row>
    <row r="1408" spans="1:8" x14ac:dyDescent="0.3">
      <c r="A1408">
        <v>157</v>
      </c>
      <c r="B1408" s="165">
        <v>68.108108108108098</v>
      </c>
      <c r="C1408" s="166">
        <v>4.2162162162162158</v>
      </c>
      <c r="D1408">
        <v>95</v>
      </c>
      <c r="E1408" s="168" t="s">
        <v>884</v>
      </c>
      <c r="F1408" t="s">
        <v>862</v>
      </c>
      <c r="G1408" t="s">
        <v>820</v>
      </c>
      <c r="H1408">
        <v>2018</v>
      </c>
    </row>
    <row r="1409" spans="1:8" x14ac:dyDescent="0.3">
      <c r="A1409">
        <v>157</v>
      </c>
      <c r="C1409" s="166">
        <v>3.5675675675675675</v>
      </c>
      <c r="E1409" s="168" t="s">
        <v>884</v>
      </c>
      <c r="F1409" t="s">
        <v>862</v>
      </c>
      <c r="G1409" t="s">
        <v>820</v>
      </c>
      <c r="H1409">
        <v>2019</v>
      </c>
    </row>
    <row r="1410" spans="1:8" x14ac:dyDescent="0.3">
      <c r="A1410">
        <v>157</v>
      </c>
      <c r="C1410" s="166">
        <v>4.243243243243243</v>
      </c>
      <c r="E1410" s="168" t="s">
        <v>884</v>
      </c>
      <c r="F1410" t="s">
        <v>862</v>
      </c>
      <c r="G1410" t="s">
        <v>820</v>
      </c>
      <c r="H1410">
        <v>2019</v>
      </c>
    </row>
    <row r="1411" spans="1:8" x14ac:dyDescent="0.3">
      <c r="A1411">
        <v>157</v>
      </c>
      <c r="C1411" s="166">
        <v>0</v>
      </c>
      <c r="E1411" s="168" t="s">
        <v>884</v>
      </c>
      <c r="F1411" t="s">
        <v>862</v>
      </c>
      <c r="G1411" t="s">
        <v>820</v>
      </c>
      <c r="H1411">
        <v>2019</v>
      </c>
    </row>
    <row r="1412" spans="1:8" x14ac:dyDescent="0.3">
      <c r="A1412">
        <v>157</v>
      </c>
      <c r="B1412" s="165">
        <v>58.846846846846844</v>
      </c>
      <c r="C1412" s="166">
        <v>0.38339768339768343</v>
      </c>
      <c r="D1412" s="165">
        <v>4.7260774287801315</v>
      </c>
      <c r="E1412" s="168" t="s">
        <v>884</v>
      </c>
      <c r="F1412" t="s">
        <v>862</v>
      </c>
      <c r="G1412" t="s">
        <v>820</v>
      </c>
      <c r="H1412">
        <v>2020</v>
      </c>
    </row>
    <row r="1413" spans="1:8" x14ac:dyDescent="0.3">
      <c r="A1413">
        <v>157</v>
      </c>
      <c r="B1413" s="165">
        <v>60.136936936936941</v>
      </c>
      <c r="C1413" s="166">
        <v>0.49909909909909911</v>
      </c>
      <c r="D1413" s="165">
        <v>4.808390480032271</v>
      </c>
      <c r="E1413" s="168" t="s">
        <v>884</v>
      </c>
      <c r="F1413" t="s">
        <v>862</v>
      </c>
      <c r="G1413" t="s">
        <v>820</v>
      </c>
      <c r="H1413">
        <v>2020</v>
      </c>
    </row>
    <row r="1414" spans="1:8" x14ac:dyDescent="0.3">
      <c r="A1414">
        <v>157</v>
      </c>
      <c r="B1414" s="165">
        <v>71.35135135135134</v>
      </c>
      <c r="C1414" s="166">
        <v>0.34898055950687529</v>
      </c>
      <c r="D1414" s="165">
        <v>4.5923106204796351</v>
      </c>
      <c r="E1414" s="168" t="s">
        <v>884</v>
      </c>
      <c r="F1414" t="s">
        <v>862</v>
      </c>
      <c r="G1414" t="s">
        <v>820</v>
      </c>
      <c r="H1414">
        <v>2020</v>
      </c>
    </row>
    <row r="1415" spans="1:8" x14ac:dyDescent="0.3">
      <c r="A1415">
        <v>158</v>
      </c>
      <c r="B1415" s="165">
        <v>56.648648648648646</v>
      </c>
      <c r="C1415" s="166">
        <v>2.7513513513513512</v>
      </c>
      <c r="D1415">
        <v>100</v>
      </c>
      <c r="E1415" s="168" t="s">
        <v>884</v>
      </c>
      <c r="F1415" t="s">
        <v>844</v>
      </c>
      <c r="G1415" t="s">
        <v>820</v>
      </c>
      <c r="H1415">
        <v>2018</v>
      </c>
    </row>
    <row r="1416" spans="1:8" x14ac:dyDescent="0.3">
      <c r="A1416">
        <v>158</v>
      </c>
      <c r="B1416" s="165">
        <v>45.454545454545453</v>
      </c>
      <c r="C1416" s="166">
        <v>18.515970515970515</v>
      </c>
      <c r="D1416">
        <v>100</v>
      </c>
      <c r="E1416" s="168" t="s">
        <v>884</v>
      </c>
      <c r="F1416" t="s">
        <v>844</v>
      </c>
      <c r="G1416" t="s">
        <v>820</v>
      </c>
      <c r="H1416">
        <v>2018</v>
      </c>
    </row>
    <row r="1417" spans="1:8" x14ac:dyDescent="0.3">
      <c r="A1417">
        <v>158</v>
      </c>
      <c r="B1417" s="165">
        <v>45.405405405405403</v>
      </c>
      <c r="C1417" s="166">
        <v>8.9945945945945933</v>
      </c>
      <c r="D1417">
        <v>100</v>
      </c>
      <c r="E1417" s="168" t="s">
        <v>884</v>
      </c>
      <c r="F1417" t="s">
        <v>844</v>
      </c>
      <c r="G1417" t="s">
        <v>820</v>
      </c>
      <c r="H1417">
        <v>2018</v>
      </c>
    </row>
    <row r="1418" spans="1:8" x14ac:dyDescent="0.3">
      <c r="A1418">
        <v>158</v>
      </c>
      <c r="C1418" s="166">
        <v>1.6465696465696467</v>
      </c>
      <c r="E1418" s="168" t="s">
        <v>884</v>
      </c>
      <c r="F1418" t="s">
        <v>844</v>
      </c>
      <c r="G1418" t="s">
        <v>820</v>
      </c>
      <c r="H1418">
        <v>2019</v>
      </c>
    </row>
    <row r="1419" spans="1:8" x14ac:dyDescent="0.3">
      <c r="A1419">
        <v>158</v>
      </c>
      <c r="C1419" s="166">
        <v>4.6289926289926289</v>
      </c>
      <c r="E1419" s="168" t="s">
        <v>884</v>
      </c>
      <c r="F1419" t="s">
        <v>844</v>
      </c>
      <c r="G1419" t="s">
        <v>820</v>
      </c>
      <c r="H1419">
        <v>2019</v>
      </c>
    </row>
    <row r="1420" spans="1:8" x14ac:dyDescent="0.3">
      <c r="A1420">
        <v>158</v>
      </c>
      <c r="C1420" s="166">
        <v>33.729729729729726</v>
      </c>
      <c r="E1420" s="168" t="s">
        <v>884</v>
      </c>
      <c r="F1420" t="s">
        <v>844</v>
      </c>
      <c r="G1420" t="s">
        <v>820</v>
      </c>
      <c r="H1420">
        <v>2019</v>
      </c>
    </row>
    <row r="1421" spans="1:8" x14ac:dyDescent="0.3">
      <c r="A1421">
        <v>158</v>
      </c>
      <c r="B1421" s="165">
        <v>62.643417611159542</v>
      </c>
      <c r="C1421" s="166">
        <v>0.51119691119691124</v>
      </c>
      <c r="D1421" s="165">
        <v>77.717717717717719</v>
      </c>
      <c r="E1421" s="168" t="s">
        <v>884</v>
      </c>
      <c r="F1421" t="s">
        <v>844</v>
      </c>
      <c r="G1421" t="s">
        <v>820</v>
      </c>
      <c r="H1421">
        <v>2020</v>
      </c>
    </row>
    <row r="1422" spans="1:8" x14ac:dyDescent="0.3">
      <c r="A1422">
        <v>158</v>
      </c>
      <c r="B1422" s="165">
        <v>46.628733997155045</v>
      </c>
      <c r="C1422" s="166">
        <v>0.88076311605723379</v>
      </c>
      <c r="D1422" s="165">
        <v>85.909909909909913</v>
      </c>
      <c r="E1422" s="168" t="s">
        <v>884</v>
      </c>
      <c r="F1422" t="s">
        <v>844</v>
      </c>
      <c r="G1422" t="s">
        <v>820</v>
      </c>
      <c r="H1422">
        <v>2020</v>
      </c>
    </row>
    <row r="1423" spans="1:8" x14ac:dyDescent="0.3">
      <c r="A1423">
        <v>158</v>
      </c>
      <c r="B1423" s="165">
        <v>37.374517374517374</v>
      </c>
      <c r="C1423" s="166">
        <v>0.39783783783783783</v>
      </c>
      <c r="D1423" s="165">
        <v>76.718600953895077</v>
      </c>
      <c r="E1423" s="168" t="s">
        <v>884</v>
      </c>
      <c r="F1423" t="s">
        <v>844</v>
      </c>
      <c r="G1423" t="s">
        <v>820</v>
      </c>
      <c r="H1423">
        <v>2020</v>
      </c>
    </row>
    <row r="1424" spans="1:8" x14ac:dyDescent="0.3">
      <c r="A1424">
        <v>159</v>
      </c>
      <c r="B1424" s="165">
        <v>70.810810810810807</v>
      </c>
      <c r="C1424" s="166">
        <v>2.7513513513513512</v>
      </c>
      <c r="D1424">
        <v>100</v>
      </c>
      <c r="E1424" s="168" t="s">
        <v>884</v>
      </c>
      <c r="F1424" t="s">
        <v>850</v>
      </c>
      <c r="G1424" t="s">
        <v>820</v>
      </c>
      <c r="H1424">
        <v>2018</v>
      </c>
    </row>
    <row r="1425" spans="1:8" x14ac:dyDescent="0.3">
      <c r="A1425">
        <v>159</v>
      </c>
      <c r="B1425" s="165">
        <v>53.333333333333329</v>
      </c>
      <c r="C1425" s="166">
        <v>12.123552123552123</v>
      </c>
      <c r="D1425">
        <v>100</v>
      </c>
      <c r="E1425" s="168" t="s">
        <v>884</v>
      </c>
      <c r="F1425" t="s">
        <v>850</v>
      </c>
      <c r="G1425" t="s">
        <v>820</v>
      </c>
      <c r="H1425">
        <v>2018</v>
      </c>
    </row>
    <row r="1426" spans="1:8" x14ac:dyDescent="0.3">
      <c r="A1426">
        <v>159</v>
      </c>
      <c r="B1426" s="165">
        <v>47.675675675675677</v>
      </c>
      <c r="C1426" s="166">
        <v>2.3261882572227397</v>
      </c>
      <c r="D1426">
        <v>80</v>
      </c>
      <c r="E1426" s="168" t="s">
        <v>884</v>
      </c>
      <c r="F1426" t="s">
        <v>850</v>
      </c>
      <c r="G1426" t="s">
        <v>820</v>
      </c>
      <c r="H1426">
        <v>2018</v>
      </c>
    </row>
    <row r="1427" spans="1:8" x14ac:dyDescent="0.3">
      <c r="A1427">
        <v>159</v>
      </c>
      <c r="C1427" s="166">
        <v>19.758835758835758</v>
      </c>
      <c r="E1427" s="168" t="s">
        <v>884</v>
      </c>
      <c r="F1427" t="s">
        <v>850</v>
      </c>
      <c r="G1427" t="s">
        <v>820</v>
      </c>
      <c r="H1427">
        <v>2019</v>
      </c>
    </row>
    <row r="1428" spans="1:8" x14ac:dyDescent="0.3">
      <c r="A1428">
        <v>159</v>
      </c>
      <c r="C1428" s="166">
        <v>6.0617760617760617</v>
      </c>
      <c r="E1428" s="168" t="s">
        <v>884</v>
      </c>
      <c r="F1428" t="s">
        <v>850</v>
      </c>
      <c r="G1428" t="s">
        <v>820</v>
      </c>
      <c r="H1428">
        <v>2019</v>
      </c>
    </row>
    <row r="1429" spans="1:8" x14ac:dyDescent="0.3">
      <c r="A1429">
        <v>159</v>
      </c>
      <c r="C1429" s="166">
        <v>1.1630941286113698</v>
      </c>
      <c r="E1429" s="168" t="s">
        <v>884</v>
      </c>
      <c r="F1429" t="s">
        <v>850</v>
      </c>
      <c r="G1429" t="s">
        <v>820</v>
      </c>
      <c r="H1429">
        <v>2019</v>
      </c>
    </row>
    <row r="1430" spans="1:8" x14ac:dyDescent="0.3">
      <c r="A1430">
        <v>159</v>
      </c>
      <c r="B1430" s="165">
        <v>9.0533610533610549</v>
      </c>
      <c r="C1430" s="166">
        <v>0.37017707362534952</v>
      </c>
      <c r="D1430" s="165">
        <v>82.830725462304414</v>
      </c>
      <c r="E1430" s="168" t="s">
        <v>884</v>
      </c>
      <c r="F1430" t="s">
        <v>850</v>
      </c>
      <c r="G1430" t="s">
        <v>820</v>
      </c>
      <c r="H1430">
        <v>2020</v>
      </c>
    </row>
    <row r="1431" spans="1:8" x14ac:dyDescent="0.3">
      <c r="A1431">
        <v>159</v>
      </c>
      <c r="B1431" s="165">
        <v>14.094594594594593</v>
      </c>
      <c r="C1431" s="166">
        <v>0.19445419445419446</v>
      </c>
      <c r="D1431" s="165">
        <v>84.042303172737959</v>
      </c>
      <c r="E1431" s="168" t="s">
        <v>884</v>
      </c>
      <c r="F1431" t="s">
        <v>850</v>
      </c>
      <c r="G1431" t="s">
        <v>820</v>
      </c>
      <c r="H1431">
        <v>2020</v>
      </c>
    </row>
    <row r="1432" spans="1:8" x14ac:dyDescent="0.3">
      <c r="A1432">
        <v>159</v>
      </c>
      <c r="B1432" s="165">
        <v>10.014224751066855</v>
      </c>
      <c r="C1432" s="166">
        <v>0.90417690417690411</v>
      </c>
      <c r="D1432" s="165">
        <v>88.655180860618927</v>
      </c>
      <c r="E1432" s="168" t="s">
        <v>884</v>
      </c>
      <c r="F1432" t="s">
        <v>850</v>
      </c>
      <c r="G1432" t="s">
        <v>820</v>
      </c>
      <c r="H1432">
        <v>2020</v>
      </c>
    </row>
    <row r="1433" spans="1:8" x14ac:dyDescent="0.3">
      <c r="A1433">
        <v>160</v>
      </c>
      <c r="B1433" s="165">
        <v>43.575883575883566</v>
      </c>
      <c r="C1433" s="166">
        <v>8.4656964656964657</v>
      </c>
      <c r="D1433">
        <v>80</v>
      </c>
      <c r="E1433" s="168" t="s">
        <v>884</v>
      </c>
      <c r="F1433" t="s">
        <v>860</v>
      </c>
      <c r="G1433" t="s">
        <v>835</v>
      </c>
      <c r="H1433">
        <v>2018</v>
      </c>
    </row>
    <row r="1434" spans="1:8" x14ac:dyDescent="0.3">
      <c r="A1434">
        <v>160</v>
      </c>
      <c r="B1434" s="165">
        <v>36.36363636363636</v>
      </c>
      <c r="C1434" s="166">
        <v>4.0411840411840414</v>
      </c>
      <c r="D1434">
        <v>100</v>
      </c>
      <c r="E1434" s="168" t="s">
        <v>884</v>
      </c>
      <c r="F1434" t="s">
        <v>860</v>
      </c>
      <c r="G1434" t="s">
        <v>835</v>
      </c>
      <c r="H1434">
        <v>2018</v>
      </c>
    </row>
    <row r="1435" spans="1:8" x14ac:dyDescent="0.3">
      <c r="A1435">
        <v>160</v>
      </c>
      <c r="B1435" s="165">
        <v>38.310810810810807</v>
      </c>
      <c r="C1435" s="166">
        <v>5.621621621621621</v>
      </c>
      <c r="D1435">
        <v>90</v>
      </c>
      <c r="E1435" s="168" t="s">
        <v>884</v>
      </c>
      <c r="F1435" t="s">
        <v>860</v>
      </c>
      <c r="G1435" t="s">
        <v>835</v>
      </c>
      <c r="H1435">
        <v>2018</v>
      </c>
    </row>
    <row r="1436" spans="1:8" x14ac:dyDescent="0.3">
      <c r="A1436">
        <v>160</v>
      </c>
      <c r="C1436" s="166">
        <v>16.216216216216218</v>
      </c>
      <c r="E1436" s="168" t="s">
        <v>884</v>
      </c>
      <c r="F1436" t="s">
        <v>860</v>
      </c>
      <c r="G1436" t="s">
        <v>835</v>
      </c>
      <c r="H1436">
        <v>2019</v>
      </c>
    </row>
    <row r="1437" spans="1:8" x14ac:dyDescent="0.3">
      <c r="A1437">
        <v>160</v>
      </c>
      <c r="C1437" s="166">
        <v>8.0823680823680828</v>
      </c>
      <c r="E1437" s="168" t="s">
        <v>884</v>
      </c>
      <c r="F1437" t="s">
        <v>860</v>
      </c>
      <c r="G1437" t="s">
        <v>835</v>
      </c>
      <c r="H1437">
        <v>2019</v>
      </c>
    </row>
    <row r="1438" spans="1:8" x14ac:dyDescent="0.3">
      <c r="A1438">
        <v>160</v>
      </c>
      <c r="C1438" s="166">
        <v>11.243243243243242</v>
      </c>
      <c r="E1438" s="168" t="s">
        <v>884</v>
      </c>
      <c r="F1438" t="s">
        <v>860</v>
      </c>
      <c r="G1438" t="s">
        <v>835</v>
      </c>
      <c r="H1438">
        <v>2019</v>
      </c>
    </row>
    <row r="1439" spans="1:8" x14ac:dyDescent="0.3">
      <c r="A1439">
        <v>160</v>
      </c>
      <c r="B1439" s="165">
        <v>10.699426699426699</v>
      </c>
      <c r="C1439" s="166">
        <v>0.63147853736089032</v>
      </c>
      <c r="D1439" s="165">
        <v>14.988416988416988</v>
      </c>
      <c r="E1439" s="168" t="s">
        <v>884</v>
      </c>
      <c r="F1439" t="s">
        <v>860</v>
      </c>
      <c r="G1439" t="s">
        <v>835</v>
      </c>
      <c r="H1439">
        <v>2020</v>
      </c>
    </row>
    <row r="1440" spans="1:8" x14ac:dyDescent="0.3">
      <c r="A1440">
        <v>160</v>
      </c>
      <c r="B1440" s="165">
        <v>9.596319723979299</v>
      </c>
      <c r="C1440" s="166">
        <v>0.59891891891891891</v>
      </c>
      <c r="D1440" s="165">
        <v>14.425171440096815</v>
      </c>
      <c r="E1440" s="168" t="s">
        <v>884</v>
      </c>
      <c r="F1440" t="s">
        <v>860</v>
      </c>
      <c r="G1440" t="s">
        <v>835</v>
      </c>
      <c r="H1440">
        <v>2020</v>
      </c>
    </row>
    <row r="1441" spans="1:8" x14ac:dyDescent="0.3">
      <c r="A1441">
        <v>160</v>
      </c>
      <c r="B1441" s="165">
        <v>9.2814765985497676</v>
      </c>
      <c r="C1441" s="166">
        <v>0.31574431574431572</v>
      </c>
      <c r="D1441" s="165">
        <v>13.776931861438905</v>
      </c>
      <c r="E1441" s="168" t="s">
        <v>884</v>
      </c>
      <c r="F1441" t="s">
        <v>860</v>
      </c>
      <c r="G1441" t="s">
        <v>835</v>
      </c>
      <c r="H1441">
        <v>2020</v>
      </c>
    </row>
    <row r="1442" spans="1:8" x14ac:dyDescent="0.3">
      <c r="A1442">
        <v>161</v>
      </c>
      <c r="B1442" s="165">
        <v>47.207207207207205</v>
      </c>
      <c r="C1442" s="166">
        <v>13.756756756756756</v>
      </c>
      <c r="D1442">
        <v>100</v>
      </c>
      <c r="E1442" s="168" t="s">
        <v>886</v>
      </c>
      <c r="F1442" t="s">
        <v>865</v>
      </c>
      <c r="G1442" t="s">
        <v>835</v>
      </c>
      <c r="H1442">
        <v>2018</v>
      </c>
    </row>
    <row r="1443" spans="1:8" x14ac:dyDescent="0.3">
      <c r="A1443">
        <v>161</v>
      </c>
      <c r="B1443" s="165">
        <v>53.333333333333329</v>
      </c>
      <c r="C1443" s="166">
        <v>5.6576576576576576</v>
      </c>
      <c r="D1443">
        <v>100</v>
      </c>
      <c r="E1443" s="168" t="s">
        <v>886</v>
      </c>
      <c r="F1443" t="s">
        <v>865</v>
      </c>
      <c r="G1443" t="s">
        <v>835</v>
      </c>
      <c r="H1443">
        <v>2018</v>
      </c>
    </row>
    <row r="1444" spans="1:8" x14ac:dyDescent="0.3">
      <c r="A1444">
        <v>161</v>
      </c>
      <c r="B1444" s="165">
        <v>20.432432432432432</v>
      </c>
      <c r="C1444" s="166">
        <v>10.118918918918917</v>
      </c>
      <c r="D1444">
        <v>100</v>
      </c>
      <c r="E1444" s="168" t="s">
        <v>886</v>
      </c>
      <c r="F1444" t="s">
        <v>865</v>
      </c>
      <c r="G1444" t="s">
        <v>835</v>
      </c>
      <c r="H1444">
        <v>2018</v>
      </c>
    </row>
    <row r="1445" spans="1:8" x14ac:dyDescent="0.3">
      <c r="A1445">
        <v>161</v>
      </c>
      <c r="C1445" s="166">
        <v>14.27027027027027</v>
      </c>
      <c r="E1445" s="168" t="s">
        <v>886</v>
      </c>
      <c r="F1445" t="s">
        <v>865</v>
      </c>
      <c r="G1445" t="s">
        <v>835</v>
      </c>
      <c r="H1445">
        <v>2019</v>
      </c>
    </row>
    <row r="1446" spans="1:8" x14ac:dyDescent="0.3">
      <c r="A1446">
        <v>161</v>
      </c>
      <c r="C1446" s="166">
        <v>1.1315315315315315</v>
      </c>
      <c r="E1446" s="168" t="s">
        <v>886</v>
      </c>
      <c r="F1446" t="s">
        <v>865</v>
      </c>
      <c r="G1446" t="s">
        <v>835</v>
      </c>
      <c r="H1446">
        <v>2019</v>
      </c>
    </row>
    <row r="1447" spans="1:8" x14ac:dyDescent="0.3">
      <c r="A1447">
        <v>161</v>
      </c>
      <c r="C1447" s="166">
        <v>0.67459459459459448</v>
      </c>
      <c r="E1447" s="168" t="s">
        <v>886</v>
      </c>
      <c r="F1447" t="s">
        <v>865</v>
      </c>
      <c r="G1447" t="s">
        <v>835</v>
      </c>
      <c r="H1447">
        <v>2019</v>
      </c>
    </row>
    <row r="1448" spans="1:8" x14ac:dyDescent="0.3">
      <c r="A1448">
        <v>161</v>
      </c>
      <c r="B1448" s="165">
        <v>82.385585585585588</v>
      </c>
      <c r="C1448" s="166">
        <v>11.300142247510669</v>
      </c>
      <c r="D1448" s="165">
        <v>89.930501930501933</v>
      </c>
      <c r="E1448" s="168" t="s">
        <v>886</v>
      </c>
      <c r="F1448" t="s">
        <v>865</v>
      </c>
      <c r="G1448" t="s">
        <v>835</v>
      </c>
      <c r="H1448">
        <v>2020</v>
      </c>
    </row>
    <row r="1449" spans="1:8" x14ac:dyDescent="0.3">
      <c r="A1449">
        <v>161</v>
      </c>
      <c r="B1449" s="165">
        <v>108.8685927306617</v>
      </c>
      <c r="C1449" s="166">
        <v>3.9927927927927929</v>
      </c>
      <c r="D1449" s="165">
        <v>87.862407862407863</v>
      </c>
      <c r="E1449" s="168" t="s">
        <v>886</v>
      </c>
      <c r="F1449" t="s">
        <v>865</v>
      </c>
      <c r="G1449" t="s">
        <v>835</v>
      </c>
      <c r="H1449">
        <v>2020</v>
      </c>
    </row>
    <row r="1450" spans="1:8" x14ac:dyDescent="0.3">
      <c r="A1450">
        <v>161</v>
      </c>
      <c r="B1450" s="165">
        <v>91.854613233923573</v>
      </c>
      <c r="C1450" s="166">
        <v>7.8007419183889768</v>
      </c>
      <c r="D1450" s="165">
        <v>87.596611536910046</v>
      </c>
      <c r="E1450" s="168" t="s">
        <v>886</v>
      </c>
      <c r="F1450" t="s">
        <v>865</v>
      </c>
      <c r="G1450" t="s">
        <v>835</v>
      </c>
      <c r="H1450">
        <v>2020</v>
      </c>
    </row>
    <row r="1451" spans="1:8" x14ac:dyDescent="0.3">
      <c r="A1451">
        <v>162</v>
      </c>
      <c r="B1451" s="165">
        <v>35.405405405405403</v>
      </c>
      <c r="C1451" s="166">
        <v>21.164241164241165</v>
      </c>
      <c r="D1451">
        <v>95</v>
      </c>
      <c r="E1451" s="168" t="s">
        <v>884</v>
      </c>
      <c r="F1451" t="s">
        <v>834</v>
      </c>
      <c r="G1451" t="s">
        <v>820</v>
      </c>
      <c r="H1451">
        <v>2018</v>
      </c>
    </row>
    <row r="1452" spans="1:8" x14ac:dyDescent="0.3">
      <c r="A1452">
        <v>162</v>
      </c>
      <c r="B1452" s="165">
        <v>30.76923076923077</v>
      </c>
      <c r="C1452" s="166">
        <v>12.72972972972973</v>
      </c>
      <c r="D1452">
        <v>100</v>
      </c>
      <c r="E1452" s="168" t="s">
        <v>884</v>
      </c>
      <c r="F1452" t="s">
        <v>834</v>
      </c>
      <c r="G1452" t="s">
        <v>820</v>
      </c>
      <c r="H1452">
        <v>2018</v>
      </c>
    </row>
    <row r="1453" spans="1:8" x14ac:dyDescent="0.3">
      <c r="A1453">
        <v>162</v>
      </c>
      <c r="B1453" s="165">
        <v>40.864864864864863</v>
      </c>
      <c r="C1453" s="166">
        <v>8.3027027027027014</v>
      </c>
      <c r="D1453">
        <v>95</v>
      </c>
      <c r="E1453" s="168" t="s">
        <v>884</v>
      </c>
      <c r="F1453" t="s">
        <v>834</v>
      </c>
      <c r="G1453" t="s">
        <v>820</v>
      </c>
      <c r="H1453">
        <v>2018</v>
      </c>
    </row>
    <row r="1454" spans="1:8" x14ac:dyDescent="0.3">
      <c r="A1454">
        <v>162</v>
      </c>
      <c r="C1454" s="166">
        <v>4.1164241164241169</v>
      </c>
      <c r="E1454" s="168" t="s">
        <v>884</v>
      </c>
      <c r="F1454" t="s">
        <v>834</v>
      </c>
      <c r="G1454" t="s">
        <v>820</v>
      </c>
      <c r="H1454">
        <v>2019</v>
      </c>
    </row>
    <row r="1455" spans="1:8" x14ac:dyDescent="0.3">
      <c r="A1455">
        <v>162</v>
      </c>
      <c r="C1455" s="166">
        <v>44.554054054054056</v>
      </c>
      <c r="E1455" s="168" t="s">
        <v>884</v>
      </c>
      <c r="F1455" t="s">
        <v>834</v>
      </c>
      <c r="G1455" t="s">
        <v>820</v>
      </c>
      <c r="H1455">
        <v>2019</v>
      </c>
    </row>
    <row r="1456" spans="1:8" x14ac:dyDescent="0.3">
      <c r="A1456">
        <v>162</v>
      </c>
      <c r="C1456" s="166">
        <v>20.756756756756754</v>
      </c>
      <c r="E1456" s="168" t="s">
        <v>884</v>
      </c>
      <c r="F1456" t="s">
        <v>834</v>
      </c>
      <c r="G1456" t="s">
        <v>820</v>
      </c>
      <c r="H1456">
        <v>2019</v>
      </c>
    </row>
    <row r="1457" spans="1:8" x14ac:dyDescent="0.3">
      <c r="A1457">
        <v>162</v>
      </c>
      <c r="B1457" s="165">
        <v>21.398853398853397</v>
      </c>
      <c r="C1457" s="166">
        <v>0.48796068796068798</v>
      </c>
      <c r="D1457" s="165">
        <v>49.961389961389962</v>
      </c>
      <c r="E1457" s="168" t="s">
        <v>884</v>
      </c>
      <c r="F1457" t="s">
        <v>834</v>
      </c>
      <c r="G1457" t="s">
        <v>820</v>
      </c>
      <c r="H1457">
        <v>2020</v>
      </c>
    </row>
    <row r="1458" spans="1:8" x14ac:dyDescent="0.3">
      <c r="A1458">
        <v>162</v>
      </c>
      <c r="B1458" s="165">
        <v>20.501228501228503</v>
      </c>
      <c r="C1458" s="166">
        <v>0.62387387387387394</v>
      </c>
      <c r="D1458" s="165">
        <v>50.337837837837839</v>
      </c>
      <c r="E1458" s="168" t="s">
        <v>884</v>
      </c>
      <c r="F1458" t="s">
        <v>834</v>
      </c>
      <c r="G1458" t="s">
        <v>820</v>
      </c>
      <c r="H1458">
        <v>2020</v>
      </c>
    </row>
    <row r="1459" spans="1:8" x14ac:dyDescent="0.3">
      <c r="A1459">
        <v>162</v>
      </c>
      <c r="B1459" s="165">
        <v>16.545240893066978</v>
      </c>
      <c r="C1459" s="166">
        <v>0.66306306306306306</v>
      </c>
      <c r="D1459" s="165">
        <v>54.342342342342342</v>
      </c>
      <c r="E1459" s="168" t="s">
        <v>884</v>
      </c>
      <c r="F1459" t="s">
        <v>834</v>
      </c>
      <c r="G1459" t="s">
        <v>820</v>
      </c>
      <c r="H1459">
        <v>2020</v>
      </c>
    </row>
    <row r="1460" spans="1:8" x14ac:dyDescent="0.3">
      <c r="A1460">
        <v>163</v>
      </c>
      <c r="B1460" s="165">
        <v>20.231660231660232</v>
      </c>
      <c r="C1460" s="166">
        <v>6.1141141141141144</v>
      </c>
      <c r="D1460">
        <v>100</v>
      </c>
      <c r="E1460" s="168" t="s">
        <v>884</v>
      </c>
      <c r="F1460" t="s">
        <v>844</v>
      </c>
      <c r="G1460" t="s">
        <v>820</v>
      </c>
      <c r="H1460">
        <v>2018</v>
      </c>
    </row>
    <row r="1461" spans="1:8" x14ac:dyDescent="0.3">
      <c r="A1461">
        <v>163</v>
      </c>
      <c r="B1461" s="165">
        <v>21.052631578947366</v>
      </c>
      <c r="C1461" s="166">
        <v>5.6576576576576576</v>
      </c>
      <c r="D1461">
        <v>100</v>
      </c>
      <c r="E1461" s="168" t="s">
        <v>884</v>
      </c>
      <c r="F1461" t="s">
        <v>844</v>
      </c>
      <c r="G1461" t="s">
        <v>820</v>
      </c>
      <c r="H1461">
        <v>2018</v>
      </c>
    </row>
    <row r="1462" spans="1:8" x14ac:dyDescent="0.3">
      <c r="A1462">
        <v>163</v>
      </c>
      <c r="B1462" s="165">
        <v>43.015647226173542</v>
      </c>
      <c r="C1462" s="166">
        <v>7.195675675675675</v>
      </c>
      <c r="D1462">
        <v>100</v>
      </c>
      <c r="E1462" s="168" t="s">
        <v>884</v>
      </c>
      <c r="F1462" t="s">
        <v>844</v>
      </c>
      <c r="G1462" t="s">
        <v>820</v>
      </c>
      <c r="H1462">
        <v>2018</v>
      </c>
    </row>
    <row r="1463" spans="1:8" x14ac:dyDescent="0.3">
      <c r="A1463">
        <v>163</v>
      </c>
      <c r="C1463" s="166">
        <v>0</v>
      </c>
      <c r="E1463" s="168" t="s">
        <v>884</v>
      </c>
      <c r="F1463" t="s">
        <v>844</v>
      </c>
      <c r="G1463" t="s">
        <v>820</v>
      </c>
      <c r="H1463">
        <v>2019</v>
      </c>
    </row>
    <row r="1464" spans="1:8" x14ac:dyDescent="0.3">
      <c r="A1464">
        <v>163</v>
      </c>
      <c r="C1464" s="166">
        <v>1.1315315315315315</v>
      </c>
      <c r="E1464" s="168" t="s">
        <v>884</v>
      </c>
      <c r="F1464" t="s">
        <v>844</v>
      </c>
      <c r="G1464" t="s">
        <v>820</v>
      </c>
      <c r="H1464">
        <v>2019</v>
      </c>
    </row>
    <row r="1465" spans="1:8" x14ac:dyDescent="0.3">
      <c r="A1465">
        <v>163</v>
      </c>
      <c r="C1465" s="166">
        <v>4.4972972972972967</v>
      </c>
      <c r="E1465" s="168" t="s">
        <v>884</v>
      </c>
      <c r="F1465" t="s">
        <v>844</v>
      </c>
      <c r="G1465" t="s">
        <v>820</v>
      </c>
      <c r="H1465">
        <v>2019</v>
      </c>
    </row>
    <row r="1466" spans="1:8" x14ac:dyDescent="0.3">
      <c r="A1466">
        <v>163</v>
      </c>
      <c r="B1466" s="165">
        <v>30.894594594594597</v>
      </c>
      <c r="C1466" s="166">
        <v>12.482715273412948</v>
      </c>
      <c r="D1466" s="165">
        <v>86.234727878563504</v>
      </c>
      <c r="E1466" s="168" t="s">
        <v>884</v>
      </c>
      <c r="F1466" t="s">
        <v>844</v>
      </c>
      <c r="G1466" t="s">
        <v>820</v>
      </c>
      <c r="H1466">
        <v>2020</v>
      </c>
    </row>
    <row r="1467" spans="1:8" x14ac:dyDescent="0.3">
      <c r="A1467">
        <v>163</v>
      </c>
      <c r="B1467" s="165">
        <v>32.887387387387392</v>
      </c>
      <c r="C1467" s="166">
        <v>17.967567567567567</v>
      </c>
      <c r="D1467" s="165">
        <v>82.841698841698857</v>
      </c>
      <c r="E1467" s="168" t="s">
        <v>884</v>
      </c>
      <c r="F1467" t="s">
        <v>844</v>
      </c>
      <c r="G1467" t="s">
        <v>820</v>
      </c>
      <c r="H1467">
        <v>2020</v>
      </c>
    </row>
    <row r="1468" spans="1:8" x14ac:dyDescent="0.3">
      <c r="A1468">
        <v>163</v>
      </c>
      <c r="B1468" s="165">
        <v>32.485168094924191</v>
      </c>
      <c r="C1468" s="166">
        <v>39.783783783783782</v>
      </c>
      <c r="D1468" s="165">
        <v>96.212671688081528</v>
      </c>
      <c r="E1468" s="168" t="s">
        <v>884</v>
      </c>
      <c r="F1468" t="s">
        <v>844</v>
      </c>
      <c r="G1468" t="s">
        <v>820</v>
      </c>
      <c r="H1468">
        <v>2020</v>
      </c>
    </row>
    <row r="1469" spans="1:8" x14ac:dyDescent="0.3">
      <c r="A1469">
        <v>164</v>
      </c>
      <c r="B1469" s="165">
        <v>47.207207207207205</v>
      </c>
      <c r="C1469" s="166">
        <v>12.228228228228229</v>
      </c>
      <c r="D1469">
        <v>100</v>
      </c>
      <c r="E1469" s="168" t="s">
        <v>892</v>
      </c>
      <c r="F1469" t="s">
        <v>852</v>
      </c>
      <c r="G1469" t="s">
        <v>835</v>
      </c>
      <c r="H1469">
        <v>2018</v>
      </c>
    </row>
    <row r="1470" spans="1:8" x14ac:dyDescent="0.3">
      <c r="A1470">
        <v>164</v>
      </c>
      <c r="B1470" s="165">
        <v>26.086956521739129</v>
      </c>
      <c r="C1470" s="166">
        <v>9.0522522522522522</v>
      </c>
      <c r="D1470">
        <v>100</v>
      </c>
      <c r="E1470" s="168" t="s">
        <v>892</v>
      </c>
      <c r="F1470" t="s">
        <v>852</v>
      </c>
      <c r="G1470" t="s">
        <v>835</v>
      </c>
      <c r="H1470">
        <v>2018</v>
      </c>
    </row>
    <row r="1471" spans="1:8" x14ac:dyDescent="0.3">
      <c r="A1471">
        <v>164</v>
      </c>
      <c r="B1471" s="165">
        <v>21.891891891891891</v>
      </c>
      <c r="C1471" s="166">
        <v>1.9274131274131272</v>
      </c>
      <c r="D1471">
        <v>80</v>
      </c>
      <c r="E1471" s="168" t="s">
        <v>892</v>
      </c>
      <c r="F1471" t="s">
        <v>852</v>
      </c>
      <c r="G1471" t="s">
        <v>835</v>
      </c>
      <c r="H1471">
        <v>2018</v>
      </c>
    </row>
    <row r="1472" spans="1:8" x14ac:dyDescent="0.3">
      <c r="A1472">
        <v>164</v>
      </c>
      <c r="C1472" s="166">
        <v>0</v>
      </c>
      <c r="E1472" s="168" t="s">
        <v>892</v>
      </c>
      <c r="F1472" t="s">
        <v>852</v>
      </c>
      <c r="G1472" t="s">
        <v>835</v>
      </c>
      <c r="H1472">
        <v>2019</v>
      </c>
    </row>
    <row r="1473" spans="1:8" x14ac:dyDescent="0.3">
      <c r="A1473">
        <v>164</v>
      </c>
      <c r="C1473" s="166">
        <v>13.578378378378378</v>
      </c>
      <c r="E1473" s="168" t="s">
        <v>892</v>
      </c>
      <c r="F1473" t="s">
        <v>852</v>
      </c>
      <c r="G1473" t="s">
        <v>835</v>
      </c>
      <c r="H1473">
        <v>2019</v>
      </c>
    </row>
    <row r="1474" spans="1:8" x14ac:dyDescent="0.3">
      <c r="A1474">
        <v>164</v>
      </c>
      <c r="C1474" s="166">
        <v>0.9637065637065636</v>
      </c>
      <c r="E1474" s="168" t="s">
        <v>892</v>
      </c>
      <c r="F1474" t="s">
        <v>852</v>
      </c>
      <c r="G1474" t="s">
        <v>835</v>
      </c>
      <c r="H1474">
        <v>2019</v>
      </c>
    </row>
    <row r="1475" spans="1:8" x14ac:dyDescent="0.3">
      <c r="A1475">
        <v>164</v>
      </c>
      <c r="B1475" s="165">
        <v>48.147420147420149</v>
      </c>
      <c r="C1475" s="166">
        <v>14.125177809388337</v>
      </c>
      <c r="D1475" s="165">
        <v>82.289348171701121</v>
      </c>
      <c r="E1475" s="168" t="s">
        <v>892</v>
      </c>
      <c r="F1475" t="s">
        <v>852</v>
      </c>
      <c r="G1475" t="s">
        <v>835</v>
      </c>
      <c r="H1475">
        <v>2020</v>
      </c>
    </row>
    <row r="1476" spans="1:8" x14ac:dyDescent="0.3">
      <c r="A1476">
        <v>164</v>
      </c>
      <c r="B1476" s="165">
        <v>42.28378378378379</v>
      </c>
      <c r="C1476" s="166">
        <v>21.389961389961389</v>
      </c>
      <c r="D1476" s="165">
        <v>80.540540540540547</v>
      </c>
      <c r="E1476" s="168" t="s">
        <v>892</v>
      </c>
      <c r="F1476" t="s">
        <v>852</v>
      </c>
      <c r="G1476" t="s">
        <v>835</v>
      </c>
      <c r="H1476">
        <v>2020</v>
      </c>
    </row>
    <row r="1477" spans="1:8" x14ac:dyDescent="0.3">
      <c r="A1477">
        <v>164</v>
      </c>
      <c r="B1477" s="165">
        <v>47.567567567567565</v>
      </c>
      <c r="C1477" s="166">
        <v>15.301455301455301</v>
      </c>
      <c r="D1477" s="165">
        <v>75.606737171954563</v>
      </c>
      <c r="E1477" s="168" t="s">
        <v>892</v>
      </c>
      <c r="F1477" t="s">
        <v>852</v>
      </c>
      <c r="G1477" t="s">
        <v>835</v>
      </c>
      <c r="H1477">
        <v>2020</v>
      </c>
    </row>
    <row r="1478" spans="1:8" x14ac:dyDescent="0.3">
      <c r="A1478">
        <v>165</v>
      </c>
      <c r="B1478" s="165">
        <v>70.810810810810807</v>
      </c>
      <c r="C1478" s="166">
        <v>6.772557172557172</v>
      </c>
      <c r="D1478">
        <v>100</v>
      </c>
      <c r="E1478" s="168" t="s">
        <v>884</v>
      </c>
      <c r="F1478" t="s">
        <v>859</v>
      </c>
      <c r="G1478" t="s">
        <v>820</v>
      </c>
      <c r="H1478">
        <v>2018</v>
      </c>
    </row>
    <row r="1479" spans="1:8" x14ac:dyDescent="0.3">
      <c r="A1479">
        <v>165</v>
      </c>
      <c r="B1479" s="165">
        <v>44.444444444444443</v>
      </c>
      <c r="C1479" s="166">
        <v>5.5346650998824911</v>
      </c>
      <c r="D1479">
        <v>100</v>
      </c>
      <c r="E1479" s="168" t="s">
        <v>884</v>
      </c>
      <c r="F1479" t="s">
        <v>859</v>
      </c>
      <c r="G1479" t="s">
        <v>820</v>
      </c>
      <c r="H1479">
        <v>2018</v>
      </c>
    </row>
    <row r="1480" spans="1:8" x14ac:dyDescent="0.3">
      <c r="A1480">
        <v>165</v>
      </c>
      <c r="B1480" s="165">
        <v>47.675675675675677</v>
      </c>
      <c r="C1480" s="166">
        <v>13.491891891891891</v>
      </c>
      <c r="D1480">
        <v>100</v>
      </c>
      <c r="E1480" s="168" t="s">
        <v>884</v>
      </c>
      <c r="F1480" t="s">
        <v>859</v>
      </c>
      <c r="G1480" t="s">
        <v>820</v>
      </c>
      <c r="H1480">
        <v>2018</v>
      </c>
    </row>
    <row r="1481" spans="1:8" x14ac:dyDescent="0.3">
      <c r="A1481">
        <v>165</v>
      </c>
      <c r="C1481" s="166">
        <v>7.5548489666136724</v>
      </c>
      <c r="E1481" s="168" t="s">
        <v>884</v>
      </c>
      <c r="F1481" t="s">
        <v>859</v>
      </c>
      <c r="G1481" t="s">
        <v>820</v>
      </c>
      <c r="H1481">
        <v>2019</v>
      </c>
    </row>
    <row r="1482" spans="1:8" x14ac:dyDescent="0.3">
      <c r="A1482">
        <v>165</v>
      </c>
      <c r="C1482" s="166">
        <v>7.748531139835487</v>
      </c>
      <c r="E1482" s="168" t="s">
        <v>884</v>
      </c>
      <c r="F1482" t="s">
        <v>859</v>
      </c>
      <c r="G1482" t="s">
        <v>820</v>
      </c>
      <c r="H1482">
        <v>2019</v>
      </c>
    </row>
    <row r="1483" spans="1:8" x14ac:dyDescent="0.3">
      <c r="A1483">
        <v>165</v>
      </c>
      <c r="C1483" s="166">
        <v>0.89945945945945938</v>
      </c>
      <c r="E1483" s="168" t="s">
        <v>884</v>
      </c>
      <c r="F1483" t="s">
        <v>859</v>
      </c>
      <c r="G1483" t="s">
        <v>820</v>
      </c>
      <c r="H1483">
        <v>2019</v>
      </c>
    </row>
    <row r="1484" spans="1:8" x14ac:dyDescent="0.3">
      <c r="A1484">
        <v>165</v>
      </c>
      <c r="B1484" s="165">
        <v>45.396138996138994</v>
      </c>
      <c r="C1484" s="166">
        <v>0.47083926031294454</v>
      </c>
      <c r="D1484" s="165">
        <v>58.288288288288292</v>
      </c>
      <c r="E1484" s="168" t="s">
        <v>884</v>
      </c>
      <c r="F1484" t="s">
        <v>859</v>
      </c>
      <c r="G1484" t="s">
        <v>820</v>
      </c>
      <c r="H1484">
        <v>2020</v>
      </c>
    </row>
    <row r="1485" spans="1:8" x14ac:dyDescent="0.3">
      <c r="A1485">
        <v>165</v>
      </c>
      <c r="B1485" s="165">
        <v>38.294747577766444</v>
      </c>
      <c r="C1485" s="166">
        <v>0.74864864864864866</v>
      </c>
      <c r="D1485" s="165">
        <v>57.700685760387259</v>
      </c>
      <c r="E1485" s="168" t="s">
        <v>884</v>
      </c>
      <c r="F1485" t="s">
        <v>859</v>
      </c>
      <c r="G1485" t="s">
        <v>820</v>
      </c>
      <c r="H1485">
        <v>2020</v>
      </c>
    </row>
    <row r="1486" spans="1:8" x14ac:dyDescent="0.3">
      <c r="A1486">
        <v>165</v>
      </c>
      <c r="B1486" s="165">
        <v>55.239755884917173</v>
      </c>
      <c r="C1486" s="166">
        <v>0.36836836836836834</v>
      </c>
      <c r="D1486" s="165">
        <v>56.541165442899548</v>
      </c>
      <c r="E1486" s="168" t="s">
        <v>884</v>
      </c>
      <c r="F1486" t="s">
        <v>859</v>
      </c>
      <c r="G1486" t="s">
        <v>820</v>
      </c>
      <c r="H1486">
        <v>2020</v>
      </c>
    </row>
    <row r="1487" spans="1:8" x14ac:dyDescent="0.3">
      <c r="A1487">
        <v>166</v>
      </c>
      <c r="B1487" s="165">
        <v>84.972972972972968</v>
      </c>
      <c r="C1487" s="166">
        <v>5.5027027027027025</v>
      </c>
      <c r="D1487">
        <v>100</v>
      </c>
      <c r="E1487" s="168" t="s">
        <v>884</v>
      </c>
      <c r="F1487" t="s">
        <v>854</v>
      </c>
      <c r="G1487" t="s">
        <v>820</v>
      </c>
      <c r="H1487">
        <v>2018</v>
      </c>
    </row>
    <row r="1488" spans="1:8" x14ac:dyDescent="0.3">
      <c r="A1488">
        <v>166</v>
      </c>
      <c r="B1488" s="165">
        <v>66.666666666666671</v>
      </c>
      <c r="C1488" s="166">
        <v>6.7891891891891891</v>
      </c>
      <c r="D1488">
        <v>100</v>
      </c>
      <c r="E1488" s="168" t="s">
        <v>884</v>
      </c>
      <c r="F1488" t="s">
        <v>854</v>
      </c>
      <c r="G1488" t="s">
        <v>820</v>
      </c>
      <c r="H1488">
        <v>2018</v>
      </c>
    </row>
    <row r="1489" spans="1:8" x14ac:dyDescent="0.3">
      <c r="A1489">
        <v>166</v>
      </c>
      <c r="B1489" s="165">
        <v>68.108108108108098</v>
      </c>
      <c r="C1489" s="166">
        <v>6.1326781326781319</v>
      </c>
      <c r="D1489">
        <v>100</v>
      </c>
      <c r="E1489" s="168" t="s">
        <v>884</v>
      </c>
      <c r="F1489" t="s">
        <v>854</v>
      </c>
      <c r="G1489" t="s">
        <v>820</v>
      </c>
      <c r="H1489">
        <v>2018</v>
      </c>
    </row>
    <row r="1490" spans="1:8" x14ac:dyDescent="0.3">
      <c r="A1490">
        <v>166</v>
      </c>
      <c r="C1490" s="166">
        <v>12.591414944356121</v>
      </c>
      <c r="E1490" s="168" t="s">
        <v>884</v>
      </c>
      <c r="F1490" t="s">
        <v>854</v>
      </c>
      <c r="G1490" t="s">
        <v>820</v>
      </c>
      <c r="H1490">
        <v>2019</v>
      </c>
    </row>
    <row r="1491" spans="1:8" x14ac:dyDescent="0.3">
      <c r="A1491">
        <v>166</v>
      </c>
      <c r="C1491" s="166">
        <v>28.005405405405405</v>
      </c>
      <c r="E1491" s="168" t="s">
        <v>884</v>
      </c>
      <c r="F1491" t="s">
        <v>854</v>
      </c>
      <c r="G1491" t="s">
        <v>820</v>
      </c>
      <c r="H1491">
        <v>2019</v>
      </c>
    </row>
    <row r="1492" spans="1:8" x14ac:dyDescent="0.3">
      <c r="A1492">
        <v>166</v>
      </c>
      <c r="C1492" s="166">
        <v>36.796068796068795</v>
      </c>
      <c r="E1492" s="168" t="s">
        <v>884</v>
      </c>
      <c r="F1492" t="s">
        <v>854</v>
      </c>
      <c r="G1492" t="s">
        <v>820</v>
      </c>
      <c r="H1492">
        <v>2019</v>
      </c>
    </row>
    <row r="1493" spans="1:8" x14ac:dyDescent="0.3">
      <c r="A1493">
        <v>166</v>
      </c>
      <c r="B1493" s="165">
        <v>94.154954954954945</v>
      </c>
      <c r="C1493" s="166">
        <v>0.6030974795019739</v>
      </c>
      <c r="D1493" s="165">
        <v>60.822561692126904</v>
      </c>
      <c r="E1493" s="168" t="s">
        <v>884</v>
      </c>
      <c r="F1493" t="s">
        <v>854</v>
      </c>
      <c r="G1493" t="s">
        <v>820</v>
      </c>
      <c r="H1493">
        <v>2020</v>
      </c>
    </row>
    <row r="1494" spans="1:8" x14ac:dyDescent="0.3">
      <c r="A1494">
        <v>166</v>
      </c>
      <c r="B1494" s="165">
        <v>112.75675675675674</v>
      </c>
      <c r="C1494" s="166">
        <v>0.23035343035343037</v>
      </c>
      <c r="D1494" s="165">
        <v>62.35396687009591</v>
      </c>
      <c r="E1494" s="168" t="s">
        <v>884</v>
      </c>
      <c r="F1494" t="s">
        <v>854</v>
      </c>
      <c r="G1494" t="s">
        <v>820</v>
      </c>
      <c r="H1494">
        <v>2020</v>
      </c>
    </row>
    <row r="1495" spans="1:8" x14ac:dyDescent="0.3">
      <c r="A1495">
        <v>166</v>
      </c>
      <c r="B1495" s="165">
        <v>69.189189189189179</v>
      </c>
      <c r="C1495" s="166">
        <v>0.30602910602910605</v>
      </c>
      <c r="D1495" s="165">
        <v>56.705052878965923</v>
      </c>
      <c r="E1495" s="168" t="s">
        <v>884</v>
      </c>
      <c r="F1495" t="s">
        <v>854</v>
      </c>
      <c r="G1495" t="s">
        <v>820</v>
      </c>
      <c r="H1495">
        <v>2020</v>
      </c>
    </row>
    <row r="1496" spans="1:8" x14ac:dyDescent="0.3">
      <c r="A1496">
        <v>167</v>
      </c>
      <c r="B1496" s="165">
        <v>64.373464373464373</v>
      </c>
      <c r="C1496" s="166">
        <v>15.975588491717524</v>
      </c>
      <c r="D1496">
        <v>100</v>
      </c>
      <c r="E1496" s="168" t="s">
        <v>884</v>
      </c>
      <c r="F1496" t="s">
        <v>860</v>
      </c>
      <c r="G1496" t="s">
        <v>820</v>
      </c>
      <c r="H1496">
        <v>2018</v>
      </c>
    </row>
    <row r="1497" spans="1:8" x14ac:dyDescent="0.3">
      <c r="A1497">
        <v>167</v>
      </c>
      <c r="B1497" s="165">
        <v>42.857142857142861</v>
      </c>
      <c r="C1497" s="166">
        <v>9.9353988134475948</v>
      </c>
      <c r="D1497">
        <v>100</v>
      </c>
      <c r="E1497" s="168" t="s">
        <v>884</v>
      </c>
      <c r="F1497" t="s">
        <v>860</v>
      </c>
      <c r="G1497" t="s">
        <v>820</v>
      </c>
      <c r="H1497">
        <v>2018</v>
      </c>
    </row>
    <row r="1498" spans="1:8" x14ac:dyDescent="0.3">
      <c r="A1498">
        <v>167</v>
      </c>
      <c r="B1498" s="165">
        <v>61.297297297297298</v>
      </c>
      <c r="C1498" s="166">
        <v>4.4972972972972967</v>
      </c>
      <c r="D1498">
        <v>100</v>
      </c>
      <c r="E1498" s="168" t="s">
        <v>884</v>
      </c>
      <c r="F1498" t="s">
        <v>860</v>
      </c>
      <c r="G1498" t="s">
        <v>820</v>
      </c>
      <c r="H1498">
        <v>2018</v>
      </c>
    </row>
    <row r="1499" spans="1:8" x14ac:dyDescent="0.3">
      <c r="A1499">
        <v>167</v>
      </c>
      <c r="C1499" s="166">
        <v>18.34749034749035</v>
      </c>
      <c r="E1499" s="168" t="s">
        <v>884</v>
      </c>
      <c r="F1499" t="s">
        <v>860</v>
      </c>
      <c r="G1499" t="s">
        <v>820</v>
      </c>
      <c r="H1499">
        <v>2019</v>
      </c>
    </row>
    <row r="1500" spans="1:8" x14ac:dyDescent="0.3">
      <c r="A1500">
        <v>167</v>
      </c>
      <c r="C1500" s="166">
        <v>1.2419248516809493</v>
      </c>
      <c r="E1500" s="168" t="s">
        <v>884</v>
      </c>
      <c r="F1500" t="s">
        <v>860</v>
      </c>
      <c r="G1500" t="s">
        <v>820</v>
      </c>
      <c r="H1500">
        <v>2019</v>
      </c>
    </row>
    <row r="1501" spans="1:8" x14ac:dyDescent="0.3">
      <c r="A1501">
        <v>167</v>
      </c>
      <c r="C1501" s="166">
        <v>22.486486486486484</v>
      </c>
      <c r="E1501" s="168" t="s">
        <v>884</v>
      </c>
      <c r="F1501" t="s">
        <v>860</v>
      </c>
      <c r="G1501" t="s">
        <v>820</v>
      </c>
      <c r="H1501">
        <v>2019</v>
      </c>
    </row>
    <row r="1502" spans="1:8" x14ac:dyDescent="0.3">
      <c r="A1502">
        <v>167</v>
      </c>
      <c r="B1502" s="165">
        <v>37.447993447993447</v>
      </c>
      <c r="C1502" s="166">
        <v>1.3588778652069791</v>
      </c>
      <c r="D1502" s="165">
        <v>86.165295730513122</v>
      </c>
      <c r="E1502" s="168" t="s">
        <v>884</v>
      </c>
      <c r="F1502" t="s">
        <v>860</v>
      </c>
      <c r="G1502" t="s">
        <v>820</v>
      </c>
      <c r="H1502">
        <v>2020</v>
      </c>
    </row>
    <row r="1503" spans="1:8" x14ac:dyDescent="0.3">
      <c r="A1503">
        <v>167</v>
      </c>
      <c r="B1503" s="165">
        <v>34.317273795534668</v>
      </c>
      <c r="C1503" s="166">
        <v>1.5761024182076815</v>
      </c>
      <c r="D1503" s="165">
        <v>88.33478639930253</v>
      </c>
      <c r="E1503" s="168" t="s">
        <v>884</v>
      </c>
      <c r="F1503" t="s">
        <v>860</v>
      </c>
      <c r="G1503" t="s">
        <v>820</v>
      </c>
      <c r="H1503">
        <v>2020</v>
      </c>
    </row>
    <row r="1504" spans="1:8" x14ac:dyDescent="0.3">
      <c r="A1504">
        <v>167</v>
      </c>
      <c r="B1504" s="165">
        <v>28.954171562867213</v>
      </c>
      <c r="C1504" s="166">
        <v>1.1366795366795366</v>
      </c>
      <c r="D1504" s="165">
        <v>89.401918047079349</v>
      </c>
      <c r="E1504" s="168" t="s">
        <v>884</v>
      </c>
      <c r="F1504" t="s">
        <v>860</v>
      </c>
      <c r="G1504" t="s">
        <v>820</v>
      </c>
      <c r="H1504">
        <v>2020</v>
      </c>
    </row>
    <row r="1505" spans="1:8" x14ac:dyDescent="0.3">
      <c r="A1505">
        <v>168</v>
      </c>
      <c r="B1505" s="165">
        <v>56.648648648648646</v>
      </c>
      <c r="C1505" s="166">
        <v>4.5855855855855854</v>
      </c>
      <c r="D1505">
        <v>40</v>
      </c>
      <c r="E1505" s="168" t="s">
        <v>886</v>
      </c>
      <c r="F1505" t="s">
        <v>844</v>
      </c>
      <c r="G1505" t="s">
        <v>820</v>
      </c>
      <c r="H1505">
        <v>2018</v>
      </c>
    </row>
    <row r="1506" spans="1:8" x14ac:dyDescent="0.3">
      <c r="A1506">
        <v>168</v>
      </c>
      <c r="B1506" s="165">
        <v>88.888888888888886</v>
      </c>
      <c r="C1506" s="166">
        <v>4.8036715961244267</v>
      </c>
      <c r="D1506">
        <v>100</v>
      </c>
      <c r="E1506" s="168" t="s">
        <v>886</v>
      </c>
      <c r="F1506" t="s">
        <v>844</v>
      </c>
      <c r="G1506" t="s">
        <v>820</v>
      </c>
      <c r="H1506">
        <v>2018</v>
      </c>
    </row>
    <row r="1507" spans="1:8" x14ac:dyDescent="0.3">
      <c r="A1507">
        <v>168</v>
      </c>
      <c r="B1507" s="165">
        <v>79.459459459459453</v>
      </c>
      <c r="C1507" s="166">
        <v>25.297297297297295</v>
      </c>
      <c r="D1507">
        <v>100</v>
      </c>
      <c r="E1507" s="168" t="s">
        <v>886</v>
      </c>
      <c r="F1507" t="s">
        <v>844</v>
      </c>
      <c r="G1507" t="s">
        <v>820</v>
      </c>
      <c r="H1507">
        <v>2018</v>
      </c>
    </row>
    <row r="1508" spans="1:8" x14ac:dyDescent="0.3">
      <c r="A1508">
        <v>168</v>
      </c>
      <c r="C1508" s="166">
        <v>0</v>
      </c>
      <c r="E1508" s="168" t="s">
        <v>886</v>
      </c>
      <c r="F1508" t="s">
        <v>844</v>
      </c>
      <c r="G1508" t="s">
        <v>820</v>
      </c>
      <c r="H1508">
        <v>2019</v>
      </c>
    </row>
    <row r="1509" spans="1:8" x14ac:dyDescent="0.3">
      <c r="A1509">
        <v>168</v>
      </c>
      <c r="C1509" s="166">
        <v>0.96073431922488528</v>
      </c>
      <c r="E1509" s="168" t="s">
        <v>886</v>
      </c>
      <c r="F1509" t="s">
        <v>844</v>
      </c>
      <c r="G1509" t="s">
        <v>820</v>
      </c>
      <c r="H1509">
        <v>2019</v>
      </c>
    </row>
    <row r="1510" spans="1:8" x14ac:dyDescent="0.3">
      <c r="A1510">
        <v>168</v>
      </c>
      <c r="C1510" s="166">
        <v>0.84324324324324318</v>
      </c>
      <c r="E1510" s="168" t="s">
        <v>886</v>
      </c>
      <c r="F1510" t="s">
        <v>844</v>
      </c>
      <c r="G1510" t="s">
        <v>820</v>
      </c>
      <c r="H1510">
        <v>2019</v>
      </c>
    </row>
    <row r="1511" spans="1:8" x14ac:dyDescent="0.3">
      <c r="A1511">
        <v>168</v>
      </c>
      <c r="B1511" s="165">
        <v>88.270270270270274</v>
      </c>
      <c r="C1511" s="166">
        <v>0.67943893260348953</v>
      </c>
      <c r="D1511" s="165">
        <v>83.517547398144416</v>
      </c>
      <c r="E1511" s="168" t="s">
        <v>886</v>
      </c>
      <c r="F1511" t="s">
        <v>844</v>
      </c>
      <c r="G1511" t="s">
        <v>820</v>
      </c>
      <c r="H1511">
        <v>2020</v>
      </c>
    </row>
    <row r="1512" spans="1:8" x14ac:dyDescent="0.3">
      <c r="A1512">
        <v>168</v>
      </c>
      <c r="B1512" s="165">
        <v>76.879606879606882</v>
      </c>
      <c r="C1512" s="166">
        <v>0.44038155802861689</v>
      </c>
      <c r="D1512" s="165">
        <v>79.301455301455306</v>
      </c>
      <c r="E1512" s="168" t="s">
        <v>886</v>
      </c>
      <c r="F1512" t="s">
        <v>844</v>
      </c>
      <c r="G1512" t="s">
        <v>820</v>
      </c>
      <c r="H1512">
        <v>2020</v>
      </c>
    </row>
    <row r="1513" spans="1:8" x14ac:dyDescent="0.3">
      <c r="A1513">
        <v>168</v>
      </c>
      <c r="B1513" s="165">
        <v>95.13513513513513</v>
      </c>
      <c r="C1513" s="166">
        <v>0.8288288288288288</v>
      </c>
      <c r="D1513" s="165">
        <v>79.043407043407043</v>
      </c>
      <c r="E1513" s="168" t="s">
        <v>886</v>
      </c>
      <c r="F1513" t="s">
        <v>844</v>
      </c>
      <c r="G1513" t="s">
        <v>820</v>
      </c>
      <c r="H1513">
        <v>2020</v>
      </c>
    </row>
    <row r="1514" spans="1:8" x14ac:dyDescent="0.3">
      <c r="A1514">
        <v>169</v>
      </c>
      <c r="B1514" s="165">
        <v>47.207207207207205</v>
      </c>
      <c r="C1514" s="166">
        <v>8.0039312039312041</v>
      </c>
      <c r="D1514">
        <v>40</v>
      </c>
      <c r="E1514" s="168" t="s">
        <v>884</v>
      </c>
      <c r="F1514" t="s">
        <v>862</v>
      </c>
      <c r="G1514" t="s">
        <v>820</v>
      </c>
      <c r="H1514">
        <v>2018</v>
      </c>
    </row>
    <row r="1515" spans="1:8" x14ac:dyDescent="0.3">
      <c r="A1515">
        <v>169</v>
      </c>
      <c r="B1515" s="165">
        <v>44.444444444444443</v>
      </c>
      <c r="C1515" s="166">
        <v>7.4063882063882067</v>
      </c>
      <c r="D1515">
        <v>100</v>
      </c>
      <c r="E1515" s="168" t="s">
        <v>884</v>
      </c>
      <c r="F1515" t="s">
        <v>862</v>
      </c>
      <c r="G1515" t="s">
        <v>820</v>
      </c>
      <c r="H1515">
        <v>2018</v>
      </c>
    </row>
    <row r="1516" spans="1:8" x14ac:dyDescent="0.3">
      <c r="A1516">
        <v>169</v>
      </c>
      <c r="B1516" s="165">
        <v>34.054054054054049</v>
      </c>
      <c r="C1516" s="166">
        <v>7.392817475009255</v>
      </c>
      <c r="D1516">
        <v>0</v>
      </c>
      <c r="E1516" s="168" t="s">
        <v>884</v>
      </c>
      <c r="F1516" t="s">
        <v>862</v>
      </c>
      <c r="G1516" t="s">
        <v>820</v>
      </c>
      <c r="H1516">
        <v>2018</v>
      </c>
    </row>
    <row r="1517" spans="1:8" x14ac:dyDescent="0.3">
      <c r="A1517">
        <v>169</v>
      </c>
      <c r="C1517" s="166">
        <v>0</v>
      </c>
      <c r="E1517" s="168" t="s">
        <v>884</v>
      </c>
      <c r="F1517" t="s">
        <v>862</v>
      </c>
      <c r="G1517" t="s">
        <v>820</v>
      </c>
      <c r="H1517">
        <v>2019</v>
      </c>
    </row>
    <row r="1518" spans="1:8" x14ac:dyDescent="0.3">
      <c r="A1518">
        <v>169</v>
      </c>
      <c r="C1518" s="166">
        <v>0.92579852579852584</v>
      </c>
      <c r="E1518" s="168" t="s">
        <v>884</v>
      </c>
      <c r="F1518" t="s">
        <v>862</v>
      </c>
      <c r="G1518" t="s">
        <v>820</v>
      </c>
      <c r="H1518">
        <v>2019</v>
      </c>
    </row>
    <row r="1519" spans="1:8" x14ac:dyDescent="0.3">
      <c r="A1519">
        <v>169</v>
      </c>
      <c r="C1519" s="166">
        <v>0.92410218437615688</v>
      </c>
      <c r="E1519" s="168" t="s">
        <v>884</v>
      </c>
      <c r="F1519" t="s">
        <v>862</v>
      </c>
      <c r="G1519" t="s">
        <v>820</v>
      </c>
      <c r="H1519">
        <v>2019</v>
      </c>
    </row>
    <row r="1520" spans="1:8" x14ac:dyDescent="0.3">
      <c r="A1520">
        <v>169</v>
      </c>
      <c r="B1520" s="165">
        <v>22.067567567567568</v>
      </c>
      <c r="C1520" s="166">
        <v>7.7231188022554935</v>
      </c>
      <c r="D1520" s="165">
        <v>0</v>
      </c>
      <c r="E1520" s="168" t="s">
        <v>884</v>
      </c>
      <c r="F1520" t="s">
        <v>862</v>
      </c>
      <c r="G1520" t="s">
        <v>820</v>
      </c>
      <c r="H1520">
        <v>2020</v>
      </c>
    </row>
    <row r="1521" spans="1:8" x14ac:dyDescent="0.3">
      <c r="A1521">
        <v>169</v>
      </c>
      <c r="B1521" s="165">
        <v>20.978001257071025</v>
      </c>
      <c r="C1521" s="166">
        <v>8.3183183183183189</v>
      </c>
      <c r="D1521" s="165">
        <v>0</v>
      </c>
      <c r="E1521" s="168" t="s">
        <v>884</v>
      </c>
      <c r="F1521" t="s">
        <v>862</v>
      </c>
      <c r="G1521" t="s">
        <v>820</v>
      </c>
      <c r="H1521">
        <v>2020</v>
      </c>
    </row>
    <row r="1522" spans="1:8" x14ac:dyDescent="0.3">
      <c r="A1522">
        <v>169</v>
      </c>
      <c r="B1522" s="165">
        <v>26.24417520969245</v>
      </c>
      <c r="C1522" s="166">
        <v>3.7181106339984842</v>
      </c>
      <c r="D1522" s="165">
        <v>0</v>
      </c>
      <c r="E1522" s="168" t="s">
        <v>884</v>
      </c>
      <c r="F1522" t="s">
        <v>862</v>
      </c>
      <c r="G1522" t="s">
        <v>820</v>
      </c>
      <c r="H1522">
        <v>2020</v>
      </c>
    </row>
    <row r="1523" spans="1:8" x14ac:dyDescent="0.3">
      <c r="A1523">
        <v>170</v>
      </c>
      <c r="B1523" s="165">
        <v>70.810810810810807</v>
      </c>
      <c r="C1523" s="166">
        <v>1.693139293139293</v>
      </c>
      <c r="D1523">
        <v>40</v>
      </c>
      <c r="E1523" s="168" t="s">
        <v>884</v>
      </c>
      <c r="F1523" t="s">
        <v>866</v>
      </c>
      <c r="G1523" t="s">
        <v>820</v>
      </c>
      <c r="H1523">
        <v>2018</v>
      </c>
    </row>
    <row r="1524" spans="1:8" x14ac:dyDescent="0.3">
      <c r="A1524">
        <v>170</v>
      </c>
      <c r="B1524" s="165">
        <v>52.631578947368418</v>
      </c>
      <c r="C1524" s="166">
        <v>4.4665718349928882</v>
      </c>
      <c r="D1524">
        <v>100</v>
      </c>
      <c r="E1524" s="168" t="s">
        <v>884</v>
      </c>
      <c r="F1524" t="s">
        <v>866</v>
      </c>
      <c r="G1524" t="s">
        <v>820</v>
      </c>
      <c r="H1524">
        <v>2018</v>
      </c>
    </row>
    <row r="1525" spans="1:8" x14ac:dyDescent="0.3">
      <c r="A1525">
        <v>170</v>
      </c>
      <c r="B1525" s="165">
        <v>68.108108108108098</v>
      </c>
      <c r="C1525" s="166">
        <v>3.4772917247144046</v>
      </c>
      <c r="D1525">
        <v>100</v>
      </c>
      <c r="E1525" s="168" t="s">
        <v>884</v>
      </c>
      <c r="F1525" t="s">
        <v>866</v>
      </c>
      <c r="G1525" t="s">
        <v>820</v>
      </c>
      <c r="H1525">
        <v>2018</v>
      </c>
    </row>
    <row r="1526" spans="1:8" x14ac:dyDescent="0.3">
      <c r="A1526">
        <v>170</v>
      </c>
      <c r="C1526" s="166">
        <v>0</v>
      </c>
      <c r="E1526" s="168" t="s">
        <v>884</v>
      </c>
      <c r="F1526" t="s">
        <v>866</v>
      </c>
      <c r="G1526" t="s">
        <v>820</v>
      </c>
      <c r="H1526">
        <v>2019</v>
      </c>
    </row>
    <row r="1527" spans="1:8" x14ac:dyDescent="0.3">
      <c r="A1527">
        <v>170</v>
      </c>
      <c r="C1527" s="166">
        <v>0.89331436699857758</v>
      </c>
      <c r="E1527" s="168" t="s">
        <v>884</v>
      </c>
      <c r="F1527" t="s">
        <v>866</v>
      </c>
      <c r="G1527" t="s">
        <v>820</v>
      </c>
      <c r="H1527">
        <v>2019</v>
      </c>
    </row>
    <row r="1528" spans="1:8" x14ac:dyDescent="0.3">
      <c r="A1528">
        <v>170</v>
      </c>
      <c r="C1528" s="166">
        <v>5.5636667595430476</v>
      </c>
      <c r="E1528" s="168" t="s">
        <v>884</v>
      </c>
      <c r="F1528" t="s">
        <v>866</v>
      </c>
      <c r="G1528" t="s">
        <v>820</v>
      </c>
      <c r="H1528">
        <v>2019</v>
      </c>
    </row>
    <row r="1529" spans="1:8" x14ac:dyDescent="0.3">
      <c r="A1529">
        <v>170</v>
      </c>
      <c r="B1529" s="165">
        <v>21.398853398853397</v>
      </c>
      <c r="C1529" s="166">
        <v>37.952497952497957</v>
      </c>
      <c r="D1529" s="165">
        <v>86.165295730513122</v>
      </c>
      <c r="E1529" s="168" t="s">
        <v>884</v>
      </c>
      <c r="F1529" t="s">
        <v>866</v>
      </c>
      <c r="G1529" t="s">
        <v>820</v>
      </c>
      <c r="H1529">
        <v>2020</v>
      </c>
    </row>
    <row r="1530" spans="1:8" x14ac:dyDescent="0.3">
      <c r="A1530">
        <v>170</v>
      </c>
      <c r="B1530" s="165">
        <v>25.057057057057058</v>
      </c>
      <c r="C1530" s="166">
        <v>15.880425880425882</v>
      </c>
      <c r="D1530" s="165">
        <v>78.239382239382252</v>
      </c>
      <c r="E1530" s="168" t="s">
        <v>884</v>
      </c>
      <c r="F1530" t="s">
        <v>866</v>
      </c>
      <c r="G1530" t="s">
        <v>820</v>
      </c>
      <c r="H1530">
        <v>2020</v>
      </c>
    </row>
    <row r="1531" spans="1:8" x14ac:dyDescent="0.3">
      <c r="A1531">
        <v>170</v>
      </c>
      <c r="B1531" s="165">
        <v>17.297297297297295</v>
      </c>
      <c r="C1531" s="166">
        <v>17.190523857190524</v>
      </c>
      <c r="D1531" s="165">
        <v>80.332158245201725</v>
      </c>
      <c r="E1531" s="168" t="s">
        <v>884</v>
      </c>
      <c r="F1531" t="s">
        <v>866</v>
      </c>
      <c r="G1531" t="s">
        <v>820</v>
      </c>
      <c r="H1531">
        <v>2020</v>
      </c>
    </row>
    <row r="1532" spans="1:8" x14ac:dyDescent="0.3">
      <c r="A1532">
        <v>171</v>
      </c>
      <c r="B1532" s="165">
        <v>14.162162162162161</v>
      </c>
      <c r="C1532" s="166">
        <v>5.5027027027027025</v>
      </c>
      <c r="D1532">
        <v>80</v>
      </c>
      <c r="E1532" s="168" t="s">
        <v>884</v>
      </c>
      <c r="F1532" t="s">
        <v>845</v>
      </c>
      <c r="G1532" t="s">
        <v>820</v>
      </c>
      <c r="H1532">
        <v>2018</v>
      </c>
    </row>
    <row r="1533" spans="1:8" x14ac:dyDescent="0.3">
      <c r="A1533">
        <v>171</v>
      </c>
      <c r="B1533" s="165">
        <v>60</v>
      </c>
      <c r="C1533" s="166">
        <v>3.6370656370656373</v>
      </c>
      <c r="D1533">
        <v>100</v>
      </c>
      <c r="E1533" s="168" t="s">
        <v>884</v>
      </c>
      <c r="F1533" t="s">
        <v>845</v>
      </c>
      <c r="G1533" t="s">
        <v>820</v>
      </c>
      <c r="H1533">
        <v>2018</v>
      </c>
    </row>
    <row r="1534" spans="1:8" x14ac:dyDescent="0.3">
      <c r="A1534">
        <v>171</v>
      </c>
      <c r="B1534" s="165">
        <v>24.038155802861688</v>
      </c>
      <c r="C1534" s="166">
        <v>6.9189189189189184</v>
      </c>
      <c r="D1534">
        <v>100</v>
      </c>
      <c r="E1534" s="168" t="s">
        <v>884</v>
      </c>
      <c r="F1534" t="s">
        <v>845</v>
      </c>
      <c r="G1534" t="s">
        <v>820</v>
      </c>
      <c r="H1534">
        <v>2018</v>
      </c>
    </row>
    <row r="1535" spans="1:8" x14ac:dyDescent="0.3">
      <c r="A1535">
        <v>171</v>
      </c>
      <c r="C1535" s="166">
        <v>2.8540540540540542</v>
      </c>
      <c r="E1535" s="168" t="s">
        <v>884</v>
      </c>
      <c r="F1535" t="s">
        <v>845</v>
      </c>
      <c r="G1535" t="s">
        <v>820</v>
      </c>
      <c r="H1535">
        <v>2019</v>
      </c>
    </row>
    <row r="1536" spans="1:8" x14ac:dyDescent="0.3">
      <c r="A1536">
        <v>171</v>
      </c>
      <c r="C1536" s="166">
        <v>0.72741312741312747</v>
      </c>
      <c r="E1536" s="168" t="s">
        <v>884</v>
      </c>
      <c r="F1536" t="s">
        <v>845</v>
      </c>
      <c r="G1536" t="s">
        <v>820</v>
      </c>
      <c r="H1536">
        <v>2019</v>
      </c>
    </row>
    <row r="1537" spans="1:8" x14ac:dyDescent="0.3">
      <c r="A1537">
        <v>171</v>
      </c>
      <c r="C1537" s="166">
        <v>0.8648648648648648</v>
      </c>
      <c r="E1537" s="168" t="s">
        <v>884</v>
      </c>
      <c r="F1537" t="s">
        <v>845</v>
      </c>
      <c r="G1537" t="s">
        <v>820</v>
      </c>
      <c r="H1537">
        <v>2019</v>
      </c>
    </row>
    <row r="1538" spans="1:8" x14ac:dyDescent="0.3">
      <c r="A1538">
        <v>171</v>
      </c>
      <c r="B1538" s="165">
        <v>36.21344421344422</v>
      </c>
      <c r="C1538" s="166">
        <v>15.446237604510987</v>
      </c>
      <c r="D1538" s="165">
        <v>93.261261261261268</v>
      </c>
      <c r="E1538" s="168" t="s">
        <v>884</v>
      </c>
      <c r="F1538" t="s">
        <v>845</v>
      </c>
      <c r="G1538" t="s">
        <v>820</v>
      </c>
      <c r="H1538">
        <v>2020</v>
      </c>
    </row>
    <row r="1539" spans="1:8" x14ac:dyDescent="0.3">
      <c r="A1539">
        <v>171</v>
      </c>
      <c r="B1539" s="165">
        <v>32.801965601965605</v>
      </c>
      <c r="C1539" s="166">
        <v>33.273273273273276</v>
      </c>
      <c r="D1539" s="165">
        <v>100</v>
      </c>
      <c r="E1539" s="168" t="s">
        <v>884</v>
      </c>
      <c r="F1539" t="s">
        <v>845</v>
      </c>
      <c r="G1539" t="s">
        <v>820</v>
      </c>
      <c r="H1539">
        <v>2020</v>
      </c>
    </row>
    <row r="1540" spans="1:8" x14ac:dyDescent="0.3">
      <c r="A1540">
        <v>171</v>
      </c>
      <c r="B1540" s="165">
        <v>39.029799029799022</v>
      </c>
      <c r="C1540" s="166">
        <v>14.208494208494209</v>
      </c>
      <c r="D1540" s="165">
        <v>98.804258804258808</v>
      </c>
      <c r="E1540" s="168" t="s">
        <v>884</v>
      </c>
      <c r="F1540" t="s">
        <v>845</v>
      </c>
      <c r="G1540" t="s">
        <v>820</v>
      </c>
      <c r="H1540">
        <v>2020</v>
      </c>
    </row>
    <row r="1541" spans="1:8" x14ac:dyDescent="0.3">
      <c r="A1541">
        <v>172</v>
      </c>
      <c r="B1541" s="165">
        <v>17.702702702702702</v>
      </c>
      <c r="C1541" s="166">
        <v>5.5027027027027025</v>
      </c>
      <c r="D1541">
        <v>100</v>
      </c>
      <c r="E1541" s="168" t="s">
        <v>884</v>
      </c>
      <c r="F1541" t="s">
        <v>844</v>
      </c>
      <c r="G1541" t="s">
        <v>820</v>
      </c>
      <c r="H1541">
        <v>2018</v>
      </c>
    </row>
    <row r="1542" spans="1:8" x14ac:dyDescent="0.3">
      <c r="A1542">
        <v>172</v>
      </c>
      <c r="B1542" s="165">
        <v>30.76923076923077</v>
      </c>
      <c r="C1542" s="166">
        <v>3.6370656370656373</v>
      </c>
      <c r="D1542">
        <v>100</v>
      </c>
      <c r="E1542" s="168" t="s">
        <v>884</v>
      </c>
      <c r="F1542" t="s">
        <v>844</v>
      </c>
      <c r="G1542" t="s">
        <v>820</v>
      </c>
      <c r="H1542">
        <v>2018</v>
      </c>
    </row>
    <row r="1543" spans="1:8" x14ac:dyDescent="0.3">
      <c r="A1543">
        <v>172</v>
      </c>
      <c r="B1543" s="165">
        <v>34.054054054054049</v>
      </c>
      <c r="C1543" s="166">
        <v>12.728199898011216</v>
      </c>
      <c r="D1543">
        <v>80</v>
      </c>
      <c r="E1543" s="168" t="s">
        <v>884</v>
      </c>
      <c r="F1543" t="s">
        <v>844</v>
      </c>
      <c r="G1543" t="s">
        <v>820</v>
      </c>
      <c r="H1543">
        <v>2018</v>
      </c>
    </row>
    <row r="1544" spans="1:8" x14ac:dyDescent="0.3">
      <c r="A1544">
        <v>172</v>
      </c>
      <c r="C1544" s="166">
        <v>3.567567567567568</v>
      </c>
      <c r="E1544" s="168" t="s">
        <v>884</v>
      </c>
      <c r="F1544" t="s">
        <v>844</v>
      </c>
      <c r="G1544" t="s">
        <v>820</v>
      </c>
      <c r="H1544">
        <v>2019</v>
      </c>
    </row>
    <row r="1545" spans="1:8" x14ac:dyDescent="0.3">
      <c r="A1545">
        <v>172</v>
      </c>
      <c r="C1545" s="166">
        <v>21.822393822393824</v>
      </c>
      <c r="E1545" s="168" t="s">
        <v>884</v>
      </c>
      <c r="F1545" t="s">
        <v>844</v>
      </c>
      <c r="G1545" t="s">
        <v>820</v>
      </c>
      <c r="H1545">
        <v>2019</v>
      </c>
    </row>
    <row r="1546" spans="1:8" x14ac:dyDescent="0.3">
      <c r="A1546">
        <v>172</v>
      </c>
      <c r="C1546" s="166">
        <v>1.2728199898011217</v>
      </c>
      <c r="E1546" s="168" t="s">
        <v>884</v>
      </c>
      <c r="F1546" t="s">
        <v>844</v>
      </c>
      <c r="G1546" t="s">
        <v>820</v>
      </c>
      <c r="H1546">
        <v>2019</v>
      </c>
    </row>
    <row r="1547" spans="1:8" x14ac:dyDescent="0.3">
      <c r="A1547">
        <v>172</v>
      </c>
      <c r="B1547" s="165">
        <v>20.214565710748918</v>
      </c>
      <c r="C1547" s="166">
        <v>30.671814671814673</v>
      </c>
      <c r="D1547" s="165">
        <v>100</v>
      </c>
      <c r="E1547" s="168" t="s">
        <v>884</v>
      </c>
      <c r="F1547" t="s">
        <v>844</v>
      </c>
      <c r="G1547" t="s">
        <v>820</v>
      </c>
      <c r="H1547">
        <v>2020</v>
      </c>
    </row>
    <row r="1548" spans="1:8" x14ac:dyDescent="0.3">
      <c r="A1548">
        <v>172</v>
      </c>
      <c r="B1548" s="165">
        <v>14.094594594594595</v>
      </c>
      <c r="C1548" s="166">
        <v>93.581081081081081</v>
      </c>
      <c r="D1548" s="165">
        <v>100</v>
      </c>
      <c r="E1548" s="168" t="s">
        <v>884</v>
      </c>
      <c r="F1548" t="s">
        <v>844</v>
      </c>
      <c r="G1548" t="s">
        <v>820</v>
      </c>
      <c r="H1548">
        <v>2020</v>
      </c>
    </row>
    <row r="1549" spans="1:8" x14ac:dyDescent="0.3">
      <c r="A1549">
        <v>172</v>
      </c>
      <c r="B1549" s="165">
        <v>14.27027027027027</v>
      </c>
      <c r="C1549" s="166">
        <v>64.167393199651258</v>
      </c>
      <c r="D1549" s="165">
        <v>98.804258804258808</v>
      </c>
      <c r="E1549" s="168" t="s">
        <v>884</v>
      </c>
      <c r="F1549" t="s">
        <v>844</v>
      </c>
      <c r="G1549" t="s">
        <v>820</v>
      </c>
      <c r="H1549">
        <v>2020</v>
      </c>
    </row>
    <row r="1550" spans="1:8" x14ac:dyDescent="0.3">
      <c r="A1550">
        <v>173</v>
      </c>
      <c r="B1550" s="165">
        <v>40.463320463320464</v>
      </c>
      <c r="C1550" s="166">
        <v>22.01081081081081</v>
      </c>
      <c r="D1550">
        <v>90</v>
      </c>
      <c r="E1550" s="168" t="s">
        <v>884</v>
      </c>
      <c r="F1550" t="s">
        <v>845</v>
      </c>
      <c r="G1550" t="s">
        <v>820</v>
      </c>
      <c r="H1550">
        <v>2018</v>
      </c>
    </row>
    <row r="1551" spans="1:8" x14ac:dyDescent="0.3">
      <c r="A1551">
        <v>173</v>
      </c>
      <c r="B1551" s="165">
        <v>63.157894736842103</v>
      </c>
      <c r="C1551" s="166">
        <v>10.183783783783785</v>
      </c>
      <c r="D1551">
        <v>100</v>
      </c>
      <c r="E1551" s="168" t="s">
        <v>884</v>
      </c>
      <c r="F1551" t="s">
        <v>845</v>
      </c>
      <c r="G1551" t="s">
        <v>820</v>
      </c>
      <c r="H1551">
        <v>2018</v>
      </c>
    </row>
    <row r="1552" spans="1:8" x14ac:dyDescent="0.3">
      <c r="A1552">
        <v>173</v>
      </c>
      <c r="B1552" s="165">
        <v>52.176386913229017</v>
      </c>
      <c r="C1552" s="166">
        <v>12.454054054054051</v>
      </c>
      <c r="D1552">
        <v>100</v>
      </c>
      <c r="E1552" s="168" t="s">
        <v>884</v>
      </c>
      <c r="F1552" t="s">
        <v>845</v>
      </c>
      <c r="G1552" t="s">
        <v>820</v>
      </c>
      <c r="H1552">
        <v>2018</v>
      </c>
    </row>
    <row r="1553" spans="1:8" x14ac:dyDescent="0.3">
      <c r="A1553">
        <v>173</v>
      </c>
      <c r="C1553" s="166">
        <v>0</v>
      </c>
      <c r="E1553" s="168" t="s">
        <v>884</v>
      </c>
      <c r="F1553" t="s">
        <v>845</v>
      </c>
      <c r="G1553" t="s">
        <v>820</v>
      </c>
      <c r="H1553">
        <v>2019</v>
      </c>
    </row>
    <row r="1554" spans="1:8" x14ac:dyDescent="0.3">
      <c r="A1554">
        <v>173</v>
      </c>
      <c r="C1554" s="166">
        <v>1.0183783783783784</v>
      </c>
      <c r="E1554" s="168" t="s">
        <v>884</v>
      </c>
      <c r="F1554" t="s">
        <v>845</v>
      </c>
      <c r="G1554" t="s">
        <v>820</v>
      </c>
      <c r="H1554">
        <v>2019</v>
      </c>
    </row>
    <row r="1555" spans="1:8" x14ac:dyDescent="0.3">
      <c r="A1555">
        <v>173</v>
      </c>
      <c r="C1555" s="166">
        <v>15.567567567567565</v>
      </c>
      <c r="E1555" s="168" t="s">
        <v>884</v>
      </c>
      <c r="F1555" t="s">
        <v>845</v>
      </c>
      <c r="G1555" t="s">
        <v>820</v>
      </c>
      <c r="H1555">
        <v>2019</v>
      </c>
    </row>
    <row r="1556" spans="1:8" x14ac:dyDescent="0.3">
      <c r="A1556">
        <v>173</v>
      </c>
      <c r="B1556" s="165">
        <v>47.713659605551499</v>
      </c>
      <c r="C1556" s="166">
        <v>33.201448871551968</v>
      </c>
      <c r="D1556" s="165">
        <v>64.565488565488565</v>
      </c>
      <c r="E1556" s="168" t="s">
        <v>884</v>
      </c>
      <c r="F1556" t="s">
        <v>845</v>
      </c>
      <c r="G1556" t="s">
        <v>820</v>
      </c>
      <c r="H1556">
        <v>2020</v>
      </c>
    </row>
    <row r="1557" spans="1:8" x14ac:dyDescent="0.3">
      <c r="A1557">
        <v>173</v>
      </c>
      <c r="B1557" s="165">
        <v>46.981981981981988</v>
      </c>
      <c r="C1557" s="166">
        <v>59.891891891891895</v>
      </c>
      <c r="D1557" s="165">
        <v>61.364221364221365</v>
      </c>
      <c r="E1557" s="168" t="s">
        <v>884</v>
      </c>
      <c r="F1557" t="s">
        <v>845</v>
      </c>
      <c r="G1557" t="s">
        <v>820</v>
      </c>
      <c r="H1557">
        <v>2020</v>
      </c>
    </row>
    <row r="1558" spans="1:8" x14ac:dyDescent="0.3">
      <c r="A1558">
        <v>173</v>
      </c>
      <c r="B1558" s="165">
        <v>55.961844197138312</v>
      </c>
      <c r="C1558" s="166">
        <v>54.250614250614248</v>
      </c>
      <c r="D1558" s="165">
        <v>59.282555282555279</v>
      </c>
      <c r="E1558" s="168" t="s">
        <v>884</v>
      </c>
      <c r="F1558" t="s">
        <v>845</v>
      </c>
      <c r="G1558" t="s">
        <v>820</v>
      </c>
      <c r="H1558">
        <v>2020</v>
      </c>
    </row>
    <row r="1559" spans="1:8" x14ac:dyDescent="0.3">
      <c r="A1559">
        <v>174</v>
      </c>
      <c r="B1559" s="165">
        <v>70.810810810810807</v>
      </c>
      <c r="C1559" s="166">
        <v>2.2010810810810808</v>
      </c>
      <c r="D1559">
        <v>0</v>
      </c>
      <c r="E1559" s="168" t="s">
        <v>884</v>
      </c>
      <c r="F1559" t="s">
        <v>862</v>
      </c>
      <c r="G1559" t="s">
        <v>820</v>
      </c>
      <c r="H1559">
        <v>2018</v>
      </c>
    </row>
    <row r="1560" spans="1:8" x14ac:dyDescent="0.3">
      <c r="A1560">
        <v>174</v>
      </c>
      <c r="B1560" s="165">
        <v>40</v>
      </c>
      <c r="C1560" s="166">
        <v>11.069330199764982</v>
      </c>
      <c r="D1560">
        <v>100</v>
      </c>
      <c r="E1560" s="168" t="s">
        <v>884</v>
      </c>
      <c r="F1560" t="s">
        <v>862</v>
      </c>
      <c r="G1560" t="s">
        <v>820</v>
      </c>
      <c r="H1560">
        <v>2018</v>
      </c>
    </row>
    <row r="1561" spans="1:8" x14ac:dyDescent="0.3">
      <c r="A1561">
        <v>174</v>
      </c>
      <c r="B1561" s="165">
        <v>58.378378378378379</v>
      </c>
      <c r="C1561" s="166">
        <v>5.3539253539253533</v>
      </c>
      <c r="D1561">
        <v>30</v>
      </c>
      <c r="E1561" s="168" t="s">
        <v>884</v>
      </c>
      <c r="F1561" t="s">
        <v>862</v>
      </c>
      <c r="G1561" t="s">
        <v>820</v>
      </c>
      <c r="H1561">
        <v>2018</v>
      </c>
    </row>
    <row r="1562" spans="1:8" x14ac:dyDescent="0.3">
      <c r="A1562">
        <v>174</v>
      </c>
      <c r="C1562" s="166">
        <v>1.4270270270270271</v>
      </c>
      <c r="E1562" s="168" t="s">
        <v>884</v>
      </c>
      <c r="F1562" t="s">
        <v>862</v>
      </c>
      <c r="G1562" t="s">
        <v>820</v>
      </c>
      <c r="H1562">
        <v>2019</v>
      </c>
    </row>
    <row r="1563" spans="1:8" x14ac:dyDescent="0.3">
      <c r="A1563">
        <v>174</v>
      </c>
      <c r="C1563" s="166">
        <v>1.1069330199764982</v>
      </c>
      <c r="E1563" s="168" t="s">
        <v>884</v>
      </c>
      <c r="F1563" t="s">
        <v>862</v>
      </c>
      <c r="G1563" t="s">
        <v>820</v>
      </c>
      <c r="H1563">
        <v>2019</v>
      </c>
    </row>
    <row r="1564" spans="1:8" x14ac:dyDescent="0.3">
      <c r="A1564">
        <v>174</v>
      </c>
      <c r="C1564" s="166">
        <v>5.3539253539253533</v>
      </c>
      <c r="E1564" s="168" t="s">
        <v>884</v>
      </c>
      <c r="F1564" t="s">
        <v>862</v>
      </c>
      <c r="G1564" t="s">
        <v>820</v>
      </c>
      <c r="H1564">
        <v>2019</v>
      </c>
    </row>
    <row r="1565" spans="1:8" x14ac:dyDescent="0.3">
      <c r="A1565">
        <v>174</v>
      </c>
      <c r="B1565" s="165">
        <v>11.3897122929381</v>
      </c>
      <c r="C1565" s="166">
        <v>0.54217854217854222</v>
      </c>
      <c r="D1565" s="165">
        <v>0</v>
      </c>
      <c r="E1565" s="168" t="s">
        <v>884</v>
      </c>
      <c r="F1565" t="s">
        <v>862</v>
      </c>
      <c r="G1565" t="s">
        <v>820</v>
      </c>
      <c r="H1565">
        <v>2020</v>
      </c>
    </row>
    <row r="1566" spans="1:8" x14ac:dyDescent="0.3">
      <c r="A1566">
        <v>174</v>
      </c>
      <c r="B1566" s="165">
        <v>9.3963963963963977</v>
      </c>
      <c r="C1566" s="166">
        <v>0.49909909909909911</v>
      </c>
      <c r="D1566" s="165">
        <v>0</v>
      </c>
      <c r="E1566" s="168" t="s">
        <v>884</v>
      </c>
      <c r="F1566" t="s">
        <v>862</v>
      </c>
      <c r="G1566" t="s">
        <v>820</v>
      </c>
      <c r="H1566">
        <v>2020</v>
      </c>
    </row>
    <row r="1567" spans="1:8" x14ac:dyDescent="0.3">
      <c r="A1567">
        <v>174</v>
      </c>
      <c r="B1567" s="165">
        <v>8.2726204465334892</v>
      </c>
      <c r="C1567" s="166">
        <v>0.46260213702074165</v>
      </c>
      <c r="D1567" s="165">
        <v>0</v>
      </c>
      <c r="E1567" s="168" t="s">
        <v>884</v>
      </c>
      <c r="F1567" t="s">
        <v>862</v>
      </c>
      <c r="G1567" t="s">
        <v>820</v>
      </c>
      <c r="H1567">
        <v>2020</v>
      </c>
    </row>
    <row r="1568" spans="1:8" x14ac:dyDescent="0.3">
      <c r="A1568">
        <v>175</v>
      </c>
      <c r="B1568" s="165">
        <v>23.603603603603602</v>
      </c>
      <c r="C1568" s="166">
        <v>1.572200772200772</v>
      </c>
      <c r="D1568">
        <v>100</v>
      </c>
      <c r="E1568" s="168" t="s">
        <v>884</v>
      </c>
      <c r="F1568" t="s">
        <v>845</v>
      </c>
      <c r="G1568" t="s">
        <v>867</v>
      </c>
      <c r="H1568">
        <v>2018</v>
      </c>
    </row>
    <row r="1569" spans="1:8" x14ac:dyDescent="0.3">
      <c r="A1569">
        <v>175</v>
      </c>
      <c r="B1569" s="165">
        <v>47.058823529411768</v>
      </c>
      <c r="C1569" s="166">
        <v>12.343980343980345</v>
      </c>
      <c r="D1569">
        <v>100</v>
      </c>
      <c r="E1569" s="168" t="s">
        <v>884</v>
      </c>
      <c r="F1569" t="s">
        <v>845</v>
      </c>
      <c r="G1569" t="s">
        <v>867</v>
      </c>
      <c r="H1569">
        <v>2018</v>
      </c>
    </row>
    <row r="1570" spans="1:8" x14ac:dyDescent="0.3">
      <c r="A1570">
        <v>175</v>
      </c>
      <c r="B1570" s="165">
        <v>36.944770857814333</v>
      </c>
      <c r="C1570" s="166">
        <v>28.108108108108105</v>
      </c>
      <c r="D1570">
        <v>100</v>
      </c>
      <c r="E1570" s="168" t="s">
        <v>884</v>
      </c>
      <c r="F1570" t="s">
        <v>845</v>
      </c>
      <c r="G1570" t="s">
        <v>867</v>
      </c>
      <c r="H1570">
        <v>2018</v>
      </c>
    </row>
    <row r="1571" spans="1:8" x14ac:dyDescent="0.3">
      <c r="A1571">
        <v>175</v>
      </c>
      <c r="C1571" s="166">
        <v>18.887122416534183</v>
      </c>
      <c r="E1571" s="168" t="s">
        <v>884</v>
      </c>
      <c r="F1571" t="s">
        <v>845</v>
      </c>
      <c r="G1571" t="s">
        <v>867</v>
      </c>
      <c r="H1571">
        <v>2019</v>
      </c>
    </row>
    <row r="1572" spans="1:8" x14ac:dyDescent="0.3">
      <c r="A1572">
        <v>175</v>
      </c>
      <c r="C1572" s="166">
        <v>1.5429975429975431</v>
      </c>
      <c r="E1572" s="168" t="s">
        <v>884</v>
      </c>
      <c r="F1572" t="s">
        <v>845</v>
      </c>
      <c r="G1572" t="s">
        <v>867</v>
      </c>
      <c r="H1572">
        <v>2019</v>
      </c>
    </row>
    <row r="1573" spans="1:8" x14ac:dyDescent="0.3">
      <c r="A1573">
        <v>175</v>
      </c>
      <c r="C1573" s="166">
        <v>11.243243243243242</v>
      </c>
      <c r="E1573" s="168" t="s">
        <v>884</v>
      </c>
      <c r="F1573" t="s">
        <v>845</v>
      </c>
      <c r="G1573" t="s">
        <v>867</v>
      </c>
      <c r="H1573">
        <v>2019</v>
      </c>
    </row>
    <row r="1574" spans="1:8" x14ac:dyDescent="0.3">
      <c r="A1574">
        <v>175</v>
      </c>
      <c r="B1574" s="165">
        <v>44.135135135135137</v>
      </c>
      <c r="C1574" s="166">
        <v>2.4123899180078956</v>
      </c>
      <c r="D1574" s="165">
        <v>92.575516693163763</v>
      </c>
      <c r="E1574" s="168" t="s">
        <v>884</v>
      </c>
      <c r="F1574" t="s">
        <v>845</v>
      </c>
      <c r="G1574" t="s">
        <v>867</v>
      </c>
      <c r="H1574">
        <v>2020</v>
      </c>
    </row>
    <row r="1575" spans="1:8" x14ac:dyDescent="0.3">
      <c r="A1575">
        <v>175</v>
      </c>
      <c r="B1575" s="165">
        <v>32.21621621621621</v>
      </c>
      <c r="C1575" s="166">
        <v>2.8519948519948519</v>
      </c>
      <c r="D1575" s="165">
        <v>85.278219395866458</v>
      </c>
      <c r="E1575" s="168" t="s">
        <v>884</v>
      </c>
      <c r="F1575" t="s">
        <v>845</v>
      </c>
      <c r="G1575" t="s">
        <v>867</v>
      </c>
      <c r="H1575">
        <v>2020</v>
      </c>
    </row>
    <row r="1576" spans="1:8" x14ac:dyDescent="0.3">
      <c r="A1576">
        <v>175</v>
      </c>
      <c r="B1576" s="165">
        <v>32.617760617760617</v>
      </c>
      <c r="C1576" s="166">
        <v>1.94067237969677</v>
      </c>
      <c r="D1576" s="165">
        <v>85.057579318448887</v>
      </c>
      <c r="E1576" s="168" t="s">
        <v>884</v>
      </c>
      <c r="F1576" t="s">
        <v>845</v>
      </c>
      <c r="G1576" t="s">
        <v>867</v>
      </c>
      <c r="H1576">
        <v>2020</v>
      </c>
    </row>
    <row r="1577" spans="1:8" x14ac:dyDescent="0.3">
      <c r="A1577">
        <v>176</v>
      </c>
      <c r="B1577" s="165">
        <v>60.694980694980693</v>
      </c>
      <c r="C1577" s="166">
        <v>10.650392327811684</v>
      </c>
      <c r="D1577">
        <v>100</v>
      </c>
      <c r="E1577" s="168" t="s">
        <v>884</v>
      </c>
      <c r="F1577" t="s">
        <v>862</v>
      </c>
      <c r="G1577" t="s">
        <v>820</v>
      </c>
      <c r="H1577">
        <v>2018</v>
      </c>
    </row>
    <row r="1578" spans="1:8" x14ac:dyDescent="0.3">
      <c r="A1578">
        <v>176</v>
      </c>
      <c r="B1578" s="165">
        <v>30.76923076923077</v>
      </c>
      <c r="C1578" s="166">
        <v>3.6370656370656373</v>
      </c>
      <c r="D1578">
        <v>100</v>
      </c>
      <c r="E1578" s="168" t="s">
        <v>884</v>
      </c>
      <c r="F1578" t="s">
        <v>862</v>
      </c>
      <c r="G1578" t="s">
        <v>820</v>
      </c>
      <c r="H1578">
        <v>2018</v>
      </c>
    </row>
    <row r="1579" spans="1:8" x14ac:dyDescent="0.3">
      <c r="A1579">
        <v>176</v>
      </c>
      <c r="B1579" s="165">
        <v>47.151767151767153</v>
      </c>
      <c r="C1579" s="166">
        <v>14.718427518427518</v>
      </c>
      <c r="D1579">
        <v>60</v>
      </c>
      <c r="E1579" s="168" t="s">
        <v>884</v>
      </c>
      <c r="F1579" t="s">
        <v>862</v>
      </c>
      <c r="G1579" t="s">
        <v>820</v>
      </c>
      <c r="H1579">
        <v>2018</v>
      </c>
    </row>
    <row r="1580" spans="1:8" x14ac:dyDescent="0.3">
      <c r="A1580">
        <v>176</v>
      </c>
      <c r="C1580" s="166">
        <v>3.8223938223938223</v>
      </c>
      <c r="E1580" s="168" t="s">
        <v>884</v>
      </c>
      <c r="F1580" t="s">
        <v>862</v>
      </c>
      <c r="G1580" t="s">
        <v>820</v>
      </c>
      <c r="H1580">
        <v>2019</v>
      </c>
    </row>
    <row r="1581" spans="1:8" x14ac:dyDescent="0.3">
      <c r="A1581">
        <v>176</v>
      </c>
      <c r="C1581" s="166">
        <v>14.548262548262549</v>
      </c>
      <c r="E1581" s="168" t="s">
        <v>884</v>
      </c>
      <c r="F1581" t="s">
        <v>862</v>
      </c>
      <c r="G1581" t="s">
        <v>820</v>
      </c>
      <c r="H1581">
        <v>2019</v>
      </c>
    </row>
    <row r="1582" spans="1:8" x14ac:dyDescent="0.3">
      <c r="A1582">
        <v>176</v>
      </c>
      <c r="C1582" s="166">
        <v>18.398034398034397</v>
      </c>
      <c r="E1582" s="168" t="s">
        <v>884</v>
      </c>
      <c r="F1582" t="s">
        <v>862</v>
      </c>
      <c r="G1582" t="s">
        <v>820</v>
      </c>
      <c r="H1582">
        <v>2019</v>
      </c>
    </row>
    <row r="1583" spans="1:8" x14ac:dyDescent="0.3">
      <c r="A1583">
        <v>176</v>
      </c>
      <c r="B1583" s="165">
        <v>32.0982800982801</v>
      </c>
      <c r="C1583" s="166">
        <v>10.322245322245323</v>
      </c>
      <c r="D1583" s="165">
        <v>50.685468076772423</v>
      </c>
      <c r="E1583" s="168" t="s">
        <v>884</v>
      </c>
      <c r="F1583" t="s">
        <v>862</v>
      </c>
      <c r="G1583" t="s">
        <v>820</v>
      </c>
      <c r="H1583">
        <v>2020</v>
      </c>
    </row>
    <row r="1584" spans="1:8" x14ac:dyDescent="0.3">
      <c r="A1584">
        <v>176</v>
      </c>
      <c r="B1584" s="165">
        <v>27.613899613899616</v>
      </c>
      <c r="C1584" s="166">
        <v>9.9819819819819813</v>
      </c>
      <c r="D1584" s="165">
        <v>51.136851136851135</v>
      </c>
      <c r="E1584" s="168" t="s">
        <v>884</v>
      </c>
      <c r="F1584" t="s">
        <v>862</v>
      </c>
      <c r="G1584" t="s">
        <v>820</v>
      </c>
      <c r="H1584">
        <v>2020</v>
      </c>
    </row>
    <row r="1585" spans="1:8" x14ac:dyDescent="0.3">
      <c r="A1585">
        <v>176</v>
      </c>
      <c r="B1585" s="165">
        <v>35.67567567567567</v>
      </c>
      <c r="C1585" s="166">
        <v>20.938833570412516</v>
      </c>
      <c r="D1585" s="165">
        <v>54.342342342342342</v>
      </c>
      <c r="E1585" s="168" t="s">
        <v>884</v>
      </c>
      <c r="F1585" t="s">
        <v>862</v>
      </c>
      <c r="G1585" t="s">
        <v>820</v>
      </c>
      <c r="H1585">
        <v>2020</v>
      </c>
    </row>
    <row r="1586" spans="1:8" x14ac:dyDescent="0.3">
      <c r="A1586">
        <v>177</v>
      </c>
      <c r="B1586" s="165">
        <v>28.324324324324323</v>
      </c>
      <c r="C1586" s="166">
        <v>12.698544698544698</v>
      </c>
      <c r="D1586">
        <v>80</v>
      </c>
      <c r="E1586" s="168" t="s">
        <v>884</v>
      </c>
      <c r="F1586" t="s">
        <v>862</v>
      </c>
      <c r="G1586" t="s">
        <v>820</v>
      </c>
      <c r="H1586">
        <v>2018</v>
      </c>
    </row>
    <row r="1587" spans="1:8" x14ac:dyDescent="0.3">
      <c r="A1587">
        <v>177</v>
      </c>
      <c r="B1587" s="165">
        <v>31.578947368421051</v>
      </c>
      <c r="C1587" s="166">
        <v>23.144963144963146</v>
      </c>
      <c r="D1587">
        <v>95</v>
      </c>
      <c r="E1587" s="168" t="s">
        <v>884</v>
      </c>
      <c r="F1587" t="s">
        <v>862</v>
      </c>
      <c r="G1587" t="s">
        <v>820</v>
      </c>
      <c r="H1587">
        <v>2018</v>
      </c>
    </row>
    <row r="1588" spans="1:8" x14ac:dyDescent="0.3">
      <c r="A1588">
        <v>177</v>
      </c>
      <c r="B1588" s="165">
        <v>34.054054054054049</v>
      </c>
      <c r="C1588" s="166">
        <v>42.831402831402826</v>
      </c>
      <c r="D1588">
        <v>60</v>
      </c>
      <c r="E1588" s="168" t="s">
        <v>884</v>
      </c>
      <c r="F1588" t="s">
        <v>862</v>
      </c>
      <c r="G1588" t="s">
        <v>820</v>
      </c>
      <c r="H1588">
        <v>2018</v>
      </c>
    </row>
    <row r="1589" spans="1:8" x14ac:dyDescent="0.3">
      <c r="A1589">
        <v>177</v>
      </c>
      <c r="C1589" s="166">
        <v>1.0193050193050195</v>
      </c>
      <c r="E1589" s="168" t="s">
        <v>884</v>
      </c>
      <c r="F1589" t="s">
        <v>862</v>
      </c>
      <c r="G1589" t="s">
        <v>820</v>
      </c>
      <c r="H1589">
        <v>2019</v>
      </c>
    </row>
    <row r="1590" spans="1:8" x14ac:dyDescent="0.3">
      <c r="A1590">
        <v>177</v>
      </c>
      <c r="C1590" s="166">
        <v>23.144963144963146</v>
      </c>
      <c r="E1590" s="168" t="s">
        <v>884</v>
      </c>
      <c r="F1590" t="s">
        <v>862</v>
      </c>
      <c r="G1590" t="s">
        <v>820</v>
      </c>
      <c r="H1590">
        <v>2019</v>
      </c>
    </row>
    <row r="1591" spans="1:8" x14ac:dyDescent="0.3">
      <c r="A1591">
        <v>177</v>
      </c>
      <c r="C1591" s="166">
        <v>21.415701415701413</v>
      </c>
      <c r="E1591" s="168" t="s">
        <v>884</v>
      </c>
      <c r="F1591" t="s">
        <v>862</v>
      </c>
      <c r="G1591" t="s">
        <v>820</v>
      </c>
      <c r="H1591">
        <v>2019</v>
      </c>
    </row>
    <row r="1592" spans="1:8" x14ac:dyDescent="0.3">
      <c r="A1592">
        <v>177</v>
      </c>
      <c r="B1592" s="165">
        <v>10.384737678855327</v>
      </c>
      <c r="C1592" s="166">
        <v>23.541963015647227</v>
      </c>
      <c r="D1592" s="165">
        <v>9.8515416825275981</v>
      </c>
      <c r="E1592" s="168" t="s">
        <v>884</v>
      </c>
      <c r="F1592" t="s">
        <v>862</v>
      </c>
      <c r="G1592" t="s">
        <v>820</v>
      </c>
      <c r="H1592">
        <v>2020</v>
      </c>
    </row>
    <row r="1593" spans="1:8" x14ac:dyDescent="0.3">
      <c r="A1593">
        <v>177</v>
      </c>
      <c r="B1593" s="165">
        <v>11.000659195781147</v>
      </c>
      <c r="C1593" s="166">
        <v>12.688960146587267</v>
      </c>
      <c r="D1593" s="165">
        <v>10.562693841382366</v>
      </c>
      <c r="E1593" s="168" t="s">
        <v>884</v>
      </c>
      <c r="F1593" t="s">
        <v>862</v>
      </c>
      <c r="G1593" t="s">
        <v>820</v>
      </c>
      <c r="H1593">
        <v>2020</v>
      </c>
    </row>
    <row r="1594" spans="1:8" x14ac:dyDescent="0.3">
      <c r="A1594">
        <v>177</v>
      </c>
      <c r="B1594" s="165">
        <v>9.5135135135135123</v>
      </c>
      <c r="C1594" s="166">
        <v>62.162162162162161</v>
      </c>
      <c r="D1594" s="165">
        <v>9.7329568374344504</v>
      </c>
      <c r="E1594" s="168" t="s">
        <v>884</v>
      </c>
      <c r="F1594" t="s">
        <v>862</v>
      </c>
      <c r="G1594" t="s">
        <v>820</v>
      </c>
      <c r="H1594">
        <v>2020</v>
      </c>
    </row>
    <row r="1595" spans="1:8" x14ac:dyDescent="0.3">
      <c r="A1595">
        <v>178</v>
      </c>
      <c r="B1595" s="165">
        <v>94.414414414414409</v>
      </c>
      <c r="C1595" s="166">
        <v>1.8342342342342342</v>
      </c>
      <c r="D1595">
        <v>100</v>
      </c>
      <c r="E1595" s="168" t="s">
        <v>884</v>
      </c>
      <c r="F1595" t="s">
        <v>857</v>
      </c>
      <c r="G1595" t="s">
        <v>822</v>
      </c>
      <c r="H1595">
        <v>2018</v>
      </c>
    </row>
    <row r="1596" spans="1:8" x14ac:dyDescent="0.3">
      <c r="A1596">
        <v>178</v>
      </c>
      <c r="B1596" s="165">
        <v>46.153846153846153</v>
      </c>
      <c r="C1596" s="166">
        <v>7.6858745537990822</v>
      </c>
      <c r="D1596">
        <v>100</v>
      </c>
      <c r="E1596" s="168" t="s">
        <v>884</v>
      </c>
      <c r="F1596" t="s">
        <v>857</v>
      </c>
      <c r="G1596" t="s">
        <v>822</v>
      </c>
      <c r="H1596">
        <v>2018</v>
      </c>
    </row>
    <row r="1597" spans="1:8" x14ac:dyDescent="0.3">
      <c r="A1597">
        <v>178</v>
      </c>
      <c r="B1597" s="165">
        <v>74.299754299754298</v>
      </c>
      <c r="C1597" s="166">
        <v>4.8185328185328178</v>
      </c>
      <c r="D1597">
        <v>100</v>
      </c>
      <c r="E1597" s="168" t="s">
        <v>884</v>
      </c>
      <c r="F1597" t="s">
        <v>857</v>
      </c>
      <c r="G1597" t="s">
        <v>822</v>
      </c>
      <c r="H1597">
        <v>2018</v>
      </c>
    </row>
    <row r="1598" spans="1:8" x14ac:dyDescent="0.3">
      <c r="A1598">
        <v>178</v>
      </c>
      <c r="C1598" s="166">
        <v>116.75675675675676</v>
      </c>
      <c r="E1598" s="168" t="s">
        <v>884</v>
      </c>
      <c r="F1598" t="s">
        <v>857</v>
      </c>
      <c r="G1598" t="s">
        <v>822</v>
      </c>
      <c r="H1598">
        <v>2019</v>
      </c>
    </row>
    <row r="1599" spans="1:8" x14ac:dyDescent="0.3">
      <c r="A1599">
        <v>178</v>
      </c>
      <c r="C1599" s="166">
        <v>24.018357980622131</v>
      </c>
      <c r="E1599" s="168" t="s">
        <v>884</v>
      </c>
      <c r="F1599" t="s">
        <v>857</v>
      </c>
      <c r="G1599" t="s">
        <v>822</v>
      </c>
      <c r="H1599">
        <v>2019</v>
      </c>
    </row>
    <row r="1600" spans="1:8" x14ac:dyDescent="0.3">
      <c r="A1600">
        <v>178</v>
      </c>
      <c r="C1600" s="166">
        <v>28.911196911196907</v>
      </c>
      <c r="E1600" s="168" t="s">
        <v>884</v>
      </c>
      <c r="F1600" t="s">
        <v>857</v>
      </c>
      <c r="G1600" t="s">
        <v>822</v>
      </c>
      <c r="H1600">
        <v>2019</v>
      </c>
    </row>
    <row r="1601" spans="1:8" x14ac:dyDescent="0.3">
      <c r="A1601">
        <v>178</v>
      </c>
      <c r="B1601" s="165">
        <v>68.338273757628599</v>
      </c>
      <c r="C1601" s="166">
        <v>0.77231188022554931</v>
      </c>
      <c r="D1601" s="165">
        <v>78.812333460220785</v>
      </c>
      <c r="E1601" s="168" t="s">
        <v>884</v>
      </c>
      <c r="F1601" t="s">
        <v>857</v>
      </c>
      <c r="G1601" t="s">
        <v>822</v>
      </c>
      <c r="H1601">
        <v>2020</v>
      </c>
    </row>
    <row r="1602" spans="1:8" x14ac:dyDescent="0.3">
      <c r="A1602">
        <v>178</v>
      </c>
      <c r="B1602" s="165">
        <v>50.867709815078236</v>
      </c>
      <c r="C1602" s="166">
        <v>5.9891891891891893</v>
      </c>
      <c r="D1602" s="165">
        <v>88.872320596458536</v>
      </c>
      <c r="E1602" s="168" t="s">
        <v>884</v>
      </c>
      <c r="F1602" t="s">
        <v>857</v>
      </c>
      <c r="G1602" t="s">
        <v>822</v>
      </c>
      <c r="H1602">
        <v>2020</v>
      </c>
    </row>
    <row r="1603" spans="1:8" x14ac:dyDescent="0.3">
      <c r="A1603">
        <v>178</v>
      </c>
      <c r="B1603" s="165">
        <v>61.709276844411974</v>
      </c>
      <c r="C1603" s="166">
        <v>1.0469416785206258</v>
      </c>
      <c r="D1603" s="165">
        <v>73.476969927674162</v>
      </c>
      <c r="E1603" s="168" t="s">
        <v>884</v>
      </c>
      <c r="F1603" t="s">
        <v>857</v>
      </c>
      <c r="G1603" t="s">
        <v>822</v>
      </c>
      <c r="H1603">
        <v>2020</v>
      </c>
    </row>
    <row r="1604" spans="1:8" x14ac:dyDescent="0.3">
      <c r="A1604">
        <v>179</v>
      </c>
      <c r="B1604" s="165">
        <v>94.414414414414409</v>
      </c>
      <c r="C1604" s="166">
        <v>4.5855855855855854</v>
      </c>
      <c r="D1604">
        <v>100</v>
      </c>
      <c r="E1604" s="168" t="s">
        <v>884</v>
      </c>
      <c r="F1604" t="s">
        <v>868</v>
      </c>
      <c r="G1604" t="s">
        <v>822</v>
      </c>
      <c r="H1604">
        <v>2018</v>
      </c>
    </row>
    <row r="1605" spans="1:8" x14ac:dyDescent="0.3">
      <c r="A1605">
        <v>179</v>
      </c>
      <c r="B1605" s="165">
        <v>80</v>
      </c>
      <c r="C1605" s="166">
        <v>11.315315315315315</v>
      </c>
      <c r="D1605">
        <v>100</v>
      </c>
      <c r="E1605" s="168" t="s">
        <v>884</v>
      </c>
      <c r="F1605" t="s">
        <v>868</v>
      </c>
      <c r="G1605" t="s">
        <v>822</v>
      </c>
      <c r="H1605">
        <v>2018</v>
      </c>
    </row>
    <row r="1606" spans="1:8" x14ac:dyDescent="0.3">
      <c r="A1606">
        <v>179</v>
      </c>
      <c r="B1606" s="165">
        <v>54.486486486486491</v>
      </c>
      <c r="C1606" s="166">
        <v>2.0756756756756753</v>
      </c>
      <c r="D1606">
        <v>100</v>
      </c>
      <c r="E1606" s="168" t="s">
        <v>884</v>
      </c>
      <c r="F1606" t="s">
        <v>868</v>
      </c>
      <c r="G1606" t="s">
        <v>822</v>
      </c>
      <c r="H1606">
        <v>2018</v>
      </c>
    </row>
    <row r="1607" spans="1:8" x14ac:dyDescent="0.3">
      <c r="A1607">
        <v>179</v>
      </c>
      <c r="C1607" s="166">
        <v>42.810810810810814</v>
      </c>
      <c r="E1607" s="168" t="s">
        <v>884</v>
      </c>
      <c r="F1607" t="s">
        <v>868</v>
      </c>
      <c r="G1607" t="s">
        <v>822</v>
      </c>
      <c r="H1607">
        <v>2019</v>
      </c>
    </row>
    <row r="1608" spans="1:8" x14ac:dyDescent="0.3">
      <c r="A1608">
        <v>179</v>
      </c>
      <c r="C1608" s="166">
        <v>25.45945945945946</v>
      </c>
      <c r="E1608" s="168" t="s">
        <v>884</v>
      </c>
      <c r="F1608" t="s">
        <v>868</v>
      </c>
      <c r="G1608" t="s">
        <v>822</v>
      </c>
      <c r="H1608">
        <v>2019</v>
      </c>
    </row>
    <row r="1609" spans="1:8" x14ac:dyDescent="0.3">
      <c r="A1609">
        <v>179</v>
      </c>
      <c r="C1609" s="166">
        <v>51.891891891891881</v>
      </c>
      <c r="E1609" s="168" t="s">
        <v>884</v>
      </c>
      <c r="F1609" t="s">
        <v>868</v>
      </c>
      <c r="G1609" t="s">
        <v>822</v>
      </c>
      <c r="H1609">
        <v>2019</v>
      </c>
    </row>
    <row r="1610" spans="1:8" x14ac:dyDescent="0.3">
      <c r="A1610">
        <v>179</v>
      </c>
      <c r="B1610" s="165">
        <v>117.69369369369369</v>
      </c>
      <c r="C1610" s="166">
        <v>2.0644490644490645</v>
      </c>
      <c r="D1610" s="165">
        <v>87.432432432432435</v>
      </c>
      <c r="E1610" s="168" t="s">
        <v>884</v>
      </c>
      <c r="F1610" t="s">
        <v>868</v>
      </c>
      <c r="G1610" t="s">
        <v>822</v>
      </c>
      <c r="H1610">
        <v>2020</v>
      </c>
    </row>
    <row r="1611" spans="1:8" x14ac:dyDescent="0.3">
      <c r="A1611">
        <v>179</v>
      </c>
      <c r="B1611" s="165">
        <v>82.841698841698843</v>
      </c>
      <c r="C1611" s="166">
        <v>3.3273273273273274</v>
      </c>
      <c r="D1611" s="165">
        <v>90.608108108108112</v>
      </c>
      <c r="E1611" s="168" t="s">
        <v>884</v>
      </c>
      <c r="F1611" t="s">
        <v>868</v>
      </c>
      <c r="G1611" t="s">
        <v>822</v>
      </c>
      <c r="H1611">
        <v>2020</v>
      </c>
    </row>
    <row r="1612" spans="1:8" x14ac:dyDescent="0.3">
      <c r="A1612">
        <v>179</v>
      </c>
      <c r="B1612" s="165">
        <v>118.09878844361602</v>
      </c>
      <c r="C1612" s="166">
        <v>3.1827027027027026</v>
      </c>
      <c r="D1612" s="165">
        <v>92.863496407800213</v>
      </c>
      <c r="E1612" s="168" t="s">
        <v>884</v>
      </c>
      <c r="F1612" t="s">
        <v>868</v>
      </c>
      <c r="G1612" t="s">
        <v>822</v>
      </c>
      <c r="H1612">
        <v>2020</v>
      </c>
    </row>
    <row r="1613" spans="1:8" x14ac:dyDescent="0.3">
      <c r="A1613">
        <v>180</v>
      </c>
      <c r="B1613" s="165">
        <v>50.579150579150578</v>
      </c>
      <c r="C1613" s="166">
        <v>33.862785862785863</v>
      </c>
      <c r="D1613">
        <v>80</v>
      </c>
      <c r="E1613" s="168" t="s">
        <v>884</v>
      </c>
      <c r="F1613" t="s">
        <v>824</v>
      </c>
      <c r="G1613" t="s">
        <v>867</v>
      </c>
      <c r="H1613">
        <v>2018</v>
      </c>
    </row>
    <row r="1614" spans="1:8" x14ac:dyDescent="0.3">
      <c r="A1614">
        <v>180</v>
      </c>
      <c r="B1614" s="165">
        <v>66.666666666666671</v>
      </c>
      <c r="C1614" s="166">
        <v>7.023299161230196</v>
      </c>
      <c r="D1614">
        <v>70</v>
      </c>
      <c r="E1614" s="168" t="s">
        <v>884</v>
      </c>
      <c r="F1614" t="s">
        <v>824</v>
      </c>
      <c r="G1614" t="s">
        <v>867</v>
      </c>
      <c r="H1614">
        <v>2018</v>
      </c>
    </row>
    <row r="1615" spans="1:8" x14ac:dyDescent="0.3">
      <c r="A1615">
        <v>180</v>
      </c>
      <c r="B1615" s="165">
        <v>68.108108108108098</v>
      </c>
      <c r="C1615" s="166">
        <v>25.456399796022431</v>
      </c>
      <c r="D1615">
        <v>60</v>
      </c>
      <c r="E1615" s="168" t="s">
        <v>884</v>
      </c>
      <c r="F1615" t="s">
        <v>824</v>
      </c>
      <c r="G1615" t="s">
        <v>867</v>
      </c>
      <c r="H1615">
        <v>2018</v>
      </c>
    </row>
    <row r="1616" spans="1:8" x14ac:dyDescent="0.3">
      <c r="A1616">
        <v>180</v>
      </c>
      <c r="C1616" s="166">
        <v>1.4270270270270271</v>
      </c>
      <c r="E1616" s="168" t="s">
        <v>884</v>
      </c>
      <c r="F1616" t="s">
        <v>824</v>
      </c>
      <c r="G1616" t="s">
        <v>867</v>
      </c>
      <c r="H1616">
        <v>2019</v>
      </c>
    </row>
    <row r="1617" spans="1:8" x14ac:dyDescent="0.3">
      <c r="A1617">
        <v>180</v>
      </c>
      <c r="C1617" s="166">
        <v>13.168685927306617</v>
      </c>
      <c r="E1617" s="168" t="s">
        <v>884</v>
      </c>
      <c r="F1617" t="s">
        <v>824</v>
      </c>
      <c r="G1617" t="s">
        <v>867</v>
      </c>
      <c r="H1617">
        <v>2019</v>
      </c>
    </row>
    <row r="1618" spans="1:8" x14ac:dyDescent="0.3">
      <c r="A1618">
        <v>180</v>
      </c>
      <c r="C1618" s="166">
        <v>10.182559918408973</v>
      </c>
      <c r="E1618" s="168" t="s">
        <v>884</v>
      </c>
      <c r="F1618" t="s">
        <v>824</v>
      </c>
      <c r="G1618" t="s">
        <v>867</v>
      </c>
      <c r="H1618">
        <v>2019</v>
      </c>
    </row>
    <row r="1619" spans="1:8" x14ac:dyDescent="0.3">
      <c r="A1619">
        <v>180</v>
      </c>
      <c r="B1619" s="165">
        <v>80.704247104247102</v>
      </c>
      <c r="C1619" s="166">
        <v>19.16988416988417</v>
      </c>
      <c r="D1619" s="165">
        <v>14.988416988416988</v>
      </c>
      <c r="E1619" s="168" t="s">
        <v>884</v>
      </c>
      <c r="F1619" t="s">
        <v>824</v>
      </c>
      <c r="G1619" t="s">
        <v>867</v>
      </c>
      <c r="H1619">
        <v>2020</v>
      </c>
    </row>
    <row r="1620" spans="1:8" x14ac:dyDescent="0.3">
      <c r="A1620">
        <v>180</v>
      </c>
      <c r="B1620" s="165">
        <v>69.388773388773387</v>
      </c>
      <c r="C1620" s="166">
        <v>49.909909909909913</v>
      </c>
      <c r="D1620" s="165">
        <v>15.588491717523977</v>
      </c>
      <c r="E1620" s="168" t="s">
        <v>884</v>
      </c>
      <c r="F1620" t="s">
        <v>824</v>
      </c>
      <c r="G1620" t="s">
        <v>867</v>
      </c>
      <c r="H1620">
        <v>2020</v>
      </c>
    </row>
    <row r="1621" spans="1:8" x14ac:dyDescent="0.3">
      <c r="A1621">
        <v>180</v>
      </c>
      <c r="B1621" s="165">
        <v>86.980694980694977</v>
      </c>
      <c r="C1621" s="166">
        <v>28.416988416988417</v>
      </c>
      <c r="D1621" s="165">
        <v>15.776809067131648</v>
      </c>
      <c r="E1621" s="168" t="s">
        <v>884</v>
      </c>
      <c r="F1621" t="s">
        <v>824</v>
      </c>
      <c r="G1621" t="s">
        <v>867</v>
      </c>
      <c r="H1621">
        <v>2020</v>
      </c>
    </row>
    <row r="1622" spans="1:8" x14ac:dyDescent="0.3">
      <c r="A1622">
        <v>181</v>
      </c>
      <c r="B1622" s="165">
        <v>28.324324324324323</v>
      </c>
      <c r="C1622" s="166">
        <v>5.2910602910602913</v>
      </c>
      <c r="D1622">
        <v>100</v>
      </c>
      <c r="E1622" s="168" t="s">
        <v>884</v>
      </c>
      <c r="F1622" t="s">
        <v>844</v>
      </c>
      <c r="G1622" t="s">
        <v>820</v>
      </c>
      <c r="H1622">
        <v>2018</v>
      </c>
    </row>
    <row r="1623" spans="1:8" x14ac:dyDescent="0.3">
      <c r="A1623">
        <v>181</v>
      </c>
      <c r="B1623" s="165">
        <v>57.142857142857146</v>
      </c>
      <c r="C1623" s="166">
        <v>8.486486486486486</v>
      </c>
      <c r="D1623">
        <v>80</v>
      </c>
      <c r="E1623" s="168" t="s">
        <v>884</v>
      </c>
      <c r="F1623" t="s">
        <v>844</v>
      </c>
      <c r="G1623" t="s">
        <v>820</v>
      </c>
      <c r="H1623">
        <v>2018</v>
      </c>
    </row>
    <row r="1624" spans="1:8" x14ac:dyDescent="0.3">
      <c r="A1624">
        <v>181</v>
      </c>
      <c r="B1624" s="165">
        <v>51.081081081081081</v>
      </c>
      <c r="C1624" s="166">
        <v>22.486486486486484</v>
      </c>
      <c r="D1624">
        <v>100</v>
      </c>
      <c r="E1624" s="168" t="s">
        <v>884</v>
      </c>
      <c r="F1624" t="s">
        <v>844</v>
      </c>
      <c r="G1624" t="s">
        <v>820</v>
      </c>
      <c r="H1624">
        <v>2018</v>
      </c>
    </row>
    <row r="1625" spans="1:8" x14ac:dyDescent="0.3">
      <c r="A1625">
        <v>181</v>
      </c>
      <c r="C1625" s="166">
        <v>11.525987525987526</v>
      </c>
      <c r="E1625" s="168" t="s">
        <v>884</v>
      </c>
      <c r="F1625" t="s">
        <v>844</v>
      </c>
      <c r="G1625" t="s">
        <v>820</v>
      </c>
      <c r="H1625">
        <v>2019</v>
      </c>
    </row>
    <row r="1626" spans="1:8" x14ac:dyDescent="0.3">
      <c r="A1626">
        <v>181</v>
      </c>
      <c r="C1626" s="166">
        <v>16.972972972972972</v>
      </c>
      <c r="E1626" s="168" t="s">
        <v>884</v>
      </c>
      <c r="F1626" t="s">
        <v>844</v>
      </c>
      <c r="G1626" t="s">
        <v>820</v>
      </c>
      <c r="H1626">
        <v>2019</v>
      </c>
    </row>
    <row r="1627" spans="1:8" x14ac:dyDescent="0.3">
      <c r="A1627">
        <v>181</v>
      </c>
      <c r="C1627" s="166">
        <v>1.1243243243243242</v>
      </c>
      <c r="E1627" s="168" t="s">
        <v>884</v>
      </c>
      <c r="F1627" t="s">
        <v>844</v>
      </c>
      <c r="G1627" t="s">
        <v>820</v>
      </c>
      <c r="H1627">
        <v>2019</v>
      </c>
    </row>
    <row r="1628" spans="1:8" x14ac:dyDescent="0.3">
      <c r="A1628">
        <v>181</v>
      </c>
      <c r="B1628" s="165">
        <v>21.398853398853397</v>
      </c>
      <c r="C1628" s="166">
        <v>25.764324324324328</v>
      </c>
      <c r="D1628" s="165">
        <v>78.971229293809941</v>
      </c>
      <c r="E1628" s="168" t="s">
        <v>884</v>
      </c>
      <c r="F1628" t="s">
        <v>844</v>
      </c>
      <c r="G1628" t="s">
        <v>820</v>
      </c>
      <c r="H1628">
        <v>2020</v>
      </c>
    </row>
    <row r="1629" spans="1:8" x14ac:dyDescent="0.3">
      <c r="A1629">
        <v>181</v>
      </c>
      <c r="B1629" s="165">
        <v>22.55135135135135</v>
      </c>
      <c r="C1629" s="166">
        <v>9.7121986851716571</v>
      </c>
      <c r="D1629" s="165">
        <v>64.432432432432435</v>
      </c>
      <c r="E1629" s="168" t="s">
        <v>884</v>
      </c>
      <c r="F1629" t="s">
        <v>844</v>
      </c>
      <c r="G1629" t="s">
        <v>820</v>
      </c>
      <c r="H1629">
        <v>2020</v>
      </c>
    </row>
    <row r="1630" spans="1:8" x14ac:dyDescent="0.3">
      <c r="A1630">
        <v>181</v>
      </c>
      <c r="B1630" s="165">
        <v>17.69956002514142</v>
      </c>
      <c r="C1630" s="166">
        <v>17.681681681681681</v>
      </c>
      <c r="D1630" s="165">
        <v>77.368758589097581</v>
      </c>
      <c r="E1630" s="168" t="s">
        <v>884</v>
      </c>
      <c r="F1630" t="s">
        <v>844</v>
      </c>
      <c r="G1630" t="s">
        <v>820</v>
      </c>
      <c r="H1630">
        <v>2020</v>
      </c>
    </row>
    <row r="1631" spans="1:8" x14ac:dyDescent="0.3">
      <c r="A1631">
        <v>182</v>
      </c>
      <c r="B1631" s="165">
        <v>9.4414414414414409</v>
      </c>
      <c r="C1631" s="166">
        <v>10.481338481338481</v>
      </c>
      <c r="D1631">
        <v>100</v>
      </c>
      <c r="E1631" s="168" t="s">
        <v>884</v>
      </c>
      <c r="F1631" t="s">
        <v>843</v>
      </c>
      <c r="G1631" t="s">
        <v>822</v>
      </c>
      <c r="H1631">
        <v>2018</v>
      </c>
    </row>
    <row r="1632" spans="1:8" x14ac:dyDescent="0.3">
      <c r="A1632">
        <v>182</v>
      </c>
      <c r="B1632" s="165">
        <v>40</v>
      </c>
      <c r="C1632" s="166">
        <v>4.6289926289926289</v>
      </c>
      <c r="D1632">
        <v>100</v>
      </c>
      <c r="E1632" s="168" t="s">
        <v>884</v>
      </c>
      <c r="F1632" t="s">
        <v>843</v>
      </c>
      <c r="G1632" t="s">
        <v>822</v>
      </c>
      <c r="H1632">
        <v>2018</v>
      </c>
    </row>
    <row r="1633" spans="1:8" x14ac:dyDescent="0.3">
      <c r="A1633">
        <v>182</v>
      </c>
      <c r="B1633" s="165">
        <v>20.432432432432432</v>
      </c>
      <c r="C1633" s="166">
        <v>4.8185328185328178</v>
      </c>
      <c r="D1633">
        <v>100</v>
      </c>
      <c r="E1633" s="168" t="s">
        <v>884</v>
      </c>
      <c r="F1633" t="s">
        <v>843</v>
      </c>
      <c r="G1633" t="s">
        <v>822</v>
      </c>
      <c r="H1633">
        <v>2018</v>
      </c>
    </row>
    <row r="1634" spans="1:8" x14ac:dyDescent="0.3">
      <c r="A1634">
        <v>182</v>
      </c>
      <c r="C1634" s="166">
        <v>2.6756756756756759</v>
      </c>
      <c r="E1634" s="168" t="s">
        <v>884</v>
      </c>
      <c r="F1634" t="s">
        <v>843</v>
      </c>
      <c r="G1634" t="s">
        <v>822</v>
      </c>
      <c r="H1634">
        <v>2019</v>
      </c>
    </row>
    <row r="1635" spans="1:8" x14ac:dyDescent="0.3">
      <c r="A1635">
        <v>182</v>
      </c>
      <c r="C1635" s="166">
        <v>9.2579852579852577</v>
      </c>
      <c r="E1635" s="168" t="s">
        <v>884</v>
      </c>
      <c r="F1635" t="s">
        <v>843</v>
      </c>
      <c r="G1635" t="s">
        <v>822</v>
      </c>
      <c r="H1635">
        <v>2019</v>
      </c>
    </row>
    <row r="1636" spans="1:8" x14ac:dyDescent="0.3">
      <c r="A1636">
        <v>182</v>
      </c>
      <c r="C1636" s="166">
        <v>4.8185328185328178</v>
      </c>
      <c r="E1636" s="168" t="s">
        <v>884</v>
      </c>
      <c r="F1636" t="s">
        <v>843</v>
      </c>
      <c r="G1636" t="s">
        <v>822</v>
      </c>
      <c r="H1636">
        <v>2019</v>
      </c>
    </row>
    <row r="1637" spans="1:8" x14ac:dyDescent="0.3">
      <c r="A1637">
        <v>182</v>
      </c>
      <c r="B1637" s="165">
        <v>21.398853398853397</v>
      </c>
      <c r="C1637" s="166">
        <v>44.729729729729733</v>
      </c>
      <c r="D1637" s="165">
        <v>65.574324324324323</v>
      </c>
      <c r="E1637" s="168" t="s">
        <v>884</v>
      </c>
      <c r="F1637" t="s">
        <v>843</v>
      </c>
      <c r="G1637" t="s">
        <v>822</v>
      </c>
      <c r="H1637">
        <v>2020</v>
      </c>
    </row>
    <row r="1638" spans="1:8" x14ac:dyDescent="0.3">
      <c r="A1638">
        <v>182</v>
      </c>
      <c r="B1638" s="165">
        <v>16.704704704704703</v>
      </c>
      <c r="C1638" s="166">
        <v>31.193693693693696</v>
      </c>
      <c r="D1638" s="165">
        <v>58.574938574938578</v>
      </c>
      <c r="E1638" s="168" t="s">
        <v>884</v>
      </c>
      <c r="F1638" t="s">
        <v>843</v>
      </c>
      <c r="G1638" t="s">
        <v>822</v>
      </c>
      <c r="H1638">
        <v>2020</v>
      </c>
    </row>
    <row r="1639" spans="1:8" x14ac:dyDescent="0.3">
      <c r="A1639">
        <v>182</v>
      </c>
      <c r="B1639" s="165">
        <v>17.297297297297295</v>
      </c>
      <c r="C1639" s="166">
        <v>16.576576576576578</v>
      </c>
      <c r="D1639" s="165">
        <v>54.342342342342342</v>
      </c>
      <c r="E1639" s="168" t="s">
        <v>884</v>
      </c>
      <c r="F1639" t="s">
        <v>843</v>
      </c>
      <c r="G1639" t="s">
        <v>822</v>
      </c>
      <c r="H1639">
        <v>2020</v>
      </c>
    </row>
    <row r="1640" spans="1:8" x14ac:dyDescent="0.3">
      <c r="A1640">
        <v>183</v>
      </c>
      <c r="B1640" s="165">
        <v>8.3306836248012708</v>
      </c>
      <c r="C1640" s="166">
        <v>10.582120582120583</v>
      </c>
      <c r="D1640">
        <v>80</v>
      </c>
      <c r="E1640" s="168" t="s">
        <v>884</v>
      </c>
      <c r="F1640" t="s">
        <v>869</v>
      </c>
      <c r="G1640" t="s">
        <v>822</v>
      </c>
      <c r="H1640">
        <v>2018</v>
      </c>
    </row>
    <row r="1641" spans="1:8" x14ac:dyDescent="0.3">
      <c r="A1641">
        <v>183</v>
      </c>
      <c r="B1641" s="165">
        <v>22.222222222222221</v>
      </c>
      <c r="C1641" s="166">
        <v>14.548262548262549</v>
      </c>
      <c r="D1641">
        <v>100</v>
      </c>
      <c r="E1641" s="168" t="s">
        <v>884</v>
      </c>
      <c r="F1641" t="s">
        <v>869</v>
      </c>
      <c r="G1641" t="s">
        <v>822</v>
      </c>
      <c r="H1641">
        <v>2018</v>
      </c>
    </row>
    <row r="1642" spans="1:8" x14ac:dyDescent="0.3">
      <c r="A1642">
        <v>183</v>
      </c>
      <c r="B1642" s="165">
        <v>7.8586278586278588</v>
      </c>
      <c r="C1642" s="166">
        <v>5.9963963963963955</v>
      </c>
      <c r="D1642">
        <v>100</v>
      </c>
      <c r="E1642" s="168" t="s">
        <v>884</v>
      </c>
      <c r="F1642" t="s">
        <v>869</v>
      </c>
      <c r="G1642" t="s">
        <v>822</v>
      </c>
      <c r="H1642">
        <v>2018</v>
      </c>
    </row>
    <row r="1643" spans="1:8" x14ac:dyDescent="0.3">
      <c r="A1643">
        <v>183</v>
      </c>
      <c r="C1643" s="166">
        <v>3.5675675675675675</v>
      </c>
      <c r="E1643" s="168" t="s">
        <v>884</v>
      </c>
      <c r="F1643" t="s">
        <v>869</v>
      </c>
      <c r="G1643" t="s">
        <v>822</v>
      </c>
      <c r="H1643">
        <v>2019</v>
      </c>
    </row>
    <row r="1644" spans="1:8" x14ac:dyDescent="0.3">
      <c r="A1644">
        <v>183</v>
      </c>
      <c r="C1644" s="166">
        <v>1.4548262548262549</v>
      </c>
      <c r="E1644" s="168" t="s">
        <v>884</v>
      </c>
      <c r="F1644" t="s">
        <v>869</v>
      </c>
      <c r="G1644" t="s">
        <v>822</v>
      </c>
      <c r="H1644">
        <v>2019</v>
      </c>
    </row>
    <row r="1645" spans="1:8" x14ac:dyDescent="0.3">
      <c r="A1645">
        <v>183</v>
      </c>
      <c r="C1645" s="166">
        <v>7.4954954954954944</v>
      </c>
      <c r="E1645" s="168" t="s">
        <v>884</v>
      </c>
      <c r="F1645" t="s">
        <v>869</v>
      </c>
      <c r="G1645" t="s">
        <v>822</v>
      </c>
      <c r="H1645">
        <v>2019</v>
      </c>
    </row>
    <row r="1646" spans="1:8" x14ac:dyDescent="0.3">
      <c r="A1646">
        <v>183</v>
      </c>
      <c r="B1646" s="165">
        <v>20.769475357710654</v>
      </c>
      <c r="C1646" s="166">
        <v>9.7592137592137593</v>
      </c>
      <c r="D1646" s="165">
        <v>84.782964782964783</v>
      </c>
      <c r="E1646" s="168" t="s">
        <v>884</v>
      </c>
      <c r="F1646" t="s">
        <v>869</v>
      </c>
      <c r="G1646" t="s">
        <v>822</v>
      </c>
      <c r="H1646">
        <v>2020</v>
      </c>
    </row>
    <row r="1647" spans="1:8" x14ac:dyDescent="0.3">
      <c r="A1647">
        <v>183</v>
      </c>
      <c r="B1647" s="165">
        <v>18.792792792792795</v>
      </c>
      <c r="C1647" s="166">
        <v>14.25997425997426</v>
      </c>
      <c r="D1647" s="165">
        <v>74.704269486878189</v>
      </c>
      <c r="E1647" s="168" t="s">
        <v>884</v>
      </c>
      <c r="F1647" t="s">
        <v>869</v>
      </c>
      <c r="G1647" t="s">
        <v>822</v>
      </c>
      <c r="H1647">
        <v>2020</v>
      </c>
    </row>
    <row r="1648" spans="1:8" x14ac:dyDescent="0.3">
      <c r="A1648">
        <v>183</v>
      </c>
      <c r="B1648" s="165">
        <v>25.369369369369366</v>
      </c>
      <c r="C1648" s="166">
        <v>6.6306306306306304</v>
      </c>
      <c r="D1648" s="165">
        <v>75.388220590532725</v>
      </c>
      <c r="E1648" s="168" t="s">
        <v>884</v>
      </c>
      <c r="F1648" t="s">
        <v>869</v>
      </c>
      <c r="G1648" t="s">
        <v>822</v>
      </c>
      <c r="H1648">
        <v>2020</v>
      </c>
    </row>
    <row r="1649" spans="1:8" x14ac:dyDescent="0.3">
      <c r="A1649">
        <v>184</v>
      </c>
      <c r="B1649" s="165">
        <v>33.322734499205083</v>
      </c>
      <c r="C1649" s="166">
        <v>5.8539390454284064</v>
      </c>
      <c r="D1649">
        <v>100</v>
      </c>
      <c r="E1649" s="168" t="s">
        <v>884</v>
      </c>
      <c r="F1649" t="s">
        <v>870</v>
      </c>
      <c r="G1649" t="s">
        <v>820</v>
      </c>
      <c r="H1649">
        <v>2018</v>
      </c>
    </row>
    <row r="1650" spans="1:8" x14ac:dyDescent="0.3">
      <c r="A1650">
        <v>184</v>
      </c>
      <c r="B1650" s="165">
        <v>50</v>
      </c>
      <c r="C1650" s="166">
        <v>6.2669438669438673</v>
      </c>
      <c r="D1650">
        <v>100</v>
      </c>
      <c r="E1650" s="168" t="s">
        <v>884</v>
      </c>
      <c r="F1650" t="s">
        <v>870</v>
      </c>
      <c r="G1650" t="s">
        <v>820</v>
      </c>
      <c r="H1650">
        <v>2018</v>
      </c>
    </row>
    <row r="1651" spans="1:8" x14ac:dyDescent="0.3">
      <c r="A1651">
        <v>184</v>
      </c>
      <c r="B1651" s="165">
        <v>55.724815724815727</v>
      </c>
      <c r="C1651" s="166">
        <v>2.4530712530712528</v>
      </c>
      <c r="D1651">
        <v>100</v>
      </c>
      <c r="E1651" s="168" t="s">
        <v>884</v>
      </c>
      <c r="F1651" t="s">
        <v>870</v>
      </c>
      <c r="G1651" t="s">
        <v>820</v>
      </c>
      <c r="H1651">
        <v>2018</v>
      </c>
    </row>
    <row r="1652" spans="1:8" x14ac:dyDescent="0.3">
      <c r="A1652">
        <v>184</v>
      </c>
      <c r="C1652" s="166">
        <v>3.057915057915058</v>
      </c>
      <c r="E1652" s="168" t="s">
        <v>884</v>
      </c>
      <c r="F1652" t="s">
        <v>870</v>
      </c>
      <c r="G1652" t="s">
        <v>820</v>
      </c>
      <c r="H1652">
        <v>2019</v>
      </c>
    </row>
    <row r="1653" spans="1:8" x14ac:dyDescent="0.3">
      <c r="A1653">
        <v>184</v>
      </c>
      <c r="C1653" s="166">
        <v>0.78336798336798341</v>
      </c>
      <c r="E1653" s="168" t="s">
        <v>884</v>
      </c>
      <c r="F1653" t="s">
        <v>870</v>
      </c>
      <c r="G1653" t="s">
        <v>820</v>
      </c>
      <c r="H1653">
        <v>2019</v>
      </c>
    </row>
    <row r="1654" spans="1:8" x14ac:dyDescent="0.3">
      <c r="A1654">
        <v>184</v>
      </c>
      <c r="C1654" s="166">
        <v>12.265356265356264</v>
      </c>
      <c r="E1654" s="168" t="s">
        <v>884</v>
      </c>
      <c r="F1654" t="s">
        <v>870</v>
      </c>
      <c r="G1654" t="s">
        <v>820</v>
      </c>
      <c r="H1654">
        <v>2019</v>
      </c>
    </row>
    <row r="1655" spans="1:8" x14ac:dyDescent="0.3">
      <c r="A1655">
        <v>184</v>
      </c>
      <c r="B1655" s="165">
        <v>10.088030888030888</v>
      </c>
      <c r="C1655" s="166">
        <v>4.8796068796068797</v>
      </c>
      <c r="D1655" s="165">
        <v>79.484029484029477</v>
      </c>
      <c r="E1655" s="168" t="s">
        <v>884</v>
      </c>
      <c r="F1655" t="s">
        <v>870</v>
      </c>
      <c r="G1655" t="s">
        <v>820</v>
      </c>
      <c r="H1655">
        <v>2020</v>
      </c>
    </row>
    <row r="1656" spans="1:8" x14ac:dyDescent="0.3">
      <c r="A1656">
        <v>184</v>
      </c>
      <c r="B1656" s="165">
        <v>11.000659195781147</v>
      </c>
      <c r="C1656" s="166">
        <v>7.4864864864864868</v>
      </c>
      <c r="D1656" s="165">
        <v>75.506756756756758</v>
      </c>
      <c r="E1656" s="168" t="s">
        <v>884</v>
      </c>
      <c r="F1656" t="s">
        <v>870</v>
      </c>
      <c r="G1656" t="s">
        <v>820</v>
      </c>
      <c r="H1656">
        <v>2020</v>
      </c>
    </row>
    <row r="1657" spans="1:8" x14ac:dyDescent="0.3">
      <c r="A1657">
        <v>184</v>
      </c>
      <c r="B1657" s="165">
        <v>9.2814765985497676</v>
      </c>
      <c r="C1657" s="166">
        <v>4.2323174238067853</v>
      </c>
      <c r="D1657" s="165">
        <v>72.997176280758381</v>
      </c>
      <c r="E1657" s="168" t="s">
        <v>884</v>
      </c>
      <c r="F1657" t="s">
        <v>870</v>
      </c>
      <c r="G1657" t="s">
        <v>820</v>
      </c>
      <c r="H1657">
        <v>2020</v>
      </c>
    </row>
    <row r="1658" spans="1:8" x14ac:dyDescent="0.3">
      <c r="A1658">
        <v>185</v>
      </c>
      <c r="B1658" s="165">
        <v>56.648648648648646</v>
      </c>
      <c r="C1658" s="166">
        <v>33.788525367472737</v>
      </c>
      <c r="D1658">
        <v>60</v>
      </c>
      <c r="E1658" s="168" t="s">
        <v>884</v>
      </c>
      <c r="F1658" t="s">
        <v>870</v>
      </c>
      <c r="G1658" t="s">
        <v>820</v>
      </c>
      <c r="H1658">
        <v>2018</v>
      </c>
    </row>
    <row r="1659" spans="1:8" x14ac:dyDescent="0.3">
      <c r="A1659">
        <v>185</v>
      </c>
      <c r="B1659" s="165">
        <v>53.333333333333329</v>
      </c>
      <c r="C1659" s="166">
        <v>10.71977240398293</v>
      </c>
      <c r="D1659">
        <v>0</v>
      </c>
      <c r="E1659" s="168" t="s">
        <v>884</v>
      </c>
      <c r="F1659" t="s">
        <v>870</v>
      </c>
      <c r="G1659" t="s">
        <v>820</v>
      </c>
      <c r="H1659">
        <v>2018</v>
      </c>
    </row>
    <row r="1660" spans="1:8" x14ac:dyDescent="0.3">
      <c r="A1660">
        <v>185</v>
      </c>
      <c r="B1660" s="165">
        <v>61.297297297297298</v>
      </c>
      <c r="C1660" s="166">
        <v>26.769626769626765</v>
      </c>
      <c r="D1660">
        <v>0</v>
      </c>
      <c r="E1660" s="168" t="s">
        <v>884</v>
      </c>
      <c r="F1660" t="s">
        <v>870</v>
      </c>
      <c r="G1660" t="s">
        <v>820</v>
      </c>
      <c r="H1660">
        <v>2018</v>
      </c>
    </row>
    <row r="1661" spans="1:8" x14ac:dyDescent="0.3">
      <c r="A1661">
        <v>185</v>
      </c>
      <c r="C1661" s="166">
        <v>2.2934362934362937</v>
      </c>
      <c r="E1661" s="168" t="s">
        <v>884</v>
      </c>
      <c r="F1661" t="s">
        <v>870</v>
      </c>
      <c r="G1661" t="s">
        <v>820</v>
      </c>
      <c r="H1661">
        <v>2019</v>
      </c>
    </row>
    <row r="1662" spans="1:8" x14ac:dyDescent="0.3">
      <c r="A1662">
        <v>185</v>
      </c>
      <c r="C1662" s="166">
        <v>6.699857752489331</v>
      </c>
      <c r="E1662" s="168" t="s">
        <v>884</v>
      </c>
      <c r="F1662" t="s">
        <v>870</v>
      </c>
      <c r="G1662" t="s">
        <v>820</v>
      </c>
      <c r="H1662">
        <v>2019</v>
      </c>
    </row>
    <row r="1663" spans="1:8" x14ac:dyDescent="0.3">
      <c r="A1663">
        <v>185</v>
      </c>
      <c r="C1663" s="166">
        <v>1.0707850707850706</v>
      </c>
      <c r="E1663" s="168" t="s">
        <v>884</v>
      </c>
      <c r="F1663" t="s">
        <v>870</v>
      </c>
      <c r="G1663" t="s">
        <v>820</v>
      </c>
      <c r="H1663">
        <v>2019</v>
      </c>
    </row>
    <row r="1664" spans="1:8" x14ac:dyDescent="0.3">
      <c r="A1664">
        <v>185</v>
      </c>
      <c r="B1664" s="165">
        <v>66.799123447772104</v>
      </c>
      <c r="C1664" s="166">
        <v>0.63147853736089032</v>
      </c>
      <c r="D1664" s="165">
        <v>95.380835380835379</v>
      </c>
      <c r="E1664" s="168" t="s">
        <v>884</v>
      </c>
      <c r="F1664" t="s">
        <v>870</v>
      </c>
      <c r="G1664" t="s">
        <v>820</v>
      </c>
      <c r="H1664">
        <v>2020</v>
      </c>
    </row>
    <row r="1665" spans="1:8" x14ac:dyDescent="0.3">
      <c r="A1665">
        <v>185</v>
      </c>
      <c r="B1665" s="165">
        <v>77.004614370468019</v>
      </c>
      <c r="C1665" s="166">
        <v>0.34029484029484031</v>
      </c>
      <c r="D1665" s="165">
        <v>84.042303172737959</v>
      </c>
      <c r="E1665" s="168" t="s">
        <v>884</v>
      </c>
      <c r="F1665" t="s">
        <v>870</v>
      </c>
      <c r="G1665" t="s">
        <v>820</v>
      </c>
      <c r="H1665">
        <v>2020</v>
      </c>
    </row>
    <row r="1666" spans="1:8" x14ac:dyDescent="0.3">
      <c r="A1666">
        <v>185</v>
      </c>
      <c r="B1666" s="165">
        <v>66.594594594594597</v>
      </c>
      <c r="C1666" s="166">
        <v>0.765072765072765</v>
      </c>
      <c r="D1666" s="165">
        <v>94.660854402789894</v>
      </c>
      <c r="E1666" s="168" t="s">
        <v>884</v>
      </c>
      <c r="F1666" t="s">
        <v>870</v>
      </c>
      <c r="G1666" t="s">
        <v>820</v>
      </c>
      <c r="H1666">
        <v>2020</v>
      </c>
    </row>
    <row r="1667" spans="1:8" x14ac:dyDescent="0.3">
      <c r="A1667">
        <v>186</v>
      </c>
      <c r="B1667" s="165">
        <v>32.681912681912678</v>
      </c>
      <c r="C1667" s="166">
        <v>13.101673101673102</v>
      </c>
      <c r="D1667">
        <v>80</v>
      </c>
      <c r="E1667" s="168" t="s">
        <v>884</v>
      </c>
      <c r="F1667" t="s">
        <v>843</v>
      </c>
      <c r="G1667" t="s">
        <v>822</v>
      </c>
      <c r="H1667">
        <v>2018</v>
      </c>
    </row>
    <row r="1668" spans="1:8" x14ac:dyDescent="0.3">
      <c r="A1668">
        <v>186</v>
      </c>
      <c r="B1668" s="165">
        <v>40</v>
      </c>
      <c r="C1668" s="166">
        <v>5.4169062679700977</v>
      </c>
      <c r="D1668">
        <v>60</v>
      </c>
      <c r="E1668" s="168" t="s">
        <v>884</v>
      </c>
      <c r="F1668" t="s">
        <v>843</v>
      </c>
      <c r="G1668" t="s">
        <v>822</v>
      </c>
      <c r="H1668">
        <v>2018</v>
      </c>
    </row>
    <row r="1669" spans="1:8" x14ac:dyDescent="0.3">
      <c r="A1669">
        <v>186</v>
      </c>
      <c r="B1669" s="165">
        <v>45.405405405405403</v>
      </c>
      <c r="C1669" s="166">
        <v>4.9602543720190777</v>
      </c>
      <c r="D1669">
        <v>100</v>
      </c>
      <c r="E1669" s="168" t="s">
        <v>884</v>
      </c>
      <c r="F1669" t="s">
        <v>843</v>
      </c>
      <c r="G1669" t="s">
        <v>822</v>
      </c>
      <c r="H1669">
        <v>2018</v>
      </c>
    </row>
    <row r="1670" spans="1:8" x14ac:dyDescent="0.3">
      <c r="A1670">
        <v>186</v>
      </c>
      <c r="C1670" s="166">
        <v>4.8648648648648649</v>
      </c>
      <c r="E1670" s="168" t="s">
        <v>884</v>
      </c>
      <c r="F1670" t="s">
        <v>843</v>
      </c>
      <c r="G1670" t="s">
        <v>822</v>
      </c>
      <c r="H1670">
        <v>2019</v>
      </c>
    </row>
    <row r="1671" spans="1:8" x14ac:dyDescent="0.3">
      <c r="A1671">
        <v>186</v>
      </c>
      <c r="C1671" s="166">
        <v>13.000575043128233</v>
      </c>
      <c r="E1671" s="168" t="s">
        <v>884</v>
      </c>
      <c r="F1671" t="s">
        <v>843</v>
      </c>
      <c r="G1671" t="s">
        <v>822</v>
      </c>
      <c r="H1671">
        <v>2019</v>
      </c>
    </row>
    <row r="1672" spans="1:8" x14ac:dyDescent="0.3">
      <c r="A1672">
        <v>186</v>
      </c>
      <c r="C1672" s="166">
        <v>6.9443561208267077</v>
      </c>
      <c r="E1672" s="168" t="s">
        <v>884</v>
      </c>
      <c r="F1672" t="s">
        <v>843</v>
      </c>
      <c r="G1672" t="s">
        <v>822</v>
      </c>
      <c r="H1672">
        <v>2019</v>
      </c>
    </row>
    <row r="1673" spans="1:8" x14ac:dyDescent="0.3">
      <c r="A1673">
        <v>186</v>
      </c>
      <c r="B1673" s="165">
        <v>62.308426073131962</v>
      </c>
      <c r="C1673" s="166">
        <v>0.76679536679536686</v>
      </c>
      <c r="D1673" s="165">
        <v>95.380835380835379</v>
      </c>
      <c r="E1673" s="168" t="s">
        <v>884</v>
      </c>
      <c r="F1673" t="s">
        <v>843</v>
      </c>
      <c r="G1673" t="s">
        <v>822</v>
      </c>
      <c r="H1673">
        <v>2020</v>
      </c>
    </row>
    <row r="1674" spans="1:8" x14ac:dyDescent="0.3">
      <c r="A1674">
        <v>186</v>
      </c>
      <c r="B1674" s="165">
        <v>62.934003771213071</v>
      </c>
      <c r="C1674" s="166">
        <v>0.24954954954954955</v>
      </c>
      <c r="D1674" s="165">
        <v>90.608108108108112</v>
      </c>
      <c r="E1674" s="168" t="s">
        <v>884</v>
      </c>
      <c r="F1674" t="s">
        <v>843</v>
      </c>
      <c r="G1674" t="s">
        <v>822</v>
      </c>
      <c r="H1674">
        <v>2020</v>
      </c>
    </row>
    <row r="1675" spans="1:8" x14ac:dyDescent="0.3">
      <c r="A1675">
        <v>186</v>
      </c>
      <c r="B1675" s="165">
        <v>69.189189189189193</v>
      </c>
      <c r="C1675" s="166">
        <v>0.90417690417690411</v>
      </c>
      <c r="D1675" s="165">
        <v>90.291891891891893</v>
      </c>
      <c r="E1675" s="168" t="s">
        <v>884</v>
      </c>
      <c r="F1675" t="s">
        <v>843</v>
      </c>
      <c r="G1675" t="s">
        <v>822</v>
      </c>
      <c r="H1675">
        <v>2020</v>
      </c>
    </row>
    <row r="1676" spans="1:8" x14ac:dyDescent="0.3">
      <c r="A1676">
        <v>187</v>
      </c>
      <c r="B1676" s="165">
        <v>21.787941787941783</v>
      </c>
      <c r="C1676" s="166">
        <v>2.6203346203346203</v>
      </c>
      <c r="D1676">
        <v>80</v>
      </c>
      <c r="E1676" s="168" t="s">
        <v>884</v>
      </c>
      <c r="F1676" t="s">
        <v>868</v>
      </c>
      <c r="G1676" t="s">
        <v>871</v>
      </c>
      <c r="H1676">
        <v>2018</v>
      </c>
    </row>
    <row r="1677" spans="1:8" x14ac:dyDescent="0.3">
      <c r="A1677">
        <v>187</v>
      </c>
      <c r="B1677" s="165">
        <v>41.666666666666671</v>
      </c>
      <c r="C1677" s="166">
        <v>15.275675675675677</v>
      </c>
      <c r="D1677">
        <v>100</v>
      </c>
      <c r="E1677" s="168" t="s">
        <v>884</v>
      </c>
      <c r="F1677" t="s">
        <v>868</v>
      </c>
      <c r="G1677" t="s">
        <v>871</v>
      </c>
      <c r="H1677">
        <v>2018</v>
      </c>
    </row>
    <row r="1678" spans="1:8" x14ac:dyDescent="0.3">
      <c r="A1678">
        <v>187</v>
      </c>
      <c r="B1678" s="165">
        <v>40.864864864864863</v>
      </c>
      <c r="C1678" s="166">
        <v>4.2162162162162158</v>
      </c>
      <c r="D1678">
        <v>95</v>
      </c>
      <c r="E1678" s="168" t="s">
        <v>884</v>
      </c>
      <c r="F1678" t="s">
        <v>868</v>
      </c>
      <c r="G1678" t="s">
        <v>871</v>
      </c>
      <c r="H1678">
        <v>2018</v>
      </c>
    </row>
    <row r="1679" spans="1:8" x14ac:dyDescent="0.3">
      <c r="A1679">
        <v>187</v>
      </c>
      <c r="C1679" s="166">
        <v>19.758835758835758</v>
      </c>
      <c r="E1679" s="168" t="s">
        <v>884</v>
      </c>
      <c r="F1679" t="s">
        <v>868</v>
      </c>
      <c r="G1679" t="s">
        <v>871</v>
      </c>
      <c r="H1679">
        <v>2019</v>
      </c>
    </row>
    <row r="1680" spans="1:8" x14ac:dyDescent="0.3">
      <c r="A1680">
        <v>187</v>
      </c>
      <c r="C1680" s="166">
        <v>5.0918918918918923</v>
      </c>
      <c r="E1680" s="168" t="s">
        <v>884</v>
      </c>
      <c r="F1680" t="s">
        <v>868</v>
      </c>
      <c r="G1680" t="s">
        <v>871</v>
      </c>
      <c r="H1680">
        <v>2019</v>
      </c>
    </row>
    <row r="1681" spans="1:8" x14ac:dyDescent="0.3">
      <c r="A1681">
        <v>187</v>
      </c>
      <c r="C1681" s="166">
        <v>12.648648648648647</v>
      </c>
      <c r="E1681" s="168" t="s">
        <v>884</v>
      </c>
      <c r="F1681" t="s">
        <v>868</v>
      </c>
      <c r="G1681" t="s">
        <v>871</v>
      </c>
      <c r="H1681">
        <v>2019</v>
      </c>
    </row>
    <row r="1682" spans="1:8" x14ac:dyDescent="0.3">
      <c r="A1682">
        <v>187</v>
      </c>
      <c r="B1682" s="165">
        <v>18.137726767863754</v>
      </c>
      <c r="C1682" s="166">
        <v>0.73528322843391336</v>
      </c>
      <c r="D1682" s="165">
        <v>11.281604184829991</v>
      </c>
      <c r="E1682" s="168" t="s">
        <v>884</v>
      </c>
      <c r="F1682" t="s">
        <v>868</v>
      </c>
      <c r="G1682" t="s">
        <v>871</v>
      </c>
      <c r="H1682">
        <v>2020</v>
      </c>
    </row>
    <row r="1683" spans="1:8" x14ac:dyDescent="0.3">
      <c r="A1683">
        <v>187</v>
      </c>
      <c r="B1683" s="165">
        <v>13.476903198018736</v>
      </c>
      <c r="C1683" s="166">
        <v>2.3035343035343034</v>
      </c>
      <c r="D1683" s="165">
        <v>10.738738738738739</v>
      </c>
      <c r="E1683" s="168" t="s">
        <v>884</v>
      </c>
      <c r="F1683" t="s">
        <v>868</v>
      </c>
      <c r="G1683" t="s">
        <v>871</v>
      </c>
      <c r="H1683">
        <v>2020</v>
      </c>
    </row>
    <row r="1684" spans="1:8" x14ac:dyDescent="0.3">
      <c r="A1684">
        <v>187</v>
      </c>
      <c r="B1684" s="165">
        <v>20.386100386100384</v>
      </c>
      <c r="C1684" s="166">
        <v>0.42778262133100842</v>
      </c>
      <c r="D1684" s="165">
        <v>10.517872711421099</v>
      </c>
      <c r="E1684" s="168" t="s">
        <v>884</v>
      </c>
      <c r="F1684" t="s">
        <v>868</v>
      </c>
      <c r="G1684" t="s">
        <v>871</v>
      </c>
      <c r="H1684">
        <v>2020</v>
      </c>
    </row>
    <row r="1685" spans="1:8" x14ac:dyDescent="0.3">
      <c r="A1685">
        <v>188</v>
      </c>
      <c r="B1685" s="165">
        <v>56.648648648648646</v>
      </c>
      <c r="C1685" s="166">
        <v>2.6203346203346203</v>
      </c>
      <c r="D1685">
        <v>100</v>
      </c>
      <c r="E1685" s="168" t="s">
        <v>884</v>
      </c>
      <c r="F1685" t="s">
        <v>872</v>
      </c>
      <c r="G1685" t="s">
        <v>822</v>
      </c>
      <c r="H1685">
        <v>2018</v>
      </c>
    </row>
    <row r="1686" spans="1:8" x14ac:dyDescent="0.3">
      <c r="A1686">
        <v>188</v>
      </c>
      <c r="B1686" s="165">
        <v>27.272727272727273</v>
      </c>
      <c r="C1686" s="166">
        <v>18.515970515970515</v>
      </c>
      <c r="D1686">
        <v>100</v>
      </c>
      <c r="E1686" s="168" t="s">
        <v>884</v>
      </c>
      <c r="F1686" t="s">
        <v>872</v>
      </c>
      <c r="G1686" t="s">
        <v>822</v>
      </c>
      <c r="H1686">
        <v>2018</v>
      </c>
    </row>
    <row r="1687" spans="1:8" x14ac:dyDescent="0.3">
      <c r="A1687">
        <v>188</v>
      </c>
      <c r="B1687" s="165">
        <v>62.869022869022871</v>
      </c>
      <c r="C1687" s="166">
        <v>11.834992887624464</v>
      </c>
      <c r="D1687">
        <v>100</v>
      </c>
      <c r="E1687" s="168" t="s">
        <v>884</v>
      </c>
      <c r="F1687" t="s">
        <v>872</v>
      </c>
      <c r="G1687" t="s">
        <v>822</v>
      </c>
      <c r="H1687">
        <v>2018</v>
      </c>
    </row>
    <row r="1688" spans="1:8" x14ac:dyDescent="0.3">
      <c r="A1688">
        <v>188</v>
      </c>
      <c r="C1688" s="166">
        <v>17.513513513513516</v>
      </c>
      <c r="E1688" s="168" t="s">
        <v>884</v>
      </c>
      <c r="F1688" t="s">
        <v>872</v>
      </c>
      <c r="G1688" t="s">
        <v>822</v>
      </c>
      <c r="H1688">
        <v>2019</v>
      </c>
    </row>
    <row r="1689" spans="1:8" x14ac:dyDescent="0.3">
      <c r="A1689">
        <v>188</v>
      </c>
      <c r="C1689" s="166">
        <v>37.031941031941031</v>
      </c>
      <c r="E1689" s="168" t="s">
        <v>884</v>
      </c>
      <c r="F1689" t="s">
        <v>872</v>
      </c>
      <c r="G1689" t="s">
        <v>822</v>
      </c>
      <c r="H1689">
        <v>2019</v>
      </c>
    </row>
    <row r="1690" spans="1:8" x14ac:dyDescent="0.3">
      <c r="A1690">
        <v>188</v>
      </c>
      <c r="C1690" s="166">
        <v>47.339971550497857</v>
      </c>
      <c r="E1690" s="168" t="s">
        <v>884</v>
      </c>
      <c r="F1690" t="s">
        <v>872</v>
      </c>
      <c r="G1690" t="s">
        <v>822</v>
      </c>
      <c r="H1690">
        <v>2019</v>
      </c>
    </row>
    <row r="1691" spans="1:8" x14ac:dyDescent="0.3">
      <c r="A1691">
        <v>188</v>
      </c>
      <c r="B1691" s="165">
        <v>21.016731016731015</v>
      </c>
      <c r="C1691" s="166">
        <v>19.518427518427519</v>
      </c>
      <c r="D1691" s="165">
        <v>100</v>
      </c>
      <c r="E1691" s="168" t="s">
        <v>884</v>
      </c>
      <c r="F1691" t="s">
        <v>872</v>
      </c>
      <c r="G1691" t="s">
        <v>822</v>
      </c>
      <c r="H1691">
        <v>2020</v>
      </c>
    </row>
    <row r="1692" spans="1:8" x14ac:dyDescent="0.3">
      <c r="A1692">
        <v>188</v>
      </c>
      <c r="B1692" s="165">
        <v>29.517475590774023</v>
      </c>
      <c r="C1692" s="166">
        <v>19.963963963963963</v>
      </c>
      <c r="D1692" s="165">
        <v>100</v>
      </c>
      <c r="E1692" s="168" t="s">
        <v>884</v>
      </c>
      <c r="F1692" t="s">
        <v>872</v>
      </c>
      <c r="G1692" t="s">
        <v>822</v>
      </c>
      <c r="H1692">
        <v>2020</v>
      </c>
    </row>
    <row r="1693" spans="1:8" x14ac:dyDescent="0.3">
      <c r="A1693">
        <v>188</v>
      </c>
      <c r="B1693" s="165">
        <v>23.203691496374422</v>
      </c>
      <c r="C1693" s="166">
        <v>16.929269695227141</v>
      </c>
      <c r="D1693" s="165">
        <v>100</v>
      </c>
      <c r="E1693" s="168" t="s">
        <v>884</v>
      </c>
      <c r="F1693" t="s">
        <v>872</v>
      </c>
      <c r="G1693" t="s">
        <v>822</v>
      </c>
      <c r="H1693">
        <v>2020</v>
      </c>
    </row>
    <row r="1694" spans="1:8" x14ac:dyDescent="0.3">
      <c r="A1694">
        <v>189</v>
      </c>
      <c r="B1694" s="165">
        <v>29.815078236130866</v>
      </c>
      <c r="C1694" s="166">
        <v>2.9744338933528121</v>
      </c>
      <c r="D1694">
        <v>100</v>
      </c>
      <c r="E1694" s="168" t="s">
        <v>884</v>
      </c>
      <c r="F1694" t="s">
        <v>873</v>
      </c>
      <c r="G1694" t="s">
        <v>871</v>
      </c>
      <c r="H1694">
        <v>2018</v>
      </c>
    </row>
    <row r="1695" spans="1:8" x14ac:dyDescent="0.3">
      <c r="A1695">
        <v>189</v>
      </c>
      <c r="B1695" s="165">
        <v>60</v>
      </c>
      <c r="C1695" s="166">
        <v>9.9353988134475948</v>
      </c>
      <c r="D1695">
        <v>100</v>
      </c>
      <c r="E1695" s="168" t="s">
        <v>884</v>
      </c>
      <c r="F1695" t="s">
        <v>873</v>
      </c>
      <c r="G1695" t="s">
        <v>871</v>
      </c>
      <c r="H1695">
        <v>2018</v>
      </c>
    </row>
    <row r="1696" spans="1:8" x14ac:dyDescent="0.3">
      <c r="A1696">
        <v>189</v>
      </c>
      <c r="B1696" s="165">
        <v>68.108108108108098</v>
      </c>
      <c r="C1696" s="166">
        <v>6.1326781326781319</v>
      </c>
      <c r="D1696">
        <v>100</v>
      </c>
      <c r="E1696" s="168" t="s">
        <v>884</v>
      </c>
      <c r="F1696" t="s">
        <v>873</v>
      </c>
      <c r="G1696" t="s">
        <v>871</v>
      </c>
      <c r="H1696">
        <v>2018</v>
      </c>
    </row>
    <row r="1697" spans="1:8" x14ac:dyDescent="0.3">
      <c r="A1697">
        <v>189</v>
      </c>
      <c r="C1697" s="166">
        <v>1.5855855855855856</v>
      </c>
      <c r="E1697" s="168" t="s">
        <v>884</v>
      </c>
      <c r="F1697" t="s">
        <v>873</v>
      </c>
      <c r="G1697" t="s">
        <v>871</v>
      </c>
      <c r="H1697">
        <v>2019</v>
      </c>
    </row>
    <row r="1698" spans="1:8" x14ac:dyDescent="0.3">
      <c r="A1698">
        <v>189</v>
      </c>
      <c r="C1698" s="166">
        <v>18.628872775214241</v>
      </c>
      <c r="E1698" s="168" t="s">
        <v>884</v>
      </c>
      <c r="F1698" t="s">
        <v>873</v>
      </c>
      <c r="G1698" t="s">
        <v>871</v>
      </c>
      <c r="H1698">
        <v>2019</v>
      </c>
    </row>
    <row r="1699" spans="1:8" x14ac:dyDescent="0.3">
      <c r="A1699">
        <v>189</v>
      </c>
      <c r="C1699" s="166">
        <v>12.265356265356264</v>
      </c>
      <c r="E1699" s="168" t="s">
        <v>884</v>
      </c>
      <c r="F1699" t="s">
        <v>873</v>
      </c>
      <c r="G1699" t="s">
        <v>871</v>
      </c>
      <c r="H1699">
        <v>2019</v>
      </c>
    </row>
    <row r="1700" spans="1:8" x14ac:dyDescent="0.3">
      <c r="A1700">
        <v>189</v>
      </c>
      <c r="B1700" s="165">
        <v>65.689503456945317</v>
      </c>
      <c r="C1700" s="166">
        <v>5.3675675675675683</v>
      </c>
      <c r="D1700" s="165">
        <v>100</v>
      </c>
      <c r="E1700" s="168" t="s">
        <v>884</v>
      </c>
      <c r="F1700" t="s">
        <v>873</v>
      </c>
      <c r="G1700" t="s">
        <v>871</v>
      </c>
      <c r="H1700">
        <v>2020</v>
      </c>
    </row>
    <row r="1701" spans="1:8" x14ac:dyDescent="0.3">
      <c r="A1701">
        <v>189</v>
      </c>
      <c r="B1701" s="165">
        <v>78.439482961222097</v>
      </c>
      <c r="C1701" s="166">
        <v>4.2779922779922783</v>
      </c>
      <c r="D1701" s="165">
        <v>96.167809600645427</v>
      </c>
      <c r="E1701" s="168" t="s">
        <v>884</v>
      </c>
      <c r="F1701" t="s">
        <v>873</v>
      </c>
      <c r="G1701" t="s">
        <v>871</v>
      </c>
      <c r="H1701">
        <v>2020</v>
      </c>
    </row>
    <row r="1702" spans="1:8" x14ac:dyDescent="0.3">
      <c r="A1702">
        <v>189</v>
      </c>
      <c r="B1702" s="165">
        <v>74.251812788398141</v>
      </c>
      <c r="C1702" s="166">
        <v>11.701112877583466</v>
      </c>
      <c r="D1702" s="165">
        <v>100</v>
      </c>
      <c r="E1702" s="168" t="s">
        <v>884</v>
      </c>
      <c r="F1702" t="s">
        <v>873</v>
      </c>
      <c r="G1702" t="s">
        <v>871</v>
      </c>
      <c r="H1702">
        <v>2020</v>
      </c>
    </row>
    <row r="1703" spans="1:8" x14ac:dyDescent="0.3">
      <c r="A1703">
        <v>190</v>
      </c>
      <c r="B1703" s="165">
        <v>4.7207207207207205</v>
      </c>
      <c r="C1703" s="166">
        <v>4.4376634699215343</v>
      </c>
      <c r="D1703">
        <v>100</v>
      </c>
      <c r="E1703" s="168" t="s">
        <v>884</v>
      </c>
      <c r="F1703" t="s">
        <v>874</v>
      </c>
      <c r="G1703" t="s">
        <v>820</v>
      </c>
      <c r="H1703">
        <v>2018</v>
      </c>
    </row>
    <row r="1704" spans="1:8" x14ac:dyDescent="0.3">
      <c r="A1704">
        <v>190</v>
      </c>
      <c r="B1704" s="165">
        <v>57.142857142857139</v>
      </c>
      <c r="C1704" s="166">
        <v>11.315315315315315</v>
      </c>
      <c r="D1704">
        <v>100</v>
      </c>
      <c r="E1704" s="168" t="s">
        <v>884</v>
      </c>
      <c r="F1704" t="s">
        <v>874</v>
      </c>
      <c r="G1704" t="s">
        <v>820</v>
      </c>
      <c r="H1704">
        <v>2018</v>
      </c>
    </row>
    <row r="1705" spans="1:8" x14ac:dyDescent="0.3">
      <c r="A1705">
        <v>190</v>
      </c>
      <c r="B1705" s="165">
        <v>55.724815724815727</v>
      </c>
      <c r="C1705" s="166">
        <v>28.108108108108105</v>
      </c>
      <c r="D1705">
        <v>100</v>
      </c>
      <c r="E1705" s="168" t="s">
        <v>884</v>
      </c>
      <c r="F1705" t="s">
        <v>874</v>
      </c>
      <c r="G1705" t="s">
        <v>820</v>
      </c>
      <c r="H1705">
        <v>2018</v>
      </c>
    </row>
    <row r="1706" spans="1:8" x14ac:dyDescent="0.3">
      <c r="A1706">
        <v>190</v>
      </c>
      <c r="C1706" s="166">
        <v>1.2591414944356121</v>
      </c>
      <c r="E1706" s="168" t="s">
        <v>884</v>
      </c>
      <c r="F1706" t="s">
        <v>874</v>
      </c>
      <c r="G1706" t="s">
        <v>820</v>
      </c>
      <c r="H1706">
        <v>2019</v>
      </c>
    </row>
    <row r="1707" spans="1:8" x14ac:dyDescent="0.3">
      <c r="A1707">
        <v>190</v>
      </c>
      <c r="C1707" s="166">
        <v>1.1315315315315315</v>
      </c>
      <c r="E1707" s="168" t="s">
        <v>884</v>
      </c>
      <c r="F1707" t="s">
        <v>874</v>
      </c>
      <c r="G1707" t="s">
        <v>820</v>
      </c>
      <c r="H1707">
        <v>2019</v>
      </c>
    </row>
    <row r="1708" spans="1:8" x14ac:dyDescent="0.3">
      <c r="A1708">
        <v>190</v>
      </c>
      <c r="C1708" s="166">
        <v>1.4054054054054053</v>
      </c>
      <c r="E1708" s="168" t="s">
        <v>884</v>
      </c>
      <c r="F1708" t="s">
        <v>874</v>
      </c>
      <c r="G1708" t="s">
        <v>820</v>
      </c>
      <c r="H1708">
        <v>2019</v>
      </c>
    </row>
    <row r="1709" spans="1:8" x14ac:dyDescent="0.3">
      <c r="A1709">
        <v>190</v>
      </c>
      <c r="B1709" s="165">
        <v>18.262814538676608</v>
      </c>
      <c r="C1709" s="166">
        <v>8.3868243243243246</v>
      </c>
      <c r="D1709" s="165">
        <v>10.929054054054054</v>
      </c>
      <c r="E1709" s="168" t="s">
        <v>884</v>
      </c>
      <c r="F1709" t="s">
        <v>874</v>
      </c>
      <c r="G1709" t="s">
        <v>820</v>
      </c>
      <c r="H1709">
        <v>2020</v>
      </c>
    </row>
    <row r="1710" spans="1:8" x14ac:dyDescent="0.3">
      <c r="A1710">
        <v>190</v>
      </c>
      <c r="B1710" s="165">
        <v>12.482297795950933</v>
      </c>
      <c r="C1710" s="166">
        <v>21.389961389961393</v>
      </c>
      <c r="D1710" s="165">
        <v>11.303935514461831</v>
      </c>
      <c r="E1710" s="168" t="s">
        <v>884</v>
      </c>
      <c r="F1710" t="s">
        <v>874</v>
      </c>
      <c r="G1710" t="s">
        <v>820</v>
      </c>
      <c r="H1710">
        <v>2020</v>
      </c>
    </row>
    <row r="1711" spans="1:8" x14ac:dyDescent="0.3">
      <c r="A1711">
        <v>190</v>
      </c>
      <c r="B1711" s="165">
        <v>17.297297297297298</v>
      </c>
      <c r="C1711" s="166">
        <v>10.469416785206258</v>
      </c>
      <c r="D1711" s="165">
        <v>10.189189189189189</v>
      </c>
      <c r="E1711" s="168" t="s">
        <v>884</v>
      </c>
      <c r="F1711" t="s">
        <v>874</v>
      </c>
      <c r="G1711" t="s">
        <v>820</v>
      </c>
      <c r="H1711">
        <v>2020</v>
      </c>
    </row>
    <row r="1712" spans="1:8" x14ac:dyDescent="0.3">
      <c r="A1712">
        <v>191</v>
      </c>
      <c r="B1712" s="165">
        <v>21.787941787941783</v>
      </c>
      <c r="C1712" s="166">
        <v>10.650392327811684</v>
      </c>
      <c r="D1712">
        <v>80</v>
      </c>
      <c r="E1712" s="168" t="s">
        <v>884</v>
      </c>
      <c r="F1712" t="s">
        <v>838</v>
      </c>
      <c r="G1712" t="s">
        <v>820</v>
      </c>
      <c r="H1712">
        <v>2018</v>
      </c>
    </row>
    <row r="1713" spans="1:8" x14ac:dyDescent="0.3">
      <c r="A1713">
        <v>191</v>
      </c>
      <c r="B1713" s="165">
        <v>45.454545454545453</v>
      </c>
      <c r="C1713" s="166">
        <v>7.8336798336798346</v>
      </c>
      <c r="D1713">
        <v>100</v>
      </c>
      <c r="E1713" s="168" t="s">
        <v>884</v>
      </c>
      <c r="F1713" t="s">
        <v>838</v>
      </c>
      <c r="G1713" t="s">
        <v>820</v>
      </c>
      <c r="H1713">
        <v>2018</v>
      </c>
    </row>
    <row r="1714" spans="1:8" x14ac:dyDescent="0.3">
      <c r="A1714">
        <v>191</v>
      </c>
      <c r="B1714" s="165">
        <v>38.310810810810807</v>
      </c>
      <c r="C1714" s="166">
        <v>5.621621621621621</v>
      </c>
      <c r="D1714">
        <v>100</v>
      </c>
      <c r="E1714" s="168" t="s">
        <v>884</v>
      </c>
      <c r="F1714" t="s">
        <v>838</v>
      </c>
      <c r="G1714" t="s">
        <v>820</v>
      </c>
      <c r="H1714">
        <v>2018</v>
      </c>
    </row>
    <row r="1715" spans="1:8" x14ac:dyDescent="0.3">
      <c r="A1715">
        <v>191</v>
      </c>
      <c r="C1715" s="166">
        <v>5.096525096525097</v>
      </c>
      <c r="E1715" s="168" t="s">
        <v>884</v>
      </c>
      <c r="F1715" t="s">
        <v>838</v>
      </c>
      <c r="G1715" t="s">
        <v>820</v>
      </c>
      <c r="H1715">
        <v>2019</v>
      </c>
    </row>
    <row r="1716" spans="1:8" x14ac:dyDescent="0.3">
      <c r="A1716">
        <v>191</v>
      </c>
      <c r="C1716" s="166">
        <v>21.934303534303535</v>
      </c>
      <c r="E1716" s="168" t="s">
        <v>884</v>
      </c>
      <c r="F1716" t="s">
        <v>838</v>
      </c>
      <c r="G1716" t="s">
        <v>820</v>
      </c>
      <c r="H1716">
        <v>2019</v>
      </c>
    </row>
    <row r="1717" spans="1:8" x14ac:dyDescent="0.3">
      <c r="A1717">
        <v>191</v>
      </c>
      <c r="C1717" s="166">
        <v>22.486486486486484</v>
      </c>
      <c r="E1717" s="168" t="s">
        <v>884</v>
      </c>
      <c r="F1717" t="s">
        <v>838</v>
      </c>
      <c r="G1717" t="s">
        <v>820</v>
      </c>
      <c r="H1717">
        <v>2019</v>
      </c>
    </row>
    <row r="1718" spans="1:8" x14ac:dyDescent="0.3">
      <c r="A1718">
        <v>191</v>
      </c>
      <c r="B1718" s="165">
        <v>37.586050566695725</v>
      </c>
      <c r="C1718" s="166">
        <v>14.313513513513513</v>
      </c>
      <c r="D1718" s="165">
        <v>20.57233704292528</v>
      </c>
      <c r="E1718" s="168" t="s">
        <v>884</v>
      </c>
      <c r="F1718" t="s">
        <v>838</v>
      </c>
      <c r="G1718" t="s">
        <v>820</v>
      </c>
      <c r="H1718">
        <v>2020</v>
      </c>
    </row>
    <row r="1719" spans="1:8" x14ac:dyDescent="0.3">
      <c r="A1719">
        <v>191</v>
      </c>
      <c r="B1719" s="165">
        <v>46.512162162162163</v>
      </c>
      <c r="C1719" s="166">
        <v>6.5099882491186847</v>
      </c>
      <c r="D1719" s="165">
        <v>20.784655623365303</v>
      </c>
      <c r="E1719" s="168" t="s">
        <v>884</v>
      </c>
      <c r="F1719" t="s">
        <v>838</v>
      </c>
      <c r="G1719" t="s">
        <v>820</v>
      </c>
      <c r="H1719">
        <v>2020</v>
      </c>
    </row>
    <row r="1720" spans="1:8" x14ac:dyDescent="0.3">
      <c r="A1720">
        <v>191</v>
      </c>
      <c r="B1720" s="165">
        <v>41.859459459459458</v>
      </c>
      <c r="C1720" s="166">
        <v>14.208494208494209</v>
      </c>
      <c r="D1720" s="165">
        <v>19.760851760851761</v>
      </c>
      <c r="E1720" s="168" t="s">
        <v>884</v>
      </c>
      <c r="F1720" t="s">
        <v>838</v>
      </c>
      <c r="G1720" t="s">
        <v>820</v>
      </c>
      <c r="H1720">
        <v>2020</v>
      </c>
    </row>
    <row r="1721" spans="1:8" x14ac:dyDescent="0.3">
      <c r="A1721">
        <v>192</v>
      </c>
      <c r="B1721" s="165">
        <v>33.322734499205083</v>
      </c>
      <c r="C1721" s="166">
        <v>2.9744338933528121</v>
      </c>
      <c r="D1721">
        <v>100</v>
      </c>
      <c r="E1721" s="168" t="s">
        <v>884</v>
      </c>
      <c r="F1721" t="s">
        <v>838</v>
      </c>
      <c r="G1721" t="s">
        <v>820</v>
      </c>
      <c r="H1721">
        <v>2018</v>
      </c>
    </row>
    <row r="1722" spans="1:8" x14ac:dyDescent="0.3">
      <c r="A1722">
        <v>192</v>
      </c>
      <c r="B1722" s="165">
        <v>28.571428571428573</v>
      </c>
      <c r="C1722" s="166">
        <v>7.8336798336798346</v>
      </c>
      <c r="D1722">
        <v>100</v>
      </c>
      <c r="E1722" s="168" t="s">
        <v>884</v>
      </c>
      <c r="F1722" t="s">
        <v>838</v>
      </c>
      <c r="G1722" t="s">
        <v>820</v>
      </c>
      <c r="H1722">
        <v>2018</v>
      </c>
    </row>
    <row r="1723" spans="1:8" x14ac:dyDescent="0.3">
      <c r="A1723">
        <v>192</v>
      </c>
      <c r="B1723" s="165">
        <v>78.586278586278596</v>
      </c>
      <c r="C1723" s="166">
        <v>6.9189189189189184</v>
      </c>
      <c r="D1723">
        <v>80</v>
      </c>
      <c r="E1723" s="168" t="s">
        <v>884</v>
      </c>
      <c r="F1723" t="s">
        <v>838</v>
      </c>
      <c r="G1723" t="s">
        <v>820</v>
      </c>
      <c r="H1723">
        <v>2018</v>
      </c>
    </row>
    <row r="1724" spans="1:8" x14ac:dyDescent="0.3">
      <c r="A1724">
        <v>192</v>
      </c>
      <c r="C1724" s="166">
        <v>1.6465696465696467</v>
      </c>
      <c r="E1724" s="168" t="s">
        <v>884</v>
      </c>
      <c r="F1724" t="s">
        <v>838</v>
      </c>
      <c r="G1724" t="s">
        <v>820</v>
      </c>
      <c r="H1724">
        <v>2019</v>
      </c>
    </row>
    <row r="1725" spans="1:8" x14ac:dyDescent="0.3">
      <c r="A1725">
        <v>192</v>
      </c>
      <c r="C1725" s="166">
        <v>3.9168399168399173</v>
      </c>
      <c r="E1725" s="168" t="s">
        <v>884</v>
      </c>
      <c r="F1725" t="s">
        <v>838</v>
      </c>
      <c r="G1725" t="s">
        <v>820</v>
      </c>
      <c r="H1725">
        <v>2019</v>
      </c>
    </row>
    <row r="1726" spans="1:8" x14ac:dyDescent="0.3">
      <c r="A1726">
        <v>192</v>
      </c>
      <c r="C1726" s="166">
        <v>12.972972972972972</v>
      </c>
      <c r="E1726" s="168" t="s">
        <v>884</v>
      </c>
      <c r="F1726" t="s">
        <v>838</v>
      </c>
      <c r="G1726" t="s">
        <v>820</v>
      </c>
      <c r="H1726">
        <v>2019</v>
      </c>
    </row>
    <row r="1727" spans="1:8" x14ac:dyDescent="0.3">
      <c r="A1727">
        <v>192</v>
      </c>
      <c r="B1727" s="165">
        <v>19.615615615615617</v>
      </c>
      <c r="C1727" s="166">
        <v>12.629570747217807</v>
      </c>
      <c r="D1727" s="165">
        <v>88.820248820248821</v>
      </c>
      <c r="E1727" s="168" t="s">
        <v>884</v>
      </c>
      <c r="F1727" t="s">
        <v>838</v>
      </c>
      <c r="G1727" t="s">
        <v>820</v>
      </c>
      <c r="H1727">
        <v>2020</v>
      </c>
    </row>
    <row r="1728" spans="1:8" x14ac:dyDescent="0.3">
      <c r="A1728">
        <v>192</v>
      </c>
      <c r="B1728" s="165">
        <v>17.687334393216748</v>
      </c>
      <c r="C1728" s="166">
        <v>13.019976498237369</v>
      </c>
      <c r="D1728" s="165">
        <v>84.501550731058927</v>
      </c>
      <c r="E1728" s="168" t="s">
        <v>884</v>
      </c>
      <c r="F1728" t="s">
        <v>838</v>
      </c>
      <c r="G1728" t="s">
        <v>820</v>
      </c>
      <c r="H1728">
        <v>2020</v>
      </c>
    </row>
    <row r="1729" spans="1:8" x14ac:dyDescent="0.3">
      <c r="A1729">
        <v>192</v>
      </c>
      <c r="B1729" s="165">
        <v>19.027027027027025</v>
      </c>
      <c r="C1729" s="166">
        <v>66.306306306306311</v>
      </c>
      <c r="D1729" s="165">
        <v>84.142981691368789</v>
      </c>
      <c r="E1729" s="168" t="s">
        <v>884</v>
      </c>
      <c r="F1729" t="s">
        <v>838</v>
      </c>
      <c r="G1729" t="s">
        <v>820</v>
      </c>
      <c r="H1729">
        <v>2020</v>
      </c>
    </row>
    <row r="1730" spans="1:8" x14ac:dyDescent="0.3">
      <c r="A1730">
        <v>193</v>
      </c>
      <c r="B1730" s="165">
        <v>66.645468998410166</v>
      </c>
      <c r="C1730" s="166">
        <v>5.2910602910602913</v>
      </c>
      <c r="D1730">
        <v>60</v>
      </c>
      <c r="E1730" s="168" t="s">
        <v>884</v>
      </c>
      <c r="F1730" t="s">
        <v>875</v>
      </c>
      <c r="G1730" t="s">
        <v>822</v>
      </c>
      <c r="H1730">
        <v>2018</v>
      </c>
    </row>
    <row r="1731" spans="1:8" x14ac:dyDescent="0.3">
      <c r="A1731">
        <v>193</v>
      </c>
      <c r="B1731" s="165">
        <v>53.846153846153847</v>
      </c>
      <c r="C1731" s="166">
        <v>10.183783783783785</v>
      </c>
      <c r="D1731">
        <v>100</v>
      </c>
      <c r="E1731" s="168" t="s">
        <v>884</v>
      </c>
      <c r="F1731" t="s">
        <v>875</v>
      </c>
      <c r="G1731" t="s">
        <v>822</v>
      </c>
      <c r="H1731">
        <v>2018</v>
      </c>
    </row>
    <row r="1732" spans="1:8" x14ac:dyDescent="0.3">
      <c r="A1732">
        <v>193</v>
      </c>
      <c r="B1732" s="165">
        <v>100</v>
      </c>
      <c r="C1732" s="166">
        <v>17.989189189189187</v>
      </c>
      <c r="D1732">
        <v>100</v>
      </c>
      <c r="E1732" s="168" t="s">
        <v>884</v>
      </c>
      <c r="F1732" t="s">
        <v>875</v>
      </c>
      <c r="G1732" t="s">
        <v>822</v>
      </c>
      <c r="H1732">
        <v>2018</v>
      </c>
    </row>
    <row r="1733" spans="1:8" x14ac:dyDescent="0.3">
      <c r="A1733">
        <v>193</v>
      </c>
      <c r="C1733" s="166">
        <v>10.033783783783784</v>
      </c>
      <c r="E1733" s="168" t="s">
        <v>884</v>
      </c>
      <c r="F1733" t="s">
        <v>875</v>
      </c>
      <c r="G1733" t="s">
        <v>822</v>
      </c>
      <c r="H1733">
        <v>2019</v>
      </c>
    </row>
    <row r="1734" spans="1:8" x14ac:dyDescent="0.3">
      <c r="A1734">
        <v>193</v>
      </c>
      <c r="C1734" s="166">
        <v>37.340540540540545</v>
      </c>
      <c r="E1734" s="168" t="s">
        <v>884</v>
      </c>
      <c r="F1734" t="s">
        <v>875</v>
      </c>
      <c r="G1734" t="s">
        <v>822</v>
      </c>
      <c r="H1734">
        <v>2019</v>
      </c>
    </row>
    <row r="1735" spans="1:8" x14ac:dyDescent="0.3">
      <c r="A1735">
        <v>193</v>
      </c>
      <c r="C1735" s="166">
        <v>13.491891891891891</v>
      </c>
      <c r="E1735" s="168" t="s">
        <v>884</v>
      </c>
      <c r="F1735" t="s">
        <v>875</v>
      </c>
      <c r="G1735" t="s">
        <v>822</v>
      </c>
      <c r="H1735">
        <v>2019</v>
      </c>
    </row>
    <row r="1736" spans="1:8" x14ac:dyDescent="0.3">
      <c r="A1736">
        <v>193</v>
      </c>
      <c r="B1736" s="165">
        <v>58.846846846846844</v>
      </c>
      <c r="C1736" s="166">
        <v>1.4313513513513514</v>
      </c>
      <c r="D1736" s="165">
        <v>93.957240822912482</v>
      </c>
      <c r="E1736" s="168" t="s">
        <v>884</v>
      </c>
      <c r="F1736" t="s">
        <v>875</v>
      </c>
      <c r="G1736" t="s">
        <v>822</v>
      </c>
      <c r="H1736">
        <v>2020</v>
      </c>
    </row>
    <row r="1737" spans="1:8" x14ac:dyDescent="0.3">
      <c r="A1737">
        <v>193</v>
      </c>
      <c r="B1737" s="165">
        <v>63.143783783783782</v>
      </c>
      <c r="C1737" s="166">
        <v>13.211446740858507</v>
      </c>
      <c r="D1737" s="165">
        <v>80.540540540540547</v>
      </c>
      <c r="E1737" s="168" t="s">
        <v>884</v>
      </c>
      <c r="F1737" t="s">
        <v>875</v>
      </c>
      <c r="G1737" t="s">
        <v>822</v>
      </c>
      <c r="H1737">
        <v>2020</v>
      </c>
    </row>
    <row r="1738" spans="1:8" x14ac:dyDescent="0.3">
      <c r="A1738">
        <v>193</v>
      </c>
      <c r="B1738" s="165">
        <v>53.098680075424255</v>
      </c>
      <c r="C1738" s="166">
        <v>13.718546132339235</v>
      </c>
      <c r="D1738" s="165">
        <v>76.718600953895077</v>
      </c>
      <c r="E1738" s="168" t="s">
        <v>884</v>
      </c>
      <c r="F1738" t="s">
        <v>875</v>
      </c>
      <c r="G1738" t="s">
        <v>822</v>
      </c>
      <c r="H1738">
        <v>2020</v>
      </c>
    </row>
    <row r="1739" spans="1:8" x14ac:dyDescent="0.3">
      <c r="A1739">
        <v>194</v>
      </c>
      <c r="B1739" s="165">
        <v>37.765765765765764</v>
      </c>
      <c r="C1739" s="166">
        <v>7.7230915125651967</v>
      </c>
      <c r="D1739">
        <v>20</v>
      </c>
      <c r="E1739" s="168" t="s">
        <v>884</v>
      </c>
      <c r="F1739" t="s">
        <v>875</v>
      </c>
      <c r="G1739" t="s">
        <v>822</v>
      </c>
      <c r="H1739">
        <v>2018</v>
      </c>
    </row>
    <row r="1740" spans="1:8" x14ac:dyDescent="0.3">
      <c r="A1740">
        <v>194</v>
      </c>
      <c r="B1740" s="165">
        <v>100</v>
      </c>
      <c r="C1740" s="166">
        <v>7.4063882063882067</v>
      </c>
      <c r="D1740">
        <v>100</v>
      </c>
      <c r="E1740" s="168" t="s">
        <v>884</v>
      </c>
      <c r="F1740" t="s">
        <v>875</v>
      </c>
      <c r="G1740" t="s">
        <v>822</v>
      </c>
      <c r="H1740">
        <v>2018</v>
      </c>
    </row>
    <row r="1741" spans="1:8" x14ac:dyDescent="0.3">
      <c r="A1741">
        <v>194</v>
      </c>
      <c r="B1741" s="165">
        <v>68.108108108108098</v>
      </c>
      <c r="C1741" s="166">
        <v>8.3027027027027014</v>
      </c>
      <c r="D1741">
        <v>100</v>
      </c>
      <c r="E1741" s="168" t="s">
        <v>884</v>
      </c>
      <c r="F1741" t="s">
        <v>875</v>
      </c>
      <c r="G1741" t="s">
        <v>822</v>
      </c>
      <c r="H1741">
        <v>2018</v>
      </c>
    </row>
    <row r="1742" spans="1:8" x14ac:dyDescent="0.3">
      <c r="A1742">
        <v>194</v>
      </c>
      <c r="C1742" s="166">
        <v>16.465696465696467</v>
      </c>
      <c r="E1742" s="168" t="s">
        <v>884</v>
      </c>
      <c r="F1742" t="s">
        <v>875</v>
      </c>
      <c r="G1742" t="s">
        <v>822</v>
      </c>
      <c r="H1742">
        <v>2019</v>
      </c>
    </row>
    <row r="1743" spans="1:8" x14ac:dyDescent="0.3">
      <c r="A1743">
        <v>194</v>
      </c>
      <c r="C1743" s="166">
        <v>13.886977886977888</v>
      </c>
      <c r="E1743" s="168" t="s">
        <v>884</v>
      </c>
      <c r="F1743" t="s">
        <v>875</v>
      </c>
      <c r="G1743" t="s">
        <v>822</v>
      </c>
      <c r="H1743">
        <v>2019</v>
      </c>
    </row>
    <row r="1744" spans="1:8" x14ac:dyDescent="0.3">
      <c r="A1744">
        <v>194</v>
      </c>
      <c r="C1744" s="166">
        <v>15.567567567567565</v>
      </c>
      <c r="E1744" s="168" t="s">
        <v>884</v>
      </c>
      <c r="F1744" t="s">
        <v>875</v>
      </c>
      <c r="G1744" t="s">
        <v>822</v>
      </c>
      <c r="H1744">
        <v>2019</v>
      </c>
    </row>
    <row r="1745" spans="1:8" x14ac:dyDescent="0.3">
      <c r="A1745">
        <v>194</v>
      </c>
      <c r="B1745" s="165">
        <v>78.462462462462469</v>
      </c>
      <c r="C1745" s="166">
        <v>15.335907335907336</v>
      </c>
      <c r="D1745" s="165">
        <v>98.361486486486498</v>
      </c>
      <c r="E1745" s="168" t="s">
        <v>884</v>
      </c>
      <c r="F1745" t="s">
        <v>875</v>
      </c>
      <c r="G1745" t="s">
        <v>822</v>
      </c>
      <c r="H1745">
        <v>2020</v>
      </c>
    </row>
    <row r="1746" spans="1:8" x14ac:dyDescent="0.3">
      <c r="A1746">
        <v>194</v>
      </c>
      <c r="B1746" s="165">
        <v>94.953058321479375</v>
      </c>
      <c r="C1746" s="166">
        <v>6.6546546546546548</v>
      </c>
      <c r="D1746" s="165">
        <v>86.551028640580881</v>
      </c>
      <c r="E1746" s="168" t="s">
        <v>884</v>
      </c>
      <c r="F1746" t="s">
        <v>875</v>
      </c>
      <c r="G1746" t="s">
        <v>822</v>
      </c>
      <c r="H1746">
        <v>2020</v>
      </c>
    </row>
    <row r="1747" spans="1:8" x14ac:dyDescent="0.3">
      <c r="A1747">
        <v>194</v>
      </c>
      <c r="B1747" s="165">
        <v>78.059598059598045</v>
      </c>
      <c r="C1747" s="166">
        <v>5.6833976833976827</v>
      </c>
      <c r="D1747" s="165">
        <v>94.660854402789894</v>
      </c>
      <c r="E1747" s="168" t="s">
        <v>884</v>
      </c>
      <c r="F1747" t="s">
        <v>875</v>
      </c>
      <c r="G1747" t="s">
        <v>822</v>
      </c>
      <c r="H1747">
        <v>2020</v>
      </c>
    </row>
    <row r="1748" spans="1:8" x14ac:dyDescent="0.3">
      <c r="A1748">
        <v>195</v>
      </c>
      <c r="B1748" s="165">
        <v>37.268847795163587</v>
      </c>
      <c r="C1748" s="166">
        <v>8.1521521521521514</v>
      </c>
      <c r="D1748">
        <v>100</v>
      </c>
      <c r="E1748" s="168" t="s">
        <v>884</v>
      </c>
      <c r="F1748" t="s">
        <v>830</v>
      </c>
      <c r="G1748" t="s">
        <v>820</v>
      </c>
      <c r="H1748">
        <v>2018</v>
      </c>
    </row>
    <row r="1749" spans="1:8" x14ac:dyDescent="0.3">
      <c r="A1749">
        <v>195</v>
      </c>
      <c r="B1749" s="165">
        <v>60</v>
      </c>
      <c r="C1749" s="166">
        <v>6.699857752489331</v>
      </c>
      <c r="D1749">
        <v>100</v>
      </c>
      <c r="E1749" s="168" t="s">
        <v>884</v>
      </c>
      <c r="F1749" t="s">
        <v>830</v>
      </c>
      <c r="G1749" t="s">
        <v>820</v>
      </c>
      <c r="H1749">
        <v>2018</v>
      </c>
    </row>
    <row r="1750" spans="1:8" x14ac:dyDescent="0.3">
      <c r="A1750">
        <v>195</v>
      </c>
      <c r="B1750" s="165">
        <v>55.724815724815727</v>
      </c>
      <c r="C1750" s="166">
        <v>7.392817475009255</v>
      </c>
      <c r="D1750">
        <v>100</v>
      </c>
      <c r="E1750" s="168" t="s">
        <v>884</v>
      </c>
      <c r="F1750" t="s">
        <v>830</v>
      </c>
      <c r="G1750" t="s">
        <v>820</v>
      </c>
      <c r="H1750">
        <v>2018</v>
      </c>
    </row>
    <row r="1751" spans="1:8" x14ac:dyDescent="0.3">
      <c r="A1751">
        <v>195</v>
      </c>
      <c r="C1751" s="166">
        <v>1.2231660231660233</v>
      </c>
      <c r="E1751" s="168" t="s">
        <v>884</v>
      </c>
      <c r="F1751" t="s">
        <v>830</v>
      </c>
      <c r="G1751" t="s">
        <v>820</v>
      </c>
      <c r="H1751">
        <v>2019</v>
      </c>
    </row>
    <row r="1752" spans="1:8" x14ac:dyDescent="0.3">
      <c r="A1752">
        <v>195</v>
      </c>
      <c r="C1752" s="166">
        <v>1.3399715504978662</v>
      </c>
      <c r="E1752" s="168" t="s">
        <v>884</v>
      </c>
      <c r="F1752" t="s">
        <v>830</v>
      </c>
      <c r="G1752" t="s">
        <v>820</v>
      </c>
      <c r="H1752">
        <v>2019</v>
      </c>
    </row>
    <row r="1753" spans="1:8" x14ac:dyDescent="0.3">
      <c r="A1753">
        <v>195</v>
      </c>
      <c r="C1753" s="166">
        <v>9.241021843761569</v>
      </c>
      <c r="E1753" s="168" t="s">
        <v>884</v>
      </c>
      <c r="F1753" t="s">
        <v>830</v>
      </c>
      <c r="G1753" t="s">
        <v>820</v>
      </c>
      <c r="H1753">
        <v>2019</v>
      </c>
    </row>
    <row r="1754" spans="1:8" x14ac:dyDescent="0.3">
      <c r="A1754">
        <v>195</v>
      </c>
      <c r="B1754" s="165">
        <v>49.039039039039039</v>
      </c>
      <c r="C1754" s="166">
        <v>42.940540540540539</v>
      </c>
      <c r="D1754" s="165">
        <v>98.361486486486498</v>
      </c>
      <c r="E1754" s="168" t="s">
        <v>884</v>
      </c>
      <c r="F1754" t="s">
        <v>830</v>
      </c>
      <c r="G1754" t="s">
        <v>820</v>
      </c>
      <c r="H1754">
        <v>2020</v>
      </c>
    </row>
    <row r="1755" spans="1:8" x14ac:dyDescent="0.3">
      <c r="A1755">
        <v>195</v>
      </c>
      <c r="B1755" s="165">
        <v>59.345661450924617</v>
      </c>
      <c r="C1755" s="166">
        <v>23.035343035343036</v>
      </c>
      <c r="D1755" s="165">
        <v>93.530950305143861</v>
      </c>
      <c r="E1755" s="168" t="s">
        <v>884</v>
      </c>
      <c r="F1755" t="s">
        <v>830</v>
      </c>
      <c r="G1755" t="s">
        <v>820</v>
      </c>
      <c r="H1755">
        <v>2020</v>
      </c>
    </row>
    <row r="1756" spans="1:8" x14ac:dyDescent="0.3">
      <c r="A1756">
        <v>195</v>
      </c>
      <c r="B1756" s="165">
        <v>38.054054054054056</v>
      </c>
      <c r="C1756" s="166">
        <v>85.250965250965251</v>
      </c>
      <c r="D1756" s="165">
        <v>87.596611536910046</v>
      </c>
      <c r="E1756" s="168" t="s">
        <v>884</v>
      </c>
      <c r="F1756" t="s">
        <v>830</v>
      </c>
      <c r="G1756" t="s">
        <v>820</v>
      </c>
      <c r="H1756">
        <v>2020</v>
      </c>
    </row>
    <row r="1757" spans="1:8" x14ac:dyDescent="0.3">
      <c r="A1757">
        <v>196</v>
      </c>
      <c r="B1757" s="165">
        <v>21.787941787941783</v>
      </c>
      <c r="C1757" s="166">
        <v>14.480796586059745</v>
      </c>
      <c r="D1757">
        <v>80</v>
      </c>
      <c r="E1757" s="168" t="s">
        <v>884</v>
      </c>
      <c r="F1757" t="s">
        <v>830</v>
      </c>
      <c r="G1757" t="s">
        <v>871</v>
      </c>
      <c r="H1757">
        <v>2018</v>
      </c>
    </row>
    <row r="1758" spans="1:8" x14ac:dyDescent="0.3">
      <c r="A1758">
        <v>196</v>
      </c>
      <c r="B1758" s="165">
        <v>92.307692307692307</v>
      </c>
      <c r="C1758" s="166">
        <v>2.9096525096525099</v>
      </c>
      <c r="D1758">
        <v>80</v>
      </c>
      <c r="E1758" s="168" t="s">
        <v>884</v>
      </c>
      <c r="F1758" t="s">
        <v>830</v>
      </c>
      <c r="G1758" t="s">
        <v>871</v>
      </c>
      <c r="H1758">
        <v>2018</v>
      </c>
    </row>
    <row r="1759" spans="1:8" x14ac:dyDescent="0.3">
      <c r="A1759">
        <v>196</v>
      </c>
      <c r="B1759" s="165">
        <v>45.405405405405403</v>
      </c>
      <c r="C1759" s="166">
        <v>15.102864058087938</v>
      </c>
      <c r="D1759">
        <v>100</v>
      </c>
      <c r="E1759" s="168" t="s">
        <v>884</v>
      </c>
      <c r="F1759" t="s">
        <v>830</v>
      </c>
      <c r="G1759" t="s">
        <v>871</v>
      </c>
      <c r="H1759">
        <v>2018</v>
      </c>
    </row>
    <row r="1760" spans="1:8" x14ac:dyDescent="0.3">
      <c r="A1760">
        <v>196</v>
      </c>
      <c r="C1760" s="166">
        <v>0.891891891891892</v>
      </c>
      <c r="E1760" s="168" t="s">
        <v>884</v>
      </c>
      <c r="F1760" t="s">
        <v>830</v>
      </c>
      <c r="G1760" t="s">
        <v>871</v>
      </c>
      <c r="H1760">
        <v>2019</v>
      </c>
    </row>
    <row r="1761" spans="1:8" x14ac:dyDescent="0.3">
      <c r="A1761">
        <v>196</v>
      </c>
      <c r="C1761" s="166">
        <v>1.4548262548262549</v>
      </c>
      <c r="E1761" s="168" t="s">
        <v>884</v>
      </c>
      <c r="F1761" t="s">
        <v>830</v>
      </c>
      <c r="G1761" t="s">
        <v>871</v>
      </c>
      <c r="H1761">
        <v>2019</v>
      </c>
    </row>
    <row r="1762" spans="1:8" x14ac:dyDescent="0.3">
      <c r="A1762">
        <v>196</v>
      </c>
      <c r="C1762" s="166">
        <v>20.137152077450583</v>
      </c>
      <c r="E1762" s="168" t="s">
        <v>884</v>
      </c>
      <c r="F1762" t="s">
        <v>830</v>
      </c>
      <c r="G1762" t="s">
        <v>871</v>
      </c>
      <c r="H1762">
        <v>2019</v>
      </c>
    </row>
    <row r="1763" spans="1:8" x14ac:dyDescent="0.3">
      <c r="A1763">
        <v>196</v>
      </c>
      <c r="B1763" s="165">
        <v>13.937411095305832</v>
      </c>
      <c r="C1763" s="166">
        <v>0.63147853736089032</v>
      </c>
      <c r="D1763" s="165">
        <v>83.517547398144416</v>
      </c>
      <c r="E1763" s="168" t="s">
        <v>884</v>
      </c>
      <c r="F1763" t="s">
        <v>830</v>
      </c>
      <c r="G1763" t="s">
        <v>871</v>
      </c>
      <c r="H1763">
        <v>2020</v>
      </c>
    </row>
    <row r="1764" spans="1:8" x14ac:dyDescent="0.3">
      <c r="A1764">
        <v>196</v>
      </c>
      <c r="B1764" s="165">
        <v>17.803698435277383</v>
      </c>
      <c r="C1764" s="166">
        <v>0.39402560455192037</v>
      </c>
      <c r="D1764" s="165">
        <v>75.802861685214637</v>
      </c>
      <c r="E1764" s="168" t="s">
        <v>884</v>
      </c>
      <c r="F1764" t="s">
        <v>830</v>
      </c>
      <c r="G1764" t="s">
        <v>871</v>
      </c>
      <c r="H1764">
        <v>2020</v>
      </c>
    </row>
    <row r="1765" spans="1:8" x14ac:dyDescent="0.3">
      <c r="A1765">
        <v>196</v>
      </c>
      <c r="B1765" s="165">
        <v>14.636174636174635</v>
      </c>
      <c r="C1765" s="166">
        <v>0.29252782193958665</v>
      </c>
      <c r="D1765" s="165">
        <v>80.259459459459464</v>
      </c>
      <c r="E1765" s="168" t="s">
        <v>884</v>
      </c>
      <c r="F1765" t="s">
        <v>830</v>
      </c>
      <c r="G1765" t="s">
        <v>871</v>
      </c>
      <c r="H1765">
        <v>2020</v>
      </c>
    </row>
    <row r="1766" spans="1:8" x14ac:dyDescent="0.3">
      <c r="A1766">
        <v>197</v>
      </c>
      <c r="B1766" s="165">
        <v>75.531531531531527</v>
      </c>
      <c r="C1766" s="166">
        <v>2.1164241164241164</v>
      </c>
      <c r="D1766">
        <v>40</v>
      </c>
      <c r="E1766" s="168" t="s">
        <v>884</v>
      </c>
      <c r="F1766" t="s">
        <v>876</v>
      </c>
      <c r="G1766" t="s">
        <v>822</v>
      </c>
      <c r="H1766">
        <v>2018</v>
      </c>
    </row>
    <row r="1767" spans="1:8" x14ac:dyDescent="0.3">
      <c r="A1767">
        <v>197</v>
      </c>
      <c r="B1767" s="165">
        <v>90</v>
      </c>
      <c r="C1767" s="166">
        <v>13.886977886977888</v>
      </c>
      <c r="D1767">
        <v>100</v>
      </c>
      <c r="E1767" s="168" t="s">
        <v>884</v>
      </c>
      <c r="F1767" t="s">
        <v>876</v>
      </c>
      <c r="G1767" t="s">
        <v>822</v>
      </c>
      <c r="H1767">
        <v>2018</v>
      </c>
    </row>
    <row r="1768" spans="1:8" x14ac:dyDescent="0.3">
      <c r="A1768">
        <v>197</v>
      </c>
      <c r="B1768" s="165">
        <v>74.299754299754298</v>
      </c>
      <c r="C1768" s="166">
        <v>2.0756756756756753</v>
      </c>
      <c r="D1768">
        <v>100</v>
      </c>
      <c r="E1768" s="168" t="s">
        <v>884</v>
      </c>
      <c r="F1768" t="s">
        <v>876</v>
      </c>
      <c r="G1768" t="s">
        <v>822</v>
      </c>
      <c r="H1768">
        <v>2018</v>
      </c>
    </row>
    <row r="1769" spans="1:8" x14ac:dyDescent="0.3">
      <c r="A1769">
        <v>197</v>
      </c>
      <c r="C1769" s="166">
        <v>94.4356120826709</v>
      </c>
      <c r="E1769" s="168" t="s">
        <v>884</v>
      </c>
      <c r="F1769" t="s">
        <v>876</v>
      </c>
      <c r="G1769" t="s">
        <v>822</v>
      </c>
      <c r="H1769">
        <v>2019</v>
      </c>
    </row>
    <row r="1770" spans="1:8" x14ac:dyDescent="0.3">
      <c r="A1770">
        <v>197</v>
      </c>
      <c r="C1770" s="166">
        <v>20.367567567567569</v>
      </c>
      <c r="E1770" s="168" t="s">
        <v>884</v>
      </c>
      <c r="F1770" t="s">
        <v>876</v>
      </c>
      <c r="G1770" t="s">
        <v>822</v>
      </c>
      <c r="H1770">
        <v>2019</v>
      </c>
    </row>
    <row r="1771" spans="1:8" x14ac:dyDescent="0.3">
      <c r="A1771">
        <v>197</v>
      </c>
      <c r="C1771" s="166">
        <v>51.891891891891881</v>
      </c>
      <c r="E1771" s="168" t="s">
        <v>884</v>
      </c>
      <c r="F1771" t="s">
        <v>876</v>
      </c>
      <c r="G1771" t="s">
        <v>822</v>
      </c>
      <c r="H1771">
        <v>2019</v>
      </c>
    </row>
    <row r="1772" spans="1:8" x14ac:dyDescent="0.3">
      <c r="A1772">
        <v>197</v>
      </c>
      <c r="B1772" s="165">
        <v>50.440154440154437</v>
      </c>
      <c r="C1772" s="166">
        <v>0.85881081081081079</v>
      </c>
      <c r="D1772" s="165">
        <v>75.326403326403337</v>
      </c>
      <c r="E1772" s="168" t="s">
        <v>884</v>
      </c>
      <c r="F1772" t="s">
        <v>876</v>
      </c>
      <c r="G1772" t="s">
        <v>822</v>
      </c>
      <c r="H1772">
        <v>2020</v>
      </c>
    </row>
    <row r="1773" spans="1:8" x14ac:dyDescent="0.3">
      <c r="A1773">
        <v>197</v>
      </c>
      <c r="B1773" s="165">
        <v>40.270270270270267</v>
      </c>
      <c r="C1773" s="166">
        <v>6.8058968058968059</v>
      </c>
      <c r="D1773" s="165">
        <v>72.746294681778565</v>
      </c>
      <c r="E1773" s="168" t="s">
        <v>884</v>
      </c>
      <c r="F1773" t="s">
        <v>876</v>
      </c>
      <c r="G1773" t="s">
        <v>822</v>
      </c>
      <c r="H1773">
        <v>2020</v>
      </c>
    </row>
    <row r="1774" spans="1:8" x14ac:dyDescent="0.3">
      <c r="A1774">
        <v>197</v>
      </c>
      <c r="B1774" s="165">
        <v>46.407382992748843</v>
      </c>
      <c r="C1774" s="166">
        <v>2.3870270270270271</v>
      </c>
      <c r="D1774" s="165">
        <v>67.128775834658185</v>
      </c>
      <c r="E1774" s="168" t="s">
        <v>884</v>
      </c>
      <c r="F1774" t="s">
        <v>876</v>
      </c>
      <c r="G1774" t="s">
        <v>822</v>
      </c>
      <c r="H1774">
        <v>2020</v>
      </c>
    </row>
    <row r="1775" spans="1:8" x14ac:dyDescent="0.3">
      <c r="A1775">
        <v>198</v>
      </c>
      <c r="B1775" s="165">
        <v>37.268847795163587</v>
      </c>
      <c r="C1775" s="166">
        <v>19.30772878141299</v>
      </c>
      <c r="D1775">
        <v>80</v>
      </c>
      <c r="E1775" s="168" t="s">
        <v>884</v>
      </c>
      <c r="F1775" t="s">
        <v>834</v>
      </c>
      <c r="G1775" t="s">
        <v>820</v>
      </c>
      <c r="H1775">
        <v>2018</v>
      </c>
    </row>
    <row r="1776" spans="1:8" x14ac:dyDescent="0.3">
      <c r="A1776">
        <v>198</v>
      </c>
      <c r="B1776" s="165">
        <v>27.272727272727273</v>
      </c>
      <c r="C1776" s="166">
        <v>7.023299161230196</v>
      </c>
      <c r="D1776">
        <v>100</v>
      </c>
      <c r="E1776" s="168" t="s">
        <v>884</v>
      </c>
      <c r="F1776" t="s">
        <v>834</v>
      </c>
      <c r="G1776" t="s">
        <v>820</v>
      </c>
      <c r="H1776">
        <v>2018</v>
      </c>
    </row>
    <row r="1777" spans="1:8" x14ac:dyDescent="0.3">
      <c r="A1777">
        <v>198</v>
      </c>
      <c r="B1777" s="165">
        <v>48.076311605723376</v>
      </c>
      <c r="C1777" s="166">
        <v>28.108108108108105</v>
      </c>
      <c r="D1777">
        <v>100</v>
      </c>
      <c r="E1777" s="168" t="s">
        <v>884</v>
      </c>
      <c r="F1777" t="s">
        <v>834</v>
      </c>
      <c r="G1777" t="s">
        <v>820</v>
      </c>
      <c r="H1777">
        <v>2018</v>
      </c>
    </row>
    <row r="1778" spans="1:8" x14ac:dyDescent="0.3">
      <c r="A1778">
        <v>198</v>
      </c>
      <c r="C1778" s="166">
        <v>0</v>
      </c>
      <c r="E1778" s="168" t="s">
        <v>884</v>
      </c>
      <c r="F1778" t="s">
        <v>834</v>
      </c>
      <c r="G1778" t="s">
        <v>820</v>
      </c>
      <c r="H1778">
        <v>2019</v>
      </c>
    </row>
    <row r="1779" spans="1:8" x14ac:dyDescent="0.3">
      <c r="A1779">
        <v>198</v>
      </c>
      <c r="C1779" s="166">
        <v>4.3895619757688724</v>
      </c>
      <c r="E1779" s="168" t="s">
        <v>884</v>
      </c>
      <c r="F1779" t="s">
        <v>834</v>
      </c>
      <c r="G1779" t="s">
        <v>820</v>
      </c>
      <c r="H1779">
        <v>2019</v>
      </c>
    </row>
    <row r="1780" spans="1:8" x14ac:dyDescent="0.3">
      <c r="A1780">
        <v>198</v>
      </c>
      <c r="C1780" s="166">
        <v>28.108108108108105</v>
      </c>
      <c r="E1780" s="168" t="s">
        <v>884</v>
      </c>
      <c r="F1780" t="s">
        <v>834</v>
      </c>
      <c r="G1780" t="s">
        <v>820</v>
      </c>
      <c r="H1780">
        <v>2019</v>
      </c>
    </row>
    <row r="1781" spans="1:8" x14ac:dyDescent="0.3">
      <c r="A1781">
        <v>198</v>
      </c>
      <c r="B1781" s="165">
        <v>27.874822190611663</v>
      </c>
      <c r="C1781" s="166">
        <v>38.801693259524583</v>
      </c>
      <c r="D1781" s="165">
        <v>0</v>
      </c>
      <c r="E1781" s="168" t="s">
        <v>884</v>
      </c>
      <c r="F1781" t="s">
        <v>834</v>
      </c>
      <c r="G1781" t="s">
        <v>820</v>
      </c>
      <c r="H1781">
        <v>2020</v>
      </c>
    </row>
    <row r="1782" spans="1:8" x14ac:dyDescent="0.3">
      <c r="A1782">
        <v>198</v>
      </c>
      <c r="B1782" s="165">
        <v>24.162162162162161</v>
      </c>
      <c r="C1782" s="166">
        <v>60</v>
      </c>
      <c r="D1782" s="165">
        <v>0</v>
      </c>
      <c r="E1782" s="168" t="s">
        <v>884</v>
      </c>
      <c r="F1782" t="s">
        <v>834</v>
      </c>
      <c r="G1782" t="s">
        <v>820</v>
      </c>
      <c r="H1782">
        <v>2020</v>
      </c>
    </row>
    <row r="1783" spans="1:8" x14ac:dyDescent="0.3">
      <c r="A1783">
        <v>198</v>
      </c>
      <c r="B1783" s="165">
        <v>33.577106518282989</v>
      </c>
      <c r="C1783" s="166">
        <v>41.155638397017704</v>
      </c>
      <c r="D1783" s="165">
        <v>0</v>
      </c>
      <c r="E1783" s="168" t="s">
        <v>884</v>
      </c>
      <c r="F1783" t="s">
        <v>834</v>
      </c>
      <c r="G1783" t="s">
        <v>820</v>
      </c>
      <c r="H1783">
        <v>2020</v>
      </c>
    </row>
    <row r="1784" spans="1:8" x14ac:dyDescent="0.3">
      <c r="A1784">
        <v>199</v>
      </c>
      <c r="B1784" s="165">
        <v>62.942942942942935</v>
      </c>
      <c r="C1784" s="166">
        <v>30.570570570570567</v>
      </c>
      <c r="D1784">
        <v>100</v>
      </c>
      <c r="E1784" s="168" t="s">
        <v>884</v>
      </c>
      <c r="F1784" t="s">
        <v>877</v>
      </c>
      <c r="G1784" t="s">
        <v>820</v>
      </c>
      <c r="H1784">
        <v>2018</v>
      </c>
    </row>
    <row r="1785" spans="1:8" x14ac:dyDescent="0.3">
      <c r="A1785">
        <v>199</v>
      </c>
      <c r="B1785" s="165">
        <v>93.333333333333329</v>
      </c>
      <c r="C1785" s="166">
        <v>2.263063063063063</v>
      </c>
      <c r="D1785">
        <v>100</v>
      </c>
      <c r="E1785" s="168" t="s">
        <v>884</v>
      </c>
      <c r="F1785" t="s">
        <v>877</v>
      </c>
      <c r="G1785" t="s">
        <v>820</v>
      </c>
      <c r="H1785">
        <v>2018</v>
      </c>
    </row>
    <row r="1786" spans="1:8" x14ac:dyDescent="0.3">
      <c r="A1786">
        <v>199</v>
      </c>
      <c r="B1786" s="165">
        <v>81.729729729729726</v>
      </c>
      <c r="C1786" s="166">
        <v>8.3027027027027014</v>
      </c>
      <c r="D1786">
        <v>100</v>
      </c>
      <c r="E1786" s="168" t="s">
        <v>884</v>
      </c>
      <c r="F1786" t="s">
        <v>877</v>
      </c>
      <c r="G1786" t="s">
        <v>820</v>
      </c>
      <c r="H1786">
        <v>2018</v>
      </c>
    </row>
    <row r="1787" spans="1:8" x14ac:dyDescent="0.3">
      <c r="A1787">
        <v>199</v>
      </c>
      <c r="C1787" s="166">
        <v>10.033783783783784</v>
      </c>
      <c r="E1787" s="168" t="s">
        <v>884</v>
      </c>
      <c r="F1787" t="s">
        <v>877</v>
      </c>
      <c r="G1787" t="s">
        <v>820</v>
      </c>
      <c r="H1787">
        <v>2019</v>
      </c>
    </row>
    <row r="1788" spans="1:8" x14ac:dyDescent="0.3">
      <c r="A1788">
        <v>199</v>
      </c>
      <c r="C1788" s="166">
        <v>5.6576576576576576</v>
      </c>
      <c r="E1788" s="168" t="s">
        <v>884</v>
      </c>
      <c r="F1788" t="s">
        <v>877</v>
      </c>
      <c r="G1788" t="s">
        <v>820</v>
      </c>
      <c r="H1788">
        <v>2019</v>
      </c>
    </row>
    <row r="1789" spans="1:8" x14ac:dyDescent="0.3">
      <c r="A1789">
        <v>199</v>
      </c>
      <c r="C1789" s="166">
        <v>10.378378378378377</v>
      </c>
      <c r="E1789" s="168" t="s">
        <v>884</v>
      </c>
      <c r="F1789" t="s">
        <v>877</v>
      </c>
      <c r="G1789" t="s">
        <v>820</v>
      </c>
      <c r="H1789">
        <v>2019</v>
      </c>
    </row>
    <row r="1790" spans="1:8" x14ac:dyDescent="0.3">
      <c r="A1790">
        <v>199</v>
      </c>
      <c r="B1790" s="165">
        <v>91.117698343504799</v>
      </c>
      <c r="C1790" s="166">
        <v>0.46674500587544065</v>
      </c>
      <c r="D1790" s="165">
        <v>61.717011128775837</v>
      </c>
      <c r="E1790" s="168" t="s">
        <v>884</v>
      </c>
      <c r="F1790" t="s">
        <v>877</v>
      </c>
      <c r="G1790" t="s">
        <v>820</v>
      </c>
      <c r="H1790">
        <v>2020</v>
      </c>
    </row>
    <row r="1791" spans="1:8" x14ac:dyDescent="0.3">
      <c r="A1791">
        <v>199</v>
      </c>
      <c r="B1791" s="165">
        <v>76.770557791834392</v>
      </c>
      <c r="C1791" s="166">
        <v>0.74864864864864866</v>
      </c>
      <c r="D1791" s="165">
        <v>54.44994290064713</v>
      </c>
      <c r="E1791" s="168" t="s">
        <v>884</v>
      </c>
      <c r="F1791" t="s">
        <v>877</v>
      </c>
      <c r="G1791" t="s">
        <v>820</v>
      </c>
      <c r="H1791">
        <v>2020</v>
      </c>
    </row>
    <row r="1792" spans="1:8" x14ac:dyDescent="0.3">
      <c r="A1792">
        <v>199</v>
      </c>
      <c r="B1792" s="165">
        <v>101.47747747747746</v>
      </c>
      <c r="C1792" s="166">
        <v>0.27627627627627627</v>
      </c>
      <c r="D1792" s="165">
        <v>66.316078790655069</v>
      </c>
      <c r="E1792" s="168" t="s">
        <v>884</v>
      </c>
      <c r="F1792" t="s">
        <v>877</v>
      </c>
      <c r="G1792" t="s">
        <v>820</v>
      </c>
      <c r="H1792">
        <v>2020</v>
      </c>
    </row>
    <row r="1793" spans="1:8" x14ac:dyDescent="0.3">
      <c r="A1793">
        <v>200</v>
      </c>
      <c r="B1793" s="165">
        <v>47.207207207207205</v>
      </c>
      <c r="C1793" s="166">
        <v>9.1711711711711708</v>
      </c>
      <c r="D1793">
        <v>100</v>
      </c>
      <c r="E1793" s="168" t="s">
        <v>884</v>
      </c>
      <c r="F1793" t="s">
        <v>830</v>
      </c>
      <c r="G1793" t="s">
        <v>820</v>
      </c>
      <c r="H1793">
        <v>2018</v>
      </c>
    </row>
    <row r="1794" spans="1:8" x14ac:dyDescent="0.3">
      <c r="A1794">
        <v>200</v>
      </c>
      <c r="B1794" s="165">
        <v>50</v>
      </c>
      <c r="C1794" s="166">
        <v>4.243243243243243</v>
      </c>
      <c r="D1794">
        <v>100</v>
      </c>
      <c r="E1794" s="168" t="s">
        <v>884</v>
      </c>
      <c r="F1794" t="s">
        <v>830</v>
      </c>
      <c r="G1794" t="s">
        <v>820</v>
      </c>
      <c r="H1794">
        <v>2018</v>
      </c>
    </row>
    <row r="1795" spans="1:8" x14ac:dyDescent="0.3">
      <c r="A1795">
        <v>200</v>
      </c>
      <c r="B1795" s="165">
        <v>74.299754299754298</v>
      </c>
      <c r="C1795" s="166">
        <v>5.3539253539253533</v>
      </c>
      <c r="D1795">
        <v>100</v>
      </c>
      <c r="E1795" s="168" t="s">
        <v>884</v>
      </c>
      <c r="F1795" t="s">
        <v>830</v>
      </c>
      <c r="G1795" t="s">
        <v>820</v>
      </c>
      <c r="H1795">
        <v>2018</v>
      </c>
    </row>
    <row r="1796" spans="1:8" x14ac:dyDescent="0.3">
      <c r="A1796">
        <v>200</v>
      </c>
      <c r="C1796" s="166">
        <v>23.783783783783786</v>
      </c>
      <c r="E1796" s="168" t="s">
        <v>884</v>
      </c>
      <c r="F1796" t="s">
        <v>830</v>
      </c>
      <c r="G1796" t="s">
        <v>820</v>
      </c>
      <c r="H1796">
        <v>2019</v>
      </c>
    </row>
    <row r="1797" spans="1:8" x14ac:dyDescent="0.3">
      <c r="A1797">
        <v>200</v>
      </c>
      <c r="C1797" s="166">
        <v>23.762162162162163</v>
      </c>
      <c r="E1797" s="168" t="s">
        <v>884</v>
      </c>
      <c r="F1797" t="s">
        <v>830</v>
      </c>
      <c r="G1797" t="s">
        <v>820</v>
      </c>
      <c r="H1797">
        <v>2019</v>
      </c>
    </row>
    <row r="1798" spans="1:8" x14ac:dyDescent="0.3">
      <c r="A1798">
        <v>200</v>
      </c>
      <c r="C1798" s="166">
        <v>16.061776061776058</v>
      </c>
      <c r="E1798" s="168" t="s">
        <v>884</v>
      </c>
      <c r="F1798" t="s">
        <v>830</v>
      </c>
      <c r="G1798" t="s">
        <v>820</v>
      </c>
      <c r="H1798">
        <v>2019</v>
      </c>
    </row>
    <row r="1799" spans="1:8" x14ac:dyDescent="0.3">
      <c r="A1799">
        <v>200</v>
      </c>
      <c r="B1799" s="165">
        <v>40.352123552123551</v>
      </c>
      <c r="C1799" s="166">
        <v>0.49699699699699701</v>
      </c>
      <c r="D1799" s="165">
        <v>87.432432432432435</v>
      </c>
      <c r="E1799" s="168" t="s">
        <v>884</v>
      </c>
      <c r="F1799" t="s">
        <v>830</v>
      </c>
      <c r="G1799" t="s">
        <v>820</v>
      </c>
      <c r="H1799">
        <v>2020</v>
      </c>
    </row>
    <row r="1800" spans="1:8" x14ac:dyDescent="0.3">
      <c r="A1800">
        <v>200</v>
      </c>
      <c r="B1800" s="165">
        <v>35.374668786433496</v>
      </c>
      <c r="C1800" s="166">
        <v>0.51630941286113707</v>
      </c>
      <c r="D1800" s="165">
        <v>80.540540540540547</v>
      </c>
      <c r="E1800" s="168" t="s">
        <v>884</v>
      </c>
      <c r="F1800" t="s">
        <v>830</v>
      </c>
      <c r="G1800" t="s">
        <v>820</v>
      </c>
      <c r="H1800">
        <v>2020</v>
      </c>
    </row>
    <row r="1801" spans="1:8" x14ac:dyDescent="0.3">
      <c r="A1801">
        <v>200</v>
      </c>
      <c r="B1801" s="165">
        <v>41.139517896274647</v>
      </c>
      <c r="C1801" s="166">
        <v>0.73673673673673667</v>
      </c>
      <c r="D1801" s="165">
        <v>77.863654699475603</v>
      </c>
      <c r="E1801" s="168" t="s">
        <v>884</v>
      </c>
      <c r="F1801" t="s">
        <v>830</v>
      </c>
      <c r="G1801" t="s">
        <v>820</v>
      </c>
      <c r="H1801">
        <v>2020</v>
      </c>
    </row>
    <row r="1802" spans="1:8" x14ac:dyDescent="0.3">
      <c r="A1802">
        <v>201</v>
      </c>
      <c r="B1802" s="165">
        <v>80.926640926640928</v>
      </c>
      <c r="C1802" s="166">
        <v>4.5855855855855854</v>
      </c>
      <c r="D1802">
        <v>100</v>
      </c>
      <c r="E1802" s="168" t="s">
        <v>884</v>
      </c>
      <c r="F1802" t="s">
        <v>875</v>
      </c>
      <c r="G1802" t="s">
        <v>820</v>
      </c>
      <c r="H1802">
        <v>2018</v>
      </c>
    </row>
    <row r="1803" spans="1:8" x14ac:dyDescent="0.3">
      <c r="A1803">
        <v>201</v>
      </c>
      <c r="B1803" s="165">
        <v>76.19047619047619</v>
      </c>
      <c r="C1803" s="166">
        <v>5.0918918918918923</v>
      </c>
      <c r="D1803">
        <v>100</v>
      </c>
      <c r="E1803" s="168" t="s">
        <v>884</v>
      </c>
      <c r="F1803" t="s">
        <v>875</v>
      </c>
      <c r="G1803" t="s">
        <v>820</v>
      </c>
      <c r="H1803">
        <v>2018</v>
      </c>
    </row>
    <row r="1804" spans="1:8" x14ac:dyDescent="0.3">
      <c r="A1804">
        <v>201</v>
      </c>
      <c r="B1804" s="165">
        <v>58.378378378378379</v>
      </c>
      <c r="C1804" s="166">
        <v>7.8441231929604012</v>
      </c>
      <c r="D1804">
        <v>100</v>
      </c>
      <c r="E1804" s="168" t="s">
        <v>884</v>
      </c>
      <c r="F1804" t="s">
        <v>875</v>
      </c>
      <c r="G1804" t="s">
        <v>820</v>
      </c>
      <c r="H1804">
        <v>2018</v>
      </c>
    </row>
    <row r="1805" spans="1:8" x14ac:dyDescent="0.3">
      <c r="A1805">
        <v>201</v>
      </c>
      <c r="C1805" s="166">
        <v>78.862019914651498</v>
      </c>
      <c r="E1805" s="168" t="s">
        <v>884</v>
      </c>
      <c r="F1805" t="s">
        <v>875</v>
      </c>
      <c r="G1805" t="s">
        <v>820</v>
      </c>
      <c r="H1805">
        <v>2019</v>
      </c>
    </row>
    <row r="1806" spans="1:8" x14ac:dyDescent="0.3">
      <c r="A1806">
        <v>201</v>
      </c>
      <c r="C1806" s="166">
        <v>33.606486486486489</v>
      </c>
      <c r="E1806" s="168" t="s">
        <v>884</v>
      </c>
      <c r="F1806" t="s">
        <v>875</v>
      </c>
      <c r="G1806" t="s">
        <v>820</v>
      </c>
      <c r="H1806">
        <v>2019</v>
      </c>
    </row>
    <row r="1807" spans="1:8" x14ac:dyDescent="0.3">
      <c r="A1807">
        <v>201</v>
      </c>
      <c r="C1807" s="166">
        <v>86.285355122564411</v>
      </c>
      <c r="E1807" s="168" t="s">
        <v>884</v>
      </c>
      <c r="F1807" t="s">
        <v>875</v>
      </c>
      <c r="G1807" t="s">
        <v>820</v>
      </c>
      <c r="H1807">
        <v>2019</v>
      </c>
    </row>
    <row r="1808" spans="1:8" x14ac:dyDescent="0.3">
      <c r="A1808">
        <v>201</v>
      </c>
      <c r="B1808" s="165">
        <v>14.31409788166545</v>
      </c>
      <c r="C1808" s="166">
        <v>40.077837837837841</v>
      </c>
      <c r="D1808" s="165">
        <v>94.521548575602637</v>
      </c>
      <c r="E1808" s="168" t="s">
        <v>884</v>
      </c>
      <c r="F1808" t="s">
        <v>875</v>
      </c>
      <c r="G1808" t="s">
        <v>820</v>
      </c>
      <c r="H1808">
        <v>2020</v>
      </c>
    </row>
    <row r="1809" spans="1:8" x14ac:dyDescent="0.3">
      <c r="A1809">
        <v>201</v>
      </c>
      <c r="B1809" s="165">
        <v>15.034234234234235</v>
      </c>
      <c r="C1809" s="166">
        <v>60</v>
      </c>
      <c r="D1809" s="165">
        <v>96.167809600645427</v>
      </c>
      <c r="E1809" s="168" t="s">
        <v>884</v>
      </c>
      <c r="F1809" t="s">
        <v>875</v>
      </c>
      <c r="G1809" t="s">
        <v>820</v>
      </c>
      <c r="H1809">
        <v>2020</v>
      </c>
    </row>
    <row r="1810" spans="1:8" x14ac:dyDescent="0.3">
      <c r="A1810">
        <v>201</v>
      </c>
      <c r="B1810" s="165">
        <v>17.837837837837835</v>
      </c>
      <c r="C1810" s="166">
        <v>89.115675675675675</v>
      </c>
      <c r="D1810" s="165">
        <v>100</v>
      </c>
      <c r="E1810" s="168" t="s">
        <v>884</v>
      </c>
      <c r="F1810" t="s">
        <v>875</v>
      </c>
      <c r="G1810" t="s">
        <v>820</v>
      </c>
      <c r="H1810">
        <v>2020</v>
      </c>
    </row>
    <row r="1811" spans="1:8" x14ac:dyDescent="0.3">
      <c r="A1811">
        <v>202</v>
      </c>
      <c r="B1811" s="165">
        <v>26.554054054054053</v>
      </c>
      <c r="C1811" s="166">
        <v>7.8610038610038604</v>
      </c>
      <c r="D1811">
        <v>80</v>
      </c>
      <c r="E1811" s="168" t="s">
        <v>884</v>
      </c>
      <c r="F1811" t="s">
        <v>862</v>
      </c>
      <c r="G1811" t="s">
        <v>820</v>
      </c>
      <c r="H1811">
        <v>2018</v>
      </c>
    </row>
    <row r="1812" spans="1:8" x14ac:dyDescent="0.3">
      <c r="A1812">
        <v>202</v>
      </c>
      <c r="B1812" s="165">
        <v>60</v>
      </c>
      <c r="C1812" s="166">
        <v>20.099573257467995</v>
      </c>
      <c r="D1812">
        <v>100</v>
      </c>
      <c r="E1812" s="168" t="s">
        <v>884</v>
      </c>
      <c r="F1812" t="s">
        <v>862</v>
      </c>
      <c r="G1812" t="s">
        <v>820</v>
      </c>
      <c r="H1812">
        <v>2018</v>
      </c>
    </row>
    <row r="1813" spans="1:8" x14ac:dyDescent="0.3">
      <c r="A1813">
        <v>202</v>
      </c>
      <c r="B1813" s="165">
        <v>87.567567567567565</v>
      </c>
      <c r="C1813" s="166">
        <v>11.243243243243242</v>
      </c>
      <c r="D1813">
        <v>95</v>
      </c>
      <c r="E1813" s="168" t="s">
        <v>884</v>
      </c>
      <c r="F1813" t="s">
        <v>862</v>
      </c>
      <c r="G1813" t="s">
        <v>820</v>
      </c>
      <c r="H1813">
        <v>2018</v>
      </c>
    </row>
    <row r="1814" spans="1:8" x14ac:dyDescent="0.3">
      <c r="A1814">
        <v>202</v>
      </c>
      <c r="C1814" s="166">
        <v>7.1351351351351351</v>
      </c>
      <c r="E1814" s="168" t="s">
        <v>884</v>
      </c>
      <c r="F1814" t="s">
        <v>862</v>
      </c>
      <c r="G1814" t="s">
        <v>820</v>
      </c>
      <c r="H1814">
        <v>2019</v>
      </c>
    </row>
    <row r="1815" spans="1:8" x14ac:dyDescent="0.3">
      <c r="A1815">
        <v>202</v>
      </c>
      <c r="C1815" s="166">
        <v>6.699857752489331</v>
      </c>
      <c r="E1815" s="168" t="s">
        <v>884</v>
      </c>
      <c r="F1815" t="s">
        <v>862</v>
      </c>
      <c r="G1815" t="s">
        <v>820</v>
      </c>
      <c r="H1815">
        <v>2019</v>
      </c>
    </row>
    <row r="1816" spans="1:8" x14ac:dyDescent="0.3">
      <c r="A1816">
        <v>202</v>
      </c>
      <c r="C1816" s="166">
        <v>35.13513513513513</v>
      </c>
      <c r="E1816" s="168" t="s">
        <v>884</v>
      </c>
      <c r="F1816" t="s">
        <v>862</v>
      </c>
      <c r="G1816" t="s">
        <v>820</v>
      </c>
      <c r="H1816">
        <v>2019</v>
      </c>
    </row>
    <row r="1817" spans="1:8" x14ac:dyDescent="0.3">
      <c r="A1817">
        <v>202</v>
      </c>
      <c r="B1817" s="165">
        <v>18.262814538676608</v>
      </c>
      <c r="C1817" s="166">
        <v>28.627027027027026</v>
      </c>
      <c r="D1817" s="165">
        <v>39.969111969111971</v>
      </c>
      <c r="E1817" s="168" t="s">
        <v>884</v>
      </c>
      <c r="F1817" t="s">
        <v>862</v>
      </c>
      <c r="G1817" t="s">
        <v>820</v>
      </c>
      <c r="H1817">
        <v>2020</v>
      </c>
    </row>
    <row r="1818" spans="1:8" x14ac:dyDescent="0.3">
      <c r="A1818">
        <v>202</v>
      </c>
      <c r="B1818" s="165">
        <v>13.530810810810811</v>
      </c>
      <c r="C1818" s="166">
        <v>41.304753028890964</v>
      </c>
      <c r="D1818" s="165">
        <v>38.467123840258168</v>
      </c>
      <c r="E1818" s="168" t="s">
        <v>884</v>
      </c>
      <c r="F1818" t="s">
        <v>862</v>
      </c>
      <c r="G1818" t="s">
        <v>820</v>
      </c>
      <c r="H1818">
        <v>2020</v>
      </c>
    </row>
    <row r="1819" spans="1:8" x14ac:dyDescent="0.3">
      <c r="A1819">
        <v>202</v>
      </c>
      <c r="B1819" s="165">
        <v>13.59073359073359</v>
      </c>
      <c r="C1819" s="166">
        <v>26.087727071333624</v>
      </c>
      <c r="D1819" s="165">
        <v>38.359300476947539</v>
      </c>
      <c r="E1819" s="168" t="s">
        <v>884</v>
      </c>
      <c r="F1819" t="s">
        <v>862</v>
      </c>
      <c r="G1819" t="s">
        <v>820</v>
      </c>
      <c r="H1819">
        <v>2020</v>
      </c>
    </row>
    <row r="1820" spans="1:8" x14ac:dyDescent="0.3">
      <c r="A1820">
        <v>203</v>
      </c>
      <c r="B1820" s="165">
        <v>60.694980694980693</v>
      </c>
      <c r="C1820" s="166">
        <v>11.005405405405405</v>
      </c>
      <c r="D1820">
        <v>100</v>
      </c>
      <c r="E1820" s="168" t="s">
        <v>884</v>
      </c>
      <c r="F1820" t="s">
        <v>862</v>
      </c>
      <c r="G1820" t="s">
        <v>820</v>
      </c>
      <c r="H1820">
        <v>2018</v>
      </c>
    </row>
    <row r="1821" spans="1:8" x14ac:dyDescent="0.3">
      <c r="A1821">
        <v>203</v>
      </c>
      <c r="B1821" s="165">
        <v>50</v>
      </c>
      <c r="C1821" s="166">
        <v>16.972972972972972</v>
      </c>
      <c r="D1821">
        <v>100</v>
      </c>
      <c r="E1821" s="168" t="s">
        <v>884</v>
      </c>
      <c r="F1821" t="s">
        <v>862</v>
      </c>
      <c r="G1821" t="s">
        <v>820</v>
      </c>
      <c r="H1821">
        <v>2018</v>
      </c>
    </row>
    <row r="1822" spans="1:8" x14ac:dyDescent="0.3">
      <c r="A1822">
        <v>203</v>
      </c>
      <c r="B1822" s="165">
        <v>47.151767151767153</v>
      </c>
      <c r="C1822" s="166">
        <v>4.0638228590035812</v>
      </c>
      <c r="D1822">
        <v>100</v>
      </c>
      <c r="E1822" s="168" t="s">
        <v>884</v>
      </c>
      <c r="F1822" t="s">
        <v>862</v>
      </c>
      <c r="G1822" t="s">
        <v>820</v>
      </c>
      <c r="H1822">
        <v>2018</v>
      </c>
    </row>
    <row r="1823" spans="1:8" x14ac:dyDescent="0.3">
      <c r="A1823">
        <v>203</v>
      </c>
      <c r="C1823" s="166">
        <v>5.1372972972972972</v>
      </c>
      <c r="E1823" s="168" t="s">
        <v>884</v>
      </c>
      <c r="F1823" t="s">
        <v>862</v>
      </c>
      <c r="G1823" t="s">
        <v>820</v>
      </c>
      <c r="H1823">
        <v>2019</v>
      </c>
    </row>
    <row r="1824" spans="1:8" x14ac:dyDescent="0.3">
      <c r="A1824">
        <v>203</v>
      </c>
      <c r="C1824" s="166">
        <v>12.72972972972973</v>
      </c>
      <c r="E1824" s="168" t="s">
        <v>884</v>
      </c>
      <c r="F1824" t="s">
        <v>862</v>
      </c>
      <c r="G1824" t="s">
        <v>820</v>
      </c>
      <c r="H1824">
        <v>2019</v>
      </c>
    </row>
    <row r="1825" spans="1:8" x14ac:dyDescent="0.3">
      <c r="A1825">
        <v>203</v>
      </c>
      <c r="C1825" s="166">
        <v>14.629762292412893</v>
      </c>
      <c r="E1825" s="168" t="s">
        <v>884</v>
      </c>
      <c r="F1825" t="s">
        <v>862</v>
      </c>
      <c r="G1825" t="s">
        <v>820</v>
      </c>
      <c r="H1825">
        <v>2019</v>
      </c>
    </row>
    <row r="1826" spans="1:8" x14ac:dyDescent="0.3">
      <c r="A1826">
        <v>203</v>
      </c>
      <c r="B1826" s="165">
        <v>38.618243243243242</v>
      </c>
      <c r="C1826" s="166">
        <v>0.42940540540540539</v>
      </c>
      <c r="D1826" s="165">
        <v>79.938223938223942</v>
      </c>
      <c r="E1826" s="168" t="s">
        <v>884</v>
      </c>
      <c r="F1826" t="s">
        <v>862</v>
      </c>
      <c r="G1826" t="s">
        <v>820</v>
      </c>
      <c r="H1826">
        <v>2020</v>
      </c>
    </row>
    <row r="1827" spans="1:8" x14ac:dyDescent="0.3">
      <c r="A1827">
        <v>203</v>
      </c>
      <c r="B1827" s="165">
        <v>47.836199836199839</v>
      </c>
      <c r="C1827" s="166">
        <v>0.27223587223587226</v>
      </c>
      <c r="D1827" s="165">
        <v>83.138622493461213</v>
      </c>
      <c r="E1827" s="168" t="s">
        <v>884</v>
      </c>
      <c r="F1827" t="s">
        <v>862</v>
      </c>
      <c r="G1827" t="s">
        <v>820</v>
      </c>
      <c r="H1827">
        <v>2020</v>
      </c>
    </row>
    <row r="1828" spans="1:8" x14ac:dyDescent="0.3">
      <c r="A1828">
        <v>203</v>
      </c>
      <c r="B1828" s="165">
        <v>30.270270270270267</v>
      </c>
      <c r="C1828" s="166">
        <v>0.66306306306306306</v>
      </c>
      <c r="D1828" s="165">
        <v>76.718600953895077</v>
      </c>
      <c r="E1828" s="168" t="s">
        <v>884</v>
      </c>
      <c r="F1828" t="s">
        <v>862</v>
      </c>
      <c r="G1828" t="s">
        <v>820</v>
      </c>
      <c r="H1828">
        <v>2020</v>
      </c>
    </row>
    <row r="1829" spans="1:8" x14ac:dyDescent="0.3">
      <c r="A1829">
        <v>204</v>
      </c>
      <c r="B1829" s="165">
        <v>47.207207207207205</v>
      </c>
      <c r="C1829" s="166">
        <v>2.000982800982801</v>
      </c>
      <c r="D1829">
        <v>100</v>
      </c>
      <c r="E1829" s="168" t="s">
        <v>884</v>
      </c>
      <c r="F1829" t="s">
        <v>862</v>
      </c>
      <c r="G1829" t="s">
        <v>820</v>
      </c>
      <c r="H1829">
        <v>2018</v>
      </c>
    </row>
    <row r="1830" spans="1:8" x14ac:dyDescent="0.3">
      <c r="A1830">
        <v>204</v>
      </c>
      <c r="B1830" s="165">
        <v>46.666666666666664</v>
      </c>
      <c r="C1830" s="166">
        <v>4.6289926289926289</v>
      </c>
      <c r="D1830">
        <v>100</v>
      </c>
      <c r="E1830" s="168" t="s">
        <v>884</v>
      </c>
      <c r="F1830" t="s">
        <v>862</v>
      </c>
      <c r="G1830" t="s">
        <v>820</v>
      </c>
      <c r="H1830">
        <v>2018</v>
      </c>
    </row>
    <row r="1831" spans="1:8" x14ac:dyDescent="0.3">
      <c r="A1831">
        <v>204</v>
      </c>
      <c r="B1831" s="165">
        <v>55.724815724815727</v>
      </c>
      <c r="C1831" s="166">
        <v>1.6255291436014325</v>
      </c>
      <c r="D1831">
        <v>100</v>
      </c>
      <c r="E1831" s="168" t="s">
        <v>884</v>
      </c>
      <c r="F1831" t="s">
        <v>862</v>
      </c>
      <c r="G1831" t="s">
        <v>820</v>
      </c>
      <c r="H1831">
        <v>2018</v>
      </c>
    </row>
    <row r="1832" spans="1:8" x14ac:dyDescent="0.3">
      <c r="A1832">
        <v>204</v>
      </c>
      <c r="C1832" s="166">
        <v>0.891891891891892</v>
      </c>
      <c r="E1832" s="168" t="s">
        <v>884</v>
      </c>
      <c r="F1832" t="s">
        <v>862</v>
      </c>
      <c r="G1832" t="s">
        <v>820</v>
      </c>
      <c r="H1832">
        <v>2019</v>
      </c>
    </row>
    <row r="1833" spans="1:8" x14ac:dyDescent="0.3">
      <c r="A1833">
        <v>204</v>
      </c>
      <c r="C1833" s="166">
        <v>0.92579852579852584</v>
      </c>
      <c r="E1833" s="168" t="s">
        <v>884</v>
      </c>
      <c r="F1833" t="s">
        <v>862</v>
      </c>
      <c r="G1833" t="s">
        <v>820</v>
      </c>
      <c r="H1833">
        <v>2019</v>
      </c>
    </row>
    <row r="1834" spans="1:8" x14ac:dyDescent="0.3">
      <c r="A1834">
        <v>204</v>
      </c>
      <c r="C1834" s="166">
        <v>0.81276457180071626</v>
      </c>
      <c r="E1834" s="168" t="s">
        <v>884</v>
      </c>
      <c r="F1834" t="s">
        <v>862</v>
      </c>
      <c r="G1834" t="s">
        <v>820</v>
      </c>
      <c r="H1834">
        <v>2019</v>
      </c>
    </row>
    <row r="1835" spans="1:8" x14ac:dyDescent="0.3">
      <c r="A1835">
        <v>204</v>
      </c>
      <c r="B1835" s="165">
        <v>13.937411095305832</v>
      </c>
      <c r="C1835" s="166">
        <v>0.38339768339768343</v>
      </c>
      <c r="D1835" s="165">
        <v>97.147147147147152</v>
      </c>
      <c r="E1835" s="168" t="s">
        <v>884</v>
      </c>
      <c r="F1835" t="s">
        <v>862</v>
      </c>
      <c r="G1835" t="s">
        <v>820</v>
      </c>
      <c r="H1835">
        <v>2020</v>
      </c>
    </row>
    <row r="1836" spans="1:8" x14ac:dyDescent="0.3">
      <c r="A1836">
        <v>204</v>
      </c>
      <c r="B1836" s="165">
        <v>15.733500942803268</v>
      </c>
      <c r="C1836" s="166">
        <v>0.65099882491186845</v>
      </c>
      <c r="D1836" s="165">
        <v>100</v>
      </c>
      <c r="E1836" s="168" t="s">
        <v>884</v>
      </c>
      <c r="F1836" t="s">
        <v>862</v>
      </c>
      <c r="G1836" t="s">
        <v>820</v>
      </c>
      <c r="H1836">
        <v>2020</v>
      </c>
    </row>
    <row r="1837" spans="1:8" x14ac:dyDescent="0.3">
      <c r="A1837">
        <v>204</v>
      </c>
      <c r="B1837" s="165">
        <v>16.788553259141494</v>
      </c>
      <c r="C1837" s="166">
        <v>0.79567567567567565</v>
      </c>
      <c r="D1837" s="165">
        <v>93.158301158301157</v>
      </c>
      <c r="E1837" s="168" t="s">
        <v>884</v>
      </c>
      <c r="F1837" t="s">
        <v>862</v>
      </c>
      <c r="G1837" t="s">
        <v>820</v>
      </c>
      <c r="H1837">
        <v>2020</v>
      </c>
    </row>
    <row r="1838" spans="1:8" x14ac:dyDescent="0.3">
      <c r="A1838">
        <v>205</v>
      </c>
      <c r="B1838" s="165">
        <v>26.554054054054053</v>
      </c>
      <c r="C1838" s="166">
        <v>2.000982800982801</v>
      </c>
      <c r="D1838">
        <v>10</v>
      </c>
      <c r="E1838" s="168" t="s">
        <v>884</v>
      </c>
      <c r="F1838" t="s">
        <v>824</v>
      </c>
      <c r="G1838" t="s">
        <v>867</v>
      </c>
      <c r="H1838">
        <v>2018</v>
      </c>
    </row>
    <row r="1839" spans="1:8" x14ac:dyDescent="0.3">
      <c r="A1839">
        <v>205</v>
      </c>
      <c r="B1839" s="165">
        <v>60</v>
      </c>
      <c r="C1839" s="166">
        <v>13.886977886977888</v>
      </c>
      <c r="D1839">
        <v>100</v>
      </c>
      <c r="E1839" s="168" t="s">
        <v>884</v>
      </c>
      <c r="F1839" t="s">
        <v>824</v>
      </c>
      <c r="G1839" t="s">
        <v>867</v>
      </c>
      <c r="H1839">
        <v>2018</v>
      </c>
    </row>
    <row r="1840" spans="1:8" x14ac:dyDescent="0.3">
      <c r="A1840">
        <v>205</v>
      </c>
      <c r="B1840" s="165">
        <v>72.114467408585057</v>
      </c>
      <c r="C1840" s="166">
        <v>22.486486486486484</v>
      </c>
      <c r="D1840">
        <v>100</v>
      </c>
      <c r="E1840" s="168" t="s">
        <v>884</v>
      </c>
      <c r="F1840" t="s">
        <v>824</v>
      </c>
      <c r="G1840" t="s">
        <v>867</v>
      </c>
      <c r="H1840">
        <v>2018</v>
      </c>
    </row>
    <row r="1841" spans="1:8" x14ac:dyDescent="0.3">
      <c r="A1841">
        <v>205</v>
      </c>
      <c r="C1841" s="166">
        <v>38.529729729729738</v>
      </c>
      <c r="E1841" s="168" t="s">
        <v>884</v>
      </c>
      <c r="F1841" t="s">
        <v>824</v>
      </c>
      <c r="G1841" t="s">
        <v>867</v>
      </c>
      <c r="H1841">
        <v>2019</v>
      </c>
    </row>
    <row r="1842" spans="1:8" x14ac:dyDescent="0.3">
      <c r="A1842">
        <v>205</v>
      </c>
      <c r="C1842" s="166">
        <v>9.2579852579852577</v>
      </c>
      <c r="E1842" s="168" t="s">
        <v>884</v>
      </c>
      <c r="F1842" t="s">
        <v>824</v>
      </c>
      <c r="G1842" t="s">
        <v>867</v>
      </c>
      <c r="H1842">
        <v>2019</v>
      </c>
    </row>
    <row r="1843" spans="1:8" x14ac:dyDescent="0.3">
      <c r="A1843">
        <v>205</v>
      </c>
      <c r="C1843" s="166">
        <v>13.491891891891891</v>
      </c>
      <c r="E1843" s="168" t="s">
        <v>884</v>
      </c>
      <c r="F1843" t="s">
        <v>824</v>
      </c>
      <c r="G1843" t="s">
        <v>867</v>
      </c>
      <c r="H1843">
        <v>2019</v>
      </c>
    </row>
    <row r="1844" spans="1:8" x14ac:dyDescent="0.3">
      <c r="A1844">
        <v>205</v>
      </c>
      <c r="B1844" s="165">
        <v>34.1691368788143</v>
      </c>
      <c r="C1844" s="166">
        <v>17.176216216216215</v>
      </c>
      <c r="D1844" s="165">
        <v>31.319080274304159</v>
      </c>
      <c r="E1844" s="168" t="s">
        <v>884</v>
      </c>
      <c r="F1844" t="s">
        <v>824</v>
      </c>
      <c r="G1844" t="s">
        <v>867</v>
      </c>
      <c r="H1844">
        <v>2020</v>
      </c>
    </row>
    <row r="1845" spans="1:8" x14ac:dyDescent="0.3">
      <c r="A1845">
        <v>205</v>
      </c>
      <c r="B1845" s="165">
        <v>28.072221599192556</v>
      </c>
      <c r="C1845" s="166">
        <v>54.447174447174447</v>
      </c>
      <c r="D1845" s="165">
        <v>31.688081524147101</v>
      </c>
      <c r="E1845" s="168" t="s">
        <v>884</v>
      </c>
      <c r="F1845" t="s">
        <v>824</v>
      </c>
      <c r="G1845" t="s">
        <v>867</v>
      </c>
      <c r="H1845">
        <v>2020</v>
      </c>
    </row>
    <row r="1846" spans="1:8" x14ac:dyDescent="0.3">
      <c r="A1846">
        <v>205</v>
      </c>
      <c r="B1846" s="165">
        <v>24.289821736630248</v>
      </c>
      <c r="C1846" s="166">
        <v>61.205821205821202</v>
      </c>
      <c r="D1846" s="165">
        <v>32.605405405405406</v>
      </c>
      <c r="E1846" s="168" t="s">
        <v>884</v>
      </c>
      <c r="F1846" t="s">
        <v>824</v>
      </c>
      <c r="G1846" t="s">
        <v>867</v>
      </c>
      <c r="H1846">
        <v>2020</v>
      </c>
    </row>
    <row r="1847" spans="1:8" x14ac:dyDescent="0.3">
      <c r="A1847">
        <v>206</v>
      </c>
      <c r="B1847" s="165">
        <v>94.414414414414409</v>
      </c>
      <c r="C1847" s="166">
        <v>11.005405405405405</v>
      </c>
      <c r="D1847">
        <v>80</v>
      </c>
      <c r="E1847" s="168" t="s">
        <v>884</v>
      </c>
      <c r="F1847" t="s">
        <v>877</v>
      </c>
      <c r="G1847" t="s">
        <v>820</v>
      </c>
      <c r="H1847">
        <v>2018</v>
      </c>
    </row>
    <row r="1848" spans="1:8" x14ac:dyDescent="0.3">
      <c r="A1848">
        <v>206</v>
      </c>
      <c r="B1848" s="165">
        <v>63.636363636363633</v>
      </c>
      <c r="C1848" s="166">
        <v>9.2579852579852577</v>
      </c>
      <c r="D1848">
        <v>40</v>
      </c>
      <c r="E1848" s="168" t="s">
        <v>884</v>
      </c>
      <c r="F1848" t="s">
        <v>877</v>
      </c>
      <c r="G1848" t="s">
        <v>820</v>
      </c>
      <c r="H1848">
        <v>2018</v>
      </c>
    </row>
    <row r="1849" spans="1:8" x14ac:dyDescent="0.3">
      <c r="A1849">
        <v>206</v>
      </c>
      <c r="B1849" s="165">
        <v>74.299754299754298</v>
      </c>
      <c r="C1849" s="166">
        <v>23.669985775248929</v>
      </c>
      <c r="D1849">
        <v>0</v>
      </c>
      <c r="E1849" s="168" t="s">
        <v>884</v>
      </c>
      <c r="F1849" t="s">
        <v>877</v>
      </c>
      <c r="G1849" t="s">
        <v>820</v>
      </c>
      <c r="H1849">
        <v>2018</v>
      </c>
    </row>
    <row r="1850" spans="1:8" x14ac:dyDescent="0.3">
      <c r="A1850">
        <v>206</v>
      </c>
      <c r="C1850" s="166">
        <v>1.0193050193050195</v>
      </c>
      <c r="E1850" s="168" t="s">
        <v>884</v>
      </c>
      <c r="F1850" t="s">
        <v>877</v>
      </c>
      <c r="G1850" t="s">
        <v>820</v>
      </c>
      <c r="H1850">
        <v>2019</v>
      </c>
    </row>
    <row r="1851" spans="1:8" x14ac:dyDescent="0.3">
      <c r="A1851">
        <v>206</v>
      </c>
      <c r="C1851" s="166">
        <v>16.664373464373465</v>
      </c>
      <c r="E1851" s="168" t="s">
        <v>884</v>
      </c>
      <c r="F1851" t="s">
        <v>877</v>
      </c>
      <c r="G1851" t="s">
        <v>820</v>
      </c>
      <c r="H1851">
        <v>2019</v>
      </c>
    </row>
    <row r="1852" spans="1:8" x14ac:dyDescent="0.3">
      <c r="A1852">
        <v>206</v>
      </c>
      <c r="C1852" s="166">
        <v>47.339971550497857</v>
      </c>
      <c r="E1852" s="168" t="s">
        <v>884</v>
      </c>
      <c r="F1852" t="s">
        <v>877</v>
      </c>
      <c r="G1852" t="s">
        <v>820</v>
      </c>
      <c r="H1852">
        <v>2019</v>
      </c>
    </row>
    <row r="1853" spans="1:8" x14ac:dyDescent="0.3">
      <c r="A1853">
        <v>206</v>
      </c>
      <c r="B1853" s="165">
        <v>85.595413595413589</v>
      </c>
      <c r="C1853" s="166">
        <v>8.5881081081081074</v>
      </c>
      <c r="D1853" s="165">
        <v>68.960791777693188</v>
      </c>
      <c r="E1853" s="168" t="s">
        <v>884</v>
      </c>
      <c r="F1853" t="s">
        <v>877</v>
      </c>
      <c r="G1853" t="s">
        <v>820</v>
      </c>
      <c r="H1853">
        <v>2020</v>
      </c>
    </row>
    <row r="1854" spans="1:8" x14ac:dyDescent="0.3">
      <c r="A1854">
        <v>206</v>
      </c>
      <c r="B1854" s="165">
        <v>106.12400635930047</v>
      </c>
      <c r="C1854" s="166">
        <v>9.3581081081081088</v>
      </c>
      <c r="D1854" s="165">
        <v>69.388773388773387</v>
      </c>
      <c r="E1854" s="168" t="s">
        <v>884</v>
      </c>
      <c r="F1854" t="s">
        <v>877</v>
      </c>
      <c r="G1854" t="s">
        <v>820</v>
      </c>
      <c r="H1854">
        <v>2020</v>
      </c>
    </row>
    <row r="1855" spans="1:8" x14ac:dyDescent="0.3">
      <c r="A1855">
        <v>206</v>
      </c>
      <c r="B1855" s="165">
        <v>69.189189189189179</v>
      </c>
      <c r="C1855" s="166">
        <v>6.1205821205821209</v>
      </c>
      <c r="D1855" s="165">
        <v>68.130697862041146</v>
      </c>
      <c r="E1855" s="168" t="s">
        <v>884</v>
      </c>
      <c r="F1855" t="s">
        <v>877</v>
      </c>
      <c r="G1855" t="s">
        <v>820</v>
      </c>
      <c r="H1855">
        <v>2020</v>
      </c>
    </row>
    <row r="1856" spans="1:8" x14ac:dyDescent="0.3">
      <c r="A1856">
        <v>207</v>
      </c>
      <c r="B1856" s="165">
        <v>75.531531531531527</v>
      </c>
      <c r="C1856" s="166">
        <v>16.813813813813812</v>
      </c>
      <c r="D1856">
        <v>80</v>
      </c>
      <c r="E1856" s="168" t="s">
        <v>884</v>
      </c>
      <c r="F1856" t="s">
        <v>871</v>
      </c>
      <c r="G1856" t="s">
        <v>867</v>
      </c>
      <c r="H1856">
        <v>2018</v>
      </c>
    </row>
    <row r="1857" spans="1:8" x14ac:dyDescent="0.3">
      <c r="A1857">
        <v>207</v>
      </c>
      <c r="B1857" s="165">
        <v>80</v>
      </c>
      <c r="C1857" s="166">
        <v>17.762413576367067</v>
      </c>
      <c r="D1857">
        <v>100</v>
      </c>
      <c r="E1857" s="168" t="s">
        <v>884</v>
      </c>
      <c r="F1857" t="s">
        <v>871</v>
      </c>
      <c r="G1857" t="s">
        <v>867</v>
      </c>
      <c r="H1857">
        <v>2018</v>
      </c>
    </row>
    <row r="1858" spans="1:8" x14ac:dyDescent="0.3">
      <c r="A1858">
        <v>207</v>
      </c>
      <c r="B1858" s="165">
        <v>68.108108108108098</v>
      </c>
      <c r="C1858" s="166">
        <v>38.548262548262542</v>
      </c>
      <c r="D1858">
        <v>100</v>
      </c>
      <c r="E1858" s="168" t="s">
        <v>884</v>
      </c>
      <c r="F1858" t="s">
        <v>871</v>
      </c>
      <c r="G1858" t="s">
        <v>867</v>
      </c>
      <c r="H1858">
        <v>2018</v>
      </c>
    </row>
    <row r="1859" spans="1:8" x14ac:dyDescent="0.3">
      <c r="A1859">
        <v>207</v>
      </c>
      <c r="C1859" s="166">
        <v>21.954261954261955</v>
      </c>
      <c r="E1859" s="168" t="s">
        <v>884</v>
      </c>
      <c r="F1859" t="s">
        <v>871</v>
      </c>
      <c r="G1859" t="s">
        <v>867</v>
      </c>
      <c r="H1859">
        <v>2019</v>
      </c>
    </row>
    <row r="1860" spans="1:8" x14ac:dyDescent="0.3">
      <c r="A1860">
        <v>207</v>
      </c>
      <c r="C1860" s="166">
        <v>14.209930861093653</v>
      </c>
      <c r="E1860" s="168" t="s">
        <v>884</v>
      </c>
      <c r="F1860" t="s">
        <v>871</v>
      </c>
      <c r="G1860" t="s">
        <v>867</v>
      </c>
      <c r="H1860">
        <v>2019</v>
      </c>
    </row>
    <row r="1861" spans="1:8" x14ac:dyDescent="0.3">
      <c r="A1861">
        <v>207</v>
      </c>
      <c r="C1861" s="166">
        <v>81.915057915057901</v>
      </c>
      <c r="E1861" s="168" t="s">
        <v>884</v>
      </c>
      <c r="F1861" t="s">
        <v>871</v>
      </c>
      <c r="G1861" t="s">
        <v>867</v>
      </c>
      <c r="H1861">
        <v>2019</v>
      </c>
    </row>
    <row r="1862" spans="1:8" x14ac:dyDescent="0.3">
      <c r="A1862">
        <v>207</v>
      </c>
      <c r="B1862" s="165">
        <v>22.7794245858762</v>
      </c>
      <c r="C1862" s="166">
        <v>0.59639639639639641</v>
      </c>
      <c r="D1862" s="165">
        <v>82.289348171701121</v>
      </c>
      <c r="E1862" s="168" t="s">
        <v>884</v>
      </c>
      <c r="F1862" t="s">
        <v>871</v>
      </c>
      <c r="G1862" t="s">
        <v>867</v>
      </c>
      <c r="H1862">
        <v>2020</v>
      </c>
    </row>
    <row r="1863" spans="1:8" x14ac:dyDescent="0.3">
      <c r="A1863">
        <v>207</v>
      </c>
      <c r="B1863" s="165">
        <v>20.045645645645646</v>
      </c>
      <c r="C1863" s="166">
        <v>0.93581081081081086</v>
      </c>
      <c r="D1863" s="165">
        <v>75.802861685214637</v>
      </c>
      <c r="E1863" s="168" t="s">
        <v>884</v>
      </c>
      <c r="F1863" t="s">
        <v>871</v>
      </c>
      <c r="G1863" t="s">
        <v>867</v>
      </c>
      <c r="H1863">
        <v>2020</v>
      </c>
    </row>
    <row r="1864" spans="1:8" x14ac:dyDescent="0.3">
      <c r="A1864">
        <v>207</v>
      </c>
      <c r="B1864" s="165">
        <v>14.636174636174635</v>
      </c>
      <c r="C1864" s="166">
        <v>0.79567567567567565</v>
      </c>
      <c r="D1864" s="165">
        <v>76.718600953895077</v>
      </c>
      <c r="E1864" s="168" t="s">
        <v>884</v>
      </c>
      <c r="F1864" t="s">
        <v>871</v>
      </c>
      <c r="G1864" t="s">
        <v>867</v>
      </c>
      <c r="H1864">
        <v>2020</v>
      </c>
    </row>
    <row r="1865" spans="1:8" x14ac:dyDescent="0.3">
      <c r="A1865">
        <v>208</v>
      </c>
      <c r="B1865" s="165"/>
      <c r="C1865" s="166"/>
      <c r="E1865" s="168" t="s">
        <v>884</v>
      </c>
      <c r="F1865" t="s">
        <v>871</v>
      </c>
      <c r="G1865" t="s">
        <v>822</v>
      </c>
      <c r="H1865">
        <v>2018</v>
      </c>
    </row>
    <row r="1866" spans="1:8" x14ac:dyDescent="0.3">
      <c r="A1866">
        <v>208</v>
      </c>
      <c r="B1866" s="165"/>
      <c r="C1866" s="166">
        <v>0</v>
      </c>
      <c r="E1866" s="168" t="s">
        <v>884</v>
      </c>
      <c r="F1866" t="s">
        <v>871</v>
      </c>
      <c r="G1866" t="s">
        <v>822</v>
      </c>
      <c r="H1866">
        <v>2018</v>
      </c>
    </row>
    <row r="1867" spans="1:8" x14ac:dyDescent="0.3">
      <c r="A1867">
        <v>208</v>
      </c>
      <c r="B1867" s="165"/>
      <c r="C1867" s="166">
        <v>0</v>
      </c>
      <c r="E1867" s="168" t="s">
        <v>884</v>
      </c>
      <c r="F1867" t="s">
        <v>871</v>
      </c>
      <c r="G1867" t="s">
        <v>822</v>
      </c>
      <c r="H1867">
        <v>2018</v>
      </c>
    </row>
    <row r="1868" spans="1:8" x14ac:dyDescent="0.3">
      <c r="A1868">
        <v>208</v>
      </c>
      <c r="C1868" s="166"/>
      <c r="E1868" s="168" t="s">
        <v>884</v>
      </c>
      <c r="F1868" t="s">
        <v>871</v>
      </c>
      <c r="G1868" t="s">
        <v>822</v>
      </c>
      <c r="H1868">
        <v>2019</v>
      </c>
    </row>
    <row r="1869" spans="1:8" x14ac:dyDescent="0.3">
      <c r="A1869">
        <v>208</v>
      </c>
      <c r="C1869" s="166">
        <v>7.9207207207207206</v>
      </c>
      <c r="E1869" s="168" t="s">
        <v>884</v>
      </c>
      <c r="F1869" t="s">
        <v>871</v>
      </c>
      <c r="G1869" t="s">
        <v>822</v>
      </c>
      <c r="H1869">
        <v>2019</v>
      </c>
    </row>
    <row r="1870" spans="1:8" x14ac:dyDescent="0.3">
      <c r="A1870">
        <v>208</v>
      </c>
      <c r="C1870" s="166">
        <v>1.2728199898011217</v>
      </c>
      <c r="E1870" s="168" t="s">
        <v>884</v>
      </c>
      <c r="F1870" t="s">
        <v>871</v>
      </c>
      <c r="G1870" t="s">
        <v>822</v>
      </c>
      <c r="H1870">
        <v>2019</v>
      </c>
    </row>
    <row r="1871" spans="1:8" x14ac:dyDescent="0.3">
      <c r="A1871">
        <v>208</v>
      </c>
      <c r="B1871" s="165">
        <v>88.270270270270274</v>
      </c>
      <c r="C1871" s="166">
        <v>0.33547297297297296</v>
      </c>
      <c r="D1871" s="165">
        <v>78.812333460220785</v>
      </c>
      <c r="E1871" s="168" t="s">
        <v>884</v>
      </c>
      <c r="F1871" t="s">
        <v>871</v>
      </c>
      <c r="G1871" t="s">
        <v>822</v>
      </c>
      <c r="H1871">
        <v>2020</v>
      </c>
    </row>
    <row r="1872" spans="1:8" x14ac:dyDescent="0.3">
      <c r="A1872">
        <v>208</v>
      </c>
      <c r="B1872" s="165">
        <v>85.909909909909899</v>
      </c>
      <c r="C1872" s="166">
        <v>0.49909909909909911</v>
      </c>
      <c r="D1872" s="165">
        <v>75.802861685214637</v>
      </c>
      <c r="E1872" s="168" t="s">
        <v>884</v>
      </c>
      <c r="F1872" t="s">
        <v>871</v>
      </c>
      <c r="G1872" t="s">
        <v>822</v>
      </c>
      <c r="H1872">
        <v>2020</v>
      </c>
    </row>
    <row r="1873" spans="1:8" x14ac:dyDescent="0.3">
      <c r="A1873">
        <v>208</v>
      </c>
      <c r="B1873" s="165">
        <v>63.423423423423422</v>
      </c>
      <c r="C1873" s="166">
        <v>0.3825363825363825</v>
      </c>
      <c r="D1873" s="165">
        <v>75.606737171954563</v>
      </c>
      <c r="E1873" s="168" t="s">
        <v>884</v>
      </c>
      <c r="F1873" t="s">
        <v>871</v>
      </c>
      <c r="G1873" t="s">
        <v>822</v>
      </c>
      <c r="H1873">
        <v>2020</v>
      </c>
    </row>
    <row r="1874" spans="1:8" x14ac:dyDescent="0.3">
      <c r="A1874">
        <v>209</v>
      </c>
      <c r="B1874" s="165">
        <v>35.405405405405403</v>
      </c>
      <c r="C1874" s="166">
        <v>8.4656964656964657</v>
      </c>
      <c r="D1874">
        <v>100</v>
      </c>
      <c r="E1874" s="168" t="s">
        <v>884</v>
      </c>
      <c r="F1874" t="s">
        <v>836</v>
      </c>
      <c r="G1874" t="s">
        <v>822</v>
      </c>
      <c r="H1874">
        <v>2018</v>
      </c>
    </row>
    <row r="1875" spans="1:8" x14ac:dyDescent="0.3">
      <c r="A1875">
        <v>209</v>
      </c>
      <c r="B1875" s="165">
        <v>58.333333333333336</v>
      </c>
      <c r="C1875" s="166">
        <v>8.1470270270270273</v>
      </c>
      <c r="D1875">
        <v>100</v>
      </c>
      <c r="E1875" s="168" t="s">
        <v>884</v>
      </c>
      <c r="F1875" t="s">
        <v>836</v>
      </c>
      <c r="G1875" t="s">
        <v>822</v>
      </c>
      <c r="H1875">
        <v>2018</v>
      </c>
    </row>
    <row r="1876" spans="1:8" x14ac:dyDescent="0.3">
      <c r="A1876">
        <v>209</v>
      </c>
      <c r="B1876" s="165">
        <v>76.621621621621614</v>
      </c>
      <c r="C1876" s="166">
        <v>9.3047530288909588</v>
      </c>
      <c r="D1876">
        <v>100</v>
      </c>
      <c r="E1876" s="168" t="s">
        <v>884</v>
      </c>
      <c r="F1876" t="s">
        <v>836</v>
      </c>
      <c r="G1876" t="s">
        <v>822</v>
      </c>
      <c r="H1876">
        <v>2018</v>
      </c>
    </row>
    <row r="1877" spans="1:8" x14ac:dyDescent="0.3">
      <c r="A1877">
        <v>209</v>
      </c>
      <c r="C1877" s="166">
        <v>1.9459459459459461</v>
      </c>
      <c r="E1877" s="168" t="s">
        <v>884</v>
      </c>
      <c r="F1877" t="s">
        <v>836</v>
      </c>
      <c r="G1877" t="s">
        <v>822</v>
      </c>
      <c r="H1877">
        <v>2019</v>
      </c>
    </row>
    <row r="1878" spans="1:8" x14ac:dyDescent="0.3">
      <c r="A1878">
        <v>209</v>
      </c>
      <c r="C1878" s="166">
        <v>30.551351351351354</v>
      </c>
      <c r="E1878" s="168" t="s">
        <v>884</v>
      </c>
      <c r="F1878" t="s">
        <v>836</v>
      </c>
      <c r="G1878" t="s">
        <v>822</v>
      </c>
      <c r="H1878">
        <v>2019</v>
      </c>
    </row>
    <row r="1879" spans="1:8" x14ac:dyDescent="0.3">
      <c r="A1879">
        <v>209</v>
      </c>
      <c r="C1879" s="166">
        <v>40.708294501397944</v>
      </c>
      <c r="E1879" s="168" t="s">
        <v>884</v>
      </c>
      <c r="F1879" t="s">
        <v>836</v>
      </c>
      <c r="G1879" t="s">
        <v>822</v>
      </c>
      <c r="H1879">
        <v>2019</v>
      </c>
    </row>
    <row r="1880" spans="1:8" x14ac:dyDescent="0.3">
      <c r="A1880">
        <v>209</v>
      </c>
      <c r="B1880" s="165">
        <v>58.846846846846844</v>
      </c>
      <c r="C1880" s="166">
        <v>10.735135135135135</v>
      </c>
      <c r="D1880" s="165">
        <v>79.938223938223942</v>
      </c>
      <c r="E1880" s="168" t="s">
        <v>884</v>
      </c>
      <c r="F1880" t="s">
        <v>836</v>
      </c>
      <c r="G1880" t="s">
        <v>822</v>
      </c>
      <c r="H1880">
        <v>2020</v>
      </c>
    </row>
    <row r="1881" spans="1:8" x14ac:dyDescent="0.3">
      <c r="A1881">
        <v>209</v>
      </c>
      <c r="B1881" s="165">
        <v>43.367983367983371</v>
      </c>
      <c r="C1881" s="166">
        <v>18.716216216216218</v>
      </c>
      <c r="D1881" s="165">
        <v>79.301455301455306</v>
      </c>
      <c r="E1881" s="168" t="s">
        <v>884</v>
      </c>
      <c r="F1881" t="s">
        <v>836</v>
      </c>
      <c r="G1881" t="s">
        <v>822</v>
      </c>
      <c r="H1881">
        <v>2020</v>
      </c>
    </row>
    <row r="1882" spans="1:8" x14ac:dyDescent="0.3">
      <c r="A1882">
        <v>209</v>
      </c>
      <c r="B1882" s="165">
        <v>54.362934362934354</v>
      </c>
      <c r="C1882" s="166">
        <v>59.67567567567567</v>
      </c>
      <c r="D1882" s="165">
        <v>81.513513513513516</v>
      </c>
      <c r="E1882" s="168" t="s">
        <v>884</v>
      </c>
      <c r="F1882" t="s">
        <v>836</v>
      </c>
      <c r="G1882" t="s">
        <v>822</v>
      </c>
      <c r="H1882">
        <v>2020</v>
      </c>
    </row>
    <row r="1883" spans="1:8" x14ac:dyDescent="0.3">
      <c r="A1883">
        <v>210</v>
      </c>
      <c r="B1883" s="165">
        <v>59.009009009009006</v>
      </c>
      <c r="C1883" s="166">
        <v>18.342342342342342</v>
      </c>
      <c r="D1883">
        <v>100</v>
      </c>
      <c r="E1883" s="168" t="s">
        <v>884</v>
      </c>
      <c r="F1883" t="s">
        <v>836</v>
      </c>
      <c r="G1883" t="s">
        <v>822</v>
      </c>
      <c r="H1883">
        <v>2018</v>
      </c>
    </row>
    <row r="1884" spans="1:8" x14ac:dyDescent="0.3">
      <c r="A1884">
        <v>210</v>
      </c>
      <c r="B1884" s="165">
        <v>100</v>
      </c>
      <c r="C1884" s="166">
        <v>14.548262548262549</v>
      </c>
      <c r="D1884">
        <v>100</v>
      </c>
      <c r="E1884" s="168" t="s">
        <v>884</v>
      </c>
      <c r="F1884" t="s">
        <v>836</v>
      </c>
      <c r="G1884" t="s">
        <v>822</v>
      </c>
      <c r="H1884">
        <v>2018</v>
      </c>
    </row>
    <row r="1885" spans="1:8" x14ac:dyDescent="0.3">
      <c r="A1885">
        <v>210</v>
      </c>
      <c r="B1885" s="165">
        <v>51.498771498771497</v>
      </c>
      <c r="C1885" s="166">
        <v>10.707850707850707</v>
      </c>
      <c r="D1885">
        <v>100</v>
      </c>
      <c r="E1885" s="168" t="s">
        <v>884</v>
      </c>
      <c r="F1885" t="s">
        <v>836</v>
      </c>
      <c r="G1885" t="s">
        <v>822</v>
      </c>
      <c r="H1885">
        <v>2018</v>
      </c>
    </row>
    <row r="1886" spans="1:8" x14ac:dyDescent="0.3">
      <c r="A1886">
        <v>210</v>
      </c>
      <c r="C1886" s="166">
        <v>4.2810810810810818</v>
      </c>
      <c r="E1886" s="168" t="s">
        <v>884</v>
      </c>
      <c r="F1886" t="s">
        <v>836</v>
      </c>
      <c r="G1886" t="s">
        <v>822</v>
      </c>
      <c r="H1886">
        <v>2019</v>
      </c>
    </row>
    <row r="1887" spans="1:8" x14ac:dyDescent="0.3">
      <c r="A1887">
        <v>210</v>
      </c>
      <c r="C1887" s="166">
        <v>14.548262548262549</v>
      </c>
      <c r="E1887" s="168" t="s">
        <v>884</v>
      </c>
      <c r="F1887" t="s">
        <v>836</v>
      </c>
      <c r="G1887" t="s">
        <v>822</v>
      </c>
      <c r="H1887">
        <v>2019</v>
      </c>
    </row>
    <row r="1888" spans="1:8" x14ac:dyDescent="0.3">
      <c r="A1888">
        <v>210</v>
      </c>
      <c r="C1888" s="166">
        <v>21.415701415701413</v>
      </c>
      <c r="E1888" s="168" t="s">
        <v>884</v>
      </c>
      <c r="F1888" t="s">
        <v>836</v>
      </c>
      <c r="G1888" t="s">
        <v>822</v>
      </c>
      <c r="H1888">
        <v>2019</v>
      </c>
    </row>
    <row r="1889" spans="1:8" x14ac:dyDescent="0.3">
      <c r="A1889">
        <v>210</v>
      </c>
      <c r="B1889" s="165">
        <v>72.950636587000233</v>
      </c>
      <c r="C1889" s="166">
        <v>0.57715780296425456</v>
      </c>
      <c r="D1889" s="165">
        <v>95.380835380835379</v>
      </c>
      <c r="E1889" s="168" t="s">
        <v>884</v>
      </c>
      <c r="F1889" t="s">
        <v>836</v>
      </c>
      <c r="G1889" t="s">
        <v>822</v>
      </c>
      <c r="H1889">
        <v>2020</v>
      </c>
    </row>
    <row r="1890" spans="1:8" x14ac:dyDescent="0.3">
      <c r="A1890">
        <v>210</v>
      </c>
      <c r="B1890" s="165">
        <v>51.253071253071255</v>
      </c>
      <c r="C1890" s="166">
        <v>0.8555984555984556</v>
      </c>
      <c r="D1890" s="165">
        <v>86.551028640580881</v>
      </c>
      <c r="E1890" s="168" t="s">
        <v>884</v>
      </c>
      <c r="F1890" t="s">
        <v>836</v>
      </c>
      <c r="G1890" t="s">
        <v>822</v>
      </c>
      <c r="H1890">
        <v>2020</v>
      </c>
    </row>
    <row r="1891" spans="1:8" x14ac:dyDescent="0.3">
      <c r="A1891">
        <v>210</v>
      </c>
      <c r="B1891" s="165">
        <v>50.071123755334277</v>
      </c>
      <c r="C1891" s="166">
        <v>1.8083538083538082</v>
      </c>
      <c r="D1891" s="165">
        <v>93.158301158301157</v>
      </c>
      <c r="E1891" s="168" t="s">
        <v>884</v>
      </c>
      <c r="F1891" t="s">
        <v>836</v>
      </c>
      <c r="G1891" t="s">
        <v>822</v>
      </c>
      <c r="H1891">
        <v>2020</v>
      </c>
    </row>
    <row r="1892" spans="1:8" x14ac:dyDescent="0.3">
      <c r="A1892">
        <v>211</v>
      </c>
      <c r="B1892" s="165">
        <v>40.463320463320464</v>
      </c>
      <c r="C1892" s="166">
        <v>7.3369369369369366</v>
      </c>
      <c r="D1892">
        <v>100</v>
      </c>
      <c r="E1892" s="168" t="s">
        <v>884</v>
      </c>
      <c r="F1892" t="s">
        <v>832</v>
      </c>
      <c r="G1892" t="s">
        <v>867</v>
      </c>
      <c r="H1892">
        <v>2018</v>
      </c>
    </row>
    <row r="1893" spans="1:8" x14ac:dyDescent="0.3">
      <c r="A1893">
        <v>211</v>
      </c>
      <c r="B1893" s="165">
        <v>36.36363636363636</v>
      </c>
      <c r="C1893" s="166">
        <v>12.72972972972973</v>
      </c>
      <c r="D1893">
        <v>100</v>
      </c>
      <c r="E1893" s="168" t="s">
        <v>884</v>
      </c>
      <c r="F1893" t="s">
        <v>832</v>
      </c>
      <c r="G1893" t="s">
        <v>867</v>
      </c>
      <c r="H1893">
        <v>2018</v>
      </c>
    </row>
    <row r="1894" spans="1:8" x14ac:dyDescent="0.3">
      <c r="A1894">
        <v>211</v>
      </c>
      <c r="B1894" s="165">
        <v>59.594594594594589</v>
      </c>
      <c r="C1894" s="166">
        <v>8.9945945945945933</v>
      </c>
      <c r="D1894">
        <v>100</v>
      </c>
      <c r="E1894" s="168" t="s">
        <v>884</v>
      </c>
      <c r="F1894" t="s">
        <v>832</v>
      </c>
      <c r="G1894" t="s">
        <v>867</v>
      </c>
      <c r="H1894">
        <v>2018</v>
      </c>
    </row>
    <row r="1895" spans="1:8" x14ac:dyDescent="0.3">
      <c r="A1895">
        <v>211</v>
      </c>
      <c r="C1895" s="166">
        <v>42.810810810810821</v>
      </c>
      <c r="E1895" s="168" t="s">
        <v>884</v>
      </c>
      <c r="F1895" t="s">
        <v>832</v>
      </c>
      <c r="G1895" t="s">
        <v>867</v>
      </c>
      <c r="H1895">
        <v>2019</v>
      </c>
    </row>
    <row r="1896" spans="1:8" x14ac:dyDescent="0.3">
      <c r="A1896">
        <v>211</v>
      </c>
      <c r="C1896" s="166">
        <v>16.972972972972972</v>
      </c>
      <c r="E1896" s="168" t="s">
        <v>884</v>
      </c>
      <c r="F1896" t="s">
        <v>832</v>
      </c>
      <c r="G1896" t="s">
        <v>867</v>
      </c>
      <c r="H1896">
        <v>2019</v>
      </c>
    </row>
    <row r="1897" spans="1:8" x14ac:dyDescent="0.3">
      <c r="A1897">
        <v>211</v>
      </c>
      <c r="C1897" s="166">
        <v>33.729729729729726</v>
      </c>
      <c r="E1897" s="168" t="s">
        <v>884</v>
      </c>
      <c r="F1897" t="s">
        <v>832</v>
      </c>
      <c r="G1897" t="s">
        <v>867</v>
      </c>
      <c r="H1897">
        <v>2019</v>
      </c>
    </row>
    <row r="1898" spans="1:8" x14ac:dyDescent="0.3">
      <c r="A1898">
        <v>211</v>
      </c>
      <c r="B1898" s="165">
        <v>28.474280732345246</v>
      </c>
      <c r="C1898" s="166">
        <v>9.7592137592137593</v>
      </c>
      <c r="D1898" s="165">
        <v>100</v>
      </c>
      <c r="E1898" s="168" t="s">
        <v>884</v>
      </c>
      <c r="F1898" t="s">
        <v>832</v>
      </c>
      <c r="G1898" t="s">
        <v>867</v>
      </c>
      <c r="H1898">
        <v>2020</v>
      </c>
    </row>
    <row r="1899" spans="1:8" x14ac:dyDescent="0.3">
      <c r="A1899">
        <v>211</v>
      </c>
      <c r="B1899" s="165">
        <v>37.585585585585584</v>
      </c>
      <c r="C1899" s="166">
        <v>5.8717541070482246</v>
      </c>
      <c r="D1899" s="165">
        <v>99.126819126819129</v>
      </c>
      <c r="E1899" s="168" t="s">
        <v>884</v>
      </c>
      <c r="F1899" t="s">
        <v>832</v>
      </c>
      <c r="G1899" t="s">
        <v>867</v>
      </c>
      <c r="H1899">
        <v>2020</v>
      </c>
    </row>
    <row r="1900" spans="1:8" x14ac:dyDescent="0.3">
      <c r="A1900">
        <v>211</v>
      </c>
      <c r="B1900" s="165">
        <v>30.688753269398429</v>
      </c>
      <c r="C1900" s="166">
        <v>10.752373995617239</v>
      </c>
      <c r="D1900" s="165">
        <v>97.039897039897042</v>
      </c>
      <c r="E1900" s="168" t="s">
        <v>884</v>
      </c>
      <c r="F1900" t="s">
        <v>832</v>
      </c>
      <c r="G1900" t="s">
        <v>867</v>
      </c>
      <c r="H1900">
        <v>2020</v>
      </c>
    </row>
    <row r="1901" spans="1:8" x14ac:dyDescent="0.3">
      <c r="A1901">
        <v>212</v>
      </c>
      <c r="B1901" s="165">
        <v>44.256756756756758</v>
      </c>
      <c r="C1901" s="166">
        <v>19.65250965250965</v>
      </c>
      <c r="D1901">
        <v>100</v>
      </c>
      <c r="E1901" s="168" t="s">
        <v>884</v>
      </c>
      <c r="F1901" t="s">
        <v>832</v>
      </c>
      <c r="G1901" t="s">
        <v>822</v>
      </c>
      <c r="H1901">
        <v>2018</v>
      </c>
    </row>
    <row r="1902" spans="1:8" x14ac:dyDescent="0.3">
      <c r="A1902">
        <v>212</v>
      </c>
      <c r="B1902" s="165">
        <v>66.666666666666671</v>
      </c>
      <c r="C1902" s="166">
        <v>30.859950859950864</v>
      </c>
      <c r="D1902">
        <v>100</v>
      </c>
      <c r="E1902" s="168" t="s">
        <v>884</v>
      </c>
      <c r="F1902" t="s">
        <v>832</v>
      </c>
      <c r="G1902" t="s">
        <v>822</v>
      </c>
      <c r="H1902">
        <v>2018</v>
      </c>
    </row>
    <row r="1903" spans="1:8" x14ac:dyDescent="0.3">
      <c r="A1903">
        <v>212</v>
      </c>
      <c r="B1903" s="165">
        <v>61.297297297297298</v>
      </c>
      <c r="C1903" s="166">
        <v>25.297297297297295</v>
      </c>
      <c r="D1903">
        <v>100</v>
      </c>
      <c r="E1903" s="168" t="s">
        <v>884</v>
      </c>
      <c r="F1903" t="s">
        <v>832</v>
      </c>
      <c r="G1903" t="s">
        <v>822</v>
      </c>
      <c r="H1903">
        <v>2018</v>
      </c>
    </row>
    <row r="1904" spans="1:8" x14ac:dyDescent="0.3">
      <c r="A1904">
        <v>212</v>
      </c>
      <c r="C1904" s="166">
        <v>11.071761416589004</v>
      </c>
      <c r="E1904" s="168" t="s">
        <v>884</v>
      </c>
      <c r="F1904" t="s">
        <v>832</v>
      </c>
      <c r="G1904" t="s">
        <v>822</v>
      </c>
      <c r="H1904">
        <v>2019</v>
      </c>
    </row>
    <row r="1905" spans="1:8" x14ac:dyDescent="0.3">
      <c r="A1905">
        <v>212</v>
      </c>
      <c r="C1905" s="166">
        <v>7.714987714987716</v>
      </c>
      <c r="E1905" s="168" t="s">
        <v>884</v>
      </c>
      <c r="F1905" t="s">
        <v>832</v>
      </c>
      <c r="G1905" t="s">
        <v>822</v>
      </c>
      <c r="H1905">
        <v>2019</v>
      </c>
    </row>
    <row r="1906" spans="1:8" x14ac:dyDescent="0.3">
      <c r="A1906">
        <v>212</v>
      </c>
      <c r="C1906" s="166">
        <v>21.081081081081081</v>
      </c>
      <c r="E1906" s="168" t="s">
        <v>884</v>
      </c>
      <c r="F1906" t="s">
        <v>832</v>
      </c>
      <c r="G1906" t="s">
        <v>822</v>
      </c>
      <c r="H1906">
        <v>2019</v>
      </c>
    </row>
    <row r="1907" spans="1:8" x14ac:dyDescent="0.3">
      <c r="A1907">
        <v>212</v>
      </c>
      <c r="B1907" s="165">
        <v>56.492972972972979</v>
      </c>
      <c r="C1907" s="166">
        <v>4.6674500587544063</v>
      </c>
      <c r="D1907" s="165">
        <v>68.960791777693188</v>
      </c>
      <c r="E1907" s="168" t="s">
        <v>884</v>
      </c>
      <c r="F1907" t="s">
        <v>832</v>
      </c>
      <c r="G1907" t="s">
        <v>822</v>
      </c>
      <c r="H1907">
        <v>2020</v>
      </c>
    </row>
    <row r="1908" spans="1:8" x14ac:dyDescent="0.3">
      <c r="A1908">
        <v>212</v>
      </c>
      <c r="B1908" s="165">
        <v>39.219741480611049</v>
      </c>
      <c r="C1908" s="166">
        <v>5.7588357588357582</v>
      </c>
      <c r="D1908" s="165">
        <v>68.337428337428349</v>
      </c>
      <c r="E1908" s="168" t="s">
        <v>884</v>
      </c>
      <c r="F1908" t="s">
        <v>832</v>
      </c>
      <c r="G1908" t="s">
        <v>822</v>
      </c>
      <c r="H1908">
        <v>2020</v>
      </c>
    </row>
    <row r="1909" spans="1:8" x14ac:dyDescent="0.3">
      <c r="A1909">
        <v>212</v>
      </c>
      <c r="B1909" s="165">
        <v>33.825825825825824</v>
      </c>
      <c r="C1909" s="166">
        <v>4.4204204204204203</v>
      </c>
      <c r="D1909" s="165">
        <v>68.130697862041146</v>
      </c>
      <c r="E1909" s="168" t="s">
        <v>884</v>
      </c>
      <c r="F1909" t="s">
        <v>832</v>
      </c>
      <c r="G1909" t="s">
        <v>822</v>
      </c>
      <c r="H1909">
        <v>2020</v>
      </c>
    </row>
    <row r="1910" spans="1:8" x14ac:dyDescent="0.3">
      <c r="A1910">
        <v>213</v>
      </c>
      <c r="B1910" s="165">
        <v>47.207207207207205</v>
      </c>
      <c r="C1910" s="166">
        <v>3.6684684684684683</v>
      </c>
      <c r="D1910">
        <v>100</v>
      </c>
      <c r="E1910" s="168" t="s">
        <v>884</v>
      </c>
      <c r="F1910" t="s">
        <v>832</v>
      </c>
      <c r="G1910" t="s">
        <v>822</v>
      </c>
      <c r="H1910">
        <v>2018</v>
      </c>
    </row>
    <row r="1911" spans="1:8" x14ac:dyDescent="0.3">
      <c r="A1911">
        <v>213</v>
      </c>
      <c r="B1911" s="165">
        <v>33.333333333333336</v>
      </c>
      <c r="C1911" s="166">
        <v>3.9168399168399173</v>
      </c>
      <c r="D1911">
        <v>100</v>
      </c>
      <c r="E1911" s="168" t="s">
        <v>884</v>
      </c>
      <c r="F1911" t="s">
        <v>832</v>
      </c>
      <c r="G1911" t="s">
        <v>822</v>
      </c>
      <c r="H1911">
        <v>2018</v>
      </c>
    </row>
    <row r="1912" spans="1:8" x14ac:dyDescent="0.3">
      <c r="A1912">
        <v>213</v>
      </c>
      <c r="B1912" s="165">
        <v>34.054054054054049</v>
      </c>
      <c r="C1912" s="166">
        <v>2.5456399796022433</v>
      </c>
      <c r="D1912">
        <v>100</v>
      </c>
      <c r="E1912" s="168" t="s">
        <v>884</v>
      </c>
      <c r="F1912" t="s">
        <v>832</v>
      </c>
      <c r="G1912" t="s">
        <v>822</v>
      </c>
      <c r="H1912">
        <v>2018</v>
      </c>
    </row>
    <row r="1913" spans="1:8" x14ac:dyDescent="0.3">
      <c r="A1913">
        <v>213</v>
      </c>
      <c r="C1913" s="166">
        <v>13.519203413940257</v>
      </c>
      <c r="E1913" s="168" t="s">
        <v>884</v>
      </c>
      <c r="F1913" t="s">
        <v>832</v>
      </c>
      <c r="G1913" t="s">
        <v>822</v>
      </c>
      <c r="H1913">
        <v>2019</v>
      </c>
    </row>
    <row r="1914" spans="1:8" x14ac:dyDescent="0.3">
      <c r="A1914">
        <v>213</v>
      </c>
      <c r="C1914" s="166">
        <v>15.667359667359669</v>
      </c>
      <c r="E1914" s="168" t="s">
        <v>884</v>
      </c>
      <c r="F1914" t="s">
        <v>832</v>
      </c>
      <c r="G1914" t="s">
        <v>822</v>
      </c>
      <c r="H1914">
        <v>2019</v>
      </c>
    </row>
    <row r="1915" spans="1:8" x14ac:dyDescent="0.3">
      <c r="A1915">
        <v>213</v>
      </c>
      <c r="C1915" s="166">
        <v>19.092299847016825</v>
      </c>
      <c r="E1915" s="168" t="s">
        <v>884</v>
      </c>
      <c r="F1915" t="s">
        <v>832</v>
      </c>
      <c r="G1915" t="s">
        <v>822</v>
      </c>
      <c r="H1915">
        <v>2019</v>
      </c>
    </row>
    <row r="1916" spans="1:8" x14ac:dyDescent="0.3">
      <c r="A1916">
        <v>213</v>
      </c>
      <c r="B1916" s="165">
        <v>16.04914004914005</v>
      </c>
      <c r="C1916" s="166">
        <v>17.45550428477258</v>
      </c>
      <c r="D1916" s="165">
        <v>100</v>
      </c>
      <c r="E1916" s="168" t="s">
        <v>884</v>
      </c>
      <c r="F1916" t="s">
        <v>832</v>
      </c>
      <c r="G1916" t="s">
        <v>822</v>
      </c>
      <c r="H1916">
        <v>2020</v>
      </c>
    </row>
    <row r="1917" spans="1:8" x14ac:dyDescent="0.3">
      <c r="A1917">
        <v>213</v>
      </c>
      <c r="B1917" s="165">
        <v>13.010395010395012</v>
      </c>
      <c r="C1917" s="166">
        <v>17.615262321144677</v>
      </c>
      <c r="D1917" s="165">
        <v>100</v>
      </c>
      <c r="E1917" s="168" t="s">
        <v>884</v>
      </c>
      <c r="F1917" t="s">
        <v>832</v>
      </c>
      <c r="G1917" t="s">
        <v>822</v>
      </c>
      <c r="H1917">
        <v>2020</v>
      </c>
    </row>
    <row r="1918" spans="1:8" x14ac:dyDescent="0.3">
      <c r="A1918">
        <v>213</v>
      </c>
      <c r="B1918" s="165">
        <v>15.021337126600283</v>
      </c>
      <c r="C1918" s="166">
        <v>24.864864864864863</v>
      </c>
      <c r="D1918" s="165">
        <v>95.898251192368846</v>
      </c>
      <c r="E1918" s="168" t="s">
        <v>884</v>
      </c>
      <c r="F1918" t="s">
        <v>832</v>
      </c>
      <c r="G1918" t="s">
        <v>822</v>
      </c>
      <c r="H1918">
        <v>2020</v>
      </c>
    </row>
    <row r="1919" spans="1:8" x14ac:dyDescent="0.3">
      <c r="A1919">
        <v>214</v>
      </c>
      <c r="B1919" s="165">
        <v>47.207207207207205</v>
      </c>
      <c r="C1919" s="166">
        <v>18.342342342342342</v>
      </c>
      <c r="D1919">
        <v>100</v>
      </c>
      <c r="E1919" s="168" t="s">
        <v>884</v>
      </c>
      <c r="F1919" t="s">
        <v>832</v>
      </c>
      <c r="G1919" t="s">
        <v>822</v>
      </c>
      <c r="H1919">
        <v>2018</v>
      </c>
    </row>
    <row r="1920" spans="1:8" x14ac:dyDescent="0.3">
      <c r="A1920">
        <v>214</v>
      </c>
      <c r="B1920" s="165">
        <v>22.222222222222221</v>
      </c>
      <c r="C1920" s="166">
        <v>3.6370656370656373</v>
      </c>
      <c r="D1920">
        <v>100</v>
      </c>
      <c r="E1920" s="168" t="s">
        <v>884</v>
      </c>
      <c r="F1920" t="s">
        <v>832</v>
      </c>
      <c r="G1920" t="s">
        <v>822</v>
      </c>
      <c r="H1920">
        <v>2018</v>
      </c>
    </row>
    <row r="1921" spans="1:8" x14ac:dyDescent="0.3">
      <c r="A1921">
        <v>214</v>
      </c>
      <c r="B1921" s="165">
        <v>45.405405405405403</v>
      </c>
      <c r="C1921" s="166">
        <v>9.8122850122850114</v>
      </c>
      <c r="D1921">
        <v>100</v>
      </c>
      <c r="E1921" s="168" t="s">
        <v>884</v>
      </c>
      <c r="F1921" t="s">
        <v>832</v>
      </c>
      <c r="G1921" t="s">
        <v>822</v>
      </c>
      <c r="H1921">
        <v>2018</v>
      </c>
    </row>
    <row r="1922" spans="1:8" x14ac:dyDescent="0.3">
      <c r="A1922">
        <v>214</v>
      </c>
      <c r="C1922" s="166">
        <v>2.2532005689900427</v>
      </c>
      <c r="E1922" s="168" t="s">
        <v>884</v>
      </c>
      <c r="F1922" t="s">
        <v>832</v>
      </c>
      <c r="G1922" t="s">
        <v>822</v>
      </c>
      <c r="H1922">
        <v>2019</v>
      </c>
    </row>
    <row r="1923" spans="1:8" x14ac:dyDescent="0.3">
      <c r="A1923">
        <v>214</v>
      </c>
      <c r="C1923" s="166">
        <v>3.6370656370656373</v>
      </c>
      <c r="E1923" s="168" t="s">
        <v>884</v>
      </c>
      <c r="F1923" t="s">
        <v>832</v>
      </c>
      <c r="G1923" t="s">
        <v>822</v>
      </c>
      <c r="H1923">
        <v>2019</v>
      </c>
    </row>
    <row r="1924" spans="1:8" x14ac:dyDescent="0.3">
      <c r="A1924">
        <v>214</v>
      </c>
      <c r="C1924" s="166">
        <v>24.530712530712528</v>
      </c>
      <c r="E1924" s="168" t="s">
        <v>884</v>
      </c>
      <c r="F1924" t="s">
        <v>832</v>
      </c>
      <c r="G1924" t="s">
        <v>822</v>
      </c>
      <c r="H1924">
        <v>2019</v>
      </c>
    </row>
    <row r="1925" spans="1:8" x14ac:dyDescent="0.3">
      <c r="A1925">
        <v>214</v>
      </c>
      <c r="B1925" s="165">
        <v>85.226467847157508</v>
      </c>
      <c r="C1925" s="166">
        <v>14.63882063882064</v>
      </c>
      <c r="D1925" s="165">
        <v>69.945945945945951</v>
      </c>
      <c r="E1925" s="168" t="s">
        <v>884</v>
      </c>
      <c r="F1925" t="s">
        <v>832</v>
      </c>
      <c r="G1925" t="s">
        <v>822</v>
      </c>
      <c r="H1925">
        <v>2020</v>
      </c>
    </row>
    <row r="1926" spans="1:8" x14ac:dyDescent="0.3">
      <c r="A1926">
        <v>214</v>
      </c>
      <c r="B1926" s="165">
        <v>63.143783783783782</v>
      </c>
      <c r="C1926" s="166">
        <v>16.636636636636638</v>
      </c>
      <c r="D1926" s="165">
        <v>75.171171171171181</v>
      </c>
      <c r="E1926" s="168" t="s">
        <v>884</v>
      </c>
      <c r="F1926" t="s">
        <v>832</v>
      </c>
      <c r="G1926" t="s">
        <v>822</v>
      </c>
      <c r="H1926">
        <v>2020</v>
      </c>
    </row>
    <row r="1927" spans="1:8" x14ac:dyDescent="0.3">
      <c r="A1927">
        <v>214</v>
      </c>
      <c r="B1927" s="165">
        <v>91.854613233923573</v>
      </c>
      <c r="C1927" s="166">
        <v>12.432432432432432</v>
      </c>
      <c r="D1927" s="165">
        <v>67.128775834658185</v>
      </c>
      <c r="E1927" s="168" t="s">
        <v>884</v>
      </c>
      <c r="F1927" t="s">
        <v>832</v>
      </c>
      <c r="G1927" t="s">
        <v>822</v>
      </c>
      <c r="H1927">
        <v>2020</v>
      </c>
    </row>
    <row r="1928" spans="1:8" x14ac:dyDescent="0.3">
      <c r="A1928">
        <v>215</v>
      </c>
      <c r="B1928" s="165">
        <v>40.463320463320464</v>
      </c>
      <c r="C1928" s="166">
        <v>7.3369369369369366</v>
      </c>
      <c r="D1928">
        <v>100</v>
      </c>
      <c r="E1928" s="168" t="s">
        <v>884</v>
      </c>
      <c r="F1928" t="s">
        <v>832</v>
      </c>
      <c r="G1928" t="s">
        <v>822</v>
      </c>
      <c r="H1928">
        <v>2018</v>
      </c>
    </row>
    <row r="1929" spans="1:8" x14ac:dyDescent="0.3">
      <c r="A1929">
        <v>215</v>
      </c>
      <c r="B1929" s="165">
        <v>50</v>
      </c>
      <c r="C1929" s="166">
        <v>4.3895619757688724</v>
      </c>
      <c r="D1929">
        <v>100</v>
      </c>
      <c r="E1929" s="168" t="s">
        <v>884</v>
      </c>
      <c r="F1929" t="s">
        <v>832</v>
      </c>
      <c r="G1929" t="s">
        <v>822</v>
      </c>
      <c r="H1929">
        <v>2018</v>
      </c>
    </row>
    <row r="1930" spans="1:8" x14ac:dyDescent="0.3">
      <c r="A1930">
        <v>215</v>
      </c>
      <c r="B1930" s="165">
        <v>68.108108108108098</v>
      </c>
      <c r="C1930" s="166">
        <v>5.621621621621621</v>
      </c>
      <c r="D1930">
        <v>100</v>
      </c>
      <c r="E1930" s="168" t="s">
        <v>884</v>
      </c>
      <c r="F1930" t="s">
        <v>832</v>
      </c>
      <c r="G1930" t="s">
        <v>822</v>
      </c>
      <c r="H1930">
        <v>2018</v>
      </c>
    </row>
    <row r="1931" spans="1:8" x14ac:dyDescent="0.3">
      <c r="A1931">
        <v>215</v>
      </c>
      <c r="C1931" s="166">
        <v>1.0193050193050195</v>
      </c>
      <c r="E1931" s="168" t="s">
        <v>884</v>
      </c>
      <c r="F1931" t="s">
        <v>832</v>
      </c>
      <c r="G1931" t="s">
        <v>822</v>
      </c>
      <c r="H1931">
        <v>2019</v>
      </c>
    </row>
    <row r="1932" spans="1:8" x14ac:dyDescent="0.3">
      <c r="A1932">
        <v>215</v>
      </c>
      <c r="C1932" s="166">
        <v>15.802423112767942</v>
      </c>
      <c r="E1932" s="168" t="s">
        <v>884</v>
      </c>
      <c r="F1932" t="s">
        <v>832</v>
      </c>
      <c r="G1932" t="s">
        <v>822</v>
      </c>
      <c r="H1932">
        <v>2019</v>
      </c>
    </row>
    <row r="1933" spans="1:8" x14ac:dyDescent="0.3">
      <c r="A1933">
        <v>215</v>
      </c>
      <c r="C1933" s="166">
        <v>33.729729729729726</v>
      </c>
      <c r="E1933" s="168" t="s">
        <v>884</v>
      </c>
      <c r="F1933" t="s">
        <v>832</v>
      </c>
      <c r="G1933" t="s">
        <v>822</v>
      </c>
      <c r="H1933">
        <v>2019</v>
      </c>
    </row>
    <row r="1934" spans="1:8" x14ac:dyDescent="0.3">
      <c r="A1934">
        <v>215</v>
      </c>
      <c r="B1934" s="165">
        <v>12.610038610038609</v>
      </c>
      <c r="C1934" s="166">
        <v>5.3675675675675683</v>
      </c>
      <c r="D1934" s="165">
        <v>20.57233704292528</v>
      </c>
      <c r="E1934" s="168" t="s">
        <v>884</v>
      </c>
      <c r="F1934" t="s">
        <v>832</v>
      </c>
      <c r="G1934" t="s">
        <v>822</v>
      </c>
      <c r="H1934">
        <v>2020</v>
      </c>
    </row>
    <row r="1935" spans="1:8" x14ac:dyDescent="0.3">
      <c r="A1935">
        <v>215</v>
      </c>
      <c r="B1935" s="165">
        <v>9.596319723979299</v>
      </c>
      <c r="C1935" s="166">
        <v>11.517671517671516</v>
      </c>
      <c r="D1935" s="165">
        <v>20.135135135135137</v>
      </c>
      <c r="E1935" s="168" t="s">
        <v>884</v>
      </c>
      <c r="F1935" t="s">
        <v>832</v>
      </c>
      <c r="G1935" t="s">
        <v>822</v>
      </c>
      <c r="H1935">
        <v>2020</v>
      </c>
    </row>
    <row r="1936" spans="1:8" x14ac:dyDescent="0.3">
      <c r="A1936">
        <v>215</v>
      </c>
      <c r="B1936" s="165">
        <v>13.122087604846225</v>
      </c>
      <c r="C1936" s="166">
        <v>5.6833976833976827</v>
      </c>
      <c r="D1936" s="165">
        <v>20.064864864864866</v>
      </c>
      <c r="E1936" s="168" t="s">
        <v>884</v>
      </c>
      <c r="F1936" t="s">
        <v>832</v>
      </c>
      <c r="G1936" t="s">
        <v>822</v>
      </c>
      <c r="H1936">
        <v>2020</v>
      </c>
    </row>
    <row r="1937" spans="1:8" x14ac:dyDescent="0.3">
      <c r="A1937">
        <v>216</v>
      </c>
      <c r="B1937" s="165">
        <v>40.463320463320464</v>
      </c>
      <c r="C1937" s="166">
        <v>7.8610038610038604</v>
      </c>
      <c r="D1937">
        <v>100</v>
      </c>
      <c r="E1937" s="168" t="s">
        <v>884</v>
      </c>
      <c r="F1937" t="s">
        <v>869</v>
      </c>
      <c r="H1937">
        <v>2018</v>
      </c>
    </row>
    <row r="1938" spans="1:8" x14ac:dyDescent="0.3">
      <c r="A1938">
        <v>216</v>
      </c>
      <c r="B1938" s="165">
        <v>44.444444444444443</v>
      </c>
      <c r="C1938" s="166">
        <v>7.2741312741312747</v>
      </c>
      <c r="D1938">
        <v>100</v>
      </c>
      <c r="E1938" s="168" t="s">
        <v>884</v>
      </c>
      <c r="F1938" t="s">
        <v>869</v>
      </c>
      <c r="H1938">
        <v>2018</v>
      </c>
    </row>
    <row r="1939" spans="1:8" x14ac:dyDescent="0.3">
      <c r="A1939">
        <v>216</v>
      </c>
      <c r="B1939" s="165">
        <v>13.931203931203932</v>
      </c>
      <c r="C1939" s="166">
        <v>7.4954954954954944</v>
      </c>
      <c r="D1939">
        <v>60</v>
      </c>
      <c r="E1939" s="168" t="s">
        <v>884</v>
      </c>
      <c r="F1939" t="s">
        <v>869</v>
      </c>
      <c r="H1939">
        <v>2018</v>
      </c>
    </row>
    <row r="1940" spans="1:8" x14ac:dyDescent="0.3">
      <c r="A1940">
        <v>216</v>
      </c>
      <c r="C1940" s="166">
        <v>2.1405405405405409</v>
      </c>
      <c r="E1940" s="168" t="s">
        <v>884</v>
      </c>
      <c r="F1940" t="s">
        <v>869</v>
      </c>
      <c r="H1940">
        <v>2019</v>
      </c>
    </row>
    <row r="1941" spans="1:8" x14ac:dyDescent="0.3">
      <c r="A1941">
        <v>216</v>
      </c>
      <c r="C1941" s="166">
        <v>29.096525096525099</v>
      </c>
      <c r="E1941" s="168" t="s">
        <v>884</v>
      </c>
      <c r="F1941" t="s">
        <v>869</v>
      </c>
      <c r="H1941">
        <v>2019</v>
      </c>
    </row>
    <row r="1942" spans="1:8" x14ac:dyDescent="0.3">
      <c r="A1942">
        <v>216</v>
      </c>
      <c r="C1942" s="166">
        <v>28.108108108108105</v>
      </c>
      <c r="E1942" s="168" t="s">
        <v>884</v>
      </c>
      <c r="F1942" t="s">
        <v>869</v>
      </c>
      <c r="H1942">
        <v>2019</v>
      </c>
    </row>
    <row r="1943" spans="1:8" x14ac:dyDescent="0.3">
      <c r="A1943">
        <v>216</v>
      </c>
      <c r="B1943" s="165">
        <v>81.965250965250959</v>
      </c>
      <c r="C1943" s="166">
        <v>9.5423423423423426</v>
      </c>
      <c r="D1943" s="165">
        <v>90.081900081900088</v>
      </c>
      <c r="E1943" s="168" t="s">
        <v>884</v>
      </c>
      <c r="F1943" t="s">
        <v>869</v>
      </c>
      <c r="H1943">
        <v>2020</v>
      </c>
    </row>
    <row r="1944" spans="1:8" x14ac:dyDescent="0.3">
      <c r="A1944">
        <v>216</v>
      </c>
      <c r="B1944" s="165">
        <v>62.37607820586544</v>
      </c>
      <c r="C1944" s="166">
        <v>10.415981198589895</v>
      </c>
      <c r="D1944" s="165">
        <v>82.981162981162981</v>
      </c>
      <c r="E1944" s="168" t="s">
        <v>884</v>
      </c>
      <c r="F1944" t="s">
        <v>869</v>
      </c>
      <c r="H1944">
        <v>2020</v>
      </c>
    </row>
    <row r="1945" spans="1:8" x14ac:dyDescent="0.3">
      <c r="A1945">
        <v>216</v>
      </c>
      <c r="B1945" s="165">
        <v>51.531531531531535</v>
      </c>
      <c r="C1945" s="166">
        <v>5.3045045045045045</v>
      </c>
      <c r="D1945" s="165">
        <v>92.38198198198198</v>
      </c>
      <c r="E1945" s="168" t="s">
        <v>884</v>
      </c>
      <c r="F1945" t="s">
        <v>869</v>
      </c>
      <c r="H1945">
        <v>2020</v>
      </c>
    </row>
    <row r="1946" spans="1:8" x14ac:dyDescent="0.3">
      <c r="A1946">
        <v>217</v>
      </c>
      <c r="B1946" s="165">
        <v>47.207207207207205</v>
      </c>
      <c r="C1946" s="166">
        <v>9.1711711711711708</v>
      </c>
      <c r="D1946">
        <v>60</v>
      </c>
      <c r="E1946" s="168" t="s">
        <v>884</v>
      </c>
      <c r="F1946" t="s">
        <v>878</v>
      </c>
      <c r="G1946" t="s">
        <v>867</v>
      </c>
      <c r="H1946">
        <v>2018</v>
      </c>
    </row>
    <row r="1947" spans="1:8" x14ac:dyDescent="0.3">
      <c r="A1947">
        <v>217</v>
      </c>
      <c r="B1947" s="165">
        <v>88.888888888888886</v>
      </c>
      <c r="C1947" s="166">
        <v>8.2127288578901485</v>
      </c>
      <c r="D1947">
        <v>100</v>
      </c>
      <c r="E1947" s="168" t="s">
        <v>884</v>
      </c>
      <c r="F1947" t="s">
        <v>878</v>
      </c>
      <c r="G1947" t="s">
        <v>867</v>
      </c>
      <c r="H1947">
        <v>2018</v>
      </c>
    </row>
    <row r="1948" spans="1:8" x14ac:dyDescent="0.3">
      <c r="A1948">
        <v>217</v>
      </c>
      <c r="B1948" s="165">
        <v>100</v>
      </c>
      <c r="C1948" s="166">
        <v>22.486486486486484</v>
      </c>
      <c r="D1948">
        <v>80</v>
      </c>
      <c r="E1948" s="168" t="s">
        <v>884</v>
      </c>
      <c r="F1948" t="s">
        <v>878</v>
      </c>
      <c r="G1948" t="s">
        <v>867</v>
      </c>
      <c r="H1948">
        <v>2018</v>
      </c>
    </row>
    <row r="1949" spans="1:8" x14ac:dyDescent="0.3">
      <c r="A1949">
        <v>217</v>
      </c>
      <c r="C1949" s="166">
        <v>0.93066980023501766</v>
      </c>
      <c r="E1949" s="168" t="s">
        <v>884</v>
      </c>
      <c r="F1949" t="s">
        <v>878</v>
      </c>
      <c r="G1949" t="s">
        <v>867</v>
      </c>
      <c r="H1949">
        <v>2019</v>
      </c>
    </row>
    <row r="1950" spans="1:8" x14ac:dyDescent="0.3">
      <c r="A1950">
        <v>217</v>
      </c>
      <c r="C1950" s="166">
        <v>24.638186573670446</v>
      </c>
      <c r="E1950" s="168" t="s">
        <v>884</v>
      </c>
      <c r="F1950" t="s">
        <v>878</v>
      </c>
      <c r="G1950" t="s">
        <v>867</v>
      </c>
      <c r="H1950">
        <v>2019</v>
      </c>
    </row>
    <row r="1951" spans="1:8" x14ac:dyDescent="0.3">
      <c r="A1951">
        <v>217</v>
      </c>
      <c r="C1951" s="166">
        <v>28.108108108108105</v>
      </c>
      <c r="E1951" s="168" t="s">
        <v>884</v>
      </c>
      <c r="F1951" t="s">
        <v>878</v>
      </c>
      <c r="G1951" t="s">
        <v>867</v>
      </c>
      <c r="H1951">
        <v>2019</v>
      </c>
    </row>
    <row r="1952" spans="1:8" x14ac:dyDescent="0.3">
      <c r="A1952">
        <v>217</v>
      </c>
      <c r="B1952" s="165">
        <v>60.52818532818533</v>
      </c>
      <c r="C1952" s="166">
        <v>21.470270270270269</v>
      </c>
      <c r="D1952" s="165">
        <v>79.938223938223942</v>
      </c>
      <c r="E1952" s="168" t="s">
        <v>884</v>
      </c>
      <c r="F1952" t="s">
        <v>878</v>
      </c>
      <c r="G1952" t="s">
        <v>867</v>
      </c>
      <c r="H1952">
        <v>2020</v>
      </c>
    </row>
    <row r="1953" spans="1:8" x14ac:dyDescent="0.3">
      <c r="A1953">
        <v>217</v>
      </c>
      <c r="B1953" s="165">
        <v>82.004914004914014</v>
      </c>
      <c r="C1953" s="166">
        <v>5.6148648648648649</v>
      </c>
      <c r="D1953" s="165">
        <v>79.301455301455306</v>
      </c>
      <c r="E1953" s="168" t="s">
        <v>884</v>
      </c>
      <c r="F1953" t="s">
        <v>878</v>
      </c>
      <c r="G1953" t="s">
        <v>867</v>
      </c>
      <c r="H1953">
        <v>2020</v>
      </c>
    </row>
    <row r="1954" spans="1:8" x14ac:dyDescent="0.3">
      <c r="A1954">
        <v>217</v>
      </c>
      <c r="B1954" s="165">
        <v>58.544698544698541</v>
      </c>
      <c r="C1954" s="166">
        <v>19.250217959895377</v>
      </c>
      <c r="D1954" s="165">
        <v>84.142981691368789</v>
      </c>
      <c r="E1954" s="168" t="s">
        <v>884</v>
      </c>
      <c r="F1954" t="s">
        <v>878</v>
      </c>
      <c r="G1954" t="s">
        <v>867</v>
      </c>
      <c r="H1954">
        <v>2020</v>
      </c>
    </row>
    <row r="1955" spans="1:8" x14ac:dyDescent="0.3">
      <c r="A1955">
        <v>218</v>
      </c>
      <c r="B1955" s="165">
        <v>39.339339339339332</v>
      </c>
      <c r="C1955" s="166">
        <v>1.4673873873873873</v>
      </c>
      <c r="D1955">
        <v>100</v>
      </c>
      <c r="E1955" s="168" t="s">
        <v>884</v>
      </c>
      <c r="F1955" t="s">
        <v>878</v>
      </c>
      <c r="G1955" t="s">
        <v>867</v>
      </c>
      <c r="H1955">
        <v>2018</v>
      </c>
    </row>
    <row r="1956" spans="1:8" x14ac:dyDescent="0.3">
      <c r="A1956">
        <v>218</v>
      </c>
      <c r="B1956" s="165">
        <v>53.846153846153847</v>
      </c>
      <c r="C1956" s="166">
        <v>4.6289926289926289</v>
      </c>
      <c r="D1956">
        <v>100</v>
      </c>
      <c r="E1956" s="168" t="s">
        <v>884</v>
      </c>
      <c r="F1956" t="s">
        <v>878</v>
      </c>
      <c r="G1956" t="s">
        <v>867</v>
      </c>
      <c r="H1956">
        <v>2018</v>
      </c>
    </row>
    <row r="1957" spans="1:8" x14ac:dyDescent="0.3">
      <c r="A1957">
        <v>218</v>
      </c>
      <c r="B1957" s="165">
        <v>61.297297297297298</v>
      </c>
      <c r="C1957" s="166">
        <v>7.7096525096525088</v>
      </c>
      <c r="D1957">
        <v>100</v>
      </c>
      <c r="E1957" s="168" t="s">
        <v>884</v>
      </c>
      <c r="F1957" t="s">
        <v>878</v>
      </c>
      <c r="G1957" t="s">
        <v>867</v>
      </c>
      <c r="H1957">
        <v>2018</v>
      </c>
    </row>
    <row r="1958" spans="1:8" x14ac:dyDescent="0.3">
      <c r="A1958">
        <v>218</v>
      </c>
      <c r="C1958" s="166">
        <v>11.099099099099099</v>
      </c>
      <c r="E1958" s="168" t="s">
        <v>884</v>
      </c>
      <c r="F1958" t="s">
        <v>878</v>
      </c>
      <c r="G1958" t="s">
        <v>867</v>
      </c>
      <c r="H1958">
        <v>2019</v>
      </c>
    </row>
    <row r="1959" spans="1:8" x14ac:dyDescent="0.3">
      <c r="A1959">
        <v>218</v>
      </c>
      <c r="C1959" s="166">
        <v>30.551351351351354</v>
      </c>
      <c r="E1959" s="168" t="s">
        <v>884</v>
      </c>
      <c r="F1959" t="s">
        <v>878</v>
      </c>
      <c r="G1959" t="s">
        <v>867</v>
      </c>
      <c r="H1959">
        <v>2019</v>
      </c>
    </row>
    <row r="1960" spans="1:8" x14ac:dyDescent="0.3">
      <c r="A1960">
        <v>218</v>
      </c>
      <c r="C1960" s="166">
        <v>31.802316602316598</v>
      </c>
      <c r="E1960" s="168" t="s">
        <v>884</v>
      </c>
      <c r="F1960" t="s">
        <v>878</v>
      </c>
      <c r="G1960" t="s">
        <v>867</v>
      </c>
      <c r="H1960">
        <v>2019</v>
      </c>
    </row>
    <row r="1961" spans="1:8" x14ac:dyDescent="0.3">
      <c r="A1961">
        <v>218</v>
      </c>
      <c r="B1961" s="165">
        <v>27.160083160083161</v>
      </c>
      <c r="C1961" s="166">
        <v>32.205405405405408</v>
      </c>
      <c r="D1961" s="165">
        <v>87.432432432432435</v>
      </c>
      <c r="E1961" s="168" t="s">
        <v>884</v>
      </c>
      <c r="F1961" t="s">
        <v>878</v>
      </c>
      <c r="G1961" t="s">
        <v>867</v>
      </c>
      <c r="H1961">
        <v>2020</v>
      </c>
    </row>
    <row r="1962" spans="1:8" x14ac:dyDescent="0.3">
      <c r="A1962">
        <v>218</v>
      </c>
      <c r="B1962" s="165">
        <v>34.694386694386694</v>
      </c>
      <c r="C1962" s="166">
        <v>47.283072546230443</v>
      </c>
      <c r="D1962" s="165">
        <v>93.530950305143861</v>
      </c>
      <c r="E1962" s="168" t="s">
        <v>884</v>
      </c>
      <c r="F1962" t="s">
        <v>878</v>
      </c>
      <c r="G1962" t="s">
        <v>867</v>
      </c>
      <c r="H1962">
        <v>2020</v>
      </c>
    </row>
    <row r="1963" spans="1:8" x14ac:dyDescent="0.3">
      <c r="A1963">
        <v>218</v>
      </c>
      <c r="B1963" s="165">
        <v>28.54054054054054</v>
      </c>
      <c r="C1963" s="166">
        <v>34.100386100386096</v>
      </c>
      <c r="D1963" s="165">
        <v>88.923832923832919</v>
      </c>
      <c r="E1963" s="168" t="s">
        <v>884</v>
      </c>
      <c r="F1963" t="s">
        <v>878</v>
      </c>
      <c r="G1963" t="s">
        <v>867</v>
      </c>
      <c r="H1963">
        <v>2020</v>
      </c>
    </row>
    <row r="1964" spans="1:8" x14ac:dyDescent="0.3">
      <c r="A1964">
        <v>219</v>
      </c>
      <c r="B1964" s="165">
        <v>38.624078624078621</v>
      </c>
      <c r="C1964" s="166">
        <v>40.019656019656018</v>
      </c>
      <c r="D1964">
        <v>80</v>
      </c>
      <c r="E1964" s="168" t="s">
        <v>884</v>
      </c>
      <c r="F1964" t="s">
        <v>878</v>
      </c>
      <c r="G1964" t="s">
        <v>822</v>
      </c>
      <c r="H1964">
        <v>2018</v>
      </c>
    </row>
    <row r="1965" spans="1:8" x14ac:dyDescent="0.3">
      <c r="A1965">
        <v>219</v>
      </c>
      <c r="B1965" s="165">
        <v>58.333333333333336</v>
      </c>
      <c r="C1965" s="166">
        <v>13.168685927306617</v>
      </c>
      <c r="D1965">
        <v>100</v>
      </c>
      <c r="E1965" s="168" t="s">
        <v>884</v>
      </c>
      <c r="F1965" t="s">
        <v>878</v>
      </c>
      <c r="G1965" t="s">
        <v>822</v>
      </c>
      <c r="H1965">
        <v>2018</v>
      </c>
    </row>
    <row r="1966" spans="1:8" x14ac:dyDescent="0.3">
      <c r="A1966">
        <v>219</v>
      </c>
      <c r="B1966" s="165">
        <v>60.540540540540547</v>
      </c>
      <c r="C1966" s="166">
        <v>28.911196911196907</v>
      </c>
      <c r="D1966">
        <v>100</v>
      </c>
      <c r="E1966" s="168" t="s">
        <v>884</v>
      </c>
      <c r="F1966" t="s">
        <v>878</v>
      </c>
      <c r="G1966" t="s">
        <v>822</v>
      </c>
      <c r="H1966">
        <v>2018</v>
      </c>
    </row>
    <row r="1967" spans="1:8" x14ac:dyDescent="0.3">
      <c r="A1967">
        <v>219</v>
      </c>
      <c r="C1967" s="166">
        <v>0.82328482328482333</v>
      </c>
      <c r="E1967" s="168" t="s">
        <v>884</v>
      </c>
      <c r="F1967" t="s">
        <v>878</v>
      </c>
      <c r="G1967" t="s">
        <v>822</v>
      </c>
      <c r="H1967">
        <v>2019</v>
      </c>
    </row>
    <row r="1968" spans="1:8" x14ac:dyDescent="0.3">
      <c r="A1968">
        <v>219</v>
      </c>
      <c r="C1968" s="166">
        <v>28.971109040074559</v>
      </c>
      <c r="E1968" s="168" t="s">
        <v>884</v>
      </c>
      <c r="F1968" t="s">
        <v>878</v>
      </c>
      <c r="G1968" t="s">
        <v>822</v>
      </c>
      <c r="H1968">
        <v>2019</v>
      </c>
    </row>
    <row r="1969" spans="1:8" x14ac:dyDescent="0.3">
      <c r="A1969">
        <v>219</v>
      </c>
      <c r="C1969" s="166">
        <v>19.274131274131271</v>
      </c>
      <c r="E1969" s="168" t="s">
        <v>884</v>
      </c>
      <c r="F1969" t="s">
        <v>878</v>
      </c>
      <c r="G1969" t="s">
        <v>822</v>
      </c>
      <c r="H1969">
        <v>2019</v>
      </c>
    </row>
    <row r="1970" spans="1:8" x14ac:dyDescent="0.3">
      <c r="A1970">
        <v>219</v>
      </c>
      <c r="B1970" s="165">
        <v>62.769969969969978</v>
      </c>
      <c r="C1970" s="166">
        <v>37.339600470035251</v>
      </c>
      <c r="D1970" s="165">
        <v>0</v>
      </c>
      <c r="E1970" s="168" t="s">
        <v>884</v>
      </c>
      <c r="F1970" t="s">
        <v>878</v>
      </c>
      <c r="G1970" t="s">
        <v>822</v>
      </c>
      <c r="H1970">
        <v>2020</v>
      </c>
    </row>
    <row r="1971" spans="1:8" x14ac:dyDescent="0.3">
      <c r="A1971">
        <v>219</v>
      </c>
      <c r="B1971" s="165">
        <v>100.22822822822823</v>
      </c>
      <c r="C1971" s="166">
        <v>29.945945945945947</v>
      </c>
      <c r="D1971" s="165">
        <v>0</v>
      </c>
      <c r="E1971" s="168" t="s">
        <v>884</v>
      </c>
      <c r="F1971" t="s">
        <v>878</v>
      </c>
      <c r="G1971" t="s">
        <v>822</v>
      </c>
      <c r="H1971">
        <v>2020</v>
      </c>
    </row>
    <row r="1972" spans="1:8" x14ac:dyDescent="0.3">
      <c r="A1972">
        <v>219</v>
      </c>
      <c r="B1972" s="165">
        <v>84.564564564564563</v>
      </c>
      <c r="C1972" s="166">
        <v>72.334152334152321</v>
      </c>
      <c r="D1972" s="165">
        <v>0</v>
      </c>
      <c r="E1972" s="168" t="s">
        <v>884</v>
      </c>
      <c r="F1972" t="s">
        <v>878</v>
      </c>
      <c r="G1972" t="s">
        <v>822</v>
      </c>
      <c r="H1972">
        <v>2020</v>
      </c>
    </row>
    <row r="1973" spans="1:8" x14ac:dyDescent="0.3">
      <c r="A1973">
        <v>220</v>
      </c>
      <c r="B1973" s="165">
        <v>70.810810810810807</v>
      </c>
      <c r="C1973" s="166">
        <v>18.342342342342342</v>
      </c>
      <c r="D1973">
        <v>0</v>
      </c>
      <c r="E1973" s="168" t="s">
        <v>884</v>
      </c>
      <c r="F1973" t="s">
        <v>868</v>
      </c>
      <c r="G1973" t="s">
        <v>822</v>
      </c>
      <c r="H1973">
        <v>2018</v>
      </c>
    </row>
    <row r="1974" spans="1:8" x14ac:dyDescent="0.3">
      <c r="A1974">
        <v>220</v>
      </c>
      <c r="B1974" s="165">
        <v>80</v>
      </c>
      <c r="C1974" s="166">
        <v>37.031941031941031</v>
      </c>
      <c r="D1974">
        <v>0</v>
      </c>
      <c r="E1974" s="168" t="s">
        <v>884</v>
      </c>
      <c r="F1974" t="s">
        <v>868</v>
      </c>
      <c r="G1974" t="s">
        <v>822</v>
      </c>
      <c r="H1974">
        <v>2018</v>
      </c>
    </row>
    <row r="1975" spans="1:8" x14ac:dyDescent="0.3">
      <c r="A1975">
        <v>220</v>
      </c>
      <c r="B1975" s="165">
        <v>68.108108108108098</v>
      </c>
      <c r="C1975" s="166">
        <v>50.912799592044863</v>
      </c>
      <c r="D1975">
        <v>0</v>
      </c>
      <c r="E1975" s="168" t="s">
        <v>884</v>
      </c>
      <c r="F1975" t="s">
        <v>868</v>
      </c>
      <c r="G1975" t="s">
        <v>822</v>
      </c>
      <c r="H1975">
        <v>2018</v>
      </c>
    </row>
    <row r="1976" spans="1:8" x14ac:dyDescent="0.3">
      <c r="A1976">
        <v>220</v>
      </c>
      <c r="C1976" s="166">
        <v>35.675675675675677</v>
      </c>
      <c r="E1976" s="168" t="s">
        <v>884</v>
      </c>
      <c r="F1976" t="s">
        <v>868</v>
      </c>
      <c r="G1976" t="s">
        <v>822</v>
      </c>
      <c r="H1976">
        <v>2019</v>
      </c>
    </row>
    <row r="1977" spans="1:8" x14ac:dyDescent="0.3">
      <c r="A1977">
        <v>220</v>
      </c>
      <c r="C1977" s="166">
        <v>50.918918918918919</v>
      </c>
      <c r="E1977" s="168" t="s">
        <v>884</v>
      </c>
      <c r="F1977" t="s">
        <v>868</v>
      </c>
      <c r="G1977" t="s">
        <v>822</v>
      </c>
      <c r="H1977">
        <v>2019</v>
      </c>
    </row>
    <row r="1978" spans="1:8" x14ac:dyDescent="0.3">
      <c r="A1978">
        <v>220</v>
      </c>
      <c r="C1978" s="166">
        <v>70.005099439061695</v>
      </c>
      <c r="E1978" s="168" t="s">
        <v>884</v>
      </c>
      <c r="F1978" t="s">
        <v>868</v>
      </c>
      <c r="G1978" t="s">
        <v>822</v>
      </c>
      <c r="H1978">
        <v>2019</v>
      </c>
    </row>
    <row r="1979" spans="1:8" x14ac:dyDescent="0.3">
      <c r="A1979">
        <v>220</v>
      </c>
      <c r="B1979" s="165">
        <v>90.533610533610528</v>
      </c>
      <c r="C1979" s="166">
        <v>0.33338928991102906</v>
      </c>
      <c r="D1979" s="165">
        <v>82.289348171701121</v>
      </c>
      <c r="E1979" s="168" t="s">
        <v>884</v>
      </c>
      <c r="F1979" t="s">
        <v>868</v>
      </c>
      <c r="G1979" t="s">
        <v>822</v>
      </c>
      <c r="H1979">
        <v>2020</v>
      </c>
    </row>
    <row r="1980" spans="1:8" x14ac:dyDescent="0.3">
      <c r="A1980">
        <v>220</v>
      </c>
      <c r="B1980" s="165">
        <v>82.004914004914014</v>
      </c>
      <c r="C1980" s="166">
        <v>1.1517671517671517</v>
      </c>
      <c r="D1980" s="165">
        <v>75.802861685214637</v>
      </c>
      <c r="E1980" s="168" t="s">
        <v>884</v>
      </c>
      <c r="F1980" t="s">
        <v>868</v>
      </c>
      <c r="G1980" t="s">
        <v>822</v>
      </c>
      <c r="H1980">
        <v>2020</v>
      </c>
    </row>
    <row r="1981" spans="1:8" x14ac:dyDescent="0.3">
      <c r="A1981">
        <v>220</v>
      </c>
      <c r="B1981" s="165">
        <v>62.129067843353553</v>
      </c>
      <c r="C1981" s="166">
        <v>0.42323174238067851</v>
      </c>
      <c r="D1981" s="165">
        <v>77.863654699475603</v>
      </c>
      <c r="E1981" s="168" t="s">
        <v>884</v>
      </c>
      <c r="F1981" t="s">
        <v>868</v>
      </c>
      <c r="G1981" t="s">
        <v>822</v>
      </c>
      <c r="H1981">
        <v>2020</v>
      </c>
    </row>
    <row r="1982" spans="1:8" x14ac:dyDescent="0.3">
      <c r="A1982">
        <v>221</v>
      </c>
      <c r="B1982" s="165">
        <v>42.486486486486484</v>
      </c>
      <c r="C1982" s="166">
        <v>3.9305019305019302</v>
      </c>
      <c r="D1982">
        <v>0</v>
      </c>
      <c r="E1982" s="168" t="s">
        <v>884</v>
      </c>
      <c r="F1982" t="s">
        <v>871</v>
      </c>
      <c r="G1982" t="s">
        <v>822</v>
      </c>
      <c r="H1982">
        <v>2018</v>
      </c>
    </row>
    <row r="1983" spans="1:8" x14ac:dyDescent="0.3">
      <c r="A1983">
        <v>221</v>
      </c>
      <c r="B1983" s="165">
        <v>80</v>
      </c>
      <c r="C1983" s="166">
        <v>5.6576576576576576</v>
      </c>
      <c r="D1983">
        <v>20</v>
      </c>
      <c r="E1983" s="168" t="s">
        <v>884</v>
      </c>
      <c r="F1983" t="s">
        <v>871</v>
      </c>
      <c r="G1983" t="s">
        <v>822</v>
      </c>
      <c r="H1983">
        <v>2018</v>
      </c>
    </row>
    <row r="1984" spans="1:8" x14ac:dyDescent="0.3">
      <c r="A1984">
        <v>221</v>
      </c>
      <c r="B1984" s="165">
        <v>86.031294452347083</v>
      </c>
      <c r="C1984" s="166">
        <v>22.486486486486484</v>
      </c>
      <c r="D1984">
        <v>40</v>
      </c>
      <c r="E1984" s="168" t="s">
        <v>884</v>
      </c>
      <c r="F1984" t="s">
        <v>871</v>
      </c>
      <c r="G1984" t="s">
        <v>822</v>
      </c>
      <c r="H1984">
        <v>2018</v>
      </c>
    </row>
    <row r="1985" spans="1:8" x14ac:dyDescent="0.3">
      <c r="A1985">
        <v>221</v>
      </c>
      <c r="C1985" s="166">
        <v>22.664546899841017</v>
      </c>
      <c r="E1985" s="168" t="s">
        <v>884</v>
      </c>
      <c r="F1985" t="s">
        <v>871</v>
      </c>
      <c r="G1985" t="s">
        <v>822</v>
      </c>
      <c r="H1985">
        <v>2019</v>
      </c>
    </row>
    <row r="1986" spans="1:8" x14ac:dyDescent="0.3">
      <c r="A1986">
        <v>221</v>
      </c>
      <c r="C1986" s="166">
        <v>37.340540540540538</v>
      </c>
      <c r="E1986" s="168" t="s">
        <v>884</v>
      </c>
      <c r="F1986" t="s">
        <v>871</v>
      </c>
      <c r="G1986" t="s">
        <v>822</v>
      </c>
      <c r="H1986">
        <v>2019</v>
      </c>
    </row>
    <row r="1987" spans="1:8" x14ac:dyDescent="0.3">
      <c r="A1987">
        <v>221</v>
      </c>
      <c r="C1987" s="166">
        <v>29.981981981981978</v>
      </c>
      <c r="E1987" s="168" t="s">
        <v>884</v>
      </c>
      <c r="F1987" t="s">
        <v>871</v>
      </c>
      <c r="G1987" t="s">
        <v>822</v>
      </c>
      <c r="H1987">
        <v>2019</v>
      </c>
    </row>
    <row r="1988" spans="1:8" x14ac:dyDescent="0.3">
      <c r="A1988">
        <v>221</v>
      </c>
      <c r="B1988" s="165">
        <v>78.462462462462469</v>
      </c>
      <c r="C1988" s="166">
        <v>21.470270270270269</v>
      </c>
      <c r="D1988" s="165">
        <v>0</v>
      </c>
      <c r="E1988" s="168" t="s">
        <v>884</v>
      </c>
      <c r="F1988" t="s">
        <v>871</v>
      </c>
      <c r="G1988" t="s">
        <v>822</v>
      </c>
      <c r="H1988">
        <v>2020</v>
      </c>
    </row>
    <row r="1989" spans="1:8" x14ac:dyDescent="0.3">
      <c r="A1989">
        <v>221</v>
      </c>
      <c r="B1989" s="165">
        <v>83.912005028284099</v>
      </c>
      <c r="C1989" s="166">
        <v>32.549941245593423</v>
      </c>
      <c r="D1989" s="165">
        <v>0</v>
      </c>
      <c r="E1989" s="168" t="s">
        <v>884</v>
      </c>
      <c r="F1989" t="s">
        <v>871</v>
      </c>
      <c r="G1989" t="s">
        <v>822</v>
      </c>
      <c r="H1989">
        <v>2020</v>
      </c>
    </row>
    <row r="1990" spans="1:8" x14ac:dyDescent="0.3">
      <c r="A1990">
        <v>221</v>
      </c>
      <c r="B1990" s="165">
        <v>69.189189189189179</v>
      </c>
      <c r="C1990" s="166">
        <v>43.243243243243242</v>
      </c>
      <c r="D1990" s="165">
        <v>0</v>
      </c>
      <c r="E1990" s="168" t="s">
        <v>884</v>
      </c>
      <c r="F1990" t="s">
        <v>871</v>
      </c>
      <c r="G1990" t="s">
        <v>822</v>
      </c>
      <c r="H1990">
        <v>2020</v>
      </c>
    </row>
    <row r="1991" spans="1:8" x14ac:dyDescent="0.3">
      <c r="A1991">
        <v>222</v>
      </c>
      <c r="B1991" s="165">
        <v>39.339339339339332</v>
      </c>
      <c r="C1991" s="166">
        <v>13.756756756756756</v>
      </c>
      <c r="D1991">
        <v>0</v>
      </c>
      <c r="E1991" s="168" t="s">
        <v>884</v>
      </c>
      <c r="F1991" t="s">
        <v>825</v>
      </c>
      <c r="G1991" t="s">
        <v>822</v>
      </c>
      <c r="H1991">
        <v>2018</v>
      </c>
    </row>
    <row r="1992" spans="1:8" x14ac:dyDescent="0.3">
      <c r="A1992">
        <v>222</v>
      </c>
      <c r="B1992" s="165">
        <v>36.36363636363636</v>
      </c>
      <c r="C1992" s="166">
        <v>20.367567567567569</v>
      </c>
      <c r="D1992">
        <v>0</v>
      </c>
      <c r="E1992" s="168" t="s">
        <v>884</v>
      </c>
      <c r="F1992" t="s">
        <v>825</v>
      </c>
      <c r="G1992" t="s">
        <v>822</v>
      </c>
      <c r="H1992">
        <v>2018</v>
      </c>
    </row>
    <row r="1993" spans="1:8" x14ac:dyDescent="0.3">
      <c r="A1993">
        <v>222</v>
      </c>
      <c r="B1993" s="165">
        <v>68.108108108108098</v>
      </c>
      <c r="C1993" s="166">
        <v>14.455598455598453</v>
      </c>
      <c r="D1993">
        <v>0</v>
      </c>
      <c r="E1993" s="168" t="s">
        <v>884</v>
      </c>
      <c r="F1993" t="s">
        <v>825</v>
      </c>
      <c r="G1993" t="s">
        <v>822</v>
      </c>
      <c r="H1993">
        <v>2018</v>
      </c>
    </row>
    <row r="1994" spans="1:8" x14ac:dyDescent="0.3">
      <c r="A1994">
        <v>222</v>
      </c>
      <c r="C1994" s="166">
        <v>0</v>
      </c>
      <c r="E1994" s="168" t="s">
        <v>884</v>
      </c>
      <c r="F1994" t="s">
        <v>825</v>
      </c>
      <c r="G1994" t="s">
        <v>822</v>
      </c>
      <c r="H1994">
        <v>2019</v>
      </c>
    </row>
    <row r="1995" spans="1:8" x14ac:dyDescent="0.3">
      <c r="A1995">
        <v>222</v>
      </c>
      <c r="C1995" s="166">
        <v>0</v>
      </c>
      <c r="E1995" s="168" t="s">
        <v>884</v>
      </c>
      <c r="F1995" t="s">
        <v>825</v>
      </c>
      <c r="G1995" t="s">
        <v>822</v>
      </c>
      <c r="H1995">
        <v>2019</v>
      </c>
    </row>
    <row r="1996" spans="1:8" x14ac:dyDescent="0.3">
      <c r="A1996">
        <v>222</v>
      </c>
      <c r="C1996" s="166">
        <v>9.6370656370656356</v>
      </c>
      <c r="E1996" s="168" t="s">
        <v>884</v>
      </c>
      <c r="F1996" t="s">
        <v>825</v>
      </c>
      <c r="G1996" t="s">
        <v>822</v>
      </c>
      <c r="H1996">
        <v>2019</v>
      </c>
    </row>
    <row r="1997" spans="1:8" x14ac:dyDescent="0.3">
      <c r="A1997">
        <v>222</v>
      </c>
      <c r="B1997" s="165">
        <v>48.147420147420149</v>
      </c>
      <c r="C1997" s="166">
        <v>42.940540540540539</v>
      </c>
      <c r="D1997" s="165">
        <v>92.034139402560456</v>
      </c>
      <c r="E1997" s="168" t="s">
        <v>884</v>
      </c>
      <c r="F1997" t="s">
        <v>825</v>
      </c>
      <c r="G1997" t="s">
        <v>822</v>
      </c>
      <c r="H1997">
        <v>2020</v>
      </c>
    </row>
    <row r="1998" spans="1:8" x14ac:dyDescent="0.3">
      <c r="A1998">
        <v>222</v>
      </c>
      <c r="B1998" s="165">
        <v>52.854729729729733</v>
      </c>
      <c r="C1998" s="166">
        <v>83.183183183183189</v>
      </c>
      <c r="D1998" s="165">
        <v>100</v>
      </c>
      <c r="E1998" s="168" t="s">
        <v>884</v>
      </c>
      <c r="F1998" t="s">
        <v>825</v>
      </c>
      <c r="G1998" t="s">
        <v>822</v>
      </c>
      <c r="H1998">
        <v>2020</v>
      </c>
    </row>
    <row r="1999" spans="1:8" x14ac:dyDescent="0.3">
      <c r="A1999">
        <v>222</v>
      </c>
      <c r="B1999" s="165">
        <v>81.544401544401538</v>
      </c>
      <c r="C1999" s="166">
        <v>49.729729729729726</v>
      </c>
      <c r="D1999" s="165">
        <v>97.329568374344504</v>
      </c>
      <c r="E1999" s="168" t="s">
        <v>884</v>
      </c>
      <c r="F1999" t="s">
        <v>825</v>
      </c>
      <c r="G1999" t="s">
        <v>822</v>
      </c>
      <c r="H1999">
        <v>2020</v>
      </c>
    </row>
    <row r="2000" spans="1:8" x14ac:dyDescent="0.3">
      <c r="A2000">
        <v>223</v>
      </c>
      <c r="B2000" s="165">
        <v>70.810810810810807</v>
      </c>
      <c r="C2000" s="166">
        <v>36.684684684684683</v>
      </c>
      <c r="D2000">
        <v>60</v>
      </c>
      <c r="E2000" s="168" t="s">
        <v>884</v>
      </c>
      <c r="F2000" t="s">
        <v>871</v>
      </c>
      <c r="G2000" t="s">
        <v>822</v>
      </c>
      <c r="H2000">
        <v>2018</v>
      </c>
    </row>
    <row r="2001" spans="1:8" x14ac:dyDescent="0.3">
      <c r="A2001">
        <v>223</v>
      </c>
      <c r="B2001" s="165">
        <v>70</v>
      </c>
      <c r="C2001" s="166">
        <v>14.144144144144144</v>
      </c>
      <c r="D2001">
        <v>100</v>
      </c>
      <c r="E2001" s="168" t="s">
        <v>884</v>
      </c>
      <c r="F2001" t="s">
        <v>871</v>
      </c>
      <c r="G2001" t="s">
        <v>822</v>
      </c>
      <c r="H2001">
        <v>2018</v>
      </c>
    </row>
    <row r="2002" spans="1:8" x14ac:dyDescent="0.3">
      <c r="A2002">
        <v>223</v>
      </c>
      <c r="B2002" s="165">
        <v>100</v>
      </c>
      <c r="C2002" s="166">
        <v>5.9963963963963955</v>
      </c>
      <c r="D2002">
        <v>80</v>
      </c>
      <c r="E2002" s="168" t="s">
        <v>884</v>
      </c>
      <c r="F2002" t="s">
        <v>871</v>
      </c>
      <c r="G2002" t="s">
        <v>822</v>
      </c>
      <c r="H2002">
        <v>2018</v>
      </c>
    </row>
    <row r="2003" spans="1:8" x14ac:dyDescent="0.3">
      <c r="A2003">
        <v>223</v>
      </c>
      <c r="C2003" s="166">
        <v>10.193050193050194</v>
      </c>
      <c r="E2003" s="168" t="s">
        <v>884</v>
      </c>
      <c r="F2003" t="s">
        <v>871</v>
      </c>
      <c r="G2003" t="s">
        <v>822</v>
      </c>
      <c r="H2003">
        <v>2019</v>
      </c>
    </row>
    <row r="2004" spans="1:8" x14ac:dyDescent="0.3">
      <c r="A2004">
        <v>223</v>
      </c>
      <c r="C2004" s="166">
        <v>4.243243243243243</v>
      </c>
      <c r="E2004" s="168" t="s">
        <v>884</v>
      </c>
      <c r="F2004" t="s">
        <v>871</v>
      </c>
      <c r="G2004" t="s">
        <v>822</v>
      </c>
      <c r="H2004">
        <v>2019</v>
      </c>
    </row>
    <row r="2005" spans="1:8" x14ac:dyDescent="0.3">
      <c r="A2005">
        <v>223</v>
      </c>
      <c r="C2005" s="166">
        <v>13.491891891891889</v>
      </c>
      <c r="E2005" s="168" t="s">
        <v>884</v>
      </c>
      <c r="F2005" t="s">
        <v>871</v>
      </c>
      <c r="G2005" t="s">
        <v>822</v>
      </c>
      <c r="H2005">
        <v>2019</v>
      </c>
    </row>
    <row r="2006" spans="1:8" x14ac:dyDescent="0.3">
      <c r="A2006">
        <v>223</v>
      </c>
      <c r="B2006" s="165">
        <v>29.423423423423422</v>
      </c>
      <c r="C2006" s="166">
        <v>1.2629570747217806</v>
      </c>
      <c r="D2006" s="165">
        <v>58.288288288288292</v>
      </c>
      <c r="E2006" s="168" t="s">
        <v>884</v>
      </c>
      <c r="F2006" t="s">
        <v>871</v>
      </c>
      <c r="G2006" t="s">
        <v>822</v>
      </c>
      <c r="H2006">
        <v>2020</v>
      </c>
    </row>
    <row r="2007" spans="1:8" x14ac:dyDescent="0.3">
      <c r="A2007">
        <v>223</v>
      </c>
      <c r="B2007" s="165">
        <v>63.143783783783782</v>
      </c>
      <c r="C2007" s="166">
        <v>18.716216216216218</v>
      </c>
      <c r="D2007" s="165">
        <v>57.700685760387259</v>
      </c>
      <c r="E2007" s="168" t="s">
        <v>884</v>
      </c>
      <c r="F2007" t="s">
        <v>871</v>
      </c>
      <c r="G2007" t="s">
        <v>822</v>
      </c>
      <c r="H2007">
        <v>2020</v>
      </c>
    </row>
    <row r="2008" spans="1:8" x14ac:dyDescent="0.3">
      <c r="A2008">
        <v>223</v>
      </c>
      <c r="B2008" s="165">
        <v>0</v>
      </c>
      <c r="C2008" s="166">
        <v>1.2563300142247511</v>
      </c>
      <c r="D2008" s="165">
        <v>82.807378807378811</v>
      </c>
      <c r="E2008" s="168" t="s">
        <v>884</v>
      </c>
      <c r="F2008" t="s">
        <v>871</v>
      </c>
      <c r="G2008" t="s">
        <v>822</v>
      </c>
      <c r="H2008">
        <v>2020</v>
      </c>
    </row>
    <row r="2009" spans="1:8" x14ac:dyDescent="0.3">
      <c r="A2009">
        <v>224</v>
      </c>
      <c r="B2009" s="165">
        <v>39.339339339339332</v>
      </c>
      <c r="C2009" s="166">
        <v>5.8695495495495491</v>
      </c>
      <c r="D2009">
        <v>60</v>
      </c>
      <c r="E2009" s="168" t="s">
        <v>884</v>
      </c>
      <c r="F2009" t="s">
        <v>839</v>
      </c>
      <c r="G2009" t="s">
        <v>822</v>
      </c>
      <c r="H2009">
        <v>2018</v>
      </c>
    </row>
    <row r="2010" spans="1:8" x14ac:dyDescent="0.3">
      <c r="A2010">
        <v>224</v>
      </c>
      <c r="B2010" s="165">
        <v>82.352941176470594</v>
      </c>
      <c r="C2010" s="166">
        <v>11.63861003861004</v>
      </c>
      <c r="D2010">
        <v>100</v>
      </c>
      <c r="E2010" s="168" t="s">
        <v>884</v>
      </c>
      <c r="F2010" t="s">
        <v>839</v>
      </c>
      <c r="G2010" t="s">
        <v>822</v>
      </c>
      <c r="H2010">
        <v>2018</v>
      </c>
    </row>
    <row r="2011" spans="1:8" x14ac:dyDescent="0.3">
      <c r="A2011">
        <v>224</v>
      </c>
      <c r="B2011" s="165">
        <v>81.729729729729726</v>
      </c>
      <c r="C2011" s="166">
        <v>8.0548608309802336</v>
      </c>
      <c r="D2011">
        <v>100</v>
      </c>
      <c r="E2011" s="168" t="s">
        <v>884</v>
      </c>
      <c r="F2011" t="s">
        <v>839</v>
      </c>
      <c r="G2011" t="s">
        <v>822</v>
      </c>
      <c r="H2011">
        <v>2018</v>
      </c>
    </row>
    <row r="2012" spans="1:8" x14ac:dyDescent="0.3">
      <c r="A2012">
        <v>224</v>
      </c>
      <c r="C2012" s="166">
        <v>5.3513513513513518</v>
      </c>
      <c r="E2012" s="168" t="s">
        <v>884</v>
      </c>
      <c r="F2012" t="s">
        <v>839</v>
      </c>
      <c r="G2012" t="s">
        <v>822</v>
      </c>
      <c r="H2012">
        <v>2019</v>
      </c>
    </row>
    <row r="2013" spans="1:8" x14ac:dyDescent="0.3">
      <c r="A2013">
        <v>224</v>
      </c>
      <c r="C2013" s="166">
        <v>43.644787644787648</v>
      </c>
      <c r="E2013" s="168" t="s">
        <v>884</v>
      </c>
      <c r="F2013" t="s">
        <v>839</v>
      </c>
      <c r="G2013" t="s">
        <v>822</v>
      </c>
      <c r="H2013">
        <v>2019</v>
      </c>
    </row>
    <row r="2014" spans="1:8" x14ac:dyDescent="0.3">
      <c r="A2014">
        <v>224</v>
      </c>
      <c r="C2014" s="166">
        <v>33.226300927793467</v>
      </c>
      <c r="E2014" s="168" t="s">
        <v>884</v>
      </c>
      <c r="F2014" t="s">
        <v>839</v>
      </c>
      <c r="G2014" t="s">
        <v>822</v>
      </c>
      <c r="H2014">
        <v>2019</v>
      </c>
    </row>
    <row r="2015" spans="1:8" x14ac:dyDescent="0.3">
      <c r="A2015">
        <v>224</v>
      </c>
      <c r="B2015" s="165">
        <v>37.16642958748222</v>
      </c>
      <c r="C2015" s="166">
        <v>37.888712241653423</v>
      </c>
      <c r="D2015" s="165">
        <v>89.930501930501933</v>
      </c>
      <c r="E2015" s="168" t="s">
        <v>884</v>
      </c>
      <c r="F2015" t="s">
        <v>839</v>
      </c>
      <c r="G2015" t="s">
        <v>822</v>
      </c>
      <c r="H2015">
        <v>2020</v>
      </c>
    </row>
    <row r="2016" spans="1:8" x14ac:dyDescent="0.3">
      <c r="A2016">
        <v>224</v>
      </c>
      <c r="B2016" s="165">
        <v>41.95600251414205</v>
      </c>
      <c r="C2016" s="166">
        <v>47.283072546230443</v>
      </c>
      <c r="D2016" s="165">
        <v>86.551028640580881</v>
      </c>
      <c r="E2016" s="168" t="s">
        <v>884</v>
      </c>
      <c r="F2016" t="s">
        <v>839</v>
      </c>
      <c r="G2016" t="s">
        <v>822</v>
      </c>
      <c r="H2016">
        <v>2020</v>
      </c>
    </row>
    <row r="2017" spans="1:8" x14ac:dyDescent="0.3">
      <c r="A2017">
        <v>224</v>
      </c>
      <c r="B2017" s="165">
        <v>39.029799029799022</v>
      </c>
      <c r="C2017" s="166">
        <v>11.935135135135134</v>
      </c>
      <c r="D2017" s="165">
        <v>91.702702702702709</v>
      </c>
      <c r="E2017" s="168" t="s">
        <v>884</v>
      </c>
      <c r="F2017" t="s">
        <v>839</v>
      </c>
      <c r="G2017" t="s">
        <v>822</v>
      </c>
      <c r="H2017">
        <v>2020</v>
      </c>
    </row>
    <row r="2018" spans="1:8" x14ac:dyDescent="0.3">
      <c r="A2018">
        <v>225</v>
      </c>
      <c r="B2018" s="165">
        <v>59.630156472261731</v>
      </c>
      <c r="C2018" s="166">
        <v>3.8213213213213209</v>
      </c>
      <c r="D2018">
        <v>100</v>
      </c>
      <c r="E2018" s="168" t="s">
        <v>884</v>
      </c>
      <c r="F2018" t="s">
        <v>871</v>
      </c>
      <c r="G2018" t="s">
        <v>822</v>
      </c>
      <c r="H2018">
        <v>2018</v>
      </c>
    </row>
    <row r="2019" spans="1:8" x14ac:dyDescent="0.3">
      <c r="A2019">
        <v>225</v>
      </c>
      <c r="B2019" s="165">
        <v>70</v>
      </c>
      <c r="C2019" s="166">
        <v>12.72972972972973</v>
      </c>
      <c r="D2019">
        <v>100</v>
      </c>
      <c r="E2019" s="168" t="s">
        <v>884</v>
      </c>
      <c r="F2019" t="s">
        <v>871</v>
      </c>
      <c r="G2019" t="s">
        <v>822</v>
      </c>
      <c r="H2019">
        <v>2018</v>
      </c>
    </row>
    <row r="2020" spans="1:8" x14ac:dyDescent="0.3">
      <c r="A2020">
        <v>225</v>
      </c>
      <c r="B2020" s="165">
        <v>87.567567567567565</v>
      </c>
      <c r="C2020" s="166">
        <v>5.1105651105651093</v>
      </c>
      <c r="D2020">
        <v>100</v>
      </c>
      <c r="E2020" s="168" t="s">
        <v>884</v>
      </c>
      <c r="F2020" t="s">
        <v>871</v>
      </c>
      <c r="G2020" t="s">
        <v>822</v>
      </c>
      <c r="H2020">
        <v>2018</v>
      </c>
    </row>
    <row r="2021" spans="1:8" x14ac:dyDescent="0.3">
      <c r="A2021">
        <v>225</v>
      </c>
      <c r="C2021" s="166">
        <v>0</v>
      </c>
      <c r="E2021" s="168" t="s">
        <v>884</v>
      </c>
      <c r="F2021" t="s">
        <v>871</v>
      </c>
      <c r="G2021" t="s">
        <v>822</v>
      </c>
      <c r="H2021">
        <v>2019</v>
      </c>
    </row>
    <row r="2022" spans="1:8" x14ac:dyDescent="0.3">
      <c r="A2022">
        <v>225</v>
      </c>
      <c r="C2022" s="166">
        <v>0</v>
      </c>
      <c r="E2022" s="168" t="s">
        <v>884</v>
      </c>
      <c r="F2022" t="s">
        <v>871</v>
      </c>
      <c r="G2022" t="s">
        <v>822</v>
      </c>
      <c r="H2022">
        <v>2019</v>
      </c>
    </row>
    <row r="2023" spans="1:8" x14ac:dyDescent="0.3">
      <c r="A2023">
        <v>225</v>
      </c>
      <c r="C2023" s="166">
        <v>30.663390663390658</v>
      </c>
      <c r="E2023" s="168" t="s">
        <v>884</v>
      </c>
      <c r="F2023" t="s">
        <v>871</v>
      </c>
      <c r="G2023" t="s">
        <v>822</v>
      </c>
      <c r="H2023">
        <v>2019</v>
      </c>
    </row>
    <row r="2024" spans="1:8" x14ac:dyDescent="0.3">
      <c r="A2024">
        <v>225</v>
      </c>
      <c r="B2024" s="165">
        <v>60.395448079658607</v>
      </c>
      <c r="C2024" s="166">
        <v>16.515592515592516</v>
      </c>
      <c r="D2024" s="165">
        <v>69.945945945945951</v>
      </c>
      <c r="E2024" s="168" t="s">
        <v>884</v>
      </c>
      <c r="F2024" t="s">
        <v>871</v>
      </c>
      <c r="G2024" t="s">
        <v>822</v>
      </c>
      <c r="H2024">
        <v>2020</v>
      </c>
    </row>
    <row r="2025" spans="1:8" x14ac:dyDescent="0.3">
      <c r="A2025">
        <v>225</v>
      </c>
      <c r="B2025" s="165">
        <v>58.633513513513513</v>
      </c>
      <c r="C2025" s="166">
        <v>12.477477477477478</v>
      </c>
      <c r="D2025" s="165">
        <v>69.388773388773387</v>
      </c>
      <c r="E2025" s="168" t="s">
        <v>884</v>
      </c>
      <c r="F2025" t="s">
        <v>871</v>
      </c>
      <c r="G2025" t="s">
        <v>822</v>
      </c>
      <c r="H2025">
        <v>2020</v>
      </c>
    </row>
    <row r="2026" spans="1:8" x14ac:dyDescent="0.3">
      <c r="A2026">
        <v>225</v>
      </c>
      <c r="B2026" s="165">
        <v>56.21621621621621</v>
      </c>
      <c r="C2026" s="166">
        <v>12.833478639930252</v>
      </c>
      <c r="D2026" s="165">
        <v>68.130697862041146</v>
      </c>
      <c r="E2026" s="168" t="s">
        <v>884</v>
      </c>
      <c r="F2026" t="s">
        <v>871</v>
      </c>
      <c r="G2026" t="s">
        <v>822</v>
      </c>
      <c r="H2026">
        <v>2020</v>
      </c>
    </row>
    <row r="2027" spans="1:8" x14ac:dyDescent="0.3">
      <c r="A2027">
        <v>226</v>
      </c>
      <c r="B2027" s="165">
        <v>47.207207207207205</v>
      </c>
      <c r="C2027" s="166">
        <v>3.9305019305019302</v>
      </c>
      <c r="D2027">
        <v>100</v>
      </c>
      <c r="E2027" s="168" t="s">
        <v>884</v>
      </c>
      <c r="F2027" t="s">
        <v>844</v>
      </c>
      <c r="G2027" t="s">
        <v>820</v>
      </c>
      <c r="H2027">
        <v>2018</v>
      </c>
    </row>
    <row r="2028" spans="1:8" x14ac:dyDescent="0.3">
      <c r="A2028">
        <v>226</v>
      </c>
      <c r="B2028" s="165">
        <v>25</v>
      </c>
      <c r="C2028" s="166">
        <v>8.486486486486486</v>
      </c>
      <c r="D2028">
        <v>100</v>
      </c>
      <c r="E2028" s="168" t="s">
        <v>884</v>
      </c>
      <c r="F2028" t="s">
        <v>844</v>
      </c>
      <c r="G2028" t="s">
        <v>820</v>
      </c>
      <c r="H2028">
        <v>2018</v>
      </c>
    </row>
    <row r="2029" spans="1:8" x14ac:dyDescent="0.3">
      <c r="A2029">
        <v>226</v>
      </c>
      <c r="B2029" s="165">
        <v>76.621621621621614</v>
      </c>
      <c r="C2029" s="166">
        <v>8.2267633487145666</v>
      </c>
      <c r="D2029">
        <v>100</v>
      </c>
      <c r="E2029" s="168" t="s">
        <v>884</v>
      </c>
      <c r="F2029" t="s">
        <v>844</v>
      </c>
      <c r="G2029" t="s">
        <v>820</v>
      </c>
      <c r="H2029">
        <v>2018</v>
      </c>
    </row>
    <row r="2030" spans="1:8" x14ac:dyDescent="0.3">
      <c r="A2030">
        <v>226</v>
      </c>
      <c r="C2030" s="166">
        <v>1.3378378378378379</v>
      </c>
      <c r="E2030" s="168" t="s">
        <v>884</v>
      </c>
      <c r="F2030" t="s">
        <v>844</v>
      </c>
      <c r="G2030" t="s">
        <v>820</v>
      </c>
      <c r="H2030">
        <v>2019</v>
      </c>
    </row>
    <row r="2031" spans="1:8" x14ac:dyDescent="0.3">
      <c r="A2031">
        <v>226</v>
      </c>
      <c r="C2031" s="166">
        <v>15.912162162162161</v>
      </c>
      <c r="E2031" s="168" t="s">
        <v>884</v>
      </c>
      <c r="F2031" t="s">
        <v>844</v>
      </c>
      <c r="G2031" t="s">
        <v>820</v>
      </c>
      <c r="H2031">
        <v>2019</v>
      </c>
    </row>
    <row r="2032" spans="1:8" x14ac:dyDescent="0.3">
      <c r="A2032">
        <v>226</v>
      </c>
      <c r="C2032" s="166">
        <v>49.360580092287407</v>
      </c>
      <c r="E2032" s="168" t="s">
        <v>884</v>
      </c>
      <c r="F2032" t="s">
        <v>844</v>
      </c>
      <c r="G2032" t="s">
        <v>820</v>
      </c>
      <c r="H2032">
        <v>2019</v>
      </c>
    </row>
    <row r="2033" spans="1:8" x14ac:dyDescent="0.3">
      <c r="A2033">
        <v>226</v>
      </c>
      <c r="B2033" s="165">
        <v>23.856829802775749</v>
      </c>
      <c r="C2033" s="166">
        <v>15.335907335907336</v>
      </c>
      <c r="D2033" s="165">
        <v>19.703083365055196</v>
      </c>
      <c r="E2033" s="168" t="s">
        <v>884</v>
      </c>
      <c r="F2033" t="s">
        <v>844</v>
      </c>
      <c r="G2033" t="s">
        <v>820</v>
      </c>
      <c r="H2033">
        <v>2020</v>
      </c>
    </row>
    <row r="2034" spans="1:8" x14ac:dyDescent="0.3">
      <c r="A2034">
        <v>226</v>
      </c>
      <c r="B2034" s="165">
        <v>28.189189189189189</v>
      </c>
      <c r="C2034" s="166">
        <v>19.31996512641674</v>
      </c>
      <c r="D2034" s="165">
        <v>20.135135135135137</v>
      </c>
      <c r="E2034" s="168" t="s">
        <v>884</v>
      </c>
      <c r="F2034" t="s">
        <v>844</v>
      </c>
      <c r="G2034" t="s">
        <v>820</v>
      </c>
      <c r="H2034">
        <v>2020</v>
      </c>
    </row>
    <row r="2035" spans="1:8" x14ac:dyDescent="0.3">
      <c r="A2035">
        <v>226</v>
      </c>
      <c r="B2035" s="165">
        <v>25.035561877667138</v>
      </c>
      <c r="C2035" s="166">
        <v>44.204204204204203</v>
      </c>
      <c r="D2035" s="165">
        <v>20.701844701844703</v>
      </c>
      <c r="E2035" s="168" t="s">
        <v>884</v>
      </c>
      <c r="F2035" t="s">
        <v>844</v>
      </c>
      <c r="G2035" t="s">
        <v>820</v>
      </c>
      <c r="H2035">
        <v>2020</v>
      </c>
    </row>
    <row r="2036" spans="1:8" x14ac:dyDescent="0.3">
      <c r="A2036">
        <v>227</v>
      </c>
      <c r="B2036" s="165">
        <v>35.405405405405403</v>
      </c>
      <c r="C2036" s="166">
        <v>22.188317349607672</v>
      </c>
      <c r="D2036">
        <v>0</v>
      </c>
      <c r="E2036" s="168" t="s">
        <v>884</v>
      </c>
      <c r="F2036" t="s">
        <v>834</v>
      </c>
      <c r="G2036" t="s">
        <v>820</v>
      </c>
      <c r="H2036">
        <v>2018</v>
      </c>
    </row>
    <row r="2037" spans="1:8" x14ac:dyDescent="0.3">
      <c r="A2037">
        <v>227</v>
      </c>
      <c r="B2037" s="165">
        <v>63.636363636363633</v>
      </c>
      <c r="C2037" s="166">
        <v>3.9168399168399173</v>
      </c>
      <c r="D2037">
        <v>0</v>
      </c>
      <c r="E2037" s="168" t="s">
        <v>884</v>
      </c>
      <c r="F2037" t="s">
        <v>834</v>
      </c>
      <c r="G2037" t="s">
        <v>820</v>
      </c>
      <c r="H2037">
        <v>2018</v>
      </c>
    </row>
    <row r="2038" spans="1:8" x14ac:dyDescent="0.3">
      <c r="A2038">
        <v>227</v>
      </c>
      <c r="B2038" s="165">
        <v>71.513513513513516</v>
      </c>
      <c r="C2038" s="166">
        <v>4.6205109218807845</v>
      </c>
      <c r="D2038">
        <v>60</v>
      </c>
      <c r="E2038" s="168" t="s">
        <v>884</v>
      </c>
      <c r="F2038" t="s">
        <v>834</v>
      </c>
      <c r="G2038" t="s">
        <v>820</v>
      </c>
      <c r="H2038">
        <v>2018</v>
      </c>
    </row>
    <row r="2039" spans="1:8" x14ac:dyDescent="0.3">
      <c r="A2039">
        <v>227</v>
      </c>
      <c r="C2039" s="166">
        <v>7.3389961389961398</v>
      </c>
      <c r="E2039" s="168" t="s">
        <v>884</v>
      </c>
      <c r="F2039" t="s">
        <v>834</v>
      </c>
      <c r="G2039" t="s">
        <v>820</v>
      </c>
      <c r="H2039">
        <v>2019</v>
      </c>
    </row>
    <row r="2040" spans="1:8" x14ac:dyDescent="0.3">
      <c r="A2040">
        <v>227</v>
      </c>
      <c r="C2040" s="166">
        <v>0.78336798336798341</v>
      </c>
      <c r="E2040" s="168" t="s">
        <v>884</v>
      </c>
      <c r="F2040" t="s">
        <v>834</v>
      </c>
      <c r="G2040" t="s">
        <v>820</v>
      </c>
      <c r="H2040">
        <v>2019</v>
      </c>
    </row>
    <row r="2041" spans="1:8" x14ac:dyDescent="0.3">
      <c r="A2041">
        <v>227</v>
      </c>
      <c r="C2041" s="166">
        <v>0.92410218437615688</v>
      </c>
      <c r="E2041" s="168" t="s">
        <v>884</v>
      </c>
      <c r="F2041" t="s">
        <v>834</v>
      </c>
      <c r="G2041" t="s">
        <v>820</v>
      </c>
      <c r="H2041">
        <v>2019</v>
      </c>
    </row>
    <row r="2042" spans="1:8" x14ac:dyDescent="0.3">
      <c r="A2042">
        <v>227</v>
      </c>
      <c r="B2042" s="165">
        <v>79.727986050566699</v>
      </c>
      <c r="C2042" s="166">
        <v>0.53675675675675683</v>
      </c>
      <c r="D2042" s="165">
        <v>77.146263910969793</v>
      </c>
      <c r="E2042" s="168" t="s">
        <v>884</v>
      </c>
      <c r="F2042" t="s">
        <v>834</v>
      </c>
      <c r="G2042" t="s">
        <v>820</v>
      </c>
      <c r="H2042">
        <v>2020</v>
      </c>
    </row>
    <row r="2043" spans="1:8" x14ac:dyDescent="0.3">
      <c r="A2043">
        <v>227</v>
      </c>
      <c r="B2043" s="165">
        <v>55.389284020862966</v>
      </c>
      <c r="C2043" s="166">
        <v>0.53474903474903479</v>
      </c>
      <c r="D2043" s="165">
        <v>83.317800559179872</v>
      </c>
      <c r="E2043" s="168" t="s">
        <v>884</v>
      </c>
      <c r="F2043" t="s">
        <v>834</v>
      </c>
      <c r="G2043" t="s">
        <v>820</v>
      </c>
      <c r="H2043">
        <v>2020</v>
      </c>
    </row>
    <row r="2044" spans="1:8" x14ac:dyDescent="0.3">
      <c r="A2044">
        <v>227</v>
      </c>
      <c r="B2044" s="165">
        <v>73.993993993993996</v>
      </c>
      <c r="C2044" s="166">
        <v>1.53014553014553</v>
      </c>
      <c r="D2044" s="165">
        <v>70.881316098707401</v>
      </c>
      <c r="E2044" s="168" t="s">
        <v>884</v>
      </c>
      <c r="F2044" t="s">
        <v>834</v>
      </c>
      <c r="G2044" t="s">
        <v>820</v>
      </c>
      <c r="H2044">
        <v>2020</v>
      </c>
    </row>
    <row r="2045" spans="1:8" x14ac:dyDescent="0.3">
      <c r="A2045">
        <v>228</v>
      </c>
      <c r="B2045" s="165">
        <v>38.624078624078621</v>
      </c>
      <c r="C2045" s="166">
        <v>4.5855855855855854</v>
      </c>
      <c r="D2045">
        <v>100</v>
      </c>
      <c r="E2045" s="168" t="s">
        <v>884</v>
      </c>
      <c r="F2045" t="s">
        <v>871</v>
      </c>
      <c r="G2045" t="s">
        <v>822</v>
      </c>
      <c r="H2045">
        <v>2018</v>
      </c>
    </row>
    <row r="2046" spans="1:8" x14ac:dyDescent="0.3">
      <c r="A2046">
        <v>228</v>
      </c>
      <c r="B2046" s="165">
        <v>84.210526315789465</v>
      </c>
      <c r="C2046" s="166">
        <v>22.63063063063063</v>
      </c>
      <c r="D2046">
        <v>100</v>
      </c>
      <c r="E2046" s="168" t="s">
        <v>884</v>
      </c>
      <c r="F2046" t="s">
        <v>871</v>
      </c>
      <c r="G2046" t="s">
        <v>822</v>
      </c>
      <c r="H2046">
        <v>2018</v>
      </c>
    </row>
    <row r="2047" spans="1:8" x14ac:dyDescent="0.3">
      <c r="A2047">
        <v>228</v>
      </c>
      <c r="B2047" s="165">
        <v>102.16216216216216</v>
      </c>
      <c r="C2047" s="166">
        <v>8.5662805662805646</v>
      </c>
      <c r="D2047">
        <v>100</v>
      </c>
      <c r="E2047" s="168" t="s">
        <v>884</v>
      </c>
      <c r="F2047" t="s">
        <v>871</v>
      </c>
      <c r="G2047" t="s">
        <v>822</v>
      </c>
      <c r="H2047">
        <v>2018</v>
      </c>
    </row>
    <row r="2048" spans="1:8" x14ac:dyDescent="0.3">
      <c r="A2048">
        <v>228</v>
      </c>
      <c r="C2048" s="166">
        <v>23.351351351351354</v>
      </c>
      <c r="E2048" s="168" t="s">
        <v>884</v>
      </c>
      <c r="F2048" t="s">
        <v>871</v>
      </c>
      <c r="G2048" t="s">
        <v>822</v>
      </c>
      <c r="H2048">
        <v>2019</v>
      </c>
    </row>
    <row r="2049" spans="1:8" x14ac:dyDescent="0.3">
      <c r="A2049">
        <v>228</v>
      </c>
      <c r="C2049" s="166">
        <v>22.63063063063063</v>
      </c>
      <c r="E2049" s="168" t="s">
        <v>884</v>
      </c>
      <c r="F2049" t="s">
        <v>871</v>
      </c>
      <c r="G2049" t="s">
        <v>822</v>
      </c>
      <c r="H2049">
        <v>2019</v>
      </c>
    </row>
    <row r="2050" spans="1:8" x14ac:dyDescent="0.3">
      <c r="A2050">
        <v>228</v>
      </c>
      <c r="C2050" s="166">
        <v>35.335907335907329</v>
      </c>
      <c r="E2050" s="168" t="s">
        <v>884</v>
      </c>
      <c r="F2050" t="s">
        <v>871</v>
      </c>
      <c r="G2050" t="s">
        <v>822</v>
      </c>
      <c r="H2050">
        <v>2019</v>
      </c>
    </row>
    <row r="2051" spans="1:8" x14ac:dyDescent="0.3">
      <c r="A2051">
        <v>228</v>
      </c>
      <c r="B2051" s="165">
        <v>58.846846846846844</v>
      </c>
      <c r="C2051" s="166">
        <v>45.268642136112014</v>
      </c>
      <c r="D2051" s="165">
        <v>95.380835380835379</v>
      </c>
      <c r="E2051" s="168" t="s">
        <v>884</v>
      </c>
      <c r="F2051" t="s">
        <v>871</v>
      </c>
      <c r="G2051" t="s">
        <v>822</v>
      </c>
      <c r="H2051">
        <v>2020</v>
      </c>
    </row>
    <row r="2052" spans="1:8" x14ac:dyDescent="0.3">
      <c r="A2052">
        <v>228</v>
      </c>
      <c r="B2052" s="165">
        <v>92.858505564387912</v>
      </c>
      <c r="C2052" s="166">
        <v>19.056511056511059</v>
      </c>
      <c r="D2052" s="165">
        <v>87.862407862407863</v>
      </c>
      <c r="E2052" s="168" t="s">
        <v>884</v>
      </c>
      <c r="F2052" t="s">
        <v>871</v>
      </c>
      <c r="G2052" t="s">
        <v>822</v>
      </c>
      <c r="H2052">
        <v>2020</v>
      </c>
    </row>
    <row r="2053" spans="1:8" x14ac:dyDescent="0.3">
      <c r="A2053">
        <v>228</v>
      </c>
      <c r="B2053" s="165">
        <v>63.423423423423415</v>
      </c>
      <c r="C2053" s="166">
        <v>77.357357357357358</v>
      </c>
      <c r="D2053" s="165">
        <v>97.816216216216219</v>
      </c>
      <c r="E2053" s="168" t="s">
        <v>884</v>
      </c>
      <c r="F2053" t="s">
        <v>871</v>
      </c>
      <c r="G2053" t="s">
        <v>822</v>
      </c>
      <c r="H2053">
        <v>2020</v>
      </c>
    </row>
    <row r="2054" spans="1:8" x14ac:dyDescent="0.3">
      <c r="A2054">
        <v>229</v>
      </c>
      <c r="B2054" s="165">
        <v>14.162162162162161</v>
      </c>
      <c r="C2054" s="166">
        <v>1.572200772200772</v>
      </c>
      <c r="D2054">
        <v>100</v>
      </c>
      <c r="E2054" s="168" t="s">
        <v>884</v>
      </c>
      <c r="F2054" t="s">
        <v>871</v>
      </c>
      <c r="G2054" t="s">
        <v>822</v>
      </c>
      <c r="H2054">
        <v>2018</v>
      </c>
    </row>
    <row r="2055" spans="1:8" x14ac:dyDescent="0.3">
      <c r="A2055">
        <v>229</v>
      </c>
      <c r="B2055" s="165">
        <v>52.173913043478258</v>
      </c>
      <c r="C2055" s="166">
        <v>11.841609050911376</v>
      </c>
      <c r="D2055">
        <v>100</v>
      </c>
      <c r="E2055" s="168" t="s">
        <v>884</v>
      </c>
      <c r="F2055" t="s">
        <v>871</v>
      </c>
      <c r="G2055" t="s">
        <v>822</v>
      </c>
      <c r="H2055">
        <v>2018</v>
      </c>
    </row>
    <row r="2056" spans="1:8" x14ac:dyDescent="0.3">
      <c r="A2056">
        <v>229</v>
      </c>
      <c r="B2056" s="165">
        <v>22.702702702702702</v>
      </c>
      <c r="C2056" s="166">
        <v>20.237837837837834</v>
      </c>
      <c r="D2056">
        <v>100</v>
      </c>
      <c r="E2056" s="168" t="s">
        <v>884</v>
      </c>
      <c r="F2056" t="s">
        <v>871</v>
      </c>
      <c r="G2056" t="s">
        <v>822</v>
      </c>
      <c r="H2056">
        <v>2018</v>
      </c>
    </row>
    <row r="2057" spans="1:8" x14ac:dyDescent="0.3">
      <c r="A2057">
        <v>229</v>
      </c>
      <c r="C2057" s="166">
        <v>13.809938971229293</v>
      </c>
      <c r="E2057" s="168" t="s">
        <v>884</v>
      </c>
      <c r="F2057" t="s">
        <v>871</v>
      </c>
      <c r="G2057" t="s">
        <v>822</v>
      </c>
      <c r="H2057">
        <v>2019</v>
      </c>
    </row>
    <row r="2058" spans="1:8" x14ac:dyDescent="0.3">
      <c r="A2058">
        <v>229</v>
      </c>
      <c r="C2058" s="166">
        <v>5.9208045254556882</v>
      </c>
      <c r="E2058" s="168" t="s">
        <v>884</v>
      </c>
      <c r="F2058" t="s">
        <v>871</v>
      </c>
      <c r="G2058" t="s">
        <v>822</v>
      </c>
      <c r="H2058">
        <v>2019</v>
      </c>
    </row>
    <row r="2059" spans="1:8" x14ac:dyDescent="0.3">
      <c r="A2059">
        <v>229</v>
      </c>
      <c r="C2059" s="166">
        <v>33.729729729729726</v>
      </c>
      <c r="E2059" s="168" t="s">
        <v>884</v>
      </c>
      <c r="F2059" t="s">
        <v>871</v>
      </c>
      <c r="G2059" t="s">
        <v>822</v>
      </c>
      <c r="H2059">
        <v>2019</v>
      </c>
    </row>
    <row r="2060" spans="1:8" x14ac:dyDescent="0.3">
      <c r="A2060">
        <v>229</v>
      </c>
      <c r="B2060" s="165">
        <v>55.168918918918919</v>
      </c>
      <c r="C2060" s="166">
        <v>41.747747747747752</v>
      </c>
      <c r="D2060" s="165">
        <v>86.234727878563504</v>
      </c>
      <c r="E2060" s="168" t="s">
        <v>884</v>
      </c>
      <c r="F2060" t="s">
        <v>871</v>
      </c>
      <c r="G2060" t="s">
        <v>822</v>
      </c>
      <c r="H2060">
        <v>2020</v>
      </c>
    </row>
    <row r="2061" spans="1:8" x14ac:dyDescent="0.3">
      <c r="A2061">
        <v>229</v>
      </c>
      <c r="B2061" s="165">
        <v>46.981981981981988</v>
      </c>
      <c r="C2061" s="166">
        <v>80.623700623700614</v>
      </c>
      <c r="D2061" s="165">
        <v>85.278219395866458</v>
      </c>
      <c r="E2061" s="168" t="s">
        <v>884</v>
      </c>
      <c r="F2061" t="s">
        <v>871</v>
      </c>
      <c r="G2061" t="s">
        <v>822</v>
      </c>
      <c r="H2061">
        <v>2020</v>
      </c>
    </row>
    <row r="2062" spans="1:8" x14ac:dyDescent="0.3">
      <c r="A2062">
        <v>229</v>
      </c>
      <c r="B2062" s="165">
        <v>70.470470470470474</v>
      </c>
      <c r="C2062" s="166">
        <v>46.414414414414416</v>
      </c>
      <c r="D2062" s="165">
        <v>81.513513513513516</v>
      </c>
      <c r="E2062" s="168" t="s">
        <v>884</v>
      </c>
      <c r="F2062" t="s">
        <v>871</v>
      </c>
      <c r="G2062" t="s">
        <v>822</v>
      </c>
      <c r="H2062">
        <v>2020</v>
      </c>
    </row>
    <row r="2063" spans="1:8" x14ac:dyDescent="0.3">
      <c r="A2063">
        <v>230</v>
      </c>
      <c r="B2063" s="165">
        <v>42.486486486486484</v>
      </c>
      <c r="C2063" s="166">
        <v>60.029484029484031</v>
      </c>
      <c r="D2063">
        <v>0</v>
      </c>
      <c r="E2063" s="168" t="s">
        <v>884</v>
      </c>
      <c r="F2063" t="s">
        <v>871</v>
      </c>
      <c r="G2063" t="s">
        <v>822</v>
      </c>
      <c r="H2063">
        <v>2018</v>
      </c>
    </row>
    <row r="2064" spans="1:8" x14ac:dyDescent="0.3">
      <c r="A2064">
        <v>230</v>
      </c>
      <c r="B2064" s="165">
        <v>54.545454545454547</v>
      </c>
      <c r="C2064" s="166">
        <v>40.735135135135138</v>
      </c>
      <c r="D2064">
        <v>0</v>
      </c>
      <c r="E2064" s="168" t="s">
        <v>884</v>
      </c>
      <c r="F2064" t="s">
        <v>871</v>
      </c>
      <c r="G2064" t="s">
        <v>822</v>
      </c>
      <c r="H2064">
        <v>2018</v>
      </c>
    </row>
    <row r="2065" spans="1:8" x14ac:dyDescent="0.3">
      <c r="A2065">
        <v>230</v>
      </c>
      <c r="B2065" s="165">
        <v>68.108108108108098</v>
      </c>
      <c r="C2065" s="166">
        <v>70.27027027027026</v>
      </c>
      <c r="D2065">
        <v>30</v>
      </c>
      <c r="E2065" s="168" t="s">
        <v>884</v>
      </c>
      <c r="F2065" t="s">
        <v>871</v>
      </c>
      <c r="G2065" t="s">
        <v>822</v>
      </c>
      <c r="H2065">
        <v>2018</v>
      </c>
    </row>
    <row r="2066" spans="1:8" x14ac:dyDescent="0.3">
      <c r="A2066">
        <v>230</v>
      </c>
      <c r="C2066" s="166">
        <v>1.783783783783784</v>
      </c>
      <c r="E2066" s="168" t="s">
        <v>884</v>
      </c>
      <c r="F2066" t="s">
        <v>871</v>
      </c>
      <c r="G2066" t="s">
        <v>822</v>
      </c>
      <c r="H2066">
        <v>2019</v>
      </c>
    </row>
    <row r="2067" spans="1:8" x14ac:dyDescent="0.3">
      <c r="A2067">
        <v>230</v>
      </c>
      <c r="C2067" s="166">
        <v>35.643243243243248</v>
      </c>
      <c r="E2067" s="168" t="s">
        <v>884</v>
      </c>
      <c r="F2067" t="s">
        <v>871</v>
      </c>
      <c r="G2067" t="s">
        <v>822</v>
      </c>
      <c r="H2067">
        <v>2019</v>
      </c>
    </row>
    <row r="2068" spans="1:8" x14ac:dyDescent="0.3">
      <c r="A2068">
        <v>230</v>
      </c>
      <c r="C2068" s="166">
        <v>42.162162162162161</v>
      </c>
      <c r="E2068" s="168" t="s">
        <v>884</v>
      </c>
      <c r="F2068" t="s">
        <v>871</v>
      </c>
      <c r="G2068" t="s">
        <v>822</v>
      </c>
      <c r="H2068">
        <v>2019</v>
      </c>
    </row>
    <row r="2069" spans="1:8" x14ac:dyDescent="0.3">
      <c r="A2069">
        <v>230</v>
      </c>
      <c r="B2069" s="165">
        <v>55.749644381223327</v>
      </c>
      <c r="C2069" s="166">
        <v>48.308108108108115</v>
      </c>
      <c r="D2069" s="165">
        <v>70.959655307481384</v>
      </c>
      <c r="E2069" s="168" t="s">
        <v>884</v>
      </c>
      <c r="F2069" t="s">
        <v>871</v>
      </c>
      <c r="G2069" t="s">
        <v>822</v>
      </c>
      <c r="H2069">
        <v>2020</v>
      </c>
    </row>
    <row r="2070" spans="1:8" x14ac:dyDescent="0.3">
      <c r="A2070">
        <v>230</v>
      </c>
      <c r="B2070" s="165">
        <v>58.829612220916573</v>
      </c>
      <c r="C2070" s="166">
        <v>61.253071253071255</v>
      </c>
      <c r="D2070" s="165">
        <v>72.746294681778565</v>
      </c>
      <c r="E2070" s="168" t="s">
        <v>884</v>
      </c>
      <c r="F2070" t="s">
        <v>871</v>
      </c>
      <c r="G2070" t="s">
        <v>822</v>
      </c>
      <c r="H2070">
        <v>2020</v>
      </c>
    </row>
    <row r="2071" spans="1:8" x14ac:dyDescent="0.3">
      <c r="A2071">
        <v>230</v>
      </c>
      <c r="B2071" s="165">
        <v>69.189189189189193</v>
      </c>
      <c r="C2071" s="166">
        <v>54.250614250614248</v>
      </c>
      <c r="D2071" s="165">
        <v>74.832077979618958</v>
      </c>
      <c r="E2071" s="168" t="s">
        <v>884</v>
      </c>
      <c r="F2071" t="s">
        <v>871</v>
      </c>
      <c r="G2071" t="s">
        <v>822</v>
      </c>
      <c r="H2071">
        <v>2020</v>
      </c>
    </row>
    <row r="2072" spans="1:8" x14ac:dyDescent="0.3">
      <c r="A2072">
        <v>231</v>
      </c>
      <c r="B2072" s="165">
        <v>70.810810810810807</v>
      </c>
      <c r="C2072" s="166">
        <v>1.4673873873873873</v>
      </c>
      <c r="D2072">
        <v>100</v>
      </c>
      <c r="E2072" s="168" t="s">
        <v>884</v>
      </c>
      <c r="F2072" t="s">
        <v>836</v>
      </c>
      <c r="G2072" t="s">
        <v>822</v>
      </c>
      <c r="H2072">
        <v>2018</v>
      </c>
    </row>
    <row r="2073" spans="1:8" x14ac:dyDescent="0.3">
      <c r="A2073">
        <v>231</v>
      </c>
      <c r="B2073" s="165">
        <v>100</v>
      </c>
      <c r="C2073" s="166">
        <v>1.8515970515970517</v>
      </c>
      <c r="D2073">
        <v>100</v>
      </c>
      <c r="E2073" s="168" t="s">
        <v>884</v>
      </c>
      <c r="F2073" t="s">
        <v>836</v>
      </c>
      <c r="G2073" t="s">
        <v>822</v>
      </c>
      <c r="H2073">
        <v>2018</v>
      </c>
    </row>
    <row r="2074" spans="1:8" x14ac:dyDescent="0.3">
      <c r="A2074">
        <v>231</v>
      </c>
      <c r="B2074" s="165">
        <v>68.108108108108098</v>
      </c>
      <c r="C2074" s="166">
        <v>10.581875993640699</v>
      </c>
      <c r="D2074">
        <v>80</v>
      </c>
      <c r="E2074" s="168" t="s">
        <v>884</v>
      </c>
      <c r="F2074" t="s">
        <v>836</v>
      </c>
      <c r="G2074" t="s">
        <v>822</v>
      </c>
      <c r="H2074">
        <v>2018</v>
      </c>
    </row>
    <row r="2075" spans="1:8" x14ac:dyDescent="0.3">
      <c r="A2075">
        <v>231</v>
      </c>
      <c r="C2075" s="166">
        <v>51.186839012925972</v>
      </c>
      <c r="E2075" s="168" t="s">
        <v>884</v>
      </c>
      <c r="F2075" t="s">
        <v>836</v>
      </c>
      <c r="G2075" t="s">
        <v>822</v>
      </c>
      <c r="H2075">
        <v>2019</v>
      </c>
    </row>
    <row r="2076" spans="1:8" x14ac:dyDescent="0.3">
      <c r="A2076">
        <v>231</v>
      </c>
      <c r="C2076" s="166">
        <v>37.031941031941031</v>
      </c>
      <c r="E2076" s="168" t="s">
        <v>884</v>
      </c>
      <c r="F2076" t="s">
        <v>836</v>
      </c>
      <c r="G2076" t="s">
        <v>822</v>
      </c>
      <c r="H2076">
        <v>2019</v>
      </c>
    </row>
    <row r="2077" spans="1:8" x14ac:dyDescent="0.3">
      <c r="A2077">
        <v>231</v>
      </c>
      <c r="C2077" s="166">
        <v>39.682034976152622</v>
      </c>
      <c r="E2077" s="168" t="s">
        <v>884</v>
      </c>
      <c r="F2077" t="s">
        <v>836</v>
      </c>
      <c r="G2077" t="s">
        <v>822</v>
      </c>
      <c r="H2077">
        <v>2019</v>
      </c>
    </row>
    <row r="2078" spans="1:8" x14ac:dyDescent="0.3">
      <c r="A2078">
        <v>231</v>
      </c>
      <c r="B2078" s="165">
        <v>66.202702702702709</v>
      </c>
      <c r="C2078" s="166">
        <v>10.735135135135137</v>
      </c>
      <c r="D2078" s="165">
        <v>38.326545723805999</v>
      </c>
      <c r="E2078" s="168" t="s">
        <v>884</v>
      </c>
      <c r="F2078" t="s">
        <v>836</v>
      </c>
      <c r="G2078" t="s">
        <v>822</v>
      </c>
      <c r="H2078">
        <v>2020</v>
      </c>
    </row>
    <row r="2079" spans="1:8" x14ac:dyDescent="0.3">
      <c r="A2079">
        <v>231</v>
      </c>
      <c r="B2079" s="165">
        <v>71.972397929844746</v>
      </c>
      <c r="C2079" s="166">
        <v>8.0934989043097154</v>
      </c>
      <c r="D2079" s="165">
        <v>40.270270270270274</v>
      </c>
      <c r="E2079" s="168" t="s">
        <v>884</v>
      </c>
      <c r="F2079" t="s">
        <v>836</v>
      </c>
      <c r="G2079" t="s">
        <v>822</v>
      </c>
      <c r="H2079">
        <v>2020</v>
      </c>
    </row>
    <row r="2080" spans="1:8" x14ac:dyDescent="0.3">
      <c r="A2080">
        <v>231</v>
      </c>
      <c r="B2080" s="165">
        <v>66.373350094280326</v>
      </c>
      <c r="C2080" s="166">
        <v>28.416988416988417</v>
      </c>
      <c r="D2080" s="165">
        <v>39.521703521703522</v>
      </c>
      <c r="E2080" s="168" t="s">
        <v>884</v>
      </c>
      <c r="F2080" t="s">
        <v>836</v>
      </c>
      <c r="G2080" t="s">
        <v>822</v>
      </c>
      <c r="H2080">
        <v>2020</v>
      </c>
    </row>
    <row r="2081" spans="1:8" x14ac:dyDescent="0.3">
      <c r="A2081">
        <v>232</v>
      </c>
      <c r="B2081" s="165">
        <v>47.207207207207205</v>
      </c>
      <c r="C2081" s="166">
        <v>1.3756756756756756</v>
      </c>
      <c r="D2081">
        <v>100</v>
      </c>
      <c r="E2081" s="168" t="s">
        <v>884</v>
      </c>
      <c r="F2081" t="s">
        <v>836</v>
      </c>
      <c r="G2081" t="s">
        <v>822</v>
      </c>
      <c r="H2081">
        <v>2018</v>
      </c>
    </row>
    <row r="2082" spans="1:8" x14ac:dyDescent="0.3">
      <c r="A2082">
        <v>232</v>
      </c>
      <c r="B2082" s="165">
        <v>54.545454545454547</v>
      </c>
      <c r="C2082" s="166">
        <v>3.7999193223073817</v>
      </c>
      <c r="D2082">
        <v>100</v>
      </c>
      <c r="E2082" s="168" t="s">
        <v>884</v>
      </c>
      <c r="F2082" t="s">
        <v>836</v>
      </c>
      <c r="G2082" t="s">
        <v>822</v>
      </c>
      <c r="H2082">
        <v>2018</v>
      </c>
    </row>
    <row r="2083" spans="1:8" x14ac:dyDescent="0.3">
      <c r="A2083">
        <v>232</v>
      </c>
      <c r="B2083" s="165">
        <v>95.351351351351354</v>
      </c>
      <c r="C2083" s="166">
        <v>17.989189189189187</v>
      </c>
      <c r="D2083">
        <v>60</v>
      </c>
      <c r="E2083" s="168" t="s">
        <v>884</v>
      </c>
      <c r="F2083" t="s">
        <v>836</v>
      </c>
      <c r="G2083" t="s">
        <v>822</v>
      </c>
      <c r="H2083">
        <v>2018</v>
      </c>
    </row>
    <row r="2084" spans="1:8" x14ac:dyDescent="0.3">
      <c r="A2084">
        <v>232</v>
      </c>
      <c r="C2084" s="166">
        <v>46.82432432432433</v>
      </c>
      <c r="E2084" s="168" t="s">
        <v>884</v>
      </c>
      <c r="F2084" t="s">
        <v>836</v>
      </c>
      <c r="G2084" t="s">
        <v>822</v>
      </c>
      <c r="H2084">
        <v>2019</v>
      </c>
    </row>
    <row r="2085" spans="1:8" x14ac:dyDescent="0.3">
      <c r="A2085">
        <v>232</v>
      </c>
      <c r="C2085" s="166">
        <v>7.5998386446147634</v>
      </c>
      <c r="E2085" s="168" t="s">
        <v>884</v>
      </c>
      <c r="F2085" t="s">
        <v>836</v>
      </c>
      <c r="G2085" t="s">
        <v>822</v>
      </c>
      <c r="H2085">
        <v>2019</v>
      </c>
    </row>
    <row r="2086" spans="1:8" x14ac:dyDescent="0.3">
      <c r="A2086">
        <v>232</v>
      </c>
      <c r="C2086" s="166">
        <v>22.486486486486484</v>
      </c>
      <c r="E2086" s="168" t="s">
        <v>884</v>
      </c>
      <c r="F2086" t="s">
        <v>836</v>
      </c>
      <c r="G2086" t="s">
        <v>822</v>
      </c>
      <c r="H2086">
        <v>2019</v>
      </c>
    </row>
    <row r="2087" spans="1:8" x14ac:dyDescent="0.3">
      <c r="A2087">
        <v>232</v>
      </c>
      <c r="B2087" s="165">
        <v>91.117698343504799</v>
      </c>
      <c r="C2087" s="166">
        <v>27.177557304139583</v>
      </c>
      <c r="D2087" s="165">
        <v>59.953667953667953</v>
      </c>
      <c r="E2087" s="168" t="s">
        <v>884</v>
      </c>
      <c r="F2087" t="s">
        <v>836</v>
      </c>
      <c r="G2087" t="s">
        <v>822</v>
      </c>
      <c r="H2087">
        <v>2020</v>
      </c>
    </row>
    <row r="2088" spans="1:8" x14ac:dyDescent="0.3">
      <c r="A2088">
        <v>232</v>
      </c>
      <c r="B2088" s="165">
        <v>76.770557791834392</v>
      </c>
      <c r="C2088" s="166">
        <v>13.611793611793612</v>
      </c>
      <c r="D2088" s="165">
        <v>58.574938574938578</v>
      </c>
      <c r="E2088" s="168" t="s">
        <v>884</v>
      </c>
      <c r="F2088" t="s">
        <v>836</v>
      </c>
      <c r="G2088" t="s">
        <v>822</v>
      </c>
      <c r="H2088">
        <v>2020</v>
      </c>
    </row>
    <row r="2089" spans="1:8" x14ac:dyDescent="0.3">
      <c r="A2089">
        <v>232</v>
      </c>
      <c r="B2089" s="165">
        <v>86.980694980694977</v>
      </c>
      <c r="C2089" s="166">
        <v>30.602910602910601</v>
      </c>
      <c r="D2089" s="165">
        <v>58.397741024606702</v>
      </c>
      <c r="E2089" s="168" t="s">
        <v>884</v>
      </c>
      <c r="F2089" t="s">
        <v>836</v>
      </c>
      <c r="G2089" t="s">
        <v>822</v>
      </c>
      <c r="H2089">
        <v>2020</v>
      </c>
    </row>
    <row r="2090" spans="1:8" x14ac:dyDescent="0.3">
      <c r="A2090">
        <v>233</v>
      </c>
      <c r="B2090" s="165">
        <v>42.486486486486484</v>
      </c>
      <c r="C2090" s="166">
        <v>4.2328482328482329</v>
      </c>
      <c r="D2090">
        <v>100</v>
      </c>
      <c r="E2090" s="168" t="s">
        <v>884</v>
      </c>
      <c r="F2090" t="s">
        <v>836</v>
      </c>
      <c r="G2090" t="s">
        <v>822</v>
      </c>
      <c r="H2090">
        <v>2018</v>
      </c>
    </row>
    <row r="2091" spans="1:8" x14ac:dyDescent="0.3">
      <c r="A2091">
        <v>233</v>
      </c>
      <c r="B2091" s="165">
        <v>73.68421052631578</v>
      </c>
      <c r="C2091" s="166">
        <v>8.1470270270270273</v>
      </c>
      <c r="D2091">
        <v>100</v>
      </c>
      <c r="E2091" s="168" t="s">
        <v>884</v>
      </c>
      <c r="F2091" t="s">
        <v>836</v>
      </c>
      <c r="G2091" t="s">
        <v>822</v>
      </c>
      <c r="H2091">
        <v>2018</v>
      </c>
    </row>
    <row r="2092" spans="1:8" x14ac:dyDescent="0.3">
      <c r="A2092">
        <v>233</v>
      </c>
      <c r="B2092" s="165">
        <v>59.594594594594589</v>
      </c>
      <c r="C2092" s="166">
        <v>9.3693693693693678</v>
      </c>
      <c r="D2092">
        <v>90</v>
      </c>
      <c r="E2092" s="168" t="s">
        <v>884</v>
      </c>
      <c r="F2092" t="s">
        <v>836</v>
      </c>
      <c r="G2092" t="s">
        <v>822</v>
      </c>
      <c r="H2092">
        <v>2018</v>
      </c>
    </row>
    <row r="2093" spans="1:8" x14ac:dyDescent="0.3">
      <c r="A2093">
        <v>233</v>
      </c>
      <c r="C2093" s="166">
        <v>8.2328482328482337</v>
      </c>
      <c r="E2093" s="168" t="s">
        <v>884</v>
      </c>
      <c r="F2093" t="s">
        <v>836</v>
      </c>
      <c r="G2093" t="s">
        <v>822</v>
      </c>
      <c r="H2093">
        <v>2019</v>
      </c>
    </row>
    <row r="2094" spans="1:8" x14ac:dyDescent="0.3">
      <c r="A2094">
        <v>233</v>
      </c>
      <c r="C2094" s="166">
        <v>25.45945945945946</v>
      </c>
      <c r="E2094" s="168" t="s">
        <v>884</v>
      </c>
      <c r="F2094" t="s">
        <v>836</v>
      </c>
      <c r="G2094" t="s">
        <v>822</v>
      </c>
      <c r="H2094">
        <v>2019</v>
      </c>
    </row>
    <row r="2095" spans="1:8" x14ac:dyDescent="0.3">
      <c r="A2095">
        <v>233</v>
      </c>
      <c r="C2095" s="166">
        <v>56.21621621621621</v>
      </c>
      <c r="E2095" s="168" t="s">
        <v>884</v>
      </c>
      <c r="F2095" t="s">
        <v>836</v>
      </c>
      <c r="G2095" t="s">
        <v>822</v>
      </c>
      <c r="H2095">
        <v>2019</v>
      </c>
    </row>
    <row r="2096" spans="1:8" x14ac:dyDescent="0.3">
      <c r="A2096">
        <v>233</v>
      </c>
      <c r="B2096" s="165">
        <v>76.341855368882406</v>
      </c>
      <c r="C2096" s="166">
        <v>0.85881081081081079</v>
      </c>
      <c r="D2096" s="165">
        <v>77.717717717717719</v>
      </c>
      <c r="E2096" s="168" t="s">
        <v>884</v>
      </c>
      <c r="F2096" t="s">
        <v>836</v>
      </c>
      <c r="G2096" t="s">
        <v>822</v>
      </c>
      <c r="H2096">
        <v>2020</v>
      </c>
    </row>
    <row r="2097" spans="1:8" x14ac:dyDescent="0.3">
      <c r="A2097">
        <v>233</v>
      </c>
      <c r="B2097" s="165">
        <v>69.388773388773387</v>
      </c>
      <c r="C2097" s="166">
        <v>1.8716216216216217</v>
      </c>
      <c r="D2097" s="165">
        <v>80.540540540540547</v>
      </c>
      <c r="E2097" s="168" t="s">
        <v>884</v>
      </c>
      <c r="F2097" t="s">
        <v>836</v>
      </c>
      <c r="G2097" t="s">
        <v>822</v>
      </c>
      <c r="H2097">
        <v>2020</v>
      </c>
    </row>
    <row r="2098" spans="1:8" x14ac:dyDescent="0.3">
      <c r="A2098">
        <v>233</v>
      </c>
      <c r="B2098" s="165">
        <v>78.059598059598045</v>
      </c>
      <c r="C2098" s="166">
        <v>0.72334152334152335</v>
      </c>
      <c r="D2098" s="165">
        <v>84.142981691368789</v>
      </c>
      <c r="E2098" s="168" t="s">
        <v>884</v>
      </c>
      <c r="F2098" t="s">
        <v>836</v>
      </c>
      <c r="G2098" t="s">
        <v>822</v>
      </c>
      <c r="H2098">
        <v>2020</v>
      </c>
    </row>
    <row r="2099" spans="1:8" x14ac:dyDescent="0.3">
      <c r="A2099">
        <v>234</v>
      </c>
      <c r="B2099" s="165">
        <v>62.942942942942935</v>
      </c>
      <c r="C2099" s="166">
        <v>7.8610038610038604</v>
      </c>
      <c r="D2099">
        <v>100</v>
      </c>
      <c r="E2099" s="168" t="s">
        <v>884</v>
      </c>
      <c r="F2099" t="s">
        <v>836</v>
      </c>
      <c r="G2099" t="s">
        <v>822</v>
      </c>
      <c r="H2099">
        <v>2018</v>
      </c>
    </row>
    <row r="2100" spans="1:8" x14ac:dyDescent="0.3">
      <c r="A2100">
        <v>234</v>
      </c>
      <c r="B2100" s="165">
        <v>88.888888888888886</v>
      </c>
      <c r="C2100" s="166">
        <v>16.972972972972972</v>
      </c>
      <c r="D2100">
        <v>100</v>
      </c>
      <c r="E2100" s="168" t="s">
        <v>884</v>
      </c>
      <c r="F2100" t="s">
        <v>836</v>
      </c>
      <c r="G2100" t="s">
        <v>822</v>
      </c>
      <c r="H2100">
        <v>2018</v>
      </c>
    </row>
    <row r="2101" spans="1:8" x14ac:dyDescent="0.3">
      <c r="A2101">
        <v>234</v>
      </c>
      <c r="B2101" s="165">
        <v>71.513513513513516</v>
      </c>
      <c r="C2101" s="166">
        <v>4.2162162162162158</v>
      </c>
      <c r="D2101">
        <v>100</v>
      </c>
      <c r="E2101" s="168" t="s">
        <v>884</v>
      </c>
      <c r="F2101" t="s">
        <v>836</v>
      </c>
      <c r="G2101" t="s">
        <v>822</v>
      </c>
      <c r="H2101">
        <v>2018</v>
      </c>
    </row>
    <row r="2102" spans="1:8" x14ac:dyDescent="0.3">
      <c r="A2102">
        <v>234</v>
      </c>
      <c r="C2102" s="166">
        <v>44.594594594594597</v>
      </c>
      <c r="E2102" s="168" t="s">
        <v>884</v>
      </c>
      <c r="F2102" t="s">
        <v>836</v>
      </c>
      <c r="G2102" t="s">
        <v>822</v>
      </c>
      <c r="H2102">
        <v>2019</v>
      </c>
    </row>
    <row r="2103" spans="1:8" x14ac:dyDescent="0.3">
      <c r="A2103">
        <v>234</v>
      </c>
      <c r="C2103" s="166">
        <v>45.261261261261261</v>
      </c>
      <c r="E2103" s="168" t="s">
        <v>884</v>
      </c>
      <c r="F2103" t="s">
        <v>836</v>
      </c>
      <c r="G2103" t="s">
        <v>822</v>
      </c>
      <c r="H2103">
        <v>2019</v>
      </c>
    </row>
    <row r="2104" spans="1:8" x14ac:dyDescent="0.3">
      <c r="A2104">
        <v>234</v>
      </c>
      <c r="C2104" s="166">
        <v>50.594594594594589</v>
      </c>
      <c r="E2104" s="168" t="s">
        <v>884</v>
      </c>
      <c r="F2104" t="s">
        <v>836</v>
      </c>
      <c r="G2104" t="s">
        <v>822</v>
      </c>
      <c r="H2104">
        <v>2019</v>
      </c>
    </row>
    <row r="2105" spans="1:8" x14ac:dyDescent="0.3">
      <c r="A2105">
        <v>234</v>
      </c>
      <c r="B2105" s="165">
        <v>70.616216216216216</v>
      </c>
      <c r="C2105" s="166">
        <v>1.6515592515592517</v>
      </c>
      <c r="D2105" s="165">
        <v>92.575516693163763</v>
      </c>
      <c r="E2105" s="168" t="s">
        <v>884</v>
      </c>
      <c r="F2105" t="s">
        <v>836</v>
      </c>
      <c r="G2105" t="s">
        <v>822</v>
      </c>
      <c r="H2105">
        <v>2020</v>
      </c>
    </row>
    <row r="2106" spans="1:8" x14ac:dyDescent="0.3">
      <c r="A2106">
        <v>234</v>
      </c>
      <c r="B2106" s="165">
        <v>68.634547591069335</v>
      </c>
      <c r="C2106" s="166">
        <v>0.8555984555984556</v>
      </c>
      <c r="D2106" s="165">
        <v>87.862407862407863</v>
      </c>
      <c r="E2106" s="168" t="s">
        <v>884</v>
      </c>
      <c r="F2106" t="s">
        <v>836</v>
      </c>
      <c r="G2106" t="s">
        <v>822</v>
      </c>
      <c r="H2106">
        <v>2020</v>
      </c>
    </row>
    <row r="2107" spans="1:8" x14ac:dyDescent="0.3">
      <c r="A2107">
        <v>234</v>
      </c>
      <c r="B2107" s="165">
        <v>53.275675675675679</v>
      </c>
      <c r="C2107" s="166">
        <v>1.8083538083538082</v>
      </c>
      <c r="D2107" s="165">
        <v>94.660854402789894</v>
      </c>
      <c r="E2107" s="168" t="s">
        <v>884</v>
      </c>
      <c r="F2107" t="s">
        <v>836</v>
      </c>
      <c r="G2107" t="s">
        <v>822</v>
      </c>
      <c r="H2107">
        <v>2020</v>
      </c>
    </row>
    <row r="2108" spans="1:8" x14ac:dyDescent="0.3">
      <c r="A2108">
        <v>235</v>
      </c>
      <c r="B2108" s="165">
        <v>82.612612612612608</v>
      </c>
      <c r="C2108" s="166">
        <v>7.1002615518744552</v>
      </c>
      <c r="D2108">
        <v>100</v>
      </c>
      <c r="E2108" s="168" t="s">
        <v>884</v>
      </c>
      <c r="F2108" t="s">
        <v>836</v>
      </c>
      <c r="G2108" t="s">
        <v>822</v>
      </c>
      <c r="H2108">
        <v>2018</v>
      </c>
    </row>
    <row r="2109" spans="1:8" x14ac:dyDescent="0.3">
      <c r="A2109">
        <v>235</v>
      </c>
      <c r="B2109" s="165">
        <v>48</v>
      </c>
      <c r="C2109" s="166">
        <v>10.183783783783785</v>
      </c>
      <c r="D2109">
        <v>100</v>
      </c>
      <c r="E2109" s="168" t="s">
        <v>884</v>
      </c>
      <c r="F2109" t="s">
        <v>836</v>
      </c>
      <c r="G2109" t="s">
        <v>822</v>
      </c>
      <c r="H2109">
        <v>2018</v>
      </c>
    </row>
    <row r="2110" spans="1:8" x14ac:dyDescent="0.3">
      <c r="A2110">
        <v>235</v>
      </c>
      <c r="B2110" s="165">
        <v>47.151767151767153</v>
      </c>
      <c r="C2110" s="166">
        <v>5.621621621621621</v>
      </c>
      <c r="D2110">
        <v>100</v>
      </c>
      <c r="E2110" s="168" t="s">
        <v>884</v>
      </c>
      <c r="F2110" t="s">
        <v>836</v>
      </c>
      <c r="G2110" t="s">
        <v>822</v>
      </c>
      <c r="H2110">
        <v>2018</v>
      </c>
    </row>
    <row r="2111" spans="1:8" x14ac:dyDescent="0.3">
      <c r="A2111">
        <v>235</v>
      </c>
      <c r="C2111" s="166">
        <v>23.266745005875443</v>
      </c>
      <c r="E2111" s="168" t="s">
        <v>884</v>
      </c>
      <c r="F2111" t="s">
        <v>836</v>
      </c>
      <c r="G2111" t="s">
        <v>822</v>
      </c>
      <c r="H2111">
        <v>2019</v>
      </c>
    </row>
    <row r="2112" spans="1:8" x14ac:dyDescent="0.3">
      <c r="A2112">
        <v>235</v>
      </c>
      <c r="C2112" s="166">
        <v>15.275675675675677</v>
      </c>
      <c r="E2112" s="168" t="s">
        <v>884</v>
      </c>
      <c r="F2112" t="s">
        <v>836</v>
      </c>
      <c r="G2112" t="s">
        <v>822</v>
      </c>
      <c r="H2112">
        <v>2019</v>
      </c>
    </row>
    <row r="2113" spans="1:8" x14ac:dyDescent="0.3">
      <c r="A2113">
        <v>235</v>
      </c>
      <c r="C2113" s="166">
        <v>50.594594594594589</v>
      </c>
      <c r="E2113" s="168" t="s">
        <v>884</v>
      </c>
      <c r="F2113" t="s">
        <v>836</v>
      </c>
      <c r="G2113" t="s">
        <v>822</v>
      </c>
      <c r="H2113">
        <v>2019</v>
      </c>
    </row>
    <row r="2114" spans="1:8" x14ac:dyDescent="0.3">
      <c r="A2114">
        <v>235</v>
      </c>
      <c r="B2114" s="165">
        <v>57.256391526661801</v>
      </c>
      <c r="C2114" s="166">
        <v>13.418918918918919</v>
      </c>
      <c r="D2114" s="165">
        <v>87.432432432432435</v>
      </c>
      <c r="E2114" s="168" t="s">
        <v>884</v>
      </c>
      <c r="F2114" t="s">
        <v>836</v>
      </c>
      <c r="G2114" t="s">
        <v>822</v>
      </c>
      <c r="H2114">
        <v>2020</v>
      </c>
    </row>
    <row r="2115" spans="1:8" x14ac:dyDescent="0.3">
      <c r="A2115">
        <v>235</v>
      </c>
      <c r="B2115" s="165">
        <v>57.577918343875794</v>
      </c>
      <c r="C2115" s="166">
        <v>13.019976498237369</v>
      </c>
      <c r="D2115" s="165">
        <v>95.064244572441297</v>
      </c>
      <c r="E2115" s="168" t="s">
        <v>884</v>
      </c>
      <c r="F2115" t="s">
        <v>836</v>
      </c>
      <c r="G2115" t="s">
        <v>822</v>
      </c>
      <c r="H2115">
        <v>2020</v>
      </c>
    </row>
    <row r="2116" spans="1:8" x14ac:dyDescent="0.3">
      <c r="A2116">
        <v>235</v>
      </c>
      <c r="B2116" s="165">
        <v>55.688859591298609</v>
      </c>
      <c r="C2116" s="166">
        <v>15.913513513513513</v>
      </c>
      <c r="D2116" s="165">
        <v>99.138056975894813</v>
      </c>
      <c r="E2116" s="168" t="s">
        <v>884</v>
      </c>
      <c r="F2116" t="s">
        <v>836</v>
      </c>
      <c r="G2116" t="s">
        <v>822</v>
      </c>
      <c r="H2116">
        <v>2020</v>
      </c>
    </row>
    <row r="2117" spans="1:8" x14ac:dyDescent="0.3">
      <c r="A2117">
        <v>236</v>
      </c>
      <c r="B2117" s="165">
        <v>87.151767151767132</v>
      </c>
      <c r="C2117" s="166">
        <v>7.3369369369369366</v>
      </c>
      <c r="D2117">
        <v>100</v>
      </c>
      <c r="E2117" s="168" t="s">
        <v>884</v>
      </c>
      <c r="F2117" t="s">
        <v>871</v>
      </c>
      <c r="G2117" t="s">
        <v>822</v>
      </c>
      <c r="H2117">
        <v>2018</v>
      </c>
    </row>
    <row r="2118" spans="1:8" x14ac:dyDescent="0.3">
      <c r="A2118">
        <v>236</v>
      </c>
      <c r="B2118" s="165">
        <v>90</v>
      </c>
      <c r="C2118" s="166">
        <v>9.6073431922488535</v>
      </c>
      <c r="D2118">
        <v>100</v>
      </c>
      <c r="E2118" s="168" t="s">
        <v>884</v>
      </c>
      <c r="F2118" t="s">
        <v>871</v>
      </c>
      <c r="G2118" t="s">
        <v>822</v>
      </c>
      <c r="H2118">
        <v>2018</v>
      </c>
    </row>
    <row r="2119" spans="1:8" x14ac:dyDescent="0.3">
      <c r="A2119">
        <v>236</v>
      </c>
      <c r="B2119" s="165">
        <v>81.729729729729726</v>
      </c>
      <c r="C2119" s="166">
        <v>4.4972972972972967</v>
      </c>
      <c r="D2119">
        <v>100</v>
      </c>
      <c r="E2119" s="168" t="s">
        <v>884</v>
      </c>
      <c r="F2119" t="s">
        <v>871</v>
      </c>
      <c r="G2119" t="s">
        <v>822</v>
      </c>
      <c r="H2119">
        <v>2018</v>
      </c>
    </row>
    <row r="2120" spans="1:8" x14ac:dyDescent="0.3">
      <c r="A2120">
        <v>236</v>
      </c>
      <c r="C2120" s="166">
        <v>8.9189189189189193</v>
      </c>
      <c r="E2120" s="168" t="s">
        <v>884</v>
      </c>
      <c r="F2120" t="s">
        <v>871</v>
      </c>
      <c r="G2120" t="s">
        <v>822</v>
      </c>
      <c r="H2120">
        <v>2019</v>
      </c>
    </row>
    <row r="2121" spans="1:8" x14ac:dyDescent="0.3">
      <c r="A2121">
        <v>236</v>
      </c>
      <c r="C2121" s="166">
        <v>38.429372768995414</v>
      </c>
      <c r="E2121" s="168" t="s">
        <v>884</v>
      </c>
      <c r="F2121" t="s">
        <v>871</v>
      </c>
      <c r="G2121" t="s">
        <v>822</v>
      </c>
      <c r="H2121">
        <v>2019</v>
      </c>
    </row>
    <row r="2122" spans="1:8" x14ac:dyDescent="0.3">
      <c r="A2122">
        <v>236</v>
      </c>
      <c r="C2122" s="166">
        <v>0.89945945945945938</v>
      </c>
      <c r="E2122" s="168" t="s">
        <v>884</v>
      </c>
      <c r="F2122" t="s">
        <v>871</v>
      </c>
      <c r="G2122" t="s">
        <v>822</v>
      </c>
      <c r="H2122">
        <v>2019</v>
      </c>
    </row>
    <row r="2123" spans="1:8" x14ac:dyDescent="0.3">
      <c r="A2123">
        <v>236</v>
      </c>
      <c r="B2123" s="165">
        <v>34.1691368788143</v>
      </c>
      <c r="C2123" s="166">
        <v>1.0223938223938225</v>
      </c>
      <c r="D2123" s="165">
        <v>83.935135135135141</v>
      </c>
      <c r="E2123" s="168" t="s">
        <v>884</v>
      </c>
      <c r="F2123" t="s">
        <v>871</v>
      </c>
      <c r="G2123" t="s">
        <v>822</v>
      </c>
      <c r="H2123">
        <v>2020</v>
      </c>
    </row>
    <row r="2124" spans="1:8" x14ac:dyDescent="0.3">
      <c r="A2124">
        <v>236</v>
      </c>
      <c r="B2124" s="165">
        <v>27.613899613899616</v>
      </c>
      <c r="C2124" s="166">
        <v>11.978378378378379</v>
      </c>
      <c r="D2124" s="165">
        <v>87.862407862407863</v>
      </c>
      <c r="E2124" s="168" t="s">
        <v>884</v>
      </c>
      <c r="F2124" t="s">
        <v>871</v>
      </c>
      <c r="G2124" t="s">
        <v>822</v>
      </c>
      <c r="H2124">
        <v>2020</v>
      </c>
    </row>
    <row r="2125" spans="1:8" x14ac:dyDescent="0.3">
      <c r="A2125">
        <v>236</v>
      </c>
      <c r="B2125" s="165">
        <v>42.282282282282281</v>
      </c>
      <c r="C2125" s="166">
        <v>2.4864864864864864</v>
      </c>
      <c r="D2125" s="165">
        <v>79.043407043407043</v>
      </c>
      <c r="E2125" s="168" t="s">
        <v>884</v>
      </c>
      <c r="F2125" t="s">
        <v>871</v>
      </c>
      <c r="G2125" t="s">
        <v>822</v>
      </c>
      <c r="H2125">
        <v>2020</v>
      </c>
    </row>
    <row r="2126" spans="1:8" x14ac:dyDescent="0.3">
      <c r="A2126">
        <v>237</v>
      </c>
      <c r="B2126" s="165">
        <v>62.942942942942935</v>
      </c>
      <c r="C2126" s="166">
        <v>0</v>
      </c>
      <c r="D2126">
        <v>40</v>
      </c>
      <c r="E2126" s="168" t="s">
        <v>884</v>
      </c>
      <c r="F2126" t="s">
        <v>871</v>
      </c>
      <c r="G2126" t="s">
        <v>822</v>
      </c>
      <c r="H2126">
        <v>2018</v>
      </c>
    </row>
    <row r="2127" spans="1:8" x14ac:dyDescent="0.3">
      <c r="A2127">
        <v>237</v>
      </c>
      <c r="B2127" s="165">
        <v>66.666666666666671</v>
      </c>
      <c r="C2127" s="166">
        <v>7.4063882063882067</v>
      </c>
      <c r="D2127">
        <v>100</v>
      </c>
      <c r="E2127" s="168" t="s">
        <v>884</v>
      </c>
      <c r="F2127" t="s">
        <v>871</v>
      </c>
      <c r="G2127" t="s">
        <v>822</v>
      </c>
      <c r="H2127">
        <v>2018</v>
      </c>
    </row>
    <row r="2128" spans="1:8" x14ac:dyDescent="0.3">
      <c r="A2128">
        <v>237</v>
      </c>
      <c r="B2128" s="165">
        <v>100</v>
      </c>
      <c r="C2128" s="166">
        <v>3.9682034976152618</v>
      </c>
      <c r="D2128">
        <v>95</v>
      </c>
      <c r="E2128" s="168" t="s">
        <v>884</v>
      </c>
      <c r="F2128" t="s">
        <v>871</v>
      </c>
      <c r="G2128" t="s">
        <v>822</v>
      </c>
      <c r="H2128">
        <v>2018</v>
      </c>
    </row>
    <row r="2129" spans="1:8" x14ac:dyDescent="0.3">
      <c r="A2129">
        <v>237</v>
      </c>
      <c r="C2129" s="166">
        <v>10.193050193050194</v>
      </c>
      <c r="E2129" s="168" t="s">
        <v>884</v>
      </c>
      <c r="F2129" t="s">
        <v>871</v>
      </c>
      <c r="G2129" t="s">
        <v>822</v>
      </c>
      <c r="H2129">
        <v>2019</v>
      </c>
    </row>
    <row r="2130" spans="1:8" x14ac:dyDescent="0.3">
      <c r="A2130">
        <v>237</v>
      </c>
      <c r="C2130" s="166">
        <v>38.883538083538085</v>
      </c>
      <c r="E2130" s="168" t="s">
        <v>884</v>
      </c>
      <c r="F2130" t="s">
        <v>871</v>
      </c>
      <c r="G2130" t="s">
        <v>822</v>
      </c>
      <c r="H2130">
        <v>2019</v>
      </c>
    </row>
    <row r="2131" spans="1:8" x14ac:dyDescent="0.3">
      <c r="A2131">
        <v>237</v>
      </c>
      <c r="C2131" s="166">
        <v>67.459459459459453</v>
      </c>
      <c r="E2131" s="168" t="s">
        <v>884</v>
      </c>
      <c r="F2131" t="s">
        <v>871</v>
      </c>
      <c r="G2131" t="s">
        <v>822</v>
      </c>
      <c r="H2131">
        <v>2019</v>
      </c>
    </row>
    <row r="2132" spans="1:8" x14ac:dyDescent="0.3">
      <c r="A2132">
        <v>237</v>
      </c>
      <c r="B2132" s="165">
        <v>68.654654654654649</v>
      </c>
      <c r="C2132" s="166">
        <v>0.38339768339768343</v>
      </c>
      <c r="D2132" s="165">
        <v>82.575075075075077</v>
      </c>
      <c r="E2132" s="168" t="s">
        <v>884</v>
      </c>
      <c r="F2132" t="s">
        <v>871</v>
      </c>
      <c r="G2132" t="s">
        <v>822</v>
      </c>
      <c r="H2132">
        <v>2020</v>
      </c>
    </row>
    <row r="2133" spans="1:8" x14ac:dyDescent="0.3">
      <c r="A2133">
        <v>237</v>
      </c>
      <c r="B2133" s="165">
        <v>101.84481255448998</v>
      </c>
      <c r="C2133" s="166">
        <v>0.22347720855183542</v>
      </c>
      <c r="D2133" s="165">
        <v>86.932646932646932</v>
      </c>
      <c r="E2133" s="168" t="s">
        <v>884</v>
      </c>
      <c r="F2133" t="s">
        <v>871</v>
      </c>
      <c r="G2133" t="s">
        <v>822</v>
      </c>
      <c r="H2133">
        <v>2020</v>
      </c>
    </row>
    <row r="2134" spans="1:8" x14ac:dyDescent="0.3">
      <c r="A2134">
        <v>237</v>
      </c>
      <c r="B2134" s="165">
        <v>76.108108108108098</v>
      </c>
      <c r="C2134" s="166">
        <v>0.18944658944658943</v>
      </c>
      <c r="D2134" s="165">
        <v>86.608108108108112</v>
      </c>
      <c r="E2134" s="168" t="s">
        <v>884</v>
      </c>
      <c r="F2134" t="s">
        <v>871</v>
      </c>
      <c r="G2134" t="s">
        <v>822</v>
      </c>
      <c r="H2134">
        <v>2020</v>
      </c>
    </row>
    <row r="2135" spans="1:8" x14ac:dyDescent="0.3">
      <c r="A2135">
        <v>238</v>
      </c>
      <c r="B2135" s="165">
        <v>100</v>
      </c>
      <c r="C2135" s="166">
        <v>12.698544698544698</v>
      </c>
      <c r="D2135">
        <v>100</v>
      </c>
      <c r="E2135" s="168" t="s">
        <v>884</v>
      </c>
      <c r="F2135" t="s">
        <v>871</v>
      </c>
      <c r="G2135" t="s">
        <v>822</v>
      </c>
      <c r="H2135">
        <v>2018</v>
      </c>
    </row>
    <row r="2136" spans="1:8" x14ac:dyDescent="0.3">
      <c r="A2136">
        <v>238</v>
      </c>
      <c r="B2136" s="165">
        <v>63.636363636363633</v>
      </c>
      <c r="C2136" s="166">
        <v>4.6289926289926289</v>
      </c>
      <c r="D2136">
        <v>100</v>
      </c>
      <c r="E2136" s="168" t="s">
        <v>884</v>
      </c>
      <c r="F2136" t="s">
        <v>871</v>
      </c>
      <c r="G2136" t="s">
        <v>822</v>
      </c>
      <c r="H2136">
        <v>2018</v>
      </c>
    </row>
    <row r="2137" spans="1:8" x14ac:dyDescent="0.3">
      <c r="A2137">
        <v>238</v>
      </c>
      <c r="B2137" s="165">
        <v>76.621621621621614</v>
      </c>
      <c r="C2137" s="166">
        <v>10.378378378378377</v>
      </c>
      <c r="D2137">
        <v>100</v>
      </c>
      <c r="E2137" s="168" t="s">
        <v>884</v>
      </c>
      <c r="F2137" t="s">
        <v>871</v>
      </c>
      <c r="G2137" t="s">
        <v>822</v>
      </c>
      <c r="H2137">
        <v>2018</v>
      </c>
    </row>
    <row r="2138" spans="1:8" x14ac:dyDescent="0.3">
      <c r="A2138">
        <v>238</v>
      </c>
      <c r="C2138" s="166">
        <v>7.6447876447876446</v>
      </c>
      <c r="E2138" s="168" t="s">
        <v>884</v>
      </c>
      <c r="F2138" t="s">
        <v>871</v>
      </c>
      <c r="G2138" t="s">
        <v>822</v>
      </c>
      <c r="H2138">
        <v>2019</v>
      </c>
    </row>
    <row r="2139" spans="1:8" x14ac:dyDescent="0.3">
      <c r="A2139">
        <v>238</v>
      </c>
      <c r="C2139" s="166">
        <v>18.515970515970515</v>
      </c>
      <c r="E2139" s="168" t="s">
        <v>884</v>
      </c>
      <c r="F2139" t="s">
        <v>871</v>
      </c>
      <c r="G2139" t="s">
        <v>822</v>
      </c>
      <c r="H2139">
        <v>2019</v>
      </c>
    </row>
    <row r="2140" spans="1:8" x14ac:dyDescent="0.3">
      <c r="A2140">
        <v>238</v>
      </c>
      <c r="C2140" s="166">
        <v>25.94594594594594</v>
      </c>
      <c r="E2140" s="168" t="s">
        <v>884</v>
      </c>
      <c r="F2140" t="s">
        <v>871</v>
      </c>
      <c r="G2140" t="s">
        <v>822</v>
      </c>
      <c r="H2140">
        <v>2019</v>
      </c>
    </row>
    <row r="2141" spans="1:8" x14ac:dyDescent="0.3">
      <c r="A2141">
        <v>238</v>
      </c>
      <c r="B2141" s="165">
        <v>45.266805266805271</v>
      </c>
      <c r="C2141" s="166">
        <v>4.6674500587544063</v>
      </c>
      <c r="D2141" s="165">
        <v>60.619819819819824</v>
      </c>
      <c r="E2141" s="168" t="s">
        <v>884</v>
      </c>
      <c r="F2141" t="s">
        <v>871</v>
      </c>
      <c r="G2141" t="s">
        <v>822</v>
      </c>
      <c r="H2141">
        <v>2020</v>
      </c>
    </row>
    <row r="2142" spans="1:8" x14ac:dyDescent="0.3">
      <c r="A2142">
        <v>238</v>
      </c>
      <c r="B2142" s="165">
        <v>46.981981981981988</v>
      </c>
      <c r="C2142" s="166">
        <v>6.8058968058968059</v>
      </c>
      <c r="D2142" s="165">
        <v>62.509076240419525</v>
      </c>
      <c r="E2142" s="168" t="s">
        <v>884</v>
      </c>
      <c r="F2142" t="s">
        <v>871</v>
      </c>
      <c r="G2142" t="s">
        <v>822</v>
      </c>
      <c r="H2142">
        <v>2020</v>
      </c>
    </row>
    <row r="2143" spans="1:8" x14ac:dyDescent="0.3">
      <c r="A2143">
        <v>238</v>
      </c>
      <c r="B2143" s="165">
        <v>48.787248787248785</v>
      </c>
      <c r="C2143" s="166">
        <v>1.9891891891891891</v>
      </c>
      <c r="D2143" s="165">
        <v>64.222768222768224</v>
      </c>
      <c r="E2143" s="168" t="s">
        <v>884</v>
      </c>
      <c r="F2143" t="s">
        <v>871</v>
      </c>
      <c r="G2143" t="s">
        <v>822</v>
      </c>
      <c r="H2143">
        <v>2020</v>
      </c>
    </row>
    <row r="2144" spans="1:8" x14ac:dyDescent="0.3">
      <c r="A2144">
        <v>239</v>
      </c>
      <c r="B2144" s="165">
        <v>100</v>
      </c>
      <c r="C2144" s="166">
        <v>31.444015444015442</v>
      </c>
      <c r="D2144">
        <v>0</v>
      </c>
      <c r="E2144" s="168" t="s">
        <v>884</v>
      </c>
      <c r="F2144" t="s">
        <v>871</v>
      </c>
      <c r="G2144" t="s">
        <v>822</v>
      </c>
      <c r="H2144">
        <v>2018</v>
      </c>
    </row>
    <row r="2145" spans="1:8" x14ac:dyDescent="0.3">
      <c r="A2145">
        <v>239</v>
      </c>
      <c r="B2145" s="165">
        <v>100</v>
      </c>
      <c r="C2145" s="166">
        <v>21.822393822393824</v>
      </c>
      <c r="D2145">
        <v>0</v>
      </c>
      <c r="E2145" s="168" t="s">
        <v>884</v>
      </c>
      <c r="F2145" t="s">
        <v>871</v>
      </c>
      <c r="G2145" t="s">
        <v>822</v>
      </c>
      <c r="H2145">
        <v>2018</v>
      </c>
    </row>
    <row r="2146" spans="1:8" x14ac:dyDescent="0.3">
      <c r="A2146">
        <v>239</v>
      </c>
      <c r="B2146" s="165">
        <v>47.151767151767153</v>
      </c>
      <c r="C2146" s="166">
        <v>9.6370656370656356</v>
      </c>
      <c r="D2146">
        <v>0.5</v>
      </c>
      <c r="E2146" s="168" t="s">
        <v>884</v>
      </c>
      <c r="F2146" t="s">
        <v>871</v>
      </c>
      <c r="G2146" t="s">
        <v>822</v>
      </c>
      <c r="H2146">
        <v>2018</v>
      </c>
    </row>
    <row r="2147" spans="1:8" x14ac:dyDescent="0.3">
      <c r="A2147">
        <v>239</v>
      </c>
      <c r="C2147" s="166">
        <v>30.579150579150586</v>
      </c>
      <c r="E2147" s="168" t="s">
        <v>884</v>
      </c>
      <c r="F2147" t="s">
        <v>871</v>
      </c>
      <c r="G2147" t="s">
        <v>822</v>
      </c>
      <c r="H2147">
        <v>2019</v>
      </c>
    </row>
    <row r="2148" spans="1:8" x14ac:dyDescent="0.3">
      <c r="A2148">
        <v>239</v>
      </c>
      <c r="C2148" s="166">
        <v>21.822393822393824</v>
      </c>
      <c r="E2148" s="168" t="s">
        <v>884</v>
      </c>
      <c r="F2148" t="s">
        <v>871</v>
      </c>
      <c r="G2148" t="s">
        <v>822</v>
      </c>
      <c r="H2148">
        <v>2019</v>
      </c>
    </row>
    <row r="2149" spans="1:8" x14ac:dyDescent="0.3">
      <c r="A2149">
        <v>239</v>
      </c>
      <c r="C2149" s="166">
        <v>57.822393822393813</v>
      </c>
      <c r="E2149" s="168" t="s">
        <v>884</v>
      </c>
      <c r="F2149" t="s">
        <v>871</v>
      </c>
      <c r="G2149" t="s">
        <v>822</v>
      </c>
      <c r="H2149">
        <v>2019</v>
      </c>
    </row>
    <row r="2150" spans="1:8" x14ac:dyDescent="0.3">
      <c r="A2150">
        <v>239</v>
      </c>
      <c r="B2150" s="165">
        <v>35.308108108108108</v>
      </c>
      <c r="C2150" s="166">
        <v>1.1420356526739506</v>
      </c>
      <c r="D2150" s="165">
        <v>9.7147147147147148</v>
      </c>
      <c r="E2150" s="168" t="s">
        <v>884</v>
      </c>
      <c r="F2150" t="s">
        <v>871</v>
      </c>
      <c r="G2150" t="s">
        <v>822</v>
      </c>
      <c r="H2150">
        <v>2020</v>
      </c>
    </row>
    <row r="2151" spans="1:8" x14ac:dyDescent="0.3">
      <c r="A2151">
        <v>239</v>
      </c>
      <c r="B2151" s="165">
        <v>31.321321321321324</v>
      </c>
      <c r="C2151" s="166">
        <v>13.211446740858507</v>
      </c>
      <c r="D2151" s="165">
        <v>20.135135135135137</v>
      </c>
      <c r="E2151" s="168" t="s">
        <v>884</v>
      </c>
      <c r="F2151" t="s">
        <v>871</v>
      </c>
      <c r="G2151" t="s">
        <v>822</v>
      </c>
      <c r="H2151">
        <v>2020</v>
      </c>
    </row>
    <row r="2152" spans="1:8" x14ac:dyDescent="0.3">
      <c r="A2152">
        <v>239</v>
      </c>
      <c r="B2152" s="165">
        <v>32.617760617760617</v>
      </c>
      <c r="C2152" s="166">
        <v>14.734734734734733</v>
      </c>
      <c r="D2152" s="165">
        <v>20.701844701844703</v>
      </c>
      <c r="E2152" s="168" t="s">
        <v>884</v>
      </c>
      <c r="F2152" t="s">
        <v>871</v>
      </c>
      <c r="G2152" t="s">
        <v>822</v>
      </c>
      <c r="H2152">
        <v>2020</v>
      </c>
    </row>
    <row r="2153" spans="1:8" x14ac:dyDescent="0.3">
      <c r="A2153">
        <v>240</v>
      </c>
      <c r="B2153" s="165">
        <v>51.498771498771497</v>
      </c>
      <c r="C2153" s="166">
        <v>9.1711711711711708</v>
      </c>
      <c r="D2153">
        <v>60</v>
      </c>
      <c r="E2153" s="168" t="s">
        <v>884</v>
      </c>
      <c r="F2153" t="s">
        <v>863</v>
      </c>
      <c r="G2153" t="s">
        <v>871</v>
      </c>
      <c r="H2153">
        <v>2018</v>
      </c>
    </row>
    <row r="2154" spans="1:8" x14ac:dyDescent="0.3">
      <c r="A2154">
        <v>240</v>
      </c>
      <c r="B2154" s="165">
        <v>30</v>
      </c>
      <c r="C2154" s="166">
        <v>22.63063063063063</v>
      </c>
      <c r="D2154">
        <v>100</v>
      </c>
      <c r="E2154" s="168" t="s">
        <v>884</v>
      </c>
      <c r="F2154" t="s">
        <v>863</v>
      </c>
      <c r="G2154" t="s">
        <v>871</v>
      </c>
      <c r="H2154">
        <v>2018</v>
      </c>
    </row>
    <row r="2155" spans="1:8" x14ac:dyDescent="0.3">
      <c r="A2155">
        <v>240</v>
      </c>
      <c r="B2155" s="165">
        <v>68.108108108108098</v>
      </c>
      <c r="C2155" s="166">
        <v>14.201991465149359</v>
      </c>
      <c r="D2155">
        <v>98</v>
      </c>
      <c r="E2155" s="168" t="s">
        <v>884</v>
      </c>
      <c r="F2155" t="s">
        <v>863</v>
      </c>
      <c r="G2155" t="s">
        <v>871</v>
      </c>
      <c r="H2155">
        <v>2018</v>
      </c>
    </row>
    <row r="2156" spans="1:8" x14ac:dyDescent="0.3">
      <c r="A2156">
        <v>240</v>
      </c>
      <c r="C2156" s="166">
        <v>18.887122416534183</v>
      </c>
      <c r="E2156" s="168" t="s">
        <v>884</v>
      </c>
      <c r="F2156" t="s">
        <v>863</v>
      </c>
      <c r="G2156" t="s">
        <v>871</v>
      </c>
      <c r="H2156">
        <v>2019</v>
      </c>
    </row>
    <row r="2157" spans="1:8" x14ac:dyDescent="0.3">
      <c r="A2157">
        <v>240</v>
      </c>
      <c r="C2157" s="166">
        <v>22.63063063063063</v>
      </c>
      <c r="E2157" s="168" t="s">
        <v>884</v>
      </c>
      <c r="F2157" t="s">
        <v>863</v>
      </c>
      <c r="G2157" t="s">
        <v>871</v>
      </c>
      <c r="H2157">
        <v>2019</v>
      </c>
    </row>
    <row r="2158" spans="1:8" x14ac:dyDescent="0.3">
      <c r="A2158">
        <v>240</v>
      </c>
      <c r="C2158" s="166">
        <v>7.1009957325746793</v>
      </c>
      <c r="E2158" s="168" t="s">
        <v>884</v>
      </c>
      <c r="F2158" t="s">
        <v>863</v>
      </c>
      <c r="G2158" t="s">
        <v>871</v>
      </c>
      <c r="H2158">
        <v>2019</v>
      </c>
    </row>
    <row r="2159" spans="1:8" x14ac:dyDescent="0.3">
      <c r="A2159">
        <v>240</v>
      </c>
      <c r="B2159" s="165">
        <v>10.384737678855327</v>
      </c>
      <c r="C2159" s="166">
        <v>26.837837837837839</v>
      </c>
      <c r="D2159" s="165">
        <v>14.988416988416988</v>
      </c>
      <c r="E2159" s="168" t="s">
        <v>884</v>
      </c>
      <c r="F2159" t="s">
        <v>863</v>
      </c>
      <c r="G2159" t="s">
        <v>871</v>
      </c>
      <c r="H2159">
        <v>2020</v>
      </c>
    </row>
    <row r="2160" spans="1:8" x14ac:dyDescent="0.3">
      <c r="A2160">
        <v>240</v>
      </c>
      <c r="B2160" s="165">
        <v>9.1672159964842894</v>
      </c>
      <c r="C2160" s="166">
        <v>74.86486486486487</v>
      </c>
      <c r="D2160" s="165">
        <v>15.844040762073551</v>
      </c>
      <c r="E2160" s="168" t="s">
        <v>884</v>
      </c>
      <c r="F2160" t="s">
        <v>863</v>
      </c>
      <c r="G2160" t="s">
        <v>871</v>
      </c>
      <c r="H2160">
        <v>2020</v>
      </c>
    </row>
    <row r="2161" spans="1:8" x14ac:dyDescent="0.3">
      <c r="A2161">
        <v>240</v>
      </c>
      <c r="B2161" s="165">
        <v>13.122087604846225</v>
      </c>
      <c r="C2161" s="166">
        <v>15.913513513513513</v>
      </c>
      <c r="D2161" s="165">
        <v>14.176263219741481</v>
      </c>
      <c r="E2161" s="168" t="s">
        <v>884</v>
      </c>
      <c r="F2161" t="s">
        <v>863</v>
      </c>
      <c r="G2161" t="s">
        <v>871</v>
      </c>
      <c r="H2161">
        <v>2020</v>
      </c>
    </row>
    <row r="2162" spans="1:8" x14ac:dyDescent="0.3">
      <c r="A2162">
        <v>241</v>
      </c>
      <c r="B2162" s="165">
        <v>53.108108108108105</v>
      </c>
      <c r="C2162" s="166">
        <v>9.1711711711711708</v>
      </c>
      <c r="D2162">
        <v>100</v>
      </c>
      <c r="E2162" s="168" t="s">
        <v>884</v>
      </c>
      <c r="F2162" t="s">
        <v>863</v>
      </c>
      <c r="G2162" t="s">
        <v>871</v>
      </c>
      <c r="H2162">
        <v>2018</v>
      </c>
    </row>
    <row r="2163" spans="1:8" x14ac:dyDescent="0.3">
      <c r="A2163">
        <v>241</v>
      </c>
      <c r="B2163" s="165">
        <v>63.157894736842103</v>
      </c>
      <c r="C2163" s="166">
        <v>5.6576576576576576</v>
      </c>
      <c r="D2163">
        <v>100</v>
      </c>
      <c r="E2163" s="168" t="s">
        <v>884</v>
      </c>
      <c r="F2163" t="s">
        <v>863</v>
      </c>
      <c r="G2163" t="s">
        <v>871</v>
      </c>
      <c r="H2163">
        <v>2018</v>
      </c>
    </row>
    <row r="2164" spans="1:8" x14ac:dyDescent="0.3">
      <c r="A2164">
        <v>241</v>
      </c>
      <c r="B2164" s="165">
        <v>68.108108108108098</v>
      </c>
      <c r="C2164" s="166">
        <v>4.4972972972972967</v>
      </c>
      <c r="D2164">
        <v>100</v>
      </c>
      <c r="E2164" s="168" t="s">
        <v>884</v>
      </c>
      <c r="F2164" t="s">
        <v>863</v>
      </c>
      <c r="G2164" t="s">
        <v>871</v>
      </c>
      <c r="H2164">
        <v>2018</v>
      </c>
    </row>
    <row r="2165" spans="1:8" x14ac:dyDescent="0.3">
      <c r="A2165">
        <v>241</v>
      </c>
      <c r="C2165" s="166">
        <v>1.5662491760052735</v>
      </c>
      <c r="E2165" s="168" t="s">
        <v>884</v>
      </c>
      <c r="F2165" t="s">
        <v>863</v>
      </c>
      <c r="G2165" t="s">
        <v>871</v>
      </c>
      <c r="H2165">
        <v>2019</v>
      </c>
    </row>
    <row r="2166" spans="1:8" x14ac:dyDescent="0.3">
      <c r="A2166">
        <v>241</v>
      </c>
      <c r="C2166" s="166">
        <v>23.762162162162163</v>
      </c>
      <c r="E2166" s="168" t="s">
        <v>884</v>
      </c>
      <c r="F2166" t="s">
        <v>863</v>
      </c>
      <c r="G2166" t="s">
        <v>871</v>
      </c>
      <c r="H2166">
        <v>2019</v>
      </c>
    </row>
    <row r="2167" spans="1:8" x14ac:dyDescent="0.3">
      <c r="A2167">
        <v>241</v>
      </c>
      <c r="C2167" s="166">
        <v>52.168648648648642</v>
      </c>
      <c r="E2167" s="168" t="s">
        <v>884</v>
      </c>
      <c r="F2167" t="s">
        <v>863</v>
      </c>
      <c r="G2167" t="s">
        <v>871</v>
      </c>
      <c r="H2167">
        <v>2019</v>
      </c>
    </row>
    <row r="2168" spans="1:8" x14ac:dyDescent="0.3">
      <c r="A2168">
        <v>241</v>
      </c>
      <c r="B2168" s="165">
        <v>9.5427319211103008</v>
      </c>
      <c r="C2168" s="166">
        <v>17.31473408892764</v>
      </c>
      <c r="D2168" s="165">
        <v>9.8515416825275981</v>
      </c>
      <c r="E2168" s="168" t="s">
        <v>884</v>
      </c>
      <c r="F2168" t="s">
        <v>863</v>
      </c>
      <c r="G2168" t="s">
        <v>871</v>
      </c>
      <c r="H2168">
        <v>2020</v>
      </c>
    </row>
    <row r="2169" spans="1:8" x14ac:dyDescent="0.3">
      <c r="A2169">
        <v>241</v>
      </c>
      <c r="B2169" s="165">
        <v>9.3963963963963977</v>
      </c>
      <c r="C2169" s="166">
        <v>41.591591591591595</v>
      </c>
      <c r="D2169" s="165">
        <v>9.616780960064542</v>
      </c>
      <c r="E2169" s="168" t="s">
        <v>884</v>
      </c>
      <c r="F2169" t="s">
        <v>863</v>
      </c>
      <c r="G2169" t="s">
        <v>871</v>
      </c>
      <c r="H2169">
        <v>2020</v>
      </c>
    </row>
    <row r="2170" spans="1:8" x14ac:dyDescent="0.3">
      <c r="A2170">
        <v>241</v>
      </c>
      <c r="B2170" s="165">
        <v>7.1800101988781231</v>
      </c>
      <c r="C2170" s="166">
        <v>58.505564387917332</v>
      </c>
      <c r="D2170" s="165">
        <v>10.868468468468468</v>
      </c>
      <c r="E2170" s="168" t="s">
        <v>884</v>
      </c>
      <c r="F2170" t="s">
        <v>863</v>
      </c>
      <c r="G2170" t="s">
        <v>871</v>
      </c>
      <c r="H2170">
        <v>2020</v>
      </c>
    </row>
    <row r="2171" spans="1:8" x14ac:dyDescent="0.3">
      <c r="A2171">
        <v>242</v>
      </c>
      <c r="B2171" s="165">
        <v>39.339339339339332</v>
      </c>
      <c r="C2171" s="166">
        <v>5.0024570024570023</v>
      </c>
      <c r="D2171">
        <v>100</v>
      </c>
      <c r="E2171" s="168" t="s">
        <v>886</v>
      </c>
      <c r="F2171" t="s">
        <v>844</v>
      </c>
      <c r="G2171" t="s">
        <v>835</v>
      </c>
      <c r="H2171">
        <v>2018</v>
      </c>
    </row>
    <row r="2172" spans="1:8" x14ac:dyDescent="0.3">
      <c r="A2172">
        <v>242</v>
      </c>
      <c r="B2172" s="165">
        <v>66.666666666666671</v>
      </c>
      <c r="C2172" s="166">
        <v>2.0367567567567568</v>
      </c>
      <c r="D2172">
        <v>60</v>
      </c>
      <c r="E2172" s="168" t="s">
        <v>886</v>
      </c>
      <c r="F2172" t="s">
        <v>844</v>
      </c>
      <c r="G2172" t="s">
        <v>835</v>
      </c>
      <c r="H2172">
        <v>2018</v>
      </c>
    </row>
    <row r="2173" spans="1:8" x14ac:dyDescent="0.3">
      <c r="A2173">
        <v>242</v>
      </c>
      <c r="B2173" s="165">
        <v>47.151767151767153</v>
      </c>
      <c r="C2173" s="166">
        <v>4.2162162162162158</v>
      </c>
      <c r="D2173">
        <v>90</v>
      </c>
      <c r="E2173" s="168" t="s">
        <v>886</v>
      </c>
      <c r="F2173" t="s">
        <v>844</v>
      </c>
      <c r="G2173" t="s">
        <v>835</v>
      </c>
      <c r="H2173">
        <v>2018</v>
      </c>
    </row>
    <row r="2174" spans="1:8" x14ac:dyDescent="0.3">
      <c r="A2174">
        <v>242</v>
      </c>
      <c r="C2174" s="166">
        <v>0.56330014224751068</v>
      </c>
      <c r="E2174" s="168" t="s">
        <v>886</v>
      </c>
      <c r="F2174" t="s">
        <v>844</v>
      </c>
      <c r="G2174" t="s">
        <v>835</v>
      </c>
      <c r="H2174">
        <v>2019</v>
      </c>
    </row>
    <row r="2175" spans="1:8" x14ac:dyDescent="0.3">
      <c r="A2175">
        <v>242</v>
      </c>
      <c r="C2175" s="166">
        <v>7.1286486486486487</v>
      </c>
      <c r="E2175" s="168" t="s">
        <v>886</v>
      </c>
      <c r="F2175" t="s">
        <v>844</v>
      </c>
      <c r="G2175" t="s">
        <v>835</v>
      </c>
      <c r="H2175">
        <v>2019</v>
      </c>
    </row>
    <row r="2176" spans="1:8" x14ac:dyDescent="0.3">
      <c r="A2176">
        <v>242</v>
      </c>
      <c r="C2176" s="166">
        <v>0.84324324324324318</v>
      </c>
      <c r="E2176" s="168" t="s">
        <v>886</v>
      </c>
      <c r="F2176" t="s">
        <v>844</v>
      </c>
      <c r="G2176" t="s">
        <v>835</v>
      </c>
      <c r="H2176">
        <v>2019</v>
      </c>
    </row>
    <row r="2177" spans="1:8" x14ac:dyDescent="0.3">
      <c r="A2177">
        <v>242</v>
      </c>
      <c r="B2177" s="165">
        <v>66.799123447772104</v>
      </c>
      <c r="C2177" s="166">
        <v>11.501930501930502</v>
      </c>
      <c r="D2177" s="165">
        <v>87.432432432432435</v>
      </c>
      <c r="E2177" s="168" t="s">
        <v>886</v>
      </c>
      <c r="F2177" t="s">
        <v>844</v>
      </c>
      <c r="G2177" t="s">
        <v>835</v>
      </c>
      <c r="H2177">
        <v>2020</v>
      </c>
    </row>
    <row r="2178" spans="1:8" x14ac:dyDescent="0.3">
      <c r="A2178">
        <v>242</v>
      </c>
      <c r="B2178" s="165">
        <v>73.423004399748578</v>
      </c>
      <c r="C2178" s="166">
        <v>11.820768136557611</v>
      </c>
      <c r="D2178" s="165">
        <v>89.214137214137224</v>
      </c>
      <c r="E2178" s="168" t="s">
        <v>886</v>
      </c>
      <c r="F2178" t="s">
        <v>844</v>
      </c>
      <c r="G2178" t="s">
        <v>835</v>
      </c>
      <c r="H2178">
        <v>2020</v>
      </c>
    </row>
    <row r="2179" spans="1:8" x14ac:dyDescent="0.3">
      <c r="A2179">
        <v>242</v>
      </c>
      <c r="B2179" s="165">
        <v>66.594594594594597</v>
      </c>
      <c r="C2179" s="166">
        <v>17.050193050193048</v>
      </c>
      <c r="D2179" s="165">
        <v>81.513513513513516</v>
      </c>
      <c r="E2179" s="168" t="s">
        <v>886</v>
      </c>
      <c r="F2179" t="s">
        <v>844</v>
      </c>
      <c r="G2179" t="s">
        <v>835</v>
      </c>
      <c r="H2179">
        <v>2020</v>
      </c>
    </row>
    <row r="2180" spans="1:8" x14ac:dyDescent="0.3">
      <c r="A2180">
        <v>243</v>
      </c>
      <c r="B2180" s="165">
        <v>37.765765765765764</v>
      </c>
      <c r="C2180" s="166">
        <v>8.8043243243243232</v>
      </c>
      <c r="D2180">
        <v>100</v>
      </c>
      <c r="E2180" s="168" t="s">
        <v>886</v>
      </c>
      <c r="F2180" t="s">
        <v>844</v>
      </c>
      <c r="G2180" t="s">
        <v>835</v>
      </c>
      <c r="H2180">
        <v>2018</v>
      </c>
    </row>
    <row r="2181" spans="1:8" x14ac:dyDescent="0.3">
      <c r="A2181">
        <v>243</v>
      </c>
      <c r="B2181" s="165">
        <v>80</v>
      </c>
      <c r="C2181" s="166">
        <v>4.243243243243243</v>
      </c>
      <c r="D2181">
        <v>100</v>
      </c>
      <c r="E2181" s="168" t="s">
        <v>886</v>
      </c>
      <c r="F2181" t="s">
        <v>844</v>
      </c>
      <c r="G2181" t="s">
        <v>835</v>
      </c>
      <c r="H2181">
        <v>2018</v>
      </c>
    </row>
    <row r="2182" spans="1:8" x14ac:dyDescent="0.3">
      <c r="A2182">
        <v>243</v>
      </c>
      <c r="B2182" s="165">
        <v>61.297297297297298</v>
      </c>
      <c r="C2182" s="166">
        <v>10.793513513513512</v>
      </c>
      <c r="D2182">
        <v>100</v>
      </c>
      <c r="E2182" s="168" t="s">
        <v>886</v>
      </c>
      <c r="F2182" t="s">
        <v>844</v>
      </c>
      <c r="G2182" t="s">
        <v>835</v>
      </c>
      <c r="H2182">
        <v>2018</v>
      </c>
    </row>
    <row r="2183" spans="1:8" x14ac:dyDescent="0.3">
      <c r="A2183">
        <v>243</v>
      </c>
      <c r="C2183" s="166">
        <v>46.82432432432433</v>
      </c>
      <c r="E2183" s="168" t="s">
        <v>886</v>
      </c>
      <c r="F2183" t="s">
        <v>844</v>
      </c>
      <c r="G2183" t="s">
        <v>835</v>
      </c>
      <c r="H2183">
        <v>2019</v>
      </c>
    </row>
    <row r="2184" spans="1:8" x14ac:dyDescent="0.3">
      <c r="A2184">
        <v>243</v>
      </c>
      <c r="C2184" s="166">
        <v>0.84864864864864864</v>
      </c>
      <c r="E2184" s="168" t="s">
        <v>886</v>
      </c>
      <c r="F2184" t="s">
        <v>844</v>
      </c>
      <c r="G2184" t="s">
        <v>835</v>
      </c>
      <c r="H2184">
        <v>2019</v>
      </c>
    </row>
    <row r="2185" spans="1:8" x14ac:dyDescent="0.3">
      <c r="A2185">
        <v>243</v>
      </c>
      <c r="C2185" s="166">
        <v>4.0475675675675671</v>
      </c>
      <c r="E2185" s="168" t="s">
        <v>886</v>
      </c>
      <c r="F2185" t="s">
        <v>844</v>
      </c>
      <c r="G2185" t="s">
        <v>835</v>
      </c>
      <c r="H2185">
        <v>2019</v>
      </c>
    </row>
    <row r="2186" spans="1:8" x14ac:dyDescent="0.3">
      <c r="A2186">
        <v>243</v>
      </c>
      <c r="B2186" s="165">
        <v>43.058668424522082</v>
      </c>
      <c r="C2186" s="166">
        <v>0.54771097628240484</v>
      </c>
      <c r="D2186" s="165">
        <v>77.146263910969793</v>
      </c>
      <c r="E2186" s="168" t="s">
        <v>886</v>
      </c>
      <c r="F2186" t="s">
        <v>844</v>
      </c>
      <c r="G2186" t="s">
        <v>835</v>
      </c>
      <c r="H2186">
        <v>2020</v>
      </c>
    </row>
    <row r="2187" spans="1:8" x14ac:dyDescent="0.3">
      <c r="A2187">
        <v>243</v>
      </c>
      <c r="B2187" s="165">
        <v>47.981598619896495</v>
      </c>
      <c r="C2187" s="166">
        <v>0.59891891891891891</v>
      </c>
      <c r="D2187" s="165">
        <v>73.218673218673231</v>
      </c>
      <c r="E2187" s="168" t="s">
        <v>886</v>
      </c>
      <c r="F2187" t="s">
        <v>844</v>
      </c>
      <c r="G2187" t="s">
        <v>835</v>
      </c>
      <c r="H2187">
        <v>2020</v>
      </c>
    </row>
    <row r="2188" spans="1:8" x14ac:dyDescent="0.3">
      <c r="A2188">
        <v>243</v>
      </c>
      <c r="B2188" s="165">
        <v>47.567567567567565</v>
      </c>
      <c r="C2188" s="166">
        <v>1.1051051051051051</v>
      </c>
      <c r="D2188" s="165">
        <v>71.923688394276638</v>
      </c>
      <c r="E2188" s="168" t="s">
        <v>886</v>
      </c>
      <c r="F2188" t="s">
        <v>844</v>
      </c>
      <c r="G2188" t="s">
        <v>835</v>
      </c>
      <c r="H2188">
        <v>2020</v>
      </c>
    </row>
    <row r="2189" spans="1:8" x14ac:dyDescent="0.3">
      <c r="A2189">
        <v>244</v>
      </c>
      <c r="B2189" s="165">
        <v>77.248157248157241</v>
      </c>
      <c r="C2189" s="166">
        <v>44.02162162162162</v>
      </c>
      <c r="D2189">
        <v>100</v>
      </c>
      <c r="E2189" s="168" t="s">
        <v>889</v>
      </c>
      <c r="F2189" t="s">
        <v>845</v>
      </c>
      <c r="G2189" t="s">
        <v>820</v>
      </c>
      <c r="H2189">
        <v>2018</v>
      </c>
    </row>
    <row r="2190" spans="1:8" x14ac:dyDescent="0.3">
      <c r="A2190">
        <v>244</v>
      </c>
      <c r="B2190" s="165">
        <v>54.545454545454547</v>
      </c>
      <c r="C2190" s="166">
        <v>3.9168399168399173</v>
      </c>
      <c r="D2190">
        <v>100</v>
      </c>
      <c r="E2190" s="168" t="s">
        <v>889</v>
      </c>
      <c r="F2190" t="s">
        <v>845</v>
      </c>
      <c r="G2190" t="s">
        <v>820</v>
      </c>
      <c r="H2190">
        <v>2018</v>
      </c>
    </row>
    <row r="2191" spans="1:8" x14ac:dyDescent="0.3">
      <c r="A2191">
        <v>244</v>
      </c>
      <c r="B2191" s="165">
        <v>100</v>
      </c>
      <c r="C2191" s="166">
        <v>13.957129543336439</v>
      </c>
      <c r="D2191">
        <v>100</v>
      </c>
      <c r="E2191" s="168" t="s">
        <v>889</v>
      </c>
      <c r="F2191" t="s">
        <v>845</v>
      </c>
      <c r="G2191" t="s">
        <v>820</v>
      </c>
      <c r="H2191">
        <v>2018</v>
      </c>
    </row>
    <row r="2192" spans="1:8" x14ac:dyDescent="0.3">
      <c r="A2192">
        <v>244</v>
      </c>
      <c r="C2192" s="166">
        <v>4.5868725868725875</v>
      </c>
      <c r="E2192" s="168" t="s">
        <v>889</v>
      </c>
      <c r="F2192" t="s">
        <v>845</v>
      </c>
      <c r="G2192" t="s">
        <v>820</v>
      </c>
      <c r="H2192">
        <v>2019</v>
      </c>
    </row>
    <row r="2193" spans="1:8" x14ac:dyDescent="0.3">
      <c r="A2193">
        <v>244</v>
      </c>
      <c r="C2193" s="166">
        <v>23.501039501039504</v>
      </c>
      <c r="E2193" s="168" t="s">
        <v>889</v>
      </c>
      <c r="F2193" t="s">
        <v>845</v>
      </c>
      <c r="G2193" t="s">
        <v>820</v>
      </c>
      <c r="H2193">
        <v>2019</v>
      </c>
    </row>
    <row r="2194" spans="1:8" x14ac:dyDescent="0.3">
      <c r="A2194">
        <v>244</v>
      </c>
      <c r="C2194" s="166">
        <v>23.261882572227396</v>
      </c>
      <c r="E2194" s="168" t="s">
        <v>889</v>
      </c>
      <c r="F2194" t="s">
        <v>845</v>
      </c>
      <c r="G2194" t="s">
        <v>820</v>
      </c>
      <c r="H2194">
        <v>2019</v>
      </c>
    </row>
    <row r="2195" spans="1:8" x14ac:dyDescent="0.3">
      <c r="A2195">
        <v>244</v>
      </c>
      <c r="B2195" s="165">
        <v>10.384737678855327</v>
      </c>
      <c r="C2195" s="166">
        <v>0.59639639639639641</v>
      </c>
      <c r="D2195" s="165">
        <v>14.572072072072073</v>
      </c>
      <c r="E2195" s="168" t="s">
        <v>889</v>
      </c>
      <c r="F2195" t="s">
        <v>845</v>
      </c>
      <c r="G2195" t="s">
        <v>820</v>
      </c>
      <c r="H2195">
        <v>2020</v>
      </c>
    </row>
    <row r="2196" spans="1:8" x14ac:dyDescent="0.3">
      <c r="A2196">
        <v>244</v>
      </c>
      <c r="B2196" s="165">
        <v>9.596319723979299</v>
      </c>
      <c r="C2196" s="166">
        <v>0.34820867379006915</v>
      </c>
      <c r="D2196" s="165">
        <v>15.588491717523977</v>
      </c>
      <c r="E2196" s="168" t="s">
        <v>889</v>
      </c>
      <c r="F2196" t="s">
        <v>845</v>
      </c>
      <c r="G2196" t="s">
        <v>820</v>
      </c>
      <c r="H2196">
        <v>2020</v>
      </c>
    </row>
    <row r="2197" spans="1:8" x14ac:dyDescent="0.3">
      <c r="A2197">
        <v>244</v>
      </c>
      <c r="B2197" s="165">
        <v>12.27550130775937</v>
      </c>
      <c r="C2197" s="166">
        <v>0.27627627627627627</v>
      </c>
      <c r="D2197" s="165">
        <v>15.526383526383526</v>
      </c>
      <c r="E2197" s="168" t="s">
        <v>889</v>
      </c>
      <c r="F2197" t="s">
        <v>845</v>
      </c>
      <c r="G2197" t="s">
        <v>820</v>
      </c>
      <c r="H2197">
        <v>2020</v>
      </c>
    </row>
    <row r="2198" spans="1:8" x14ac:dyDescent="0.3">
      <c r="A2198">
        <v>245</v>
      </c>
      <c r="B2198" s="165">
        <v>9.4414414414414409</v>
      </c>
      <c r="C2198" s="166">
        <v>4.4376634699215343</v>
      </c>
      <c r="D2198">
        <v>100</v>
      </c>
      <c r="E2198" s="168" t="s">
        <v>889</v>
      </c>
      <c r="F2198" t="s">
        <v>845</v>
      </c>
      <c r="G2198" t="s">
        <v>820</v>
      </c>
      <c r="H2198">
        <v>2018</v>
      </c>
    </row>
    <row r="2199" spans="1:8" x14ac:dyDescent="0.3">
      <c r="A2199">
        <v>245</v>
      </c>
      <c r="B2199" s="165">
        <v>50</v>
      </c>
      <c r="C2199" s="166">
        <v>12.72972972972973</v>
      </c>
      <c r="D2199">
        <v>100</v>
      </c>
      <c r="E2199" s="168" t="s">
        <v>889</v>
      </c>
      <c r="F2199" t="s">
        <v>845</v>
      </c>
      <c r="G2199" t="s">
        <v>820</v>
      </c>
      <c r="H2199">
        <v>2018</v>
      </c>
    </row>
    <row r="2200" spans="1:8" x14ac:dyDescent="0.3">
      <c r="A2200">
        <v>245</v>
      </c>
      <c r="B2200" s="165">
        <v>40.864864864864863</v>
      </c>
      <c r="C2200" s="166">
        <v>13.491891891891889</v>
      </c>
      <c r="D2200">
        <v>100</v>
      </c>
      <c r="E2200" s="168" t="s">
        <v>889</v>
      </c>
      <c r="F2200" t="s">
        <v>845</v>
      </c>
      <c r="G2200" t="s">
        <v>820</v>
      </c>
      <c r="H2200">
        <v>2018</v>
      </c>
    </row>
    <row r="2201" spans="1:8" x14ac:dyDescent="0.3">
      <c r="A2201">
        <v>245</v>
      </c>
      <c r="C2201" s="166">
        <v>5.4885654885654889</v>
      </c>
      <c r="E2201" s="168" t="s">
        <v>889</v>
      </c>
      <c r="F2201" t="s">
        <v>845</v>
      </c>
      <c r="G2201" t="s">
        <v>820</v>
      </c>
      <c r="H2201">
        <v>2019</v>
      </c>
    </row>
    <row r="2202" spans="1:8" x14ac:dyDescent="0.3">
      <c r="A2202">
        <v>245</v>
      </c>
      <c r="C2202" s="166">
        <v>10.183783783783785</v>
      </c>
      <c r="E2202" s="168" t="s">
        <v>889</v>
      </c>
      <c r="F2202" t="s">
        <v>845</v>
      </c>
      <c r="G2202" t="s">
        <v>820</v>
      </c>
      <c r="H2202">
        <v>2019</v>
      </c>
    </row>
    <row r="2203" spans="1:8" x14ac:dyDescent="0.3">
      <c r="A2203">
        <v>245</v>
      </c>
      <c r="C2203" s="166">
        <v>1.1243243243243242</v>
      </c>
      <c r="E2203" s="168" t="s">
        <v>889</v>
      </c>
      <c r="F2203" t="s">
        <v>845</v>
      </c>
      <c r="G2203" t="s">
        <v>820</v>
      </c>
      <c r="H2203">
        <v>2019</v>
      </c>
    </row>
    <row r="2204" spans="1:8" x14ac:dyDescent="0.3">
      <c r="A2204">
        <v>245</v>
      </c>
      <c r="B2204" s="165">
        <v>33.399561723886052</v>
      </c>
      <c r="C2204" s="166">
        <v>20.44787644787645</v>
      </c>
      <c r="D2204" s="165">
        <v>38.858858858858859</v>
      </c>
      <c r="E2204" s="168" t="s">
        <v>889</v>
      </c>
      <c r="F2204" t="s">
        <v>845</v>
      </c>
      <c r="G2204" t="s">
        <v>820</v>
      </c>
      <c r="H2204">
        <v>2020</v>
      </c>
    </row>
    <row r="2205" spans="1:8" x14ac:dyDescent="0.3">
      <c r="A2205">
        <v>245</v>
      </c>
      <c r="B2205" s="165">
        <v>39.464864864864865</v>
      </c>
      <c r="C2205" s="166">
        <v>18.716216216216218</v>
      </c>
      <c r="D2205" s="165">
        <v>37.901430842607319</v>
      </c>
      <c r="E2205" s="168" t="s">
        <v>889</v>
      </c>
      <c r="F2205" t="s">
        <v>845</v>
      </c>
      <c r="G2205" t="s">
        <v>820</v>
      </c>
      <c r="H2205">
        <v>2020</v>
      </c>
    </row>
    <row r="2206" spans="1:8" x14ac:dyDescent="0.3">
      <c r="A2206">
        <v>245</v>
      </c>
      <c r="B2206" s="165">
        <v>49.329329329329326</v>
      </c>
      <c r="C2206" s="166">
        <v>79.567567567567565</v>
      </c>
      <c r="D2206" s="165">
        <v>40.756756756756758</v>
      </c>
      <c r="E2206" s="168" t="s">
        <v>889</v>
      </c>
      <c r="F2206" t="s">
        <v>845</v>
      </c>
      <c r="G2206" t="s">
        <v>820</v>
      </c>
      <c r="H2206">
        <v>2020</v>
      </c>
    </row>
    <row r="2207" spans="1:8" x14ac:dyDescent="0.3">
      <c r="A2207">
        <v>246</v>
      </c>
      <c r="B2207" s="165">
        <v>51.498771498771497</v>
      </c>
      <c r="C2207" s="166">
        <v>11.005405405405405</v>
      </c>
      <c r="D2207">
        <v>80</v>
      </c>
      <c r="E2207" s="168" t="s">
        <v>889</v>
      </c>
      <c r="F2207" t="s">
        <v>852</v>
      </c>
      <c r="G2207" t="s">
        <v>820</v>
      </c>
      <c r="H2207">
        <v>2018</v>
      </c>
    </row>
    <row r="2208" spans="1:8" x14ac:dyDescent="0.3">
      <c r="A2208">
        <v>246</v>
      </c>
      <c r="B2208" s="165">
        <v>54.545454545454547</v>
      </c>
      <c r="C2208" s="166">
        <v>11.528811830698624</v>
      </c>
      <c r="D2208">
        <v>100</v>
      </c>
      <c r="E2208" s="168" t="s">
        <v>889</v>
      </c>
      <c r="F2208" t="s">
        <v>852</v>
      </c>
      <c r="G2208" t="s">
        <v>820</v>
      </c>
      <c r="H2208">
        <v>2018</v>
      </c>
    </row>
    <row r="2209" spans="1:8" x14ac:dyDescent="0.3">
      <c r="A2209">
        <v>246</v>
      </c>
      <c r="B2209" s="165">
        <v>51.081081081081081</v>
      </c>
      <c r="C2209" s="166">
        <v>1.9841017488076309</v>
      </c>
      <c r="D2209">
        <v>100</v>
      </c>
      <c r="E2209" s="168" t="s">
        <v>889</v>
      </c>
      <c r="F2209" t="s">
        <v>852</v>
      </c>
      <c r="G2209" t="s">
        <v>820</v>
      </c>
      <c r="H2209">
        <v>2018</v>
      </c>
    </row>
    <row r="2210" spans="1:8" x14ac:dyDescent="0.3">
      <c r="A2210">
        <v>246</v>
      </c>
      <c r="C2210" s="166">
        <v>2.4698544698544698</v>
      </c>
      <c r="E2210" s="168" t="s">
        <v>889</v>
      </c>
      <c r="F2210" t="s">
        <v>852</v>
      </c>
      <c r="G2210" t="s">
        <v>820</v>
      </c>
      <c r="H2210">
        <v>2019</v>
      </c>
    </row>
    <row r="2211" spans="1:8" x14ac:dyDescent="0.3">
      <c r="A2211">
        <v>246</v>
      </c>
      <c r="C2211" s="166">
        <v>0.96073431922488528</v>
      </c>
      <c r="E2211" s="168" t="s">
        <v>889</v>
      </c>
      <c r="F2211" t="s">
        <v>852</v>
      </c>
      <c r="G2211" t="s">
        <v>820</v>
      </c>
      <c r="H2211">
        <v>2019</v>
      </c>
    </row>
    <row r="2212" spans="1:8" x14ac:dyDescent="0.3">
      <c r="A2212">
        <v>246</v>
      </c>
      <c r="C2212" s="166">
        <v>0.99205087440381545</v>
      </c>
      <c r="E2212" s="168" t="s">
        <v>889</v>
      </c>
      <c r="F2212" t="s">
        <v>852</v>
      </c>
      <c r="G2212" t="s">
        <v>820</v>
      </c>
      <c r="H2212">
        <v>2019</v>
      </c>
    </row>
    <row r="2213" spans="1:8" x14ac:dyDescent="0.3">
      <c r="A2213">
        <v>246</v>
      </c>
      <c r="B2213" s="165">
        <v>12.316781898177247</v>
      </c>
      <c r="C2213" s="166">
        <v>0.38339768339768343</v>
      </c>
      <c r="D2213" s="165">
        <v>17.934857934857934</v>
      </c>
      <c r="E2213" s="168" t="s">
        <v>889</v>
      </c>
      <c r="F2213" t="s">
        <v>852</v>
      </c>
      <c r="G2213" t="s">
        <v>820</v>
      </c>
      <c r="H2213">
        <v>2020</v>
      </c>
    </row>
    <row r="2214" spans="1:8" x14ac:dyDescent="0.3">
      <c r="A2214">
        <v>246</v>
      </c>
      <c r="B2214" s="165">
        <v>21.141891891891891</v>
      </c>
      <c r="C2214" s="166">
        <v>0.40467494521548575</v>
      </c>
      <c r="D2214" s="165">
        <v>20.784655623365303</v>
      </c>
      <c r="E2214" s="168" t="s">
        <v>889</v>
      </c>
      <c r="F2214" t="s">
        <v>852</v>
      </c>
      <c r="G2214" t="s">
        <v>820</v>
      </c>
      <c r="H2214">
        <v>2020</v>
      </c>
    </row>
    <row r="2215" spans="1:8" x14ac:dyDescent="0.3">
      <c r="A2215">
        <v>246</v>
      </c>
      <c r="B2215" s="165">
        <v>15.855855855855856</v>
      </c>
      <c r="C2215" s="166">
        <v>1.6576576576576576</v>
      </c>
      <c r="D2215" s="165">
        <v>21.035745422842197</v>
      </c>
      <c r="E2215" s="168" t="s">
        <v>889</v>
      </c>
      <c r="F2215" t="s">
        <v>852</v>
      </c>
      <c r="G2215" t="s">
        <v>820</v>
      </c>
      <c r="H2215">
        <v>2020</v>
      </c>
    </row>
    <row r="2216" spans="1:8" x14ac:dyDescent="0.3">
      <c r="A2216">
        <v>247</v>
      </c>
      <c r="B2216" s="165">
        <v>43.575883575883566</v>
      </c>
      <c r="C2216" s="166">
        <v>6.1141141141141144</v>
      </c>
      <c r="D2216">
        <v>60</v>
      </c>
      <c r="E2216" s="168" t="s">
        <v>884</v>
      </c>
      <c r="F2216" t="s">
        <v>845</v>
      </c>
      <c r="G2216" t="s">
        <v>835</v>
      </c>
      <c r="H2216">
        <v>2018</v>
      </c>
    </row>
    <row r="2217" spans="1:8" x14ac:dyDescent="0.3">
      <c r="A2217">
        <v>247</v>
      </c>
      <c r="B2217" s="165">
        <v>75</v>
      </c>
      <c r="C2217" s="166">
        <v>12.22054054054054</v>
      </c>
      <c r="D2217">
        <v>100</v>
      </c>
      <c r="E2217" s="168" t="s">
        <v>884</v>
      </c>
      <c r="F2217" t="s">
        <v>845</v>
      </c>
      <c r="G2217" t="s">
        <v>835</v>
      </c>
      <c r="H2217">
        <v>2018</v>
      </c>
    </row>
    <row r="2218" spans="1:8" x14ac:dyDescent="0.3">
      <c r="A2218">
        <v>247</v>
      </c>
      <c r="B2218" s="165">
        <v>76.621621621621614</v>
      </c>
      <c r="C2218" s="166">
        <v>21.081081081081081</v>
      </c>
      <c r="D2218">
        <v>100</v>
      </c>
      <c r="E2218" s="168" t="s">
        <v>884</v>
      </c>
      <c r="F2218" t="s">
        <v>845</v>
      </c>
      <c r="G2218" t="s">
        <v>835</v>
      </c>
      <c r="H2218">
        <v>2018</v>
      </c>
    </row>
    <row r="2219" spans="1:8" x14ac:dyDescent="0.3">
      <c r="A2219">
        <v>247</v>
      </c>
      <c r="C2219" s="166">
        <v>50.365659777424483</v>
      </c>
      <c r="E2219" s="168" t="s">
        <v>884</v>
      </c>
      <c r="F2219" t="s">
        <v>845</v>
      </c>
      <c r="G2219" t="s">
        <v>835</v>
      </c>
      <c r="H2219">
        <v>2019</v>
      </c>
    </row>
    <row r="2220" spans="1:8" x14ac:dyDescent="0.3">
      <c r="A2220">
        <v>247</v>
      </c>
      <c r="C2220" s="166">
        <v>5.0918918918918923</v>
      </c>
      <c r="E2220" s="168" t="s">
        <v>884</v>
      </c>
      <c r="F2220" t="s">
        <v>845</v>
      </c>
      <c r="G2220" t="s">
        <v>835</v>
      </c>
      <c r="H2220">
        <v>2019</v>
      </c>
    </row>
    <row r="2221" spans="1:8" x14ac:dyDescent="0.3">
      <c r="A2221">
        <v>247</v>
      </c>
      <c r="C2221" s="166">
        <v>4.2162162162162158</v>
      </c>
      <c r="E2221" s="168" t="s">
        <v>884</v>
      </c>
      <c r="F2221" t="s">
        <v>845</v>
      </c>
      <c r="G2221" t="s">
        <v>835</v>
      </c>
      <c r="H2221">
        <v>2019</v>
      </c>
    </row>
    <row r="2222" spans="1:8" x14ac:dyDescent="0.3">
      <c r="A2222">
        <v>247</v>
      </c>
      <c r="B2222" s="165">
        <v>57.256391526661801</v>
      </c>
      <c r="C2222" s="166">
        <v>28.004700352526438</v>
      </c>
      <c r="D2222" s="165">
        <v>59.109250095165592</v>
      </c>
      <c r="E2222" s="168" t="s">
        <v>884</v>
      </c>
      <c r="F2222" t="s">
        <v>845</v>
      </c>
      <c r="G2222" t="s">
        <v>835</v>
      </c>
      <c r="H2222">
        <v>2020</v>
      </c>
    </row>
    <row r="2223" spans="1:8" x14ac:dyDescent="0.3">
      <c r="A2223">
        <v>247</v>
      </c>
      <c r="B2223" s="165">
        <v>66.00395517468688</v>
      </c>
      <c r="C2223" s="166">
        <v>32.084942084942085</v>
      </c>
      <c r="D2223" s="165">
        <v>60.405405405405411</v>
      </c>
      <c r="E2223" s="168" t="s">
        <v>884</v>
      </c>
      <c r="F2223" t="s">
        <v>845</v>
      </c>
      <c r="G2223" t="s">
        <v>835</v>
      </c>
      <c r="H2223">
        <v>2020</v>
      </c>
    </row>
    <row r="2224" spans="1:8" x14ac:dyDescent="0.3">
      <c r="A2224">
        <v>247</v>
      </c>
      <c r="B2224" s="165">
        <v>69.189189189189193</v>
      </c>
      <c r="C2224" s="166">
        <v>42.625482625482626</v>
      </c>
      <c r="D2224" s="165">
        <v>59.282555282555279</v>
      </c>
      <c r="E2224" s="168" t="s">
        <v>884</v>
      </c>
      <c r="F2224" t="s">
        <v>845</v>
      </c>
      <c r="G2224" t="s">
        <v>835</v>
      </c>
      <c r="H2224">
        <v>2020</v>
      </c>
    </row>
    <row r="2225" spans="1:8" x14ac:dyDescent="0.3">
      <c r="A2225">
        <v>248</v>
      </c>
      <c r="B2225" s="165">
        <v>47.207207207207205</v>
      </c>
      <c r="C2225" s="166">
        <v>18.342342342342342</v>
      </c>
      <c r="D2225">
        <v>80</v>
      </c>
      <c r="E2225" s="168" t="s">
        <v>889</v>
      </c>
      <c r="F2225" t="s">
        <v>854</v>
      </c>
      <c r="G2225" t="s">
        <v>835</v>
      </c>
      <c r="H2225">
        <v>2018</v>
      </c>
    </row>
    <row r="2226" spans="1:8" x14ac:dyDescent="0.3">
      <c r="A2226">
        <v>248</v>
      </c>
      <c r="B2226" s="165">
        <v>66.666666666666671</v>
      </c>
      <c r="C2226" s="166">
        <v>15.667359667359669</v>
      </c>
      <c r="D2226">
        <v>100</v>
      </c>
      <c r="E2226" s="168" t="s">
        <v>889</v>
      </c>
      <c r="F2226" t="s">
        <v>854</v>
      </c>
      <c r="G2226" t="s">
        <v>835</v>
      </c>
      <c r="H2226">
        <v>2018</v>
      </c>
    </row>
    <row r="2227" spans="1:8" x14ac:dyDescent="0.3">
      <c r="A2227">
        <v>248</v>
      </c>
      <c r="B2227" s="165">
        <v>29.189189189189189</v>
      </c>
      <c r="C2227" s="166">
        <v>16.864864864864863</v>
      </c>
      <c r="D2227">
        <v>100</v>
      </c>
      <c r="E2227" s="168" t="s">
        <v>889</v>
      </c>
      <c r="F2227" t="s">
        <v>854</v>
      </c>
      <c r="G2227" t="s">
        <v>835</v>
      </c>
      <c r="H2227">
        <v>2018</v>
      </c>
    </row>
    <row r="2228" spans="1:8" x14ac:dyDescent="0.3">
      <c r="A2228">
        <v>248</v>
      </c>
      <c r="C2228" s="166">
        <v>6.9049694856146466</v>
      </c>
      <c r="E2228" s="168" t="s">
        <v>889</v>
      </c>
      <c r="F2228" t="s">
        <v>854</v>
      </c>
      <c r="G2228" t="s">
        <v>835</v>
      </c>
      <c r="H2228">
        <v>2019</v>
      </c>
    </row>
    <row r="2229" spans="1:8" x14ac:dyDescent="0.3">
      <c r="A2229">
        <v>248</v>
      </c>
      <c r="C2229" s="166">
        <v>3.9168399168399173</v>
      </c>
      <c r="E2229" s="168" t="s">
        <v>889</v>
      </c>
      <c r="F2229" t="s">
        <v>854</v>
      </c>
      <c r="G2229" t="s">
        <v>835</v>
      </c>
      <c r="H2229">
        <v>2019</v>
      </c>
    </row>
    <row r="2230" spans="1:8" x14ac:dyDescent="0.3">
      <c r="A2230">
        <v>248</v>
      </c>
      <c r="C2230" s="166">
        <v>20.237837837837834</v>
      </c>
      <c r="E2230" s="168" t="s">
        <v>889</v>
      </c>
      <c r="F2230" t="s">
        <v>854</v>
      </c>
      <c r="G2230" t="s">
        <v>835</v>
      </c>
      <c r="H2230">
        <v>2019</v>
      </c>
    </row>
    <row r="2231" spans="1:8" x14ac:dyDescent="0.3">
      <c r="A2231">
        <v>248</v>
      </c>
      <c r="B2231" s="165">
        <v>8.0245700245700249</v>
      </c>
      <c r="C2231" s="166">
        <v>9.9093555093555103</v>
      </c>
      <c r="D2231" s="165">
        <v>73.627311522048359</v>
      </c>
      <c r="E2231" s="168" t="s">
        <v>889</v>
      </c>
      <c r="F2231" t="s">
        <v>854</v>
      </c>
      <c r="G2231" t="s">
        <v>835</v>
      </c>
      <c r="H2231">
        <v>2020</v>
      </c>
    </row>
    <row r="2232" spans="1:8" x14ac:dyDescent="0.3">
      <c r="A2232">
        <v>248</v>
      </c>
      <c r="B2232" s="165">
        <v>9.204633204633204</v>
      </c>
      <c r="C2232" s="166">
        <v>12.391425908667291</v>
      </c>
      <c r="D2232" s="165">
        <v>84.501550731058927</v>
      </c>
      <c r="E2232" s="168" t="s">
        <v>889</v>
      </c>
      <c r="F2232" t="s">
        <v>854</v>
      </c>
      <c r="G2232" t="s">
        <v>835</v>
      </c>
      <c r="H2232">
        <v>2020</v>
      </c>
    </row>
    <row r="2233" spans="1:8" x14ac:dyDescent="0.3">
      <c r="A2233">
        <v>248</v>
      </c>
      <c r="B2233" s="165">
        <v>10.872586872586872</v>
      </c>
      <c r="C2233" s="166">
        <v>17.681681681681681</v>
      </c>
      <c r="D2233" s="165">
        <v>86.658884798419678</v>
      </c>
      <c r="E2233" s="168" t="s">
        <v>889</v>
      </c>
      <c r="F2233" t="s">
        <v>854</v>
      </c>
      <c r="G2233" t="s">
        <v>835</v>
      </c>
      <c r="H2233">
        <v>2020</v>
      </c>
    </row>
    <row r="2234" spans="1:8" x14ac:dyDescent="0.3">
      <c r="A2234">
        <v>249</v>
      </c>
      <c r="B2234" s="165">
        <v>56.648648648648646</v>
      </c>
      <c r="C2234" s="166">
        <v>4.2328482328482329</v>
      </c>
      <c r="D2234">
        <v>90</v>
      </c>
      <c r="E2234" s="168" t="s">
        <v>889</v>
      </c>
      <c r="F2234" t="s">
        <v>854</v>
      </c>
      <c r="G2234" t="s">
        <v>835</v>
      </c>
      <c r="H2234">
        <v>2018</v>
      </c>
    </row>
    <row r="2235" spans="1:8" x14ac:dyDescent="0.3">
      <c r="A2235">
        <v>249</v>
      </c>
      <c r="B2235" s="165">
        <v>31.578947368421051</v>
      </c>
      <c r="C2235" s="166">
        <v>5.9208045254556882</v>
      </c>
      <c r="D2235">
        <v>100</v>
      </c>
      <c r="E2235" s="168" t="s">
        <v>889</v>
      </c>
      <c r="F2235" t="s">
        <v>854</v>
      </c>
      <c r="G2235" t="s">
        <v>835</v>
      </c>
      <c r="H2235">
        <v>2018</v>
      </c>
    </row>
    <row r="2236" spans="1:8" x14ac:dyDescent="0.3">
      <c r="A2236">
        <v>249</v>
      </c>
      <c r="B2236" s="165">
        <v>55.724815724815727</v>
      </c>
      <c r="C2236" s="166">
        <v>21.997649823736779</v>
      </c>
      <c r="D2236">
        <v>100</v>
      </c>
      <c r="E2236" s="168" t="s">
        <v>889</v>
      </c>
      <c r="F2236" t="s">
        <v>854</v>
      </c>
      <c r="G2236" t="s">
        <v>835</v>
      </c>
      <c r="H2236">
        <v>2018</v>
      </c>
    </row>
    <row r="2237" spans="1:8" x14ac:dyDescent="0.3">
      <c r="A2237">
        <v>249</v>
      </c>
      <c r="C2237" s="166">
        <v>4.1164241164241169</v>
      </c>
      <c r="E2237" s="168" t="s">
        <v>889</v>
      </c>
      <c r="F2237" t="s">
        <v>854</v>
      </c>
      <c r="G2237" t="s">
        <v>835</v>
      </c>
      <c r="H2237">
        <v>2019</v>
      </c>
    </row>
    <row r="2238" spans="1:8" x14ac:dyDescent="0.3">
      <c r="A2238">
        <v>249</v>
      </c>
      <c r="C2238" s="166">
        <v>1.1841609050911377</v>
      </c>
      <c r="E2238" s="168" t="s">
        <v>889</v>
      </c>
      <c r="F2238" t="s">
        <v>854</v>
      </c>
      <c r="G2238" t="s">
        <v>835</v>
      </c>
      <c r="H2238">
        <v>2019</v>
      </c>
    </row>
    <row r="2239" spans="1:8" x14ac:dyDescent="0.3">
      <c r="A2239">
        <v>249</v>
      </c>
      <c r="C2239" s="166">
        <v>1.4665099882491186</v>
      </c>
      <c r="E2239" s="168" t="s">
        <v>889</v>
      </c>
      <c r="F2239" t="s">
        <v>854</v>
      </c>
      <c r="G2239" t="s">
        <v>835</v>
      </c>
      <c r="H2239">
        <v>2019</v>
      </c>
    </row>
    <row r="2240" spans="1:8" x14ac:dyDescent="0.3">
      <c r="A2240">
        <v>249</v>
      </c>
      <c r="B2240" s="165">
        <v>18.10672210672211</v>
      </c>
      <c r="C2240" s="166">
        <v>14.250179382922747</v>
      </c>
      <c r="D2240" s="165">
        <v>76.653091447611999</v>
      </c>
      <c r="E2240" s="168" t="s">
        <v>889</v>
      </c>
      <c r="F2240" t="s">
        <v>854</v>
      </c>
      <c r="G2240" t="s">
        <v>835</v>
      </c>
      <c r="H2240">
        <v>2020</v>
      </c>
    </row>
    <row r="2241" spans="1:8" x14ac:dyDescent="0.3">
      <c r="A2241">
        <v>249</v>
      </c>
      <c r="B2241" s="165">
        <v>20.978001257071025</v>
      </c>
      <c r="C2241" s="166">
        <v>13.611793611793614</v>
      </c>
      <c r="D2241" s="165">
        <v>75.802861685214637</v>
      </c>
      <c r="E2241" s="168" t="s">
        <v>889</v>
      </c>
      <c r="F2241" t="s">
        <v>854</v>
      </c>
      <c r="G2241" t="s">
        <v>835</v>
      </c>
      <c r="H2241">
        <v>2020</v>
      </c>
    </row>
    <row r="2242" spans="1:8" x14ac:dyDescent="0.3">
      <c r="A2242">
        <v>249</v>
      </c>
      <c r="B2242" s="165">
        <v>19.027027027027025</v>
      </c>
      <c r="C2242" s="166">
        <v>45.904365904365903</v>
      </c>
      <c r="D2242" s="165">
        <v>80.259459459459464</v>
      </c>
      <c r="E2242" s="168" t="s">
        <v>889</v>
      </c>
      <c r="F2242" t="s">
        <v>854</v>
      </c>
      <c r="G2242" t="s">
        <v>835</v>
      </c>
      <c r="H2242">
        <v>2020</v>
      </c>
    </row>
    <row r="2243" spans="1:8" x14ac:dyDescent="0.3">
      <c r="A2243">
        <v>250</v>
      </c>
      <c r="B2243" s="165">
        <v>62.942942942942935</v>
      </c>
      <c r="C2243" s="166">
        <v>11.005405405405405</v>
      </c>
      <c r="D2243">
        <v>80</v>
      </c>
      <c r="E2243" s="168" t="s">
        <v>889</v>
      </c>
      <c r="F2243" t="s">
        <v>845</v>
      </c>
      <c r="G2243" t="s">
        <v>835</v>
      </c>
      <c r="H2243">
        <v>2018</v>
      </c>
    </row>
    <row r="2244" spans="1:8" x14ac:dyDescent="0.3">
      <c r="A2244">
        <v>250</v>
      </c>
      <c r="B2244" s="165">
        <v>70.588235294117652</v>
      </c>
      <c r="C2244" s="166">
        <v>12.72972972972973</v>
      </c>
      <c r="D2244">
        <v>100</v>
      </c>
      <c r="E2244" s="168" t="s">
        <v>889</v>
      </c>
      <c r="F2244" t="s">
        <v>845</v>
      </c>
      <c r="G2244" t="s">
        <v>835</v>
      </c>
      <c r="H2244">
        <v>2018</v>
      </c>
    </row>
    <row r="2245" spans="1:8" x14ac:dyDescent="0.3">
      <c r="A2245">
        <v>250</v>
      </c>
      <c r="B2245" s="165">
        <v>34.054054054054049</v>
      </c>
      <c r="C2245" s="166">
        <v>33.729729729729726</v>
      </c>
      <c r="D2245">
        <v>80</v>
      </c>
      <c r="E2245" s="168" t="s">
        <v>889</v>
      </c>
      <c r="F2245" t="s">
        <v>845</v>
      </c>
      <c r="G2245" t="s">
        <v>835</v>
      </c>
      <c r="H2245">
        <v>2018</v>
      </c>
    </row>
    <row r="2246" spans="1:8" x14ac:dyDescent="0.3">
      <c r="A2246">
        <v>250</v>
      </c>
      <c r="C2246" s="166">
        <v>1.2591414944356121</v>
      </c>
      <c r="E2246" s="168" t="s">
        <v>889</v>
      </c>
      <c r="F2246" t="s">
        <v>845</v>
      </c>
      <c r="G2246" t="s">
        <v>835</v>
      </c>
      <c r="H2246">
        <v>2019</v>
      </c>
    </row>
    <row r="2247" spans="1:8" x14ac:dyDescent="0.3">
      <c r="A2247">
        <v>250</v>
      </c>
      <c r="C2247" s="166">
        <v>1.2729729729729731</v>
      </c>
      <c r="E2247" s="168" t="s">
        <v>889</v>
      </c>
      <c r="F2247" t="s">
        <v>845</v>
      </c>
      <c r="G2247" t="s">
        <v>835</v>
      </c>
      <c r="H2247">
        <v>2019</v>
      </c>
    </row>
    <row r="2248" spans="1:8" x14ac:dyDescent="0.3">
      <c r="A2248">
        <v>250</v>
      </c>
      <c r="C2248" s="166">
        <v>1.1243243243243242</v>
      </c>
      <c r="E2248" s="168" t="s">
        <v>889</v>
      </c>
      <c r="F2248" t="s">
        <v>845</v>
      </c>
      <c r="G2248" t="s">
        <v>835</v>
      </c>
      <c r="H2248">
        <v>2019</v>
      </c>
    </row>
    <row r="2249" spans="1:8" x14ac:dyDescent="0.3">
      <c r="A2249">
        <v>250</v>
      </c>
      <c r="B2249" s="165">
        <v>11.691426525863612</v>
      </c>
      <c r="C2249" s="166">
        <v>0.30497542997542998</v>
      </c>
      <c r="D2249" s="165">
        <v>14.988416988416988</v>
      </c>
      <c r="E2249" s="168" t="s">
        <v>889</v>
      </c>
      <c r="F2249" t="s">
        <v>845</v>
      </c>
      <c r="G2249" t="s">
        <v>835</v>
      </c>
      <c r="H2249">
        <v>2020</v>
      </c>
    </row>
    <row r="2250" spans="1:8" x14ac:dyDescent="0.3">
      <c r="A2250">
        <v>250</v>
      </c>
      <c r="B2250" s="165">
        <v>9.596319723979299</v>
      </c>
      <c r="C2250" s="166">
        <v>0.88076311605723379</v>
      </c>
      <c r="D2250" s="165">
        <v>15.101351351351353</v>
      </c>
      <c r="E2250" s="168" t="s">
        <v>889</v>
      </c>
      <c r="F2250" t="s">
        <v>845</v>
      </c>
      <c r="G2250" t="s">
        <v>835</v>
      </c>
      <c r="H2250">
        <v>2020</v>
      </c>
    </row>
    <row r="2251" spans="1:8" x14ac:dyDescent="0.3">
      <c r="A2251">
        <v>250</v>
      </c>
      <c r="B2251" s="165">
        <v>11.531531531531531</v>
      </c>
      <c r="C2251" s="166">
        <v>0.47361647361647358</v>
      </c>
      <c r="D2251" s="165">
        <v>14.384737678855327</v>
      </c>
      <c r="E2251" s="168" t="s">
        <v>889</v>
      </c>
      <c r="F2251" t="s">
        <v>845</v>
      </c>
      <c r="G2251" t="s">
        <v>835</v>
      </c>
      <c r="H2251">
        <v>2020</v>
      </c>
    </row>
    <row r="2252" spans="1:8" x14ac:dyDescent="0.3">
      <c r="A2252">
        <v>251</v>
      </c>
      <c r="B2252" s="165">
        <v>90.122850122850124</v>
      </c>
      <c r="C2252" s="166">
        <v>4.2328482328482329</v>
      </c>
      <c r="D2252">
        <v>100</v>
      </c>
      <c r="E2252" s="168" t="s">
        <v>889</v>
      </c>
      <c r="F2252" t="s">
        <v>850</v>
      </c>
      <c r="G2252" t="s">
        <v>871</v>
      </c>
      <c r="H2252">
        <v>2018</v>
      </c>
    </row>
    <row r="2253" spans="1:8" x14ac:dyDescent="0.3">
      <c r="A2253">
        <v>251</v>
      </c>
      <c r="B2253" s="165">
        <v>77.777777777777786</v>
      </c>
      <c r="C2253" s="166">
        <v>8.486486486486486</v>
      </c>
      <c r="D2253">
        <v>100</v>
      </c>
      <c r="E2253" s="168" t="s">
        <v>889</v>
      </c>
      <c r="F2253" t="s">
        <v>850</v>
      </c>
      <c r="G2253" t="s">
        <v>871</v>
      </c>
      <c r="H2253">
        <v>2018</v>
      </c>
    </row>
    <row r="2254" spans="1:8" x14ac:dyDescent="0.3">
      <c r="A2254">
        <v>251</v>
      </c>
      <c r="B2254" s="165">
        <v>61.297297297297298</v>
      </c>
      <c r="C2254" s="166">
        <v>6.3640999490056078</v>
      </c>
      <c r="D2254">
        <v>100</v>
      </c>
      <c r="E2254" s="168" t="s">
        <v>889</v>
      </c>
      <c r="F2254" t="s">
        <v>850</v>
      </c>
      <c r="G2254" t="s">
        <v>871</v>
      </c>
      <c r="H2254">
        <v>2018</v>
      </c>
    </row>
    <row r="2255" spans="1:8" x14ac:dyDescent="0.3">
      <c r="A2255">
        <v>251</v>
      </c>
      <c r="C2255" s="166">
        <v>0.66891891891891897</v>
      </c>
      <c r="E2255" s="168" t="s">
        <v>889</v>
      </c>
      <c r="F2255" t="s">
        <v>850</v>
      </c>
      <c r="G2255" t="s">
        <v>871</v>
      </c>
      <c r="H2255">
        <v>2019</v>
      </c>
    </row>
    <row r="2256" spans="1:8" x14ac:dyDescent="0.3">
      <c r="A2256">
        <v>251</v>
      </c>
      <c r="C2256" s="166">
        <v>4.243243243243243</v>
      </c>
      <c r="E2256" s="168" t="s">
        <v>889</v>
      </c>
      <c r="F2256" t="s">
        <v>850</v>
      </c>
      <c r="G2256" t="s">
        <v>871</v>
      </c>
      <c r="H2256">
        <v>2019</v>
      </c>
    </row>
    <row r="2257" spans="1:8" x14ac:dyDescent="0.3">
      <c r="A2257">
        <v>251</v>
      </c>
      <c r="C2257" s="166">
        <v>0</v>
      </c>
      <c r="E2257" s="168" t="s">
        <v>889</v>
      </c>
      <c r="F2257" t="s">
        <v>850</v>
      </c>
      <c r="G2257" t="s">
        <v>871</v>
      </c>
      <c r="H2257">
        <v>2019</v>
      </c>
    </row>
    <row r="2258" spans="1:8" x14ac:dyDescent="0.3">
      <c r="A2258">
        <v>251</v>
      </c>
      <c r="B2258" s="165">
        <v>27.874822190611663</v>
      </c>
      <c r="C2258" s="166">
        <v>0.93349001175088131</v>
      </c>
      <c r="D2258" s="165">
        <v>85.069393718042363</v>
      </c>
      <c r="E2258" s="168" t="s">
        <v>889</v>
      </c>
      <c r="F2258" t="s">
        <v>850</v>
      </c>
      <c r="G2258" t="s">
        <v>871</v>
      </c>
      <c r="H2258">
        <v>2020</v>
      </c>
    </row>
    <row r="2259" spans="1:8" x14ac:dyDescent="0.3">
      <c r="A2259">
        <v>251</v>
      </c>
      <c r="B2259" s="165">
        <v>30.06846846846847</v>
      </c>
      <c r="C2259" s="166">
        <v>7.7279860505666962</v>
      </c>
      <c r="D2259" s="165">
        <v>89.214137214137224</v>
      </c>
      <c r="E2259" s="168" t="s">
        <v>889</v>
      </c>
      <c r="F2259" t="s">
        <v>850</v>
      </c>
      <c r="G2259" t="s">
        <v>871</v>
      </c>
      <c r="H2259">
        <v>2020</v>
      </c>
    </row>
    <row r="2260" spans="1:8" x14ac:dyDescent="0.3">
      <c r="A2260">
        <v>251</v>
      </c>
      <c r="B2260" s="165">
        <v>42.282282282282281</v>
      </c>
      <c r="C2260" s="166">
        <v>6.4167393199651261</v>
      </c>
      <c r="D2260" s="165">
        <v>81.513513513513516</v>
      </c>
      <c r="E2260" s="168" t="s">
        <v>889</v>
      </c>
      <c r="F2260" t="s">
        <v>850</v>
      </c>
      <c r="G2260" t="s">
        <v>871</v>
      </c>
      <c r="H2260">
        <v>2020</v>
      </c>
    </row>
    <row r="2261" spans="1:8" x14ac:dyDescent="0.3">
      <c r="A2261">
        <v>252</v>
      </c>
      <c r="B2261" s="165">
        <v>25.749385749385748</v>
      </c>
      <c r="C2261" s="166">
        <v>1.693139293139293</v>
      </c>
      <c r="D2261">
        <v>80</v>
      </c>
      <c r="E2261" s="168" t="s">
        <v>889</v>
      </c>
      <c r="F2261" t="s">
        <v>854</v>
      </c>
      <c r="G2261" t="s">
        <v>835</v>
      </c>
      <c r="H2261">
        <v>2018</v>
      </c>
    </row>
    <row r="2262" spans="1:8" x14ac:dyDescent="0.3">
      <c r="A2262">
        <v>252</v>
      </c>
      <c r="B2262" s="165">
        <v>31.578947368421051</v>
      </c>
      <c r="C2262" s="166">
        <v>12.123552123552123</v>
      </c>
      <c r="D2262">
        <v>100</v>
      </c>
      <c r="E2262" s="168" t="s">
        <v>889</v>
      </c>
      <c r="F2262" t="s">
        <v>854</v>
      </c>
      <c r="G2262" t="s">
        <v>835</v>
      </c>
      <c r="H2262">
        <v>2018</v>
      </c>
    </row>
    <row r="2263" spans="1:8" x14ac:dyDescent="0.3">
      <c r="A2263">
        <v>252</v>
      </c>
      <c r="B2263" s="165">
        <v>18.574938574938574</v>
      </c>
      <c r="C2263" s="166">
        <v>13.957129543336439</v>
      </c>
      <c r="D2263">
        <v>100</v>
      </c>
      <c r="E2263" s="168" t="s">
        <v>889</v>
      </c>
      <c r="F2263" t="s">
        <v>854</v>
      </c>
      <c r="G2263" t="s">
        <v>835</v>
      </c>
      <c r="H2263">
        <v>2018</v>
      </c>
    </row>
    <row r="2264" spans="1:8" x14ac:dyDescent="0.3">
      <c r="A2264">
        <v>252</v>
      </c>
      <c r="C2264" s="166">
        <v>3.7774244833068362</v>
      </c>
      <c r="E2264" s="168" t="s">
        <v>889</v>
      </c>
      <c r="F2264" t="s">
        <v>854</v>
      </c>
      <c r="G2264" t="s">
        <v>835</v>
      </c>
      <c r="H2264">
        <v>2019</v>
      </c>
    </row>
    <row r="2265" spans="1:8" x14ac:dyDescent="0.3">
      <c r="A2265">
        <v>252</v>
      </c>
      <c r="C2265" s="166">
        <v>1.2123552123552124</v>
      </c>
      <c r="E2265" s="168" t="s">
        <v>889</v>
      </c>
      <c r="F2265" t="s">
        <v>854</v>
      </c>
      <c r="G2265" t="s">
        <v>835</v>
      </c>
      <c r="H2265">
        <v>2019</v>
      </c>
    </row>
    <row r="2266" spans="1:8" x14ac:dyDescent="0.3">
      <c r="A2266">
        <v>252</v>
      </c>
      <c r="C2266" s="166">
        <v>9.3047530288909588</v>
      </c>
      <c r="E2266" s="168" t="s">
        <v>889</v>
      </c>
      <c r="F2266" t="s">
        <v>854</v>
      </c>
      <c r="G2266" t="s">
        <v>835</v>
      </c>
      <c r="H2266">
        <v>2019</v>
      </c>
    </row>
    <row r="2267" spans="1:8" x14ac:dyDescent="0.3">
      <c r="A2267">
        <v>252</v>
      </c>
      <c r="B2267" s="165">
        <v>66.799123447772104</v>
      </c>
      <c r="C2267" s="166">
        <v>42.940540540540546</v>
      </c>
      <c r="D2267" s="165">
        <v>58.288288288288292</v>
      </c>
      <c r="E2267" s="168" t="s">
        <v>889</v>
      </c>
      <c r="F2267" t="s">
        <v>854</v>
      </c>
      <c r="G2267" t="s">
        <v>835</v>
      </c>
      <c r="H2267">
        <v>2020</v>
      </c>
    </row>
    <row r="2268" spans="1:8" x14ac:dyDescent="0.3">
      <c r="A2268">
        <v>252</v>
      </c>
      <c r="B2268" s="165">
        <v>78.537044507193755</v>
      </c>
      <c r="C2268" s="166">
        <v>21.014698909435751</v>
      </c>
      <c r="D2268" s="165">
        <v>62.35396687009591</v>
      </c>
      <c r="E2268" s="168" t="s">
        <v>889</v>
      </c>
      <c r="F2268" t="s">
        <v>854</v>
      </c>
      <c r="G2268" t="s">
        <v>835</v>
      </c>
      <c r="H2268">
        <v>2020</v>
      </c>
    </row>
    <row r="2269" spans="1:8" x14ac:dyDescent="0.3">
      <c r="A2269">
        <v>252</v>
      </c>
      <c r="B2269" s="165">
        <v>61.948460087994967</v>
      </c>
      <c r="C2269" s="166">
        <v>72.334152334152321</v>
      </c>
      <c r="D2269" s="165">
        <v>64.141781125387681</v>
      </c>
      <c r="E2269" s="168" t="s">
        <v>889</v>
      </c>
      <c r="F2269" t="s">
        <v>854</v>
      </c>
      <c r="G2269" t="s">
        <v>835</v>
      </c>
      <c r="H2269">
        <v>2020</v>
      </c>
    </row>
    <row r="2270" spans="1:8" x14ac:dyDescent="0.3">
      <c r="A2270">
        <v>253</v>
      </c>
      <c r="B2270" s="165">
        <v>17.702702702702702</v>
      </c>
      <c r="C2270" s="166">
        <v>9.6538643907064952</v>
      </c>
      <c r="D2270">
        <v>100</v>
      </c>
      <c r="E2270" s="168" t="s">
        <v>889</v>
      </c>
      <c r="F2270" t="s">
        <v>854</v>
      </c>
      <c r="G2270" t="s">
        <v>835</v>
      </c>
      <c r="H2270">
        <v>2018</v>
      </c>
    </row>
    <row r="2271" spans="1:8" x14ac:dyDescent="0.3">
      <c r="A2271">
        <v>253</v>
      </c>
      <c r="B2271" s="165">
        <v>21.052631578947366</v>
      </c>
      <c r="C2271" s="166">
        <v>7.8336798336798337</v>
      </c>
      <c r="D2271">
        <v>100</v>
      </c>
      <c r="E2271" s="168" t="s">
        <v>889</v>
      </c>
      <c r="F2271" t="s">
        <v>854</v>
      </c>
      <c r="G2271" t="s">
        <v>835</v>
      </c>
      <c r="H2271">
        <v>2018</v>
      </c>
    </row>
    <row r="2272" spans="1:8" x14ac:dyDescent="0.3">
      <c r="A2272">
        <v>253</v>
      </c>
      <c r="B2272" s="165">
        <v>30.648648648648649</v>
      </c>
      <c r="C2272" s="166">
        <v>4.4972972972972967</v>
      </c>
      <c r="D2272">
        <v>100</v>
      </c>
      <c r="E2272" s="168" t="s">
        <v>889</v>
      </c>
      <c r="F2272" t="s">
        <v>854</v>
      </c>
      <c r="G2272" t="s">
        <v>835</v>
      </c>
      <c r="H2272">
        <v>2018</v>
      </c>
    </row>
    <row r="2273" spans="1:8" x14ac:dyDescent="0.3">
      <c r="A2273">
        <v>253</v>
      </c>
      <c r="C2273" s="166">
        <v>6.9800235017626324</v>
      </c>
      <c r="E2273" s="168" t="s">
        <v>889</v>
      </c>
      <c r="F2273" t="s">
        <v>854</v>
      </c>
      <c r="G2273" t="s">
        <v>835</v>
      </c>
      <c r="H2273">
        <v>2019</v>
      </c>
    </row>
    <row r="2274" spans="1:8" x14ac:dyDescent="0.3">
      <c r="A2274">
        <v>253</v>
      </c>
      <c r="C2274" s="166">
        <v>0.97920997920997921</v>
      </c>
      <c r="E2274" s="168" t="s">
        <v>889</v>
      </c>
      <c r="F2274" t="s">
        <v>854</v>
      </c>
      <c r="G2274" t="s">
        <v>835</v>
      </c>
      <c r="H2274">
        <v>2019</v>
      </c>
    </row>
    <row r="2275" spans="1:8" x14ac:dyDescent="0.3">
      <c r="A2275">
        <v>253</v>
      </c>
      <c r="C2275" s="166">
        <v>13.491891891891891</v>
      </c>
      <c r="E2275" s="168" t="s">
        <v>889</v>
      </c>
      <c r="F2275" t="s">
        <v>854</v>
      </c>
      <c r="G2275" t="s">
        <v>835</v>
      </c>
      <c r="H2275">
        <v>2019</v>
      </c>
    </row>
    <row r="2276" spans="1:8" x14ac:dyDescent="0.3">
      <c r="A2276">
        <v>253</v>
      </c>
      <c r="B2276" s="165">
        <v>17.654054054054054</v>
      </c>
      <c r="C2276" s="166">
        <v>5.4771097628240479</v>
      </c>
      <c r="D2276" s="165">
        <v>9.9922779922779927</v>
      </c>
      <c r="E2276" s="168" t="s">
        <v>889</v>
      </c>
      <c r="F2276" t="s">
        <v>854</v>
      </c>
      <c r="G2276" t="s">
        <v>835</v>
      </c>
      <c r="H2276">
        <v>2020</v>
      </c>
    </row>
    <row r="2277" spans="1:8" x14ac:dyDescent="0.3">
      <c r="A2277">
        <v>253</v>
      </c>
      <c r="B2277" s="165">
        <v>19.329729729729728</v>
      </c>
      <c r="C2277" s="166">
        <v>2.4149956408020925</v>
      </c>
      <c r="D2277" s="165">
        <v>9.3380336858597737</v>
      </c>
      <c r="E2277" s="168" t="s">
        <v>889</v>
      </c>
      <c r="F2277" t="s">
        <v>854</v>
      </c>
      <c r="G2277" t="s">
        <v>835</v>
      </c>
      <c r="H2277">
        <v>2020</v>
      </c>
    </row>
    <row r="2278" spans="1:8" x14ac:dyDescent="0.3">
      <c r="A2278">
        <v>253</v>
      </c>
      <c r="B2278" s="165">
        <v>12.144910868315124</v>
      </c>
      <c r="C2278" s="166">
        <v>10.469416785206258</v>
      </c>
      <c r="D2278" s="165">
        <v>10.690296854231281</v>
      </c>
      <c r="E2278" s="168" t="s">
        <v>889</v>
      </c>
      <c r="F2278" t="s">
        <v>854</v>
      </c>
      <c r="G2278" t="s">
        <v>835</v>
      </c>
      <c r="H2278">
        <v>2020</v>
      </c>
    </row>
    <row r="2279" spans="1:8" x14ac:dyDescent="0.3">
      <c r="A2279">
        <v>254</v>
      </c>
      <c r="B2279" s="165">
        <v>23.603603603603602</v>
      </c>
      <c r="C2279" s="166">
        <v>9.1711711711711708</v>
      </c>
      <c r="D2279">
        <v>100</v>
      </c>
      <c r="E2279" s="168" t="s">
        <v>889</v>
      </c>
      <c r="F2279" t="s">
        <v>854</v>
      </c>
      <c r="G2279" t="s">
        <v>835</v>
      </c>
      <c r="H2279">
        <v>2018</v>
      </c>
    </row>
    <row r="2280" spans="1:8" x14ac:dyDescent="0.3">
      <c r="A2280">
        <v>254</v>
      </c>
      <c r="B2280" s="165">
        <v>25</v>
      </c>
      <c r="C2280" s="166">
        <v>42.432432432432435</v>
      </c>
      <c r="D2280">
        <v>100</v>
      </c>
      <c r="E2280" s="168" t="s">
        <v>889</v>
      </c>
      <c r="F2280" t="s">
        <v>854</v>
      </c>
      <c r="G2280" t="s">
        <v>835</v>
      </c>
      <c r="H2280">
        <v>2018</v>
      </c>
    </row>
    <row r="2281" spans="1:8" x14ac:dyDescent="0.3">
      <c r="A2281">
        <v>254</v>
      </c>
      <c r="B2281" s="165">
        <v>64.523470839260312</v>
      </c>
      <c r="C2281" s="166">
        <v>3.9682034976152618</v>
      </c>
      <c r="D2281">
        <v>100</v>
      </c>
      <c r="E2281" s="168" t="s">
        <v>889</v>
      </c>
      <c r="F2281" t="s">
        <v>854</v>
      </c>
      <c r="G2281" t="s">
        <v>835</v>
      </c>
      <c r="H2281">
        <v>2018</v>
      </c>
    </row>
    <row r="2282" spans="1:8" x14ac:dyDescent="0.3">
      <c r="A2282">
        <v>254</v>
      </c>
      <c r="C2282" s="166">
        <v>1.2591414944356121</v>
      </c>
      <c r="E2282" s="168" t="s">
        <v>889</v>
      </c>
      <c r="F2282" t="s">
        <v>854</v>
      </c>
      <c r="G2282" t="s">
        <v>835</v>
      </c>
      <c r="H2282">
        <v>2019</v>
      </c>
    </row>
    <row r="2283" spans="1:8" x14ac:dyDescent="0.3">
      <c r="A2283">
        <v>254</v>
      </c>
      <c r="C2283" s="166">
        <v>1.2123552123552124</v>
      </c>
      <c r="E2283" s="168" t="s">
        <v>889</v>
      </c>
      <c r="F2283" t="s">
        <v>854</v>
      </c>
      <c r="G2283" t="s">
        <v>835</v>
      </c>
      <c r="H2283">
        <v>2019</v>
      </c>
    </row>
    <row r="2284" spans="1:8" x14ac:dyDescent="0.3">
      <c r="A2284">
        <v>254</v>
      </c>
      <c r="C2284" s="166">
        <v>19.841017488076311</v>
      </c>
      <c r="E2284" s="168" t="s">
        <v>889</v>
      </c>
      <c r="F2284" t="s">
        <v>854</v>
      </c>
      <c r="G2284" t="s">
        <v>835</v>
      </c>
      <c r="H2284">
        <v>2019</v>
      </c>
    </row>
    <row r="2285" spans="1:8" x14ac:dyDescent="0.3">
      <c r="A2285">
        <v>254</v>
      </c>
      <c r="B2285" s="165">
        <v>17.654054054054054</v>
      </c>
      <c r="C2285" s="166">
        <v>28.627027027027026</v>
      </c>
      <c r="D2285" s="165">
        <v>20.274187230708968</v>
      </c>
      <c r="E2285" s="168" t="s">
        <v>889</v>
      </c>
      <c r="F2285" t="s">
        <v>854</v>
      </c>
      <c r="G2285" t="s">
        <v>835</v>
      </c>
      <c r="H2285">
        <v>2020</v>
      </c>
    </row>
    <row r="2286" spans="1:8" x14ac:dyDescent="0.3">
      <c r="A2286">
        <v>254</v>
      </c>
      <c r="B2286" s="165">
        <v>16.108108108108105</v>
      </c>
      <c r="C2286" s="166">
        <v>17.35996866431649</v>
      </c>
      <c r="D2286" s="165">
        <v>19.233561920129084</v>
      </c>
      <c r="E2286" s="168" t="s">
        <v>889</v>
      </c>
      <c r="F2286" t="s">
        <v>854</v>
      </c>
      <c r="G2286" t="s">
        <v>835</v>
      </c>
      <c r="H2286">
        <v>2020</v>
      </c>
    </row>
    <row r="2287" spans="1:8" x14ac:dyDescent="0.3">
      <c r="A2287">
        <v>254</v>
      </c>
      <c r="B2287" s="165">
        <v>15.021337126600283</v>
      </c>
      <c r="C2287" s="166">
        <v>69.189189189189179</v>
      </c>
      <c r="D2287" s="165">
        <v>19.179650238473769</v>
      </c>
      <c r="E2287" s="168" t="s">
        <v>889</v>
      </c>
      <c r="F2287" t="s">
        <v>854</v>
      </c>
      <c r="G2287" t="s">
        <v>835</v>
      </c>
      <c r="H2287">
        <v>2020</v>
      </c>
    </row>
    <row r="2288" spans="1:8" x14ac:dyDescent="0.3">
      <c r="A2288">
        <v>255</v>
      </c>
      <c r="B2288" s="165">
        <v>30.347490347490346</v>
      </c>
      <c r="C2288" s="166">
        <v>7.1002615518744552</v>
      </c>
      <c r="D2288">
        <v>100</v>
      </c>
      <c r="E2288" s="168" t="s">
        <v>888</v>
      </c>
      <c r="F2288" t="s">
        <v>830</v>
      </c>
      <c r="G2288" t="s">
        <v>820</v>
      </c>
      <c r="H2288">
        <v>2018</v>
      </c>
    </row>
    <row r="2289" spans="1:8" x14ac:dyDescent="0.3">
      <c r="A2289">
        <v>255</v>
      </c>
      <c r="B2289" s="165">
        <v>50</v>
      </c>
      <c r="C2289" s="166">
        <v>11.10958230958231</v>
      </c>
      <c r="D2289">
        <v>100</v>
      </c>
      <c r="E2289" s="168" t="s">
        <v>888</v>
      </c>
      <c r="F2289" t="s">
        <v>830</v>
      </c>
      <c r="G2289" t="s">
        <v>820</v>
      </c>
      <c r="H2289">
        <v>2018</v>
      </c>
    </row>
    <row r="2290" spans="1:8" x14ac:dyDescent="0.3">
      <c r="A2290">
        <v>255</v>
      </c>
      <c r="B2290" s="165">
        <v>47.675675675675677</v>
      </c>
      <c r="C2290" s="166">
        <v>13.491891891891889</v>
      </c>
      <c r="D2290">
        <v>100</v>
      </c>
      <c r="E2290" s="168" t="s">
        <v>888</v>
      </c>
      <c r="F2290" t="s">
        <v>830</v>
      </c>
      <c r="G2290" t="s">
        <v>820</v>
      </c>
      <c r="H2290">
        <v>2018</v>
      </c>
    </row>
    <row r="2291" spans="1:8" x14ac:dyDescent="0.3">
      <c r="A2291">
        <v>255</v>
      </c>
      <c r="C2291" s="166">
        <v>2.5482625482625485</v>
      </c>
      <c r="E2291" s="168" t="s">
        <v>888</v>
      </c>
      <c r="F2291" t="s">
        <v>830</v>
      </c>
      <c r="G2291" t="s">
        <v>820</v>
      </c>
      <c r="H2291">
        <v>2019</v>
      </c>
    </row>
    <row r="2292" spans="1:8" x14ac:dyDescent="0.3">
      <c r="A2292">
        <v>255</v>
      </c>
      <c r="C2292" s="166">
        <v>11.10958230958231</v>
      </c>
      <c r="E2292" s="168" t="s">
        <v>888</v>
      </c>
      <c r="F2292" t="s">
        <v>830</v>
      </c>
      <c r="G2292" t="s">
        <v>820</v>
      </c>
      <c r="H2292">
        <v>2019</v>
      </c>
    </row>
    <row r="2293" spans="1:8" x14ac:dyDescent="0.3">
      <c r="A2293">
        <v>255</v>
      </c>
      <c r="C2293" s="166">
        <v>6.7459459459459445</v>
      </c>
      <c r="E2293" s="168" t="s">
        <v>888</v>
      </c>
      <c r="F2293" t="s">
        <v>830</v>
      </c>
      <c r="G2293" t="s">
        <v>820</v>
      </c>
      <c r="H2293">
        <v>2019</v>
      </c>
    </row>
    <row r="2294" spans="1:8" x14ac:dyDescent="0.3">
      <c r="A2294">
        <v>255</v>
      </c>
      <c r="B2294" s="165">
        <v>71.570489408327248</v>
      </c>
      <c r="C2294" s="166">
        <v>9.93993993993994</v>
      </c>
      <c r="D2294" s="165">
        <v>86.165295730513122</v>
      </c>
      <c r="E2294" s="168" t="s">
        <v>888</v>
      </c>
      <c r="F2294" t="s">
        <v>830</v>
      </c>
      <c r="G2294" t="s">
        <v>820</v>
      </c>
      <c r="H2294">
        <v>2020</v>
      </c>
    </row>
    <row r="2295" spans="1:8" x14ac:dyDescent="0.3">
      <c r="A2295">
        <v>255</v>
      </c>
      <c r="B2295" s="165">
        <v>89.018492176386914</v>
      </c>
      <c r="C2295" s="166">
        <v>10.326188257222741</v>
      </c>
      <c r="D2295" s="165">
        <v>88.33478639930253</v>
      </c>
      <c r="E2295" s="168" t="s">
        <v>888</v>
      </c>
      <c r="F2295" t="s">
        <v>830</v>
      </c>
      <c r="G2295" t="s">
        <v>820</v>
      </c>
      <c r="H2295">
        <v>2020</v>
      </c>
    </row>
    <row r="2296" spans="1:8" x14ac:dyDescent="0.3">
      <c r="A2296">
        <v>255</v>
      </c>
      <c r="B2296" s="165">
        <v>95.13513513513513</v>
      </c>
      <c r="C2296" s="166">
        <v>9.0417690417690402</v>
      </c>
      <c r="D2296" s="165">
        <v>82.483912483912476</v>
      </c>
      <c r="E2296" s="168" t="s">
        <v>888</v>
      </c>
      <c r="F2296" t="s">
        <v>830</v>
      </c>
      <c r="G2296" t="s">
        <v>820</v>
      </c>
      <c r="H2296">
        <v>2020</v>
      </c>
    </row>
    <row r="2297" spans="1:8" x14ac:dyDescent="0.3">
      <c r="A2297">
        <v>256</v>
      </c>
      <c r="B2297" s="165">
        <v>10.115830115830116</v>
      </c>
      <c r="C2297" s="166">
        <v>2.000982800982801</v>
      </c>
      <c r="D2297">
        <v>80</v>
      </c>
      <c r="E2297" s="168" t="s">
        <v>888</v>
      </c>
      <c r="F2297" t="s">
        <v>856</v>
      </c>
      <c r="G2297" t="s">
        <v>871</v>
      </c>
      <c r="H2297">
        <v>2018</v>
      </c>
    </row>
    <row r="2298" spans="1:8" x14ac:dyDescent="0.3">
      <c r="A2298">
        <v>256</v>
      </c>
      <c r="B2298" s="165">
        <v>25</v>
      </c>
      <c r="C2298" s="166">
        <v>5.0918918918918923</v>
      </c>
      <c r="D2298">
        <v>100</v>
      </c>
      <c r="E2298" s="168" t="s">
        <v>888</v>
      </c>
      <c r="F2298" t="s">
        <v>856</v>
      </c>
      <c r="G2298" t="s">
        <v>871</v>
      </c>
      <c r="H2298">
        <v>2018</v>
      </c>
    </row>
    <row r="2299" spans="1:8" x14ac:dyDescent="0.3">
      <c r="A2299">
        <v>256</v>
      </c>
      <c r="B2299" s="165">
        <v>51.081081081081081</v>
      </c>
      <c r="C2299" s="166">
        <v>16.864864864864863</v>
      </c>
      <c r="D2299">
        <v>95</v>
      </c>
      <c r="E2299" s="168" t="s">
        <v>888</v>
      </c>
      <c r="F2299" t="s">
        <v>856</v>
      </c>
      <c r="G2299" t="s">
        <v>871</v>
      </c>
      <c r="H2299">
        <v>2018</v>
      </c>
    </row>
    <row r="2300" spans="1:8" x14ac:dyDescent="0.3">
      <c r="A2300">
        <v>256</v>
      </c>
      <c r="C2300" s="166">
        <v>4.5868725868725875</v>
      </c>
      <c r="E2300" s="168" t="s">
        <v>888</v>
      </c>
      <c r="F2300" t="s">
        <v>856</v>
      </c>
      <c r="G2300" t="s">
        <v>871</v>
      </c>
      <c r="H2300">
        <v>2019</v>
      </c>
    </row>
    <row r="2301" spans="1:8" x14ac:dyDescent="0.3">
      <c r="A2301">
        <v>256</v>
      </c>
      <c r="C2301" s="166">
        <v>50.918918918918919</v>
      </c>
      <c r="E2301" s="168" t="s">
        <v>888</v>
      </c>
      <c r="F2301" t="s">
        <v>856</v>
      </c>
      <c r="G2301" t="s">
        <v>871</v>
      </c>
      <c r="H2301">
        <v>2019</v>
      </c>
    </row>
    <row r="2302" spans="1:8" x14ac:dyDescent="0.3">
      <c r="A2302">
        <v>256</v>
      </c>
      <c r="C2302" s="166">
        <v>33.729729729729726</v>
      </c>
      <c r="E2302" s="168" t="s">
        <v>888</v>
      </c>
      <c r="F2302" t="s">
        <v>856</v>
      </c>
      <c r="G2302" t="s">
        <v>871</v>
      </c>
      <c r="H2302">
        <v>2019</v>
      </c>
    </row>
    <row r="2303" spans="1:8" x14ac:dyDescent="0.3">
      <c r="A2303">
        <v>256</v>
      </c>
      <c r="B2303" s="165">
        <v>11.769369369369368</v>
      </c>
      <c r="C2303" s="166">
        <v>3.9759759759759761</v>
      </c>
      <c r="D2303" s="165">
        <v>9.9922779922779927</v>
      </c>
      <c r="E2303" s="168" t="s">
        <v>888</v>
      </c>
      <c r="F2303" t="s">
        <v>856</v>
      </c>
      <c r="G2303" t="s">
        <v>871</v>
      </c>
      <c r="H2303">
        <v>2020</v>
      </c>
    </row>
    <row r="2304" spans="1:8" x14ac:dyDescent="0.3">
      <c r="A2304">
        <v>256</v>
      </c>
      <c r="B2304" s="165">
        <v>8.0253919399826881</v>
      </c>
      <c r="C2304" s="166">
        <v>16.636636636636638</v>
      </c>
      <c r="D2304" s="165">
        <v>11.505791505791507</v>
      </c>
      <c r="E2304" s="168" t="s">
        <v>888</v>
      </c>
      <c r="F2304" t="s">
        <v>856</v>
      </c>
      <c r="G2304" t="s">
        <v>871</v>
      </c>
      <c r="H2304">
        <v>2020</v>
      </c>
    </row>
    <row r="2305" spans="1:8" x14ac:dyDescent="0.3">
      <c r="A2305">
        <v>256</v>
      </c>
      <c r="B2305" s="165">
        <v>7.3180873180873176</v>
      </c>
      <c r="C2305" s="166">
        <v>3.6167076167076169</v>
      </c>
      <c r="D2305" s="165">
        <v>9.8804258804258804</v>
      </c>
      <c r="E2305" s="168" t="s">
        <v>888</v>
      </c>
      <c r="F2305" t="s">
        <v>856</v>
      </c>
      <c r="G2305" t="s">
        <v>871</v>
      </c>
      <c r="H2305">
        <v>2020</v>
      </c>
    </row>
    <row r="2306" spans="1:8" x14ac:dyDescent="0.3">
      <c r="A2306">
        <v>257</v>
      </c>
      <c r="B2306" s="165">
        <v>47.207207207207205</v>
      </c>
      <c r="C2306" s="166">
        <v>23.415756181713625</v>
      </c>
      <c r="D2306">
        <v>100</v>
      </c>
      <c r="E2306" s="168" t="s">
        <v>888</v>
      </c>
      <c r="F2306" t="s">
        <v>879</v>
      </c>
      <c r="G2306" t="s">
        <v>871</v>
      </c>
      <c r="H2306">
        <v>2018</v>
      </c>
    </row>
    <row r="2307" spans="1:8" x14ac:dyDescent="0.3">
      <c r="A2307">
        <v>257</v>
      </c>
      <c r="B2307" s="165">
        <v>29.411764705882355</v>
      </c>
      <c r="C2307" s="166">
        <v>11.63861003861004</v>
      </c>
      <c r="D2307">
        <v>100</v>
      </c>
      <c r="E2307" s="168" t="s">
        <v>888</v>
      </c>
      <c r="F2307" t="s">
        <v>879</v>
      </c>
      <c r="G2307" t="s">
        <v>871</v>
      </c>
      <c r="H2307">
        <v>2018</v>
      </c>
    </row>
    <row r="2308" spans="1:8" x14ac:dyDescent="0.3">
      <c r="A2308">
        <v>257</v>
      </c>
      <c r="B2308" s="165">
        <v>68.108108108108098</v>
      </c>
      <c r="C2308" s="166">
        <v>5.3539253539253533</v>
      </c>
      <c r="D2308">
        <v>100</v>
      </c>
      <c r="E2308" s="168" t="s">
        <v>888</v>
      </c>
      <c r="F2308" t="s">
        <v>879</v>
      </c>
      <c r="G2308" t="s">
        <v>871</v>
      </c>
      <c r="H2308">
        <v>2018</v>
      </c>
    </row>
    <row r="2309" spans="1:8" x14ac:dyDescent="0.3">
      <c r="A2309">
        <v>257</v>
      </c>
      <c r="C2309" s="166">
        <v>0.7927927927927928</v>
      </c>
      <c r="E2309" s="168" t="s">
        <v>888</v>
      </c>
      <c r="F2309" t="s">
        <v>879</v>
      </c>
      <c r="G2309" t="s">
        <v>871</v>
      </c>
      <c r="H2309">
        <v>2019</v>
      </c>
    </row>
    <row r="2310" spans="1:8" x14ac:dyDescent="0.3">
      <c r="A2310">
        <v>257</v>
      </c>
      <c r="C2310" s="166">
        <v>21.822393822393824</v>
      </c>
      <c r="E2310" s="168" t="s">
        <v>888</v>
      </c>
      <c r="F2310" t="s">
        <v>879</v>
      </c>
      <c r="G2310" t="s">
        <v>871</v>
      </c>
      <c r="H2310">
        <v>2019</v>
      </c>
    </row>
    <row r="2311" spans="1:8" x14ac:dyDescent="0.3">
      <c r="A2311">
        <v>257</v>
      </c>
      <c r="C2311" s="166">
        <v>10.707850707850707</v>
      </c>
      <c r="E2311" s="168" t="s">
        <v>888</v>
      </c>
      <c r="F2311" t="s">
        <v>879</v>
      </c>
      <c r="G2311" t="s">
        <v>871</v>
      </c>
      <c r="H2311">
        <v>2019</v>
      </c>
    </row>
    <row r="2312" spans="1:8" x14ac:dyDescent="0.3">
      <c r="A2312">
        <v>257</v>
      </c>
      <c r="B2312" s="165">
        <v>54.413180303591261</v>
      </c>
      <c r="C2312" s="166">
        <v>0</v>
      </c>
      <c r="D2312" s="165">
        <v>100</v>
      </c>
      <c r="E2312" s="168" t="s">
        <v>888</v>
      </c>
      <c r="F2312" t="s">
        <v>879</v>
      </c>
      <c r="G2312" t="s">
        <v>871</v>
      </c>
      <c r="H2312">
        <v>2020</v>
      </c>
    </row>
    <row r="2313" spans="1:8" x14ac:dyDescent="0.3">
      <c r="A2313">
        <v>257</v>
      </c>
      <c r="B2313" s="165">
        <v>46.127764127764131</v>
      </c>
      <c r="C2313" s="166">
        <v>0</v>
      </c>
      <c r="D2313" s="165">
        <v>86.212409592691287</v>
      </c>
      <c r="E2313" s="168" t="s">
        <v>888</v>
      </c>
      <c r="F2313" t="s">
        <v>879</v>
      </c>
      <c r="G2313" t="s">
        <v>871</v>
      </c>
      <c r="H2313">
        <v>2020</v>
      </c>
    </row>
    <row r="2314" spans="1:8" x14ac:dyDescent="0.3">
      <c r="A2314">
        <v>257</v>
      </c>
      <c r="B2314" s="165">
        <v>47.567567567567565</v>
      </c>
      <c r="C2314" s="166">
        <v>0</v>
      </c>
      <c r="D2314" s="165">
        <v>96.797297297297305</v>
      </c>
      <c r="E2314" s="168" t="s">
        <v>888</v>
      </c>
      <c r="F2314" t="s">
        <v>879</v>
      </c>
      <c r="G2314" t="s">
        <v>871</v>
      </c>
      <c r="H2314">
        <v>2020</v>
      </c>
    </row>
    <row r="2315" spans="1:8" x14ac:dyDescent="0.3">
      <c r="A2315">
        <v>258</v>
      </c>
      <c r="B2315" s="165">
        <v>14.162162162162161</v>
      </c>
      <c r="C2315" s="166">
        <v>23.316536875858908</v>
      </c>
      <c r="D2315">
        <v>100</v>
      </c>
      <c r="E2315" s="168" t="s">
        <v>888</v>
      </c>
      <c r="F2315" t="s">
        <v>839</v>
      </c>
      <c r="G2315" t="s">
        <v>820</v>
      </c>
      <c r="H2315">
        <v>2018</v>
      </c>
    </row>
    <row r="2316" spans="1:8" x14ac:dyDescent="0.3">
      <c r="A2316">
        <v>258</v>
      </c>
      <c r="B2316" s="165">
        <v>30.76923076923077</v>
      </c>
      <c r="C2316" s="166">
        <v>16.972972972972972</v>
      </c>
      <c r="D2316">
        <v>100</v>
      </c>
      <c r="E2316" s="168" t="s">
        <v>888</v>
      </c>
      <c r="F2316" t="s">
        <v>839</v>
      </c>
      <c r="G2316" t="s">
        <v>820</v>
      </c>
      <c r="H2316">
        <v>2018</v>
      </c>
    </row>
    <row r="2317" spans="1:8" x14ac:dyDescent="0.3">
      <c r="A2317">
        <v>258</v>
      </c>
      <c r="B2317" s="165">
        <v>68.108108108108098</v>
      </c>
      <c r="C2317" s="166">
        <v>10.378378378378377</v>
      </c>
      <c r="D2317">
        <v>80</v>
      </c>
      <c r="E2317" s="168" t="s">
        <v>888</v>
      </c>
      <c r="F2317" t="s">
        <v>839</v>
      </c>
      <c r="G2317" t="s">
        <v>820</v>
      </c>
      <c r="H2317">
        <v>2018</v>
      </c>
    </row>
    <row r="2318" spans="1:8" x14ac:dyDescent="0.3">
      <c r="A2318">
        <v>258</v>
      </c>
      <c r="C2318" s="166">
        <v>0.38223938223938225</v>
      </c>
      <c r="E2318" s="168" t="s">
        <v>888</v>
      </c>
      <c r="F2318" t="s">
        <v>839</v>
      </c>
      <c r="G2318" t="s">
        <v>820</v>
      </c>
      <c r="H2318">
        <v>2019</v>
      </c>
    </row>
    <row r="2319" spans="1:8" x14ac:dyDescent="0.3">
      <c r="A2319">
        <v>258</v>
      </c>
      <c r="C2319" s="166">
        <v>4.243243243243243</v>
      </c>
      <c r="E2319" s="168" t="s">
        <v>888</v>
      </c>
      <c r="F2319" t="s">
        <v>839</v>
      </c>
      <c r="G2319" t="s">
        <v>820</v>
      </c>
      <c r="H2319">
        <v>2019</v>
      </c>
    </row>
    <row r="2320" spans="1:8" x14ac:dyDescent="0.3">
      <c r="A2320">
        <v>258</v>
      </c>
      <c r="C2320" s="166">
        <v>1.0378378378378377</v>
      </c>
      <c r="E2320" s="168" t="s">
        <v>888</v>
      </c>
      <c r="F2320" t="s">
        <v>839</v>
      </c>
      <c r="G2320" t="s">
        <v>820</v>
      </c>
      <c r="H2320">
        <v>2019</v>
      </c>
    </row>
    <row r="2321" spans="1:8" x14ac:dyDescent="0.3">
      <c r="A2321">
        <v>258</v>
      </c>
      <c r="B2321" s="165">
        <v>24.51951951951952</v>
      </c>
      <c r="C2321" s="166">
        <v>22.058496853017402</v>
      </c>
      <c r="D2321" s="165">
        <v>83.517547398144416</v>
      </c>
      <c r="E2321" s="168" t="s">
        <v>888</v>
      </c>
      <c r="F2321" t="s">
        <v>839</v>
      </c>
      <c r="G2321" t="s">
        <v>820</v>
      </c>
      <c r="H2321">
        <v>2020</v>
      </c>
    </row>
    <row r="2322" spans="1:8" x14ac:dyDescent="0.3">
      <c r="A2322">
        <v>258</v>
      </c>
      <c r="B2322" s="165">
        <v>32.216216216216218</v>
      </c>
      <c r="C2322" s="166">
        <v>12.140248356464573</v>
      </c>
      <c r="D2322" s="165">
        <v>80.540540540540547</v>
      </c>
      <c r="E2322" s="168" t="s">
        <v>888</v>
      </c>
      <c r="F2322" t="s">
        <v>839</v>
      </c>
      <c r="G2322" t="s">
        <v>820</v>
      </c>
      <c r="H2322">
        <v>2020</v>
      </c>
    </row>
    <row r="2323" spans="1:8" x14ac:dyDescent="0.3">
      <c r="A2323">
        <v>258</v>
      </c>
      <c r="B2323" s="165">
        <v>39.63963963963964</v>
      </c>
      <c r="C2323" s="166">
        <v>25.945945945945944</v>
      </c>
      <c r="D2323" s="165">
        <v>74.526640926640923</v>
      </c>
      <c r="E2323" s="168" t="s">
        <v>888</v>
      </c>
      <c r="F2323" t="s">
        <v>839</v>
      </c>
      <c r="G2323" t="s">
        <v>820</v>
      </c>
      <c r="H2323">
        <v>2020</v>
      </c>
    </row>
    <row r="2324" spans="1:8" x14ac:dyDescent="0.3">
      <c r="A2324">
        <v>259</v>
      </c>
      <c r="B2324" s="165">
        <v>47.207207207207205</v>
      </c>
      <c r="C2324" s="166">
        <v>0</v>
      </c>
      <c r="D2324">
        <v>100</v>
      </c>
      <c r="E2324" s="168" t="s">
        <v>888</v>
      </c>
      <c r="F2324" t="s">
        <v>845</v>
      </c>
      <c r="G2324" t="s">
        <v>820</v>
      </c>
      <c r="H2324">
        <v>2018</v>
      </c>
    </row>
    <row r="2325" spans="1:8" x14ac:dyDescent="0.3">
      <c r="A2325">
        <v>259</v>
      </c>
      <c r="B2325" s="165">
        <v>66.666666666666671</v>
      </c>
      <c r="C2325" s="166">
        <v>4.6289926289926289</v>
      </c>
      <c r="D2325">
        <v>100</v>
      </c>
      <c r="E2325" s="168" t="s">
        <v>888</v>
      </c>
      <c r="F2325" t="s">
        <v>845</v>
      </c>
      <c r="G2325" t="s">
        <v>820</v>
      </c>
      <c r="H2325">
        <v>2018</v>
      </c>
    </row>
    <row r="2326" spans="1:8" x14ac:dyDescent="0.3">
      <c r="A2326">
        <v>259</v>
      </c>
      <c r="B2326" s="165">
        <v>79.459459459459453</v>
      </c>
      <c r="C2326" s="166">
        <v>5.1891891891891886</v>
      </c>
      <c r="D2326">
        <v>100</v>
      </c>
      <c r="E2326" s="168" t="s">
        <v>888</v>
      </c>
      <c r="F2326" t="s">
        <v>845</v>
      </c>
      <c r="G2326" t="s">
        <v>820</v>
      </c>
      <c r="H2326">
        <v>2018</v>
      </c>
    </row>
    <row r="2327" spans="1:8" x14ac:dyDescent="0.3">
      <c r="A2327">
        <v>259</v>
      </c>
      <c r="C2327" s="166">
        <v>14.864864864864865</v>
      </c>
      <c r="E2327" s="168" t="s">
        <v>888</v>
      </c>
      <c r="F2327" t="s">
        <v>845</v>
      </c>
      <c r="G2327" t="s">
        <v>820</v>
      </c>
      <c r="H2327">
        <v>2019</v>
      </c>
    </row>
    <row r="2328" spans="1:8" x14ac:dyDescent="0.3">
      <c r="A2328">
        <v>259</v>
      </c>
      <c r="C2328" s="166">
        <v>32.402948402948404</v>
      </c>
      <c r="E2328" s="168" t="s">
        <v>888</v>
      </c>
      <c r="F2328" t="s">
        <v>845</v>
      </c>
      <c r="G2328" t="s">
        <v>820</v>
      </c>
      <c r="H2328">
        <v>2019</v>
      </c>
    </row>
    <row r="2329" spans="1:8" x14ac:dyDescent="0.3">
      <c r="A2329">
        <v>259</v>
      </c>
      <c r="C2329" s="166">
        <v>5.1891891891891886</v>
      </c>
      <c r="E2329" s="168" t="s">
        <v>888</v>
      </c>
      <c r="F2329" t="s">
        <v>845</v>
      </c>
      <c r="G2329" t="s">
        <v>820</v>
      </c>
      <c r="H2329">
        <v>2019</v>
      </c>
    </row>
    <row r="2330" spans="1:8" x14ac:dyDescent="0.3">
      <c r="A2330">
        <v>259</v>
      </c>
      <c r="B2330" s="165">
        <v>72.693163751987285</v>
      </c>
      <c r="C2330" s="166">
        <v>0.57715780296425456</v>
      </c>
      <c r="D2330" s="165">
        <v>91.233842538190359</v>
      </c>
      <c r="E2330" s="168" t="s">
        <v>888</v>
      </c>
      <c r="F2330" t="s">
        <v>845</v>
      </c>
      <c r="G2330" t="s">
        <v>820</v>
      </c>
      <c r="H2330">
        <v>2020</v>
      </c>
    </row>
    <row r="2331" spans="1:8" x14ac:dyDescent="0.3">
      <c r="A2331">
        <v>259</v>
      </c>
      <c r="B2331" s="165">
        <v>60.482551517034281</v>
      </c>
      <c r="C2331" s="166">
        <v>1.2477477477477479</v>
      </c>
      <c r="D2331" s="165">
        <v>95.064244572441297</v>
      </c>
      <c r="E2331" s="168" t="s">
        <v>888</v>
      </c>
      <c r="F2331" t="s">
        <v>845</v>
      </c>
      <c r="G2331" t="s">
        <v>820</v>
      </c>
      <c r="H2331">
        <v>2020</v>
      </c>
    </row>
    <row r="2332" spans="1:8" x14ac:dyDescent="0.3">
      <c r="A2332">
        <v>259</v>
      </c>
      <c r="B2332" s="165">
        <v>73.993993993993996</v>
      </c>
      <c r="C2332" s="166">
        <v>0.28416988416988415</v>
      </c>
      <c r="D2332" s="165">
        <v>100</v>
      </c>
      <c r="E2332" s="168" t="s">
        <v>888</v>
      </c>
      <c r="F2332" t="s">
        <v>845</v>
      </c>
      <c r="G2332" t="s">
        <v>820</v>
      </c>
      <c r="H2332">
        <v>2020</v>
      </c>
    </row>
    <row r="2333" spans="1:8" x14ac:dyDescent="0.3">
      <c r="A2333">
        <v>260</v>
      </c>
      <c r="B2333" s="165">
        <v>40.463320463320464</v>
      </c>
      <c r="C2333" s="166">
        <v>1.9307728781412992</v>
      </c>
      <c r="D2333">
        <v>80</v>
      </c>
      <c r="E2333" s="168" t="s">
        <v>888</v>
      </c>
      <c r="F2333" t="s">
        <v>880</v>
      </c>
      <c r="G2333" t="s">
        <v>871</v>
      </c>
      <c r="H2333">
        <v>2018</v>
      </c>
    </row>
    <row r="2334" spans="1:8" x14ac:dyDescent="0.3">
      <c r="A2334">
        <v>260</v>
      </c>
      <c r="B2334" s="165">
        <v>55.555555555555557</v>
      </c>
      <c r="C2334" s="166">
        <v>4.1063644289450743</v>
      </c>
      <c r="D2334">
        <v>100</v>
      </c>
      <c r="E2334" s="168" t="s">
        <v>888</v>
      </c>
      <c r="F2334" t="s">
        <v>880</v>
      </c>
      <c r="G2334" t="s">
        <v>871</v>
      </c>
      <c r="H2334">
        <v>2018</v>
      </c>
    </row>
    <row r="2335" spans="1:8" x14ac:dyDescent="0.3">
      <c r="A2335">
        <v>260</v>
      </c>
      <c r="B2335" s="165">
        <v>61.297297297297298</v>
      </c>
      <c r="C2335" s="166">
        <v>8.7044463818657363</v>
      </c>
      <c r="D2335">
        <v>100</v>
      </c>
      <c r="E2335" s="168" t="s">
        <v>888</v>
      </c>
      <c r="F2335" t="s">
        <v>880</v>
      </c>
      <c r="G2335" t="s">
        <v>871</v>
      </c>
      <c r="H2335">
        <v>2018</v>
      </c>
    </row>
    <row r="2336" spans="1:8" x14ac:dyDescent="0.3">
      <c r="A2336">
        <v>260</v>
      </c>
      <c r="C2336" s="166">
        <v>3.9639639639639639</v>
      </c>
      <c r="E2336" s="168" t="s">
        <v>888</v>
      </c>
      <c r="F2336" t="s">
        <v>880</v>
      </c>
      <c r="G2336" t="s">
        <v>871</v>
      </c>
      <c r="H2336">
        <v>2019</v>
      </c>
    </row>
    <row r="2337" spans="1:8" x14ac:dyDescent="0.3">
      <c r="A2337">
        <v>260</v>
      </c>
      <c r="C2337" s="166">
        <v>8.2127288578901485</v>
      </c>
      <c r="E2337" s="168" t="s">
        <v>888</v>
      </c>
      <c r="F2337" t="s">
        <v>880</v>
      </c>
      <c r="G2337" t="s">
        <v>871</v>
      </c>
      <c r="H2337">
        <v>2019</v>
      </c>
    </row>
    <row r="2338" spans="1:8" x14ac:dyDescent="0.3">
      <c r="A2338">
        <v>260</v>
      </c>
      <c r="C2338" s="166">
        <v>1.088055797733217</v>
      </c>
      <c r="E2338" s="168" t="s">
        <v>888</v>
      </c>
      <c r="F2338" t="s">
        <v>880</v>
      </c>
      <c r="G2338" t="s">
        <v>871</v>
      </c>
      <c r="H2338">
        <v>2019</v>
      </c>
    </row>
    <row r="2339" spans="1:8" x14ac:dyDescent="0.3">
      <c r="A2339">
        <v>260</v>
      </c>
      <c r="B2339" s="165">
        <v>21.398853398853397</v>
      </c>
      <c r="C2339" s="166">
        <v>0.73528322843391336</v>
      </c>
      <c r="D2339" s="165">
        <v>96.848232848232854</v>
      </c>
      <c r="E2339" s="168" t="s">
        <v>888</v>
      </c>
      <c r="F2339" t="s">
        <v>880</v>
      </c>
      <c r="G2339" t="s">
        <v>871</v>
      </c>
      <c r="H2339">
        <v>2020</v>
      </c>
    </row>
    <row r="2340" spans="1:8" x14ac:dyDescent="0.3">
      <c r="A2340">
        <v>260</v>
      </c>
      <c r="B2340" s="165">
        <v>19.192639447958598</v>
      </c>
      <c r="C2340" s="166">
        <v>0.29945945945945945</v>
      </c>
      <c r="D2340" s="165">
        <v>84.042303172737959</v>
      </c>
      <c r="E2340" s="168" t="s">
        <v>888</v>
      </c>
      <c r="F2340" t="s">
        <v>880</v>
      </c>
      <c r="G2340" t="s">
        <v>871</v>
      </c>
      <c r="H2340">
        <v>2020</v>
      </c>
    </row>
    <row r="2341" spans="1:8" x14ac:dyDescent="0.3">
      <c r="A2341">
        <v>260</v>
      </c>
      <c r="B2341" s="165">
        <v>13.59073359073359</v>
      </c>
      <c r="C2341" s="166">
        <v>0.24864864864864863</v>
      </c>
      <c r="D2341" s="165">
        <v>83.842471042471047</v>
      </c>
      <c r="E2341" s="168" t="s">
        <v>888</v>
      </c>
      <c r="F2341" t="s">
        <v>880</v>
      </c>
      <c r="G2341" t="s">
        <v>871</v>
      </c>
      <c r="H2341">
        <v>2020</v>
      </c>
    </row>
    <row r="2342" spans="1:8" x14ac:dyDescent="0.3">
      <c r="A2342">
        <v>261</v>
      </c>
      <c r="B2342" s="165">
        <v>47.207207207207205</v>
      </c>
      <c r="C2342" s="166">
        <v>2.2010810810810808</v>
      </c>
      <c r="D2342">
        <v>60</v>
      </c>
      <c r="E2342" s="168" t="s">
        <v>888</v>
      </c>
      <c r="F2342" t="s">
        <v>881</v>
      </c>
      <c r="G2342" t="s">
        <v>871</v>
      </c>
      <c r="H2342">
        <v>2018</v>
      </c>
    </row>
    <row r="2343" spans="1:8" x14ac:dyDescent="0.3">
      <c r="A2343">
        <v>261</v>
      </c>
      <c r="B2343" s="165">
        <v>47.619047619047613</v>
      </c>
      <c r="C2343" s="166">
        <v>4.6289926289926289</v>
      </c>
      <c r="D2343">
        <v>100</v>
      </c>
      <c r="E2343" s="168" t="s">
        <v>888</v>
      </c>
      <c r="F2343" t="s">
        <v>881</v>
      </c>
      <c r="G2343" t="s">
        <v>871</v>
      </c>
      <c r="H2343">
        <v>2018</v>
      </c>
    </row>
    <row r="2344" spans="1:8" x14ac:dyDescent="0.3">
      <c r="A2344">
        <v>261</v>
      </c>
      <c r="B2344" s="165">
        <v>68.108108108108112</v>
      </c>
      <c r="C2344" s="166">
        <v>11.732079905992949</v>
      </c>
      <c r="D2344">
        <v>100</v>
      </c>
      <c r="E2344" s="168" t="s">
        <v>888</v>
      </c>
      <c r="F2344" t="s">
        <v>881</v>
      </c>
      <c r="G2344" t="s">
        <v>871</v>
      </c>
      <c r="H2344">
        <v>2018</v>
      </c>
    </row>
    <row r="2345" spans="1:8" x14ac:dyDescent="0.3">
      <c r="A2345">
        <v>261</v>
      </c>
      <c r="C2345" s="166">
        <v>0.97297297297297303</v>
      </c>
      <c r="E2345" s="168" t="s">
        <v>888</v>
      </c>
      <c r="F2345" t="s">
        <v>881</v>
      </c>
      <c r="G2345" t="s">
        <v>871</v>
      </c>
      <c r="H2345">
        <v>2019</v>
      </c>
    </row>
    <row r="2346" spans="1:8" x14ac:dyDescent="0.3">
      <c r="A2346">
        <v>261</v>
      </c>
      <c r="C2346" s="166">
        <v>0.92579852579852584</v>
      </c>
      <c r="E2346" s="168" t="s">
        <v>888</v>
      </c>
      <c r="F2346" t="s">
        <v>881</v>
      </c>
      <c r="G2346" t="s">
        <v>871</v>
      </c>
      <c r="H2346">
        <v>2019</v>
      </c>
    </row>
    <row r="2347" spans="1:8" x14ac:dyDescent="0.3">
      <c r="A2347">
        <v>261</v>
      </c>
      <c r="C2347" s="166">
        <v>7.3325499412455928</v>
      </c>
      <c r="E2347" s="168" t="s">
        <v>888</v>
      </c>
      <c r="F2347" t="s">
        <v>881</v>
      </c>
      <c r="G2347" t="s">
        <v>871</v>
      </c>
      <c r="H2347">
        <v>2019</v>
      </c>
    </row>
    <row r="2348" spans="1:8" x14ac:dyDescent="0.3">
      <c r="A2348">
        <v>261</v>
      </c>
      <c r="B2348" s="165">
        <v>9.5427319211103008</v>
      </c>
      <c r="C2348" s="166">
        <v>31.807807807807809</v>
      </c>
      <c r="D2348" s="165">
        <v>37.808619430241052</v>
      </c>
      <c r="E2348" s="168" t="s">
        <v>888</v>
      </c>
      <c r="F2348" t="s">
        <v>881</v>
      </c>
      <c r="G2348" t="s">
        <v>871</v>
      </c>
      <c r="H2348">
        <v>2020</v>
      </c>
    </row>
    <row r="2349" spans="1:8" x14ac:dyDescent="0.3">
      <c r="A2349">
        <v>261</v>
      </c>
      <c r="B2349" s="165">
        <v>9.8049353701527622</v>
      </c>
      <c r="C2349" s="166">
        <v>66.546546546546551</v>
      </c>
      <c r="D2349" s="165">
        <v>37.901430842607319</v>
      </c>
      <c r="E2349" s="168" t="s">
        <v>888</v>
      </c>
      <c r="F2349" t="s">
        <v>881</v>
      </c>
      <c r="G2349" t="s">
        <v>871</v>
      </c>
      <c r="H2349">
        <v>2020</v>
      </c>
    </row>
    <row r="2350" spans="1:8" x14ac:dyDescent="0.3">
      <c r="A2350">
        <v>261</v>
      </c>
      <c r="B2350" s="165">
        <v>9.5135135135135123</v>
      </c>
      <c r="C2350" s="166">
        <v>58.938938938938932</v>
      </c>
      <c r="D2350" s="165">
        <v>42.761187416925125</v>
      </c>
      <c r="E2350" s="168" t="s">
        <v>888</v>
      </c>
      <c r="F2350" t="s">
        <v>881</v>
      </c>
      <c r="G2350" t="s">
        <v>871</v>
      </c>
      <c r="H2350">
        <v>2020</v>
      </c>
    </row>
    <row r="2351" spans="1:8" x14ac:dyDescent="0.3">
      <c r="A2351">
        <v>262</v>
      </c>
      <c r="B2351" s="165">
        <v>23.603603603603602</v>
      </c>
      <c r="C2351" s="166">
        <v>7.1002615518744552</v>
      </c>
      <c r="D2351">
        <v>100</v>
      </c>
      <c r="E2351" s="168" t="s">
        <v>887</v>
      </c>
      <c r="F2351" t="s">
        <v>834</v>
      </c>
      <c r="G2351" t="s">
        <v>820</v>
      </c>
      <c r="H2351">
        <v>2018</v>
      </c>
    </row>
    <row r="2352" spans="1:8" x14ac:dyDescent="0.3">
      <c r="A2352">
        <v>262</v>
      </c>
      <c r="B2352" s="165">
        <v>62.5</v>
      </c>
      <c r="C2352" s="166">
        <v>5.6576576576576576</v>
      </c>
      <c r="D2352">
        <v>100</v>
      </c>
      <c r="E2352" s="168" t="s">
        <v>887</v>
      </c>
      <c r="F2352" t="s">
        <v>834</v>
      </c>
      <c r="G2352" t="s">
        <v>820</v>
      </c>
      <c r="H2352">
        <v>2018</v>
      </c>
    </row>
    <row r="2353" spans="1:8" x14ac:dyDescent="0.3">
      <c r="A2353">
        <v>262</v>
      </c>
      <c r="B2353" s="165">
        <v>34.054054054054049</v>
      </c>
      <c r="C2353" s="166">
        <v>15.27383987761346</v>
      </c>
      <c r="D2353">
        <v>100</v>
      </c>
      <c r="E2353" s="168" t="s">
        <v>887</v>
      </c>
      <c r="F2353" t="s">
        <v>834</v>
      </c>
      <c r="G2353" t="s">
        <v>820</v>
      </c>
      <c r="H2353">
        <v>2018</v>
      </c>
    </row>
    <row r="2354" spans="1:8" x14ac:dyDescent="0.3">
      <c r="A2354">
        <v>262</v>
      </c>
      <c r="C2354" s="166">
        <v>5.6330014224751066</v>
      </c>
      <c r="E2354" s="168" t="s">
        <v>887</v>
      </c>
      <c r="F2354" t="s">
        <v>834</v>
      </c>
      <c r="G2354" t="s">
        <v>820</v>
      </c>
      <c r="H2354">
        <v>2019</v>
      </c>
    </row>
    <row r="2355" spans="1:8" x14ac:dyDescent="0.3">
      <c r="A2355">
        <v>262</v>
      </c>
      <c r="C2355" s="166">
        <v>16.972972972972972</v>
      </c>
      <c r="E2355" s="168" t="s">
        <v>887</v>
      </c>
      <c r="F2355" t="s">
        <v>834</v>
      </c>
      <c r="G2355" t="s">
        <v>820</v>
      </c>
      <c r="H2355">
        <v>2019</v>
      </c>
    </row>
    <row r="2356" spans="1:8" x14ac:dyDescent="0.3">
      <c r="A2356">
        <v>262</v>
      </c>
      <c r="C2356" s="166">
        <v>3.818459969403365</v>
      </c>
      <c r="E2356" s="168" t="s">
        <v>887</v>
      </c>
      <c r="F2356" t="s">
        <v>834</v>
      </c>
      <c r="G2356" t="s">
        <v>820</v>
      </c>
      <c r="H2356">
        <v>2019</v>
      </c>
    </row>
    <row r="2357" spans="1:8" x14ac:dyDescent="0.3">
      <c r="A2357">
        <v>262</v>
      </c>
      <c r="B2357" s="165">
        <v>13.937411095305832</v>
      </c>
      <c r="C2357" s="166">
        <v>34.789789789789793</v>
      </c>
      <c r="D2357" s="165">
        <v>9.9922779922779927</v>
      </c>
      <c r="E2357" s="168" t="s">
        <v>887</v>
      </c>
      <c r="F2357" t="s">
        <v>834</v>
      </c>
      <c r="G2357" t="s">
        <v>820</v>
      </c>
      <c r="H2357">
        <v>2020</v>
      </c>
    </row>
    <row r="2358" spans="1:8" x14ac:dyDescent="0.3">
      <c r="A2358">
        <v>262</v>
      </c>
      <c r="B2358" s="165">
        <v>17.803698435277383</v>
      </c>
      <c r="C2358" s="166">
        <v>28.327246165084002</v>
      </c>
      <c r="D2358" s="165">
        <v>9.4753577106518296</v>
      </c>
      <c r="E2358" s="168" t="s">
        <v>887</v>
      </c>
      <c r="F2358" t="s">
        <v>834</v>
      </c>
      <c r="G2358" t="s">
        <v>820</v>
      </c>
      <c r="H2358">
        <v>2020</v>
      </c>
    </row>
    <row r="2359" spans="1:8" x14ac:dyDescent="0.3">
      <c r="A2359">
        <v>262</v>
      </c>
      <c r="B2359" s="165">
        <v>15.855855855855856</v>
      </c>
      <c r="C2359" s="166">
        <v>51.571571571571567</v>
      </c>
      <c r="D2359" s="165">
        <v>10.157447166792961</v>
      </c>
      <c r="E2359" s="168" t="s">
        <v>887</v>
      </c>
      <c r="F2359" t="s">
        <v>834</v>
      </c>
      <c r="G2359" t="s">
        <v>820</v>
      </c>
      <c r="H2359">
        <v>2020</v>
      </c>
    </row>
    <row r="2360" spans="1:8" x14ac:dyDescent="0.3">
      <c r="A2360">
        <v>263</v>
      </c>
      <c r="B2360" s="165">
        <v>8.8513513513513509</v>
      </c>
      <c r="C2360" s="166">
        <v>6.1141141141141144</v>
      </c>
      <c r="D2360">
        <v>70</v>
      </c>
      <c r="E2360" s="168" t="s">
        <v>891</v>
      </c>
      <c r="F2360" t="s">
        <v>853</v>
      </c>
      <c r="G2360" t="s">
        <v>835</v>
      </c>
      <c r="H2360">
        <v>2018</v>
      </c>
    </row>
    <row r="2361" spans="1:8" x14ac:dyDescent="0.3">
      <c r="A2361">
        <v>263</v>
      </c>
      <c r="B2361" s="165">
        <v>20</v>
      </c>
      <c r="C2361" s="166">
        <v>11.841609050911376</v>
      </c>
      <c r="D2361">
        <v>100</v>
      </c>
      <c r="E2361" s="168" t="s">
        <v>891</v>
      </c>
      <c r="F2361" t="s">
        <v>853</v>
      </c>
      <c r="G2361" t="s">
        <v>835</v>
      </c>
      <c r="H2361">
        <v>2018</v>
      </c>
    </row>
    <row r="2362" spans="1:8" x14ac:dyDescent="0.3">
      <c r="A2362">
        <v>263</v>
      </c>
      <c r="B2362" s="165">
        <v>29.189189189189189</v>
      </c>
      <c r="C2362" s="166">
        <v>5.1891891891891886</v>
      </c>
      <c r="D2362">
        <v>100</v>
      </c>
      <c r="E2362" s="168" t="s">
        <v>891</v>
      </c>
      <c r="F2362" t="s">
        <v>853</v>
      </c>
      <c r="G2362" t="s">
        <v>835</v>
      </c>
      <c r="H2362">
        <v>2018</v>
      </c>
    </row>
    <row r="2363" spans="1:8" x14ac:dyDescent="0.3">
      <c r="A2363">
        <v>263</v>
      </c>
      <c r="C2363" s="166">
        <v>0.7927927927927928</v>
      </c>
      <c r="E2363" s="168" t="s">
        <v>891</v>
      </c>
      <c r="F2363" t="s">
        <v>853</v>
      </c>
      <c r="G2363" t="s">
        <v>835</v>
      </c>
      <c r="H2363">
        <v>2019</v>
      </c>
    </row>
    <row r="2364" spans="1:8" x14ac:dyDescent="0.3">
      <c r="A2364">
        <v>263</v>
      </c>
      <c r="C2364" s="166">
        <v>1.1841609050911377</v>
      </c>
      <c r="E2364" s="168" t="s">
        <v>891</v>
      </c>
      <c r="F2364" t="s">
        <v>853</v>
      </c>
      <c r="G2364" t="s">
        <v>835</v>
      </c>
      <c r="H2364">
        <v>2019</v>
      </c>
    </row>
    <row r="2365" spans="1:8" x14ac:dyDescent="0.3">
      <c r="A2365">
        <v>263</v>
      </c>
      <c r="C2365" s="166">
        <v>1.0378378378378377</v>
      </c>
      <c r="E2365" s="168" t="s">
        <v>891</v>
      </c>
      <c r="F2365" t="s">
        <v>853</v>
      </c>
      <c r="G2365" t="s">
        <v>835</v>
      </c>
      <c r="H2365">
        <v>2019</v>
      </c>
    </row>
    <row r="2366" spans="1:8" x14ac:dyDescent="0.3">
      <c r="A2366">
        <v>263</v>
      </c>
      <c r="B2366" s="165">
        <v>8.362446657183499</v>
      </c>
      <c r="C2366" s="166">
        <v>17.176216216216215</v>
      </c>
      <c r="D2366" s="165">
        <v>48.573573573573576</v>
      </c>
      <c r="E2366" s="168" t="s">
        <v>891</v>
      </c>
      <c r="F2366" t="s">
        <v>853</v>
      </c>
      <c r="G2366" t="s">
        <v>835</v>
      </c>
      <c r="H2366">
        <v>2020</v>
      </c>
    </row>
    <row r="2367" spans="1:8" x14ac:dyDescent="0.3">
      <c r="A2367">
        <v>263</v>
      </c>
      <c r="B2367" s="165">
        <v>8.6000916170407695</v>
      </c>
      <c r="C2367" s="166">
        <v>46.070686070686065</v>
      </c>
      <c r="D2367" s="165">
        <v>55.545200372786582</v>
      </c>
      <c r="E2367" s="168" t="s">
        <v>891</v>
      </c>
      <c r="F2367" t="s">
        <v>853</v>
      </c>
      <c r="G2367" t="s">
        <v>835</v>
      </c>
      <c r="H2367">
        <v>2020</v>
      </c>
    </row>
    <row r="2368" spans="1:8" x14ac:dyDescent="0.3">
      <c r="A2368">
        <v>263</v>
      </c>
      <c r="B2368" s="165">
        <v>9.0128022759601709</v>
      </c>
      <c r="C2368" s="166">
        <v>44.204204204204203</v>
      </c>
      <c r="D2368" s="165">
        <v>51.754611754611759</v>
      </c>
      <c r="E2368" s="168" t="s">
        <v>891</v>
      </c>
      <c r="F2368" t="s">
        <v>853</v>
      </c>
      <c r="G2368" t="s">
        <v>835</v>
      </c>
      <c r="H2368">
        <v>2020</v>
      </c>
    </row>
    <row r="2369" spans="1:8" x14ac:dyDescent="0.3">
      <c r="A2369">
        <v>264</v>
      </c>
      <c r="B2369" s="165">
        <v>40.463320463320464</v>
      </c>
      <c r="C2369" s="166">
        <v>4.4376634699215343</v>
      </c>
      <c r="D2369">
        <v>60</v>
      </c>
      <c r="E2369" s="168" t="s">
        <v>889</v>
      </c>
      <c r="F2369" t="s">
        <v>848</v>
      </c>
      <c r="G2369" t="s">
        <v>835</v>
      </c>
      <c r="H2369">
        <v>2018</v>
      </c>
    </row>
    <row r="2370" spans="1:8" x14ac:dyDescent="0.3">
      <c r="A2370">
        <v>264</v>
      </c>
      <c r="B2370" s="165">
        <v>33.333333333333336</v>
      </c>
      <c r="C2370" s="166">
        <v>3.9168399168399173</v>
      </c>
      <c r="D2370">
        <v>100</v>
      </c>
      <c r="E2370" s="168" t="s">
        <v>889</v>
      </c>
      <c r="F2370" t="s">
        <v>848</v>
      </c>
      <c r="G2370" t="s">
        <v>835</v>
      </c>
      <c r="H2370">
        <v>2018</v>
      </c>
    </row>
    <row r="2371" spans="1:8" x14ac:dyDescent="0.3">
      <c r="A2371">
        <v>264</v>
      </c>
      <c r="B2371" s="165">
        <v>34.054054054054049</v>
      </c>
      <c r="C2371" s="166">
        <v>6.6136724960254369</v>
      </c>
      <c r="D2371">
        <v>100</v>
      </c>
      <c r="E2371" s="168" t="s">
        <v>889</v>
      </c>
      <c r="F2371" t="s">
        <v>848</v>
      </c>
      <c r="G2371" t="s">
        <v>835</v>
      </c>
      <c r="H2371">
        <v>2018</v>
      </c>
    </row>
    <row r="2372" spans="1:8" x14ac:dyDescent="0.3">
      <c r="A2372">
        <v>264</v>
      </c>
      <c r="C2372" s="166">
        <v>3.1711711711711712</v>
      </c>
      <c r="E2372" s="168" t="s">
        <v>889</v>
      </c>
      <c r="F2372" t="s">
        <v>848</v>
      </c>
      <c r="G2372" t="s">
        <v>835</v>
      </c>
      <c r="H2372">
        <v>2019</v>
      </c>
    </row>
    <row r="2373" spans="1:8" x14ac:dyDescent="0.3">
      <c r="A2373">
        <v>264</v>
      </c>
      <c r="C2373" s="166">
        <v>7.8336798336798346</v>
      </c>
      <c r="E2373" s="168" t="s">
        <v>889</v>
      </c>
      <c r="F2373" t="s">
        <v>848</v>
      </c>
      <c r="G2373" t="s">
        <v>835</v>
      </c>
      <c r="H2373">
        <v>2019</v>
      </c>
    </row>
    <row r="2374" spans="1:8" x14ac:dyDescent="0.3">
      <c r="A2374">
        <v>264</v>
      </c>
      <c r="C2374" s="166">
        <v>0</v>
      </c>
      <c r="E2374" s="168" t="s">
        <v>889</v>
      </c>
      <c r="F2374" t="s">
        <v>848</v>
      </c>
      <c r="G2374" t="s">
        <v>835</v>
      </c>
      <c r="H2374">
        <v>2019</v>
      </c>
    </row>
    <row r="2375" spans="1:8" x14ac:dyDescent="0.3">
      <c r="A2375">
        <v>264</v>
      </c>
      <c r="B2375" s="165">
        <v>9.8078078078078086</v>
      </c>
      <c r="C2375" s="166">
        <v>1.1543156059285091</v>
      </c>
      <c r="D2375" s="165">
        <v>31.319080274304159</v>
      </c>
      <c r="E2375" s="168" t="s">
        <v>889</v>
      </c>
      <c r="F2375" t="s">
        <v>848</v>
      </c>
      <c r="G2375" t="s">
        <v>835</v>
      </c>
      <c r="H2375">
        <v>2020</v>
      </c>
    </row>
    <row r="2376" spans="1:8" x14ac:dyDescent="0.3">
      <c r="A2376">
        <v>264</v>
      </c>
      <c r="B2376" s="165">
        <v>9.3963963963963977</v>
      </c>
      <c r="C2376" s="166">
        <v>0.90745290745290752</v>
      </c>
      <c r="D2376" s="165">
        <v>31.176983435047955</v>
      </c>
      <c r="E2376" s="168" t="s">
        <v>889</v>
      </c>
      <c r="F2376" t="s">
        <v>848</v>
      </c>
      <c r="G2376" t="s">
        <v>835</v>
      </c>
      <c r="H2376">
        <v>2020</v>
      </c>
    </row>
    <row r="2377" spans="1:8" x14ac:dyDescent="0.3">
      <c r="A2377">
        <v>264</v>
      </c>
      <c r="B2377" s="165">
        <v>11.891891891891891</v>
      </c>
      <c r="C2377" s="166">
        <v>1.6576576576576576</v>
      </c>
      <c r="D2377" s="165">
        <v>31.553618134263296</v>
      </c>
      <c r="E2377" s="168" t="s">
        <v>889</v>
      </c>
      <c r="F2377" t="s">
        <v>848</v>
      </c>
      <c r="G2377" t="s">
        <v>835</v>
      </c>
      <c r="H2377">
        <v>2020</v>
      </c>
    </row>
    <row r="2378" spans="1:8" x14ac:dyDescent="0.3">
      <c r="A2378">
        <v>265</v>
      </c>
      <c r="B2378" s="165">
        <v>20.231660231660232</v>
      </c>
      <c r="C2378" s="166">
        <v>1.8342342342342342</v>
      </c>
      <c r="D2378">
        <v>80</v>
      </c>
      <c r="E2378" s="168" t="s">
        <v>889</v>
      </c>
      <c r="F2378" t="s">
        <v>848</v>
      </c>
      <c r="G2378" t="s">
        <v>835</v>
      </c>
      <c r="H2378">
        <v>2018</v>
      </c>
    </row>
    <row r="2379" spans="1:8" x14ac:dyDescent="0.3">
      <c r="A2379">
        <v>265</v>
      </c>
      <c r="B2379" s="165">
        <v>54.545454545454547</v>
      </c>
      <c r="C2379" s="166">
        <v>22.138660399529964</v>
      </c>
      <c r="D2379">
        <v>100</v>
      </c>
      <c r="E2379" s="168" t="s">
        <v>889</v>
      </c>
      <c r="F2379" t="s">
        <v>848</v>
      </c>
      <c r="G2379" t="s">
        <v>835</v>
      </c>
      <c r="H2379">
        <v>2018</v>
      </c>
    </row>
    <row r="2380" spans="1:8" x14ac:dyDescent="0.3">
      <c r="A2380">
        <v>265</v>
      </c>
      <c r="B2380" s="165">
        <v>56.756756756756758</v>
      </c>
      <c r="C2380" s="166">
        <v>2.0137152077450584</v>
      </c>
      <c r="D2380">
        <v>95</v>
      </c>
      <c r="E2380" s="168" t="s">
        <v>889</v>
      </c>
      <c r="F2380" t="s">
        <v>848</v>
      </c>
      <c r="G2380" t="s">
        <v>835</v>
      </c>
      <c r="H2380">
        <v>2018</v>
      </c>
    </row>
    <row r="2381" spans="1:8" x14ac:dyDescent="0.3">
      <c r="A2381">
        <v>265</v>
      </c>
      <c r="C2381" s="166">
        <v>1.1891891891891893</v>
      </c>
      <c r="E2381" s="168" t="s">
        <v>889</v>
      </c>
      <c r="F2381" t="s">
        <v>848</v>
      </c>
      <c r="G2381" t="s">
        <v>835</v>
      </c>
      <c r="H2381">
        <v>2019</v>
      </c>
    </row>
    <row r="2382" spans="1:8" x14ac:dyDescent="0.3">
      <c r="A2382">
        <v>265</v>
      </c>
      <c r="C2382" s="166">
        <v>1.1069330199764982</v>
      </c>
      <c r="E2382" s="168" t="s">
        <v>889</v>
      </c>
      <c r="F2382" t="s">
        <v>848</v>
      </c>
      <c r="G2382" t="s">
        <v>835</v>
      </c>
      <c r="H2382">
        <v>2019</v>
      </c>
    </row>
    <row r="2383" spans="1:8" x14ac:dyDescent="0.3">
      <c r="A2383">
        <v>265</v>
      </c>
      <c r="C2383" s="166">
        <v>1.0068576038725292</v>
      </c>
      <c r="E2383" s="168" t="s">
        <v>889</v>
      </c>
      <c r="F2383" t="s">
        <v>848</v>
      </c>
      <c r="G2383" t="s">
        <v>835</v>
      </c>
      <c r="H2383">
        <v>2019</v>
      </c>
    </row>
    <row r="2384" spans="1:8" x14ac:dyDescent="0.3">
      <c r="A2384">
        <v>265</v>
      </c>
      <c r="B2384" s="165">
        <v>48.700838769804292</v>
      </c>
      <c r="C2384" s="166">
        <v>0.79519519519519521</v>
      </c>
      <c r="D2384" s="165">
        <v>39.969111969111971</v>
      </c>
      <c r="E2384" s="168" t="s">
        <v>889</v>
      </c>
      <c r="F2384" t="s">
        <v>848</v>
      </c>
      <c r="G2384" t="s">
        <v>835</v>
      </c>
      <c r="H2384">
        <v>2020</v>
      </c>
    </row>
    <row r="2385" spans="1:8" x14ac:dyDescent="0.3">
      <c r="A2385">
        <v>265</v>
      </c>
      <c r="B2385" s="165">
        <v>33.409409409409406</v>
      </c>
      <c r="C2385" s="166">
        <v>1.1978378378378378</v>
      </c>
      <c r="D2385" s="165">
        <v>39.049959049959057</v>
      </c>
      <c r="E2385" s="168" t="s">
        <v>889</v>
      </c>
      <c r="F2385" t="s">
        <v>848</v>
      </c>
      <c r="G2385" t="s">
        <v>835</v>
      </c>
      <c r="H2385">
        <v>2020</v>
      </c>
    </row>
    <row r="2386" spans="1:8" x14ac:dyDescent="0.3">
      <c r="A2386">
        <v>265</v>
      </c>
      <c r="B2386" s="165">
        <v>37.12590639419907</v>
      </c>
      <c r="C2386" s="166">
        <v>0.59378781766841471</v>
      </c>
      <c r="D2386" s="165">
        <v>39.521703521703522</v>
      </c>
      <c r="E2386" s="168" t="s">
        <v>889</v>
      </c>
      <c r="F2386" t="s">
        <v>848</v>
      </c>
      <c r="G2386" t="s">
        <v>835</v>
      </c>
      <c r="H2386">
        <v>2020</v>
      </c>
    </row>
    <row r="2387" spans="1:8" x14ac:dyDescent="0.3">
      <c r="A2387">
        <v>266</v>
      </c>
      <c r="B2387" s="165">
        <v>40.463320463320464</v>
      </c>
      <c r="C2387" s="166">
        <v>8.2129891085114952</v>
      </c>
      <c r="D2387">
        <v>80</v>
      </c>
      <c r="E2387" s="168" t="s">
        <v>886</v>
      </c>
      <c r="F2387" t="s">
        <v>844</v>
      </c>
      <c r="G2387" t="s">
        <v>820</v>
      </c>
      <c r="H2387">
        <v>2018</v>
      </c>
    </row>
    <row r="2388" spans="1:8" x14ac:dyDescent="0.3">
      <c r="A2388">
        <v>266</v>
      </c>
      <c r="B2388" s="165">
        <v>54.545454545454547</v>
      </c>
      <c r="C2388" s="166">
        <v>9.6073431922488535</v>
      </c>
      <c r="D2388">
        <v>100</v>
      </c>
      <c r="E2388" s="168" t="s">
        <v>886</v>
      </c>
      <c r="F2388" t="s">
        <v>844</v>
      </c>
      <c r="G2388" t="s">
        <v>820</v>
      </c>
      <c r="H2388">
        <v>2018</v>
      </c>
    </row>
    <row r="2389" spans="1:8" x14ac:dyDescent="0.3">
      <c r="A2389">
        <v>266</v>
      </c>
      <c r="B2389" s="165">
        <v>51.081081081081081</v>
      </c>
      <c r="C2389" s="166">
        <v>4.9602543720190777</v>
      </c>
      <c r="D2389">
        <v>40</v>
      </c>
      <c r="E2389" s="168" t="s">
        <v>886</v>
      </c>
      <c r="F2389" t="s">
        <v>844</v>
      </c>
      <c r="G2389" t="s">
        <v>820</v>
      </c>
      <c r="H2389">
        <v>2018</v>
      </c>
    </row>
    <row r="2390" spans="1:8" x14ac:dyDescent="0.3">
      <c r="A2390">
        <v>266</v>
      </c>
      <c r="C2390" s="166">
        <v>0.69049694856146471</v>
      </c>
      <c r="E2390" s="168" t="s">
        <v>886</v>
      </c>
      <c r="F2390" t="s">
        <v>844</v>
      </c>
      <c r="G2390" t="s">
        <v>820</v>
      </c>
      <c r="H2390">
        <v>2019</v>
      </c>
    </row>
    <row r="2391" spans="1:8" x14ac:dyDescent="0.3">
      <c r="A2391">
        <v>266</v>
      </c>
      <c r="C2391" s="166">
        <v>0.96073431922488528</v>
      </c>
      <c r="E2391" s="168" t="s">
        <v>886</v>
      </c>
      <c r="F2391" t="s">
        <v>844</v>
      </c>
      <c r="G2391" t="s">
        <v>820</v>
      </c>
      <c r="H2391">
        <v>2019</v>
      </c>
    </row>
    <row r="2392" spans="1:8" x14ac:dyDescent="0.3">
      <c r="A2392">
        <v>266</v>
      </c>
      <c r="C2392" s="166">
        <v>4.9602543720190777</v>
      </c>
      <c r="E2392" s="168" t="s">
        <v>886</v>
      </c>
      <c r="F2392" t="s">
        <v>844</v>
      </c>
      <c r="G2392" t="s">
        <v>820</v>
      </c>
      <c r="H2392">
        <v>2019</v>
      </c>
    </row>
    <row r="2393" spans="1:8" x14ac:dyDescent="0.3">
      <c r="A2393">
        <v>266</v>
      </c>
      <c r="B2393" s="165">
        <v>97.401677539608585</v>
      </c>
      <c r="C2393" s="166">
        <v>0.61696178937558255</v>
      </c>
      <c r="D2393" s="165">
        <v>62.638160548608319</v>
      </c>
      <c r="E2393" s="168" t="s">
        <v>886</v>
      </c>
      <c r="F2393" t="s">
        <v>844</v>
      </c>
      <c r="G2393" t="s">
        <v>820</v>
      </c>
      <c r="H2393">
        <v>2020</v>
      </c>
    </row>
    <row r="2394" spans="1:8" x14ac:dyDescent="0.3">
      <c r="A2394">
        <v>266</v>
      </c>
      <c r="B2394" s="165">
        <v>80.182582582582583</v>
      </c>
      <c r="C2394" s="166">
        <v>0.59891891891891891</v>
      </c>
      <c r="D2394" s="165">
        <v>59.476091476091483</v>
      </c>
      <c r="E2394" s="168" t="s">
        <v>886</v>
      </c>
      <c r="F2394" t="s">
        <v>844</v>
      </c>
      <c r="G2394" t="s">
        <v>820</v>
      </c>
      <c r="H2394">
        <v>2020</v>
      </c>
    </row>
    <row r="2395" spans="1:8" x14ac:dyDescent="0.3">
      <c r="A2395">
        <v>266</v>
      </c>
      <c r="B2395" s="165">
        <v>60.88648648648649</v>
      </c>
      <c r="C2395" s="166">
        <v>0.99459459459459454</v>
      </c>
      <c r="D2395" s="165">
        <v>57.538950715421308</v>
      </c>
      <c r="E2395" s="168" t="s">
        <v>886</v>
      </c>
      <c r="F2395" t="s">
        <v>844</v>
      </c>
      <c r="G2395" t="s">
        <v>820</v>
      </c>
      <c r="H2395">
        <v>2020</v>
      </c>
    </row>
    <row r="2396" spans="1:8" x14ac:dyDescent="0.3">
      <c r="A2396">
        <v>267</v>
      </c>
      <c r="B2396" s="165">
        <v>60.694980694980693</v>
      </c>
      <c r="C2396" s="166">
        <v>6.1141141141141144</v>
      </c>
      <c r="D2396">
        <v>80</v>
      </c>
      <c r="E2396" s="168" t="s">
        <v>886</v>
      </c>
      <c r="F2396" t="s">
        <v>844</v>
      </c>
      <c r="G2396" t="s">
        <v>820</v>
      </c>
      <c r="H2396">
        <v>2018</v>
      </c>
    </row>
    <row r="2397" spans="1:8" x14ac:dyDescent="0.3">
      <c r="A2397">
        <v>267</v>
      </c>
      <c r="B2397" s="165">
        <v>82.352941176470594</v>
      </c>
      <c r="C2397" s="166">
        <v>9.0522522522522522</v>
      </c>
      <c r="D2397">
        <v>100</v>
      </c>
      <c r="E2397" s="168" t="s">
        <v>886</v>
      </c>
      <c r="F2397" t="s">
        <v>844</v>
      </c>
      <c r="G2397" t="s">
        <v>820</v>
      </c>
      <c r="H2397">
        <v>2018</v>
      </c>
    </row>
    <row r="2398" spans="1:8" x14ac:dyDescent="0.3">
      <c r="A2398">
        <v>267</v>
      </c>
      <c r="B2398" s="165">
        <v>65.01228501228502</v>
      </c>
      <c r="C2398" s="166">
        <v>9.3047530288909588</v>
      </c>
      <c r="D2398">
        <v>80</v>
      </c>
      <c r="E2398" s="168" t="s">
        <v>886</v>
      </c>
      <c r="F2398" t="s">
        <v>844</v>
      </c>
      <c r="G2398" t="s">
        <v>820</v>
      </c>
      <c r="H2398">
        <v>2018</v>
      </c>
    </row>
    <row r="2399" spans="1:8" x14ac:dyDescent="0.3">
      <c r="A2399">
        <v>267</v>
      </c>
      <c r="C2399" s="166">
        <v>8.2328482328482337</v>
      </c>
      <c r="E2399" s="168" t="s">
        <v>886</v>
      </c>
      <c r="F2399" t="s">
        <v>844</v>
      </c>
      <c r="G2399" t="s">
        <v>820</v>
      </c>
      <c r="H2399">
        <v>2019</v>
      </c>
    </row>
    <row r="2400" spans="1:8" x14ac:dyDescent="0.3">
      <c r="A2400">
        <v>267</v>
      </c>
      <c r="C2400" s="166">
        <v>0</v>
      </c>
      <c r="E2400" s="168" t="s">
        <v>886</v>
      </c>
      <c r="F2400" t="s">
        <v>844</v>
      </c>
      <c r="G2400" t="s">
        <v>820</v>
      </c>
      <c r="H2400">
        <v>2019</v>
      </c>
    </row>
    <row r="2401" spans="1:8" x14ac:dyDescent="0.3">
      <c r="A2401">
        <v>267</v>
      </c>
      <c r="C2401" s="166">
        <v>1.1630941286113698</v>
      </c>
      <c r="E2401" s="168" t="s">
        <v>886</v>
      </c>
      <c r="F2401" t="s">
        <v>844</v>
      </c>
      <c r="G2401" t="s">
        <v>820</v>
      </c>
      <c r="H2401">
        <v>2019</v>
      </c>
    </row>
    <row r="2402" spans="1:8" x14ac:dyDescent="0.3">
      <c r="A2402">
        <v>267</v>
      </c>
      <c r="B2402" s="165">
        <v>102.50741063644288</v>
      </c>
      <c r="C2402" s="166">
        <v>4.8796068796068797</v>
      </c>
      <c r="D2402" s="165">
        <v>83.517547398144416</v>
      </c>
      <c r="E2402" s="168" t="s">
        <v>886</v>
      </c>
      <c r="F2402" t="s">
        <v>844</v>
      </c>
      <c r="G2402" t="s">
        <v>820</v>
      </c>
      <c r="H2402">
        <v>2020</v>
      </c>
    </row>
    <row r="2403" spans="1:8" x14ac:dyDescent="0.3">
      <c r="A2403">
        <v>267</v>
      </c>
      <c r="B2403" s="165">
        <v>81.184864864864863</v>
      </c>
      <c r="C2403" s="166">
        <v>6.8058968058968059</v>
      </c>
      <c r="D2403" s="165">
        <v>81.81896181896181</v>
      </c>
      <c r="E2403" s="168" t="s">
        <v>886</v>
      </c>
      <c r="F2403" t="s">
        <v>844</v>
      </c>
      <c r="G2403" t="s">
        <v>820</v>
      </c>
      <c r="H2403">
        <v>2020</v>
      </c>
    </row>
    <row r="2404" spans="1:8" x14ac:dyDescent="0.3">
      <c r="A2404">
        <v>267</v>
      </c>
      <c r="B2404" s="165">
        <v>74.453584018801408</v>
      </c>
      <c r="C2404" s="166">
        <v>9.0417690417690402</v>
      </c>
      <c r="D2404" s="165">
        <v>80.259459459459464</v>
      </c>
      <c r="E2404" s="168" t="s">
        <v>886</v>
      </c>
      <c r="F2404" t="s">
        <v>844</v>
      </c>
      <c r="G2404" t="s">
        <v>820</v>
      </c>
      <c r="H2404">
        <v>2020</v>
      </c>
    </row>
    <row r="2405" spans="1:8" x14ac:dyDescent="0.3">
      <c r="A2405">
        <v>268</v>
      </c>
      <c r="B2405" s="165">
        <v>17.702702702702702</v>
      </c>
      <c r="C2405" s="166">
        <v>1.693139293139293</v>
      </c>
      <c r="D2405">
        <v>60</v>
      </c>
      <c r="E2405" s="168" t="s">
        <v>893</v>
      </c>
      <c r="F2405" t="s">
        <v>848</v>
      </c>
      <c r="G2405" t="s">
        <v>835</v>
      </c>
      <c r="H2405">
        <v>2018</v>
      </c>
    </row>
    <row r="2406" spans="1:8" x14ac:dyDescent="0.3">
      <c r="A2406">
        <v>268</v>
      </c>
      <c r="B2406" s="165">
        <v>12.5</v>
      </c>
      <c r="C2406" s="166">
        <v>6.5701830863121184</v>
      </c>
      <c r="D2406">
        <v>100</v>
      </c>
      <c r="E2406" s="168" t="s">
        <v>893</v>
      </c>
      <c r="F2406" t="s">
        <v>848</v>
      </c>
      <c r="G2406" t="s">
        <v>835</v>
      </c>
      <c r="H2406">
        <v>2018</v>
      </c>
    </row>
    <row r="2407" spans="1:8" x14ac:dyDescent="0.3">
      <c r="A2407">
        <v>268</v>
      </c>
      <c r="B2407" s="165">
        <v>58.378378378378379</v>
      </c>
      <c r="C2407" s="166">
        <v>16.864864864864863</v>
      </c>
      <c r="D2407">
        <v>80</v>
      </c>
      <c r="E2407" s="168" t="s">
        <v>893</v>
      </c>
      <c r="F2407" t="s">
        <v>848</v>
      </c>
      <c r="G2407" t="s">
        <v>835</v>
      </c>
      <c r="H2407">
        <v>2018</v>
      </c>
    </row>
    <row r="2408" spans="1:8" x14ac:dyDescent="0.3">
      <c r="A2408">
        <v>268</v>
      </c>
      <c r="C2408" s="166">
        <v>4.8648648648648649</v>
      </c>
      <c r="E2408" s="168" t="s">
        <v>893</v>
      </c>
      <c r="F2408" t="s">
        <v>848</v>
      </c>
      <c r="G2408" t="s">
        <v>835</v>
      </c>
      <c r="H2408">
        <v>2019</v>
      </c>
    </row>
    <row r="2409" spans="1:8" x14ac:dyDescent="0.3">
      <c r="A2409">
        <v>268</v>
      </c>
      <c r="C2409" s="166">
        <v>8.2127288578901485</v>
      </c>
      <c r="E2409" s="168" t="s">
        <v>893</v>
      </c>
      <c r="F2409" t="s">
        <v>848</v>
      </c>
      <c r="G2409" t="s">
        <v>835</v>
      </c>
      <c r="H2409">
        <v>2019</v>
      </c>
    </row>
    <row r="2410" spans="1:8" x14ac:dyDescent="0.3">
      <c r="A2410">
        <v>268</v>
      </c>
      <c r="C2410" s="166">
        <v>16.864864864864863</v>
      </c>
      <c r="E2410" s="168" t="s">
        <v>893</v>
      </c>
      <c r="F2410" t="s">
        <v>848</v>
      </c>
      <c r="G2410" t="s">
        <v>835</v>
      </c>
      <c r="H2410">
        <v>2019</v>
      </c>
    </row>
    <row r="2411" spans="1:8" x14ac:dyDescent="0.3">
      <c r="A2411">
        <v>268</v>
      </c>
      <c r="B2411" s="165">
        <v>42.797706797706795</v>
      </c>
      <c r="C2411" s="166">
        <v>29.81981981981982</v>
      </c>
      <c r="D2411" s="165">
        <v>20.274187230708968</v>
      </c>
      <c r="E2411" s="168" t="s">
        <v>893</v>
      </c>
      <c r="F2411" t="s">
        <v>848</v>
      </c>
      <c r="G2411" t="s">
        <v>835</v>
      </c>
      <c r="H2411">
        <v>2020</v>
      </c>
    </row>
    <row r="2412" spans="1:8" x14ac:dyDescent="0.3">
      <c r="A2412">
        <v>268</v>
      </c>
      <c r="B2412" s="165">
        <v>44.002636783124586</v>
      </c>
      <c r="C2412" s="166">
        <v>16.334152334152336</v>
      </c>
      <c r="D2412" s="165">
        <v>19.233561920129084</v>
      </c>
      <c r="E2412" s="168" t="s">
        <v>893</v>
      </c>
      <c r="F2412" t="s">
        <v>848</v>
      </c>
      <c r="G2412" t="s">
        <v>835</v>
      </c>
      <c r="H2412">
        <v>2020</v>
      </c>
    </row>
    <row r="2413" spans="1:8" x14ac:dyDescent="0.3">
      <c r="A2413">
        <v>268</v>
      </c>
      <c r="B2413" s="165">
        <v>56.376376376376378</v>
      </c>
      <c r="C2413" s="166">
        <v>27.125307125307124</v>
      </c>
      <c r="D2413" s="165">
        <v>19.465913674868901</v>
      </c>
      <c r="E2413" s="168" t="s">
        <v>893</v>
      </c>
      <c r="F2413" t="s">
        <v>848</v>
      </c>
      <c r="G2413" t="s">
        <v>835</v>
      </c>
      <c r="H2413">
        <v>2020</v>
      </c>
    </row>
    <row r="2414" spans="1:8" x14ac:dyDescent="0.3">
      <c r="A2414">
        <v>269</v>
      </c>
      <c r="B2414" s="165">
        <v>5.057915057915058</v>
      </c>
      <c r="C2414" s="166">
        <v>14.049453709028176</v>
      </c>
      <c r="D2414">
        <v>100</v>
      </c>
      <c r="E2414" s="168" t="s">
        <v>889</v>
      </c>
      <c r="F2414" t="s">
        <v>844</v>
      </c>
      <c r="G2414" t="s">
        <v>835</v>
      </c>
      <c r="H2414">
        <v>2018</v>
      </c>
    </row>
    <row r="2415" spans="1:8" x14ac:dyDescent="0.3">
      <c r="A2415">
        <v>269</v>
      </c>
      <c r="B2415" s="165">
        <v>30.76923076923077</v>
      </c>
      <c r="C2415" s="166">
        <v>1.8515970515970517</v>
      </c>
      <c r="D2415">
        <v>100</v>
      </c>
      <c r="E2415" s="168" t="s">
        <v>889</v>
      </c>
      <c r="F2415" t="s">
        <v>844</v>
      </c>
      <c r="G2415" t="s">
        <v>835</v>
      </c>
      <c r="H2415">
        <v>2018</v>
      </c>
    </row>
    <row r="2416" spans="1:8" x14ac:dyDescent="0.3">
      <c r="A2416">
        <v>269</v>
      </c>
      <c r="B2416" s="165">
        <v>13.621621621621623</v>
      </c>
      <c r="C2416" s="166">
        <v>10.378378378378377</v>
      </c>
      <c r="D2416">
        <v>100</v>
      </c>
      <c r="E2416" s="168" t="s">
        <v>889</v>
      </c>
      <c r="F2416" t="s">
        <v>844</v>
      </c>
      <c r="G2416" t="s">
        <v>835</v>
      </c>
      <c r="H2416">
        <v>2018</v>
      </c>
    </row>
    <row r="2417" spans="1:8" x14ac:dyDescent="0.3">
      <c r="A2417">
        <v>269</v>
      </c>
      <c r="C2417" s="166">
        <v>0.56330014224751068</v>
      </c>
      <c r="E2417" s="168" t="s">
        <v>889</v>
      </c>
      <c r="F2417" t="s">
        <v>844</v>
      </c>
      <c r="G2417" t="s">
        <v>835</v>
      </c>
      <c r="H2417">
        <v>2019</v>
      </c>
    </row>
    <row r="2418" spans="1:8" x14ac:dyDescent="0.3">
      <c r="A2418">
        <v>269</v>
      </c>
      <c r="C2418" s="166">
        <v>0.92579852579852584</v>
      </c>
      <c r="E2418" s="168" t="s">
        <v>889</v>
      </c>
      <c r="F2418" t="s">
        <v>844</v>
      </c>
      <c r="G2418" t="s">
        <v>835</v>
      </c>
      <c r="H2418">
        <v>2019</v>
      </c>
    </row>
    <row r="2419" spans="1:8" x14ac:dyDescent="0.3">
      <c r="A2419">
        <v>269</v>
      </c>
      <c r="C2419" s="166">
        <v>1.0378378378378377</v>
      </c>
      <c r="E2419" s="168" t="s">
        <v>889</v>
      </c>
      <c r="F2419" t="s">
        <v>844</v>
      </c>
      <c r="G2419" t="s">
        <v>835</v>
      </c>
      <c r="H2419">
        <v>2019</v>
      </c>
    </row>
    <row r="2420" spans="1:8" x14ac:dyDescent="0.3">
      <c r="A2420">
        <v>269</v>
      </c>
      <c r="B2420" s="165">
        <v>85.595413595413589</v>
      </c>
      <c r="C2420" s="166">
        <v>12.933897753174861</v>
      </c>
      <c r="D2420" s="165">
        <v>93.957240822912482</v>
      </c>
      <c r="E2420" s="168" t="s">
        <v>889</v>
      </c>
      <c r="F2420" t="s">
        <v>844</v>
      </c>
      <c r="G2420" t="s">
        <v>835</v>
      </c>
      <c r="H2420">
        <v>2020</v>
      </c>
    </row>
    <row r="2421" spans="1:8" x14ac:dyDescent="0.3">
      <c r="A2421">
        <v>269</v>
      </c>
      <c r="B2421" s="165">
        <v>82.004914004914014</v>
      </c>
      <c r="C2421" s="166">
        <v>8.0934989043097154</v>
      </c>
      <c r="D2421" s="165">
        <v>95.064244572441297</v>
      </c>
      <c r="E2421" s="168" t="s">
        <v>889</v>
      </c>
      <c r="F2421" t="s">
        <v>844</v>
      </c>
      <c r="G2421" t="s">
        <v>835</v>
      </c>
      <c r="H2421">
        <v>2020</v>
      </c>
    </row>
    <row r="2422" spans="1:8" x14ac:dyDescent="0.3">
      <c r="A2422">
        <v>269</v>
      </c>
      <c r="B2422" s="165">
        <v>92.252252252252248</v>
      </c>
      <c r="C2422" s="166">
        <v>13.718546132339235</v>
      </c>
      <c r="D2422" s="165">
        <v>90.291891891891893</v>
      </c>
      <c r="E2422" s="168" t="s">
        <v>889</v>
      </c>
      <c r="F2422" t="s">
        <v>844</v>
      </c>
      <c r="G2422" t="s">
        <v>835</v>
      </c>
      <c r="H2422">
        <v>2020</v>
      </c>
    </row>
    <row r="2423" spans="1:8" x14ac:dyDescent="0.3">
      <c r="A2423">
        <v>270</v>
      </c>
      <c r="B2423" s="165">
        <v>26.554054054054053</v>
      </c>
      <c r="C2423" s="166">
        <v>2.2010810810810808</v>
      </c>
      <c r="D2423">
        <v>80</v>
      </c>
      <c r="E2423" s="168" t="s">
        <v>888</v>
      </c>
      <c r="F2423" t="s">
        <v>871</v>
      </c>
      <c r="G2423" t="s">
        <v>820</v>
      </c>
      <c r="H2423">
        <v>2018</v>
      </c>
    </row>
    <row r="2424" spans="1:8" x14ac:dyDescent="0.3">
      <c r="A2424">
        <v>270</v>
      </c>
      <c r="B2424" s="165">
        <v>57.142857142857139</v>
      </c>
      <c r="C2424" s="166">
        <v>11.315315315315315</v>
      </c>
      <c r="D2424">
        <v>100</v>
      </c>
      <c r="E2424" s="168" t="s">
        <v>888</v>
      </c>
      <c r="F2424" t="s">
        <v>871</v>
      </c>
      <c r="G2424" t="s">
        <v>820</v>
      </c>
      <c r="H2424">
        <v>2018</v>
      </c>
    </row>
    <row r="2425" spans="1:8" x14ac:dyDescent="0.3">
      <c r="A2425">
        <v>270</v>
      </c>
      <c r="B2425" s="165">
        <v>46.437346437346442</v>
      </c>
      <c r="C2425" s="166">
        <v>6.3491255961844191</v>
      </c>
      <c r="D2425">
        <v>100</v>
      </c>
      <c r="E2425" s="168" t="s">
        <v>888</v>
      </c>
      <c r="F2425" t="s">
        <v>871</v>
      </c>
      <c r="G2425" t="s">
        <v>820</v>
      </c>
      <c r="H2425">
        <v>2018</v>
      </c>
    </row>
    <row r="2426" spans="1:8" x14ac:dyDescent="0.3">
      <c r="A2426">
        <v>270</v>
      </c>
      <c r="C2426" s="166">
        <v>8.9189189189189193</v>
      </c>
      <c r="E2426" s="168" t="s">
        <v>888</v>
      </c>
      <c r="F2426" t="s">
        <v>871</v>
      </c>
      <c r="G2426" t="s">
        <v>820</v>
      </c>
      <c r="H2426">
        <v>2019</v>
      </c>
    </row>
    <row r="2427" spans="1:8" x14ac:dyDescent="0.3">
      <c r="A2427">
        <v>270</v>
      </c>
      <c r="C2427" s="166">
        <v>1.4144144144144144</v>
      </c>
      <c r="E2427" s="168" t="s">
        <v>888</v>
      </c>
      <c r="F2427" t="s">
        <v>871</v>
      </c>
      <c r="G2427" t="s">
        <v>820</v>
      </c>
      <c r="H2427">
        <v>2019</v>
      </c>
    </row>
    <row r="2428" spans="1:8" x14ac:dyDescent="0.3">
      <c r="A2428">
        <v>270</v>
      </c>
      <c r="C2428" s="166">
        <v>0.79364069952305238</v>
      </c>
      <c r="E2428" s="168" t="s">
        <v>888</v>
      </c>
      <c r="F2428" t="s">
        <v>871</v>
      </c>
      <c r="G2428" t="s">
        <v>820</v>
      </c>
      <c r="H2428">
        <v>2019</v>
      </c>
    </row>
    <row r="2429" spans="1:8" x14ac:dyDescent="0.3">
      <c r="A2429">
        <v>270</v>
      </c>
      <c r="B2429" s="165">
        <v>50.440154440154437</v>
      </c>
      <c r="C2429" s="166">
        <v>17.314734088927636</v>
      </c>
      <c r="D2429" s="165">
        <v>87.432432432432435</v>
      </c>
      <c r="E2429" s="168" t="s">
        <v>888</v>
      </c>
      <c r="F2429" t="s">
        <v>871</v>
      </c>
      <c r="G2429" t="s">
        <v>820</v>
      </c>
      <c r="H2429">
        <v>2020</v>
      </c>
    </row>
    <row r="2430" spans="1:8" x14ac:dyDescent="0.3">
      <c r="A2430">
        <v>270</v>
      </c>
      <c r="B2430" s="165">
        <v>41.002457002457007</v>
      </c>
      <c r="C2430" s="166">
        <v>29.945945945945947</v>
      </c>
      <c r="D2430" s="165">
        <v>81.81896181896181</v>
      </c>
      <c r="E2430" s="168" t="s">
        <v>888</v>
      </c>
      <c r="F2430" t="s">
        <v>871</v>
      </c>
      <c r="G2430" t="s">
        <v>820</v>
      </c>
      <c r="H2430">
        <v>2020</v>
      </c>
    </row>
    <row r="2431" spans="1:8" x14ac:dyDescent="0.3">
      <c r="A2431">
        <v>270</v>
      </c>
      <c r="B2431" s="165">
        <v>48.787248787248785</v>
      </c>
      <c r="C2431" s="166">
        <v>11.935135135135134</v>
      </c>
      <c r="D2431" s="165">
        <v>80.259459459459464</v>
      </c>
      <c r="E2431" s="168" t="s">
        <v>888</v>
      </c>
      <c r="F2431" t="s">
        <v>871</v>
      </c>
      <c r="G2431" t="s">
        <v>820</v>
      </c>
      <c r="H2431">
        <v>2020</v>
      </c>
    </row>
    <row r="2432" spans="1:8" x14ac:dyDescent="0.3">
      <c r="A2432">
        <v>271</v>
      </c>
      <c r="B2432" s="165">
        <v>28.324324324324323</v>
      </c>
      <c r="C2432" s="166">
        <v>20.009828009828009</v>
      </c>
      <c r="D2432">
        <v>80</v>
      </c>
      <c r="E2432" s="168" t="s">
        <v>884</v>
      </c>
      <c r="F2432" t="s">
        <v>877</v>
      </c>
      <c r="G2432" t="s">
        <v>820</v>
      </c>
      <c r="H2432">
        <v>2018</v>
      </c>
    </row>
    <row r="2433" spans="1:8" x14ac:dyDescent="0.3">
      <c r="A2433">
        <v>271</v>
      </c>
      <c r="B2433" s="165">
        <v>25</v>
      </c>
      <c r="C2433" s="166">
        <v>5.0918918918918923</v>
      </c>
      <c r="D2433">
        <v>100</v>
      </c>
      <c r="E2433" s="168" t="s">
        <v>884</v>
      </c>
      <c r="F2433" t="s">
        <v>877</v>
      </c>
      <c r="G2433" t="s">
        <v>820</v>
      </c>
      <c r="H2433">
        <v>2018</v>
      </c>
    </row>
    <row r="2434" spans="1:8" x14ac:dyDescent="0.3">
      <c r="A2434">
        <v>271</v>
      </c>
      <c r="B2434" s="165">
        <v>18.574938574938574</v>
      </c>
      <c r="C2434" s="166">
        <v>12.648648648648647</v>
      </c>
      <c r="D2434">
        <v>95</v>
      </c>
      <c r="E2434" s="168" t="s">
        <v>884</v>
      </c>
      <c r="F2434" t="s">
        <v>877</v>
      </c>
      <c r="G2434" t="s">
        <v>820</v>
      </c>
      <c r="H2434">
        <v>2018</v>
      </c>
    </row>
    <row r="2435" spans="1:8" x14ac:dyDescent="0.3">
      <c r="A2435">
        <v>271</v>
      </c>
      <c r="C2435" s="166">
        <v>16.054054054054056</v>
      </c>
      <c r="E2435" s="168" t="s">
        <v>884</v>
      </c>
      <c r="F2435" t="s">
        <v>877</v>
      </c>
      <c r="G2435" t="s">
        <v>820</v>
      </c>
      <c r="H2435">
        <v>2019</v>
      </c>
    </row>
    <row r="2436" spans="1:8" x14ac:dyDescent="0.3">
      <c r="A2436">
        <v>271</v>
      </c>
      <c r="C2436" s="166">
        <v>10.183783783783785</v>
      </c>
      <c r="E2436" s="168" t="s">
        <v>884</v>
      </c>
      <c r="F2436" t="s">
        <v>877</v>
      </c>
      <c r="G2436" t="s">
        <v>820</v>
      </c>
      <c r="H2436">
        <v>2019</v>
      </c>
    </row>
    <row r="2437" spans="1:8" x14ac:dyDescent="0.3">
      <c r="A2437">
        <v>271</v>
      </c>
      <c r="C2437" s="166">
        <v>16.864864864864863</v>
      </c>
      <c r="E2437" s="168" t="s">
        <v>884</v>
      </c>
      <c r="F2437" t="s">
        <v>877</v>
      </c>
      <c r="G2437" t="s">
        <v>820</v>
      </c>
      <c r="H2437">
        <v>2019</v>
      </c>
    </row>
    <row r="2438" spans="1:8" x14ac:dyDescent="0.3">
      <c r="A2438">
        <v>271</v>
      </c>
      <c r="B2438" s="165">
        <v>72.550907071455015</v>
      </c>
      <c r="C2438" s="166">
        <v>0.68814968814968813</v>
      </c>
      <c r="D2438" s="165">
        <v>26.494676494676494</v>
      </c>
      <c r="E2438" s="168" t="s">
        <v>884</v>
      </c>
      <c r="F2438" t="s">
        <v>877</v>
      </c>
      <c r="G2438" t="s">
        <v>820</v>
      </c>
      <c r="H2438">
        <v>2020</v>
      </c>
    </row>
    <row r="2439" spans="1:8" x14ac:dyDescent="0.3">
      <c r="A2439">
        <v>271</v>
      </c>
      <c r="B2439" s="165">
        <v>64.432432432432421</v>
      </c>
      <c r="C2439" s="166">
        <v>1.1517671517671517</v>
      </c>
      <c r="D2439" s="165">
        <v>24.041952400161357</v>
      </c>
      <c r="E2439" s="168" t="s">
        <v>884</v>
      </c>
      <c r="F2439" t="s">
        <v>877</v>
      </c>
      <c r="G2439" t="s">
        <v>820</v>
      </c>
      <c r="H2439">
        <v>2020</v>
      </c>
    </row>
    <row r="2440" spans="1:8" x14ac:dyDescent="0.3">
      <c r="A2440">
        <v>271</v>
      </c>
      <c r="B2440" s="165">
        <v>63.423423423423422</v>
      </c>
      <c r="C2440" s="166">
        <v>0.84646348476135702</v>
      </c>
      <c r="D2440" s="165">
        <v>25.472972972972975</v>
      </c>
      <c r="E2440" s="168" t="s">
        <v>884</v>
      </c>
      <c r="F2440" t="s">
        <v>877</v>
      </c>
      <c r="G2440" t="s">
        <v>820</v>
      </c>
      <c r="H2440">
        <v>2020</v>
      </c>
    </row>
    <row r="2441" spans="1:8" x14ac:dyDescent="0.3">
      <c r="A2441">
        <v>272</v>
      </c>
      <c r="B2441" s="165">
        <v>84.972972972972968</v>
      </c>
      <c r="C2441" s="166">
        <v>2.2010810810810808</v>
      </c>
      <c r="D2441">
        <v>80</v>
      </c>
      <c r="E2441" s="168" t="s">
        <v>888</v>
      </c>
      <c r="F2441" t="s">
        <v>882</v>
      </c>
      <c r="G2441" t="s">
        <v>835</v>
      </c>
      <c r="H2441">
        <v>2018</v>
      </c>
    </row>
    <row r="2442" spans="1:8" x14ac:dyDescent="0.3">
      <c r="A2442">
        <v>272</v>
      </c>
      <c r="B2442" s="165">
        <v>40</v>
      </c>
      <c r="C2442" s="166">
        <v>8.9331436699857765</v>
      </c>
      <c r="D2442">
        <v>100</v>
      </c>
      <c r="E2442" s="168" t="s">
        <v>888</v>
      </c>
      <c r="F2442" t="s">
        <v>882</v>
      </c>
      <c r="G2442" t="s">
        <v>835</v>
      </c>
      <c r="H2442">
        <v>2018</v>
      </c>
    </row>
    <row r="2443" spans="1:8" x14ac:dyDescent="0.3">
      <c r="A2443">
        <v>272</v>
      </c>
      <c r="B2443" s="165">
        <v>36.486486486486484</v>
      </c>
      <c r="C2443" s="166">
        <v>7.195675675675675</v>
      </c>
      <c r="D2443">
        <v>100</v>
      </c>
      <c r="E2443" s="168" t="s">
        <v>888</v>
      </c>
      <c r="F2443" t="s">
        <v>882</v>
      </c>
      <c r="G2443" t="s">
        <v>835</v>
      </c>
      <c r="H2443">
        <v>2018</v>
      </c>
    </row>
    <row r="2444" spans="1:8" x14ac:dyDescent="0.3">
      <c r="A2444">
        <v>272</v>
      </c>
      <c r="C2444" s="166">
        <v>5.3513513513513518</v>
      </c>
      <c r="E2444" s="168" t="s">
        <v>888</v>
      </c>
      <c r="F2444" t="s">
        <v>882</v>
      </c>
      <c r="G2444" t="s">
        <v>835</v>
      </c>
      <c r="H2444">
        <v>2019</v>
      </c>
    </row>
    <row r="2445" spans="1:8" x14ac:dyDescent="0.3">
      <c r="A2445">
        <v>272</v>
      </c>
      <c r="C2445" s="166">
        <v>4.4665718349928882</v>
      </c>
      <c r="E2445" s="168" t="s">
        <v>888</v>
      </c>
      <c r="F2445" t="s">
        <v>882</v>
      </c>
      <c r="G2445" t="s">
        <v>835</v>
      </c>
      <c r="H2445">
        <v>2019</v>
      </c>
    </row>
    <row r="2446" spans="1:8" x14ac:dyDescent="0.3">
      <c r="A2446">
        <v>272</v>
      </c>
      <c r="C2446" s="166">
        <v>0.89945945945945938</v>
      </c>
      <c r="E2446" s="168" t="s">
        <v>888</v>
      </c>
      <c r="F2446" t="s">
        <v>882</v>
      </c>
      <c r="G2446" t="s">
        <v>835</v>
      </c>
      <c r="H2446">
        <v>2019</v>
      </c>
    </row>
    <row r="2447" spans="1:8" x14ac:dyDescent="0.3">
      <c r="A2447">
        <v>272</v>
      </c>
      <c r="B2447" s="165">
        <v>33.690942851248195</v>
      </c>
      <c r="C2447" s="166">
        <v>11.840222575516695</v>
      </c>
      <c r="D2447" s="165">
        <v>76.503378378378386</v>
      </c>
      <c r="E2447" s="168" t="s">
        <v>888</v>
      </c>
      <c r="F2447" t="s">
        <v>882</v>
      </c>
      <c r="G2447" t="s">
        <v>835</v>
      </c>
      <c r="H2447">
        <v>2020</v>
      </c>
    </row>
    <row r="2448" spans="1:8" x14ac:dyDescent="0.3">
      <c r="A2448">
        <v>272</v>
      </c>
      <c r="B2448" s="165">
        <v>25.626535626535627</v>
      </c>
      <c r="C2448" s="166">
        <v>9.764982373678027</v>
      </c>
      <c r="D2448" s="165">
        <v>65.366235801018419</v>
      </c>
      <c r="E2448" s="168" t="s">
        <v>888</v>
      </c>
      <c r="F2448" t="s">
        <v>882</v>
      </c>
      <c r="G2448" t="s">
        <v>835</v>
      </c>
      <c r="H2448">
        <v>2020</v>
      </c>
    </row>
    <row r="2449" spans="1:8" x14ac:dyDescent="0.3">
      <c r="A2449">
        <v>272</v>
      </c>
      <c r="B2449" s="165">
        <v>25.712198685171657</v>
      </c>
      <c r="C2449" s="166">
        <v>23.870270270270268</v>
      </c>
      <c r="D2449" s="165">
        <v>67.128775834658185</v>
      </c>
      <c r="E2449" s="168" t="s">
        <v>888</v>
      </c>
      <c r="F2449" t="s">
        <v>882</v>
      </c>
      <c r="G2449" t="s">
        <v>835</v>
      </c>
      <c r="H2449">
        <v>2020</v>
      </c>
    </row>
    <row r="2450" spans="1:8" x14ac:dyDescent="0.3">
      <c r="A2450">
        <v>273</v>
      </c>
      <c r="B2450" s="165">
        <v>47.207207207207205</v>
      </c>
      <c r="C2450" s="166">
        <v>2.2010810810810808</v>
      </c>
      <c r="D2450">
        <v>80</v>
      </c>
      <c r="E2450" s="168" t="s">
        <v>893</v>
      </c>
      <c r="F2450" t="s">
        <v>848</v>
      </c>
      <c r="G2450" t="s">
        <v>820</v>
      </c>
      <c r="H2450">
        <v>2018</v>
      </c>
    </row>
    <row r="2451" spans="1:8" x14ac:dyDescent="0.3">
      <c r="A2451">
        <v>273</v>
      </c>
      <c r="B2451" s="165">
        <v>35.294117647058826</v>
      </c>
      <c r="C2451" s="166">
        <v>7.2741312741312747</v>
      </c>
      <c r="D2451">
        <v>100</v>
      </c>
      <c r="E2451" s="168" t="s">
        <v>893</v>
      </c>
      <c r="F2451" t="s">
        <v>848</v>
      </c>
      <c r="G2451" t="s">
        <v>820</v>
      </c>
      <c r="H2451">
        <v>2018</v>
      </c>
    </row>
    <row r="2452" spans="1:8" x14ac:dyDescent="0.3">
      <c r="A2452">
        <v>273</v>
      </c>
      <c r="B2452" s="165">
        <v>30.047694753577108</v>
      </c>
      <c r="C2452" s="166">
        <v>5.1891891891891886</v>
      </c>
      <c r="D2452">
        <v>100</v>
      </c>
      <c r="E2452" s="168" t="s">
        <v>893</v>
      </c>
      <c r="F2452" t="s">
        <v>848</v>
      </c>
      <c r="G2452" t="s">
        <v>820</v>
      </c>
      <c r="H2452">
        <v>2018</v>
      </c>
    </row>
    <row r="2453" spans="1:8" x14ac:dyDescent="0.3">
      <c r="A2453">
        <v>273</v>
      </c>
      <c r="C2453" s="166">
        <v>2.7920094007050529</v>
      </c>
      <c r="E2453" s="168" t="s">
        <v>893</v>
      </c>
      <c r="F2453" t="s">
        <v>848</v>
      </c>
      <c r="G2453" t="s">
        <v>820</v>
      </c>
      <c r="H2453">
        <v>2019</v>
      </c>
    </row>
    <row r="2454" spans="1:8" x14ac:dyDescent="0.3">
      <c r="A2454">
        <v>273</v>
      </c>
      <c r="C2454" s="166">
        <v>11.63861003861004</v>
      </c>
      <c r="E2454" s="168" t="s">
        <v>893</v>
      </c>
      <c r="F2454" t="s">
        <v>848</v>
      </c>
      <c r="G2454" t="s">
        <v>820</v>
      </c>
      <c r="H2454">
        <v>2019</v>
      </c>
    </row>
    <row r="2455" spans="1:8" x14ac:dyDescent="0.3">
      <c r="A2455">
        <v>273</v>
      </c>
      <c r="C2455" s="166">
        <v>10.378378378378377</v>
      </c>
      <c r="E2455" s="168" t="s">
        <v>893</v>
      </c>
      <c r="F2455" t="s">
        <v>848</v>
      </c>
      <c r="G2455" t="s">
        <v>820</v>
      </c>
      <c r="H2455">
        <v>2019</v>
      </c>
    </row>
    <row r="2456" spans="1:8" x14ac:dyDescent="0.3">
      <c r="A2456">
        <v>273</v>
      </c>
      <c r="B2456" s="165">
        <v>15.219012115563842</v>
      </c>
      <c r="C2456" s="166">
        <v>6.6677857982205815</v>
      </c>
      <c r="D2456" s="165">
        <v>0</v>
      </c>
      <c r="E2456" s="168" t="s">
        <v>893</v>
      </c>
      <c r="F2456" t="s">
        <v>848</v>
      </c>
      <c r="G2456" t="s">
        <v>820</v>
      </c>
      <c r="H2456">
        <v>2020</v>
      </c>
    </row>
    <row r="2457" spans="1:8" x14ac:dyDescent="0.3">
      <c r="A2457">
        <v>273</v>
      </c>
      <c r="B2457" s="165">
        <v>9.3574071997308508</v>
      </c>
      <c r="C2457" s="166">
        <v>21.389961389961393</v>
      </c>
      <c r="D2457" s="165">
        <v>0</v>
      </c>
      <c r="E2457" s="168" t="s">
        <v>893</v>
      </c>
      <c r="F2457" t="s">
        <v>848</v>
      </c>
      <c r="G2457" t="s">
        <v>820</v>
      </c>
      <c r="H2457">
        <v>2020</v>
      </c>
    </row>
    <row r="2458" spans="1:8" x14ac:dyDescent="0.3">
      <c r="A2458">
        <v>273</v>
      </c>
      <c r="B2458" s="165">
        <v>10.014224751066855</v>
      </c>
      <c r="C2458" s="166">
        <v>11.701112877583466</v>
      </c>
      <c r="D2458" s="165">
        <v>0</v>
      </c>
      <c r="E2458" s="168" t="s">
        <v>893</v>
      </c>
      <c r="F2458" t="s">
        <v>848</v>
      </c>
      <c r="G2458" t="s">
        <v>820</v>
      </c>
      <c r="H2458">
        <v>2020</v>
      </c>
    </row>
    <row r="2459" spans="1:8" x14ac:dyDescent="0.3">
      <c r="A2459">
        <v>274</v>
      </c>
      <c r="B2459" s="165">
        <v>23.603603603603602</v>
      </c>
      <c r="C2459" s="166">
        <v>3.1444015444015441</v>
      </c>
      <c r="D2459">
        <v>100</v>
      </c>
      <c r="E2459" s="168" t="s">
        <v>888</v>
      </c>
      <c r="F2459" t="s">
        <v>863</v>
      </c>
      <c r="G2459" t="s">
        <v>835</v>
      </c>
      <c r="H2459">
        <v>2018</v>
      </c>
    </row>
    <row r="2460" spans="1:8" x14ac:dyDescent="0.3">
      <c r="A2460">
        <v>274</v>
      </c>
      <c r="B2460" s="165">
        <v>66.666666666666671</v>
      </c>
      <c r="C2460" s="166">
        <v>10.183783783783785</v>
      </c>
      <c r="D2460">
        <v>100</v>
      </c>
      <c r="E2460" s="168" t="s">
        <v>888</v>
      </c>
      <c r="F2460" t="s">
        <v>863</v>
      </c>
      <c r="G2460" t="s">
        <v>835</v>
      </c>
      <c r="H2460">
        <v>2018</v>
      </c>
    </row>
    <row r="2461" spans="1:8" x14ac:dyDescent="0.3">
      <c r="A2461">
        <v>274</v>
      </c>
      <c r="B2461" s="165">
        <v>68.108108108108098</v>
      </c>
      <c r="C2461" s="166">
        <v>12.648648648648647</v>
      </c>
      <c r="D2461">
        <v>100</v>
      </c>
      <c r="E2461" s="168" t="s">
        <v>888</v>
      </c>
      <c r="F2461" t="s">
        <v>863</v>
      </c>
      <c r="G2461" t="s">
        <v>835</v>
      </c>
      <c r="H2461">
        <v>2018</v>
      </c>
    </row>
    <row r="2462" spans="1:8" x14ac:dyDescent="0.3">
      <c r="A2462">
        <v>274</v>
      </c>
      <c r="C2462" s="166">
        <v>5.3513513513513518</v>
      </c>
      <c r="E2462" s="168" t="s">
        <v>888</v>
      </c>
      <c r="F2462" t="s">
        <v>863</v>
      </c>
      <c r="G2462" t="s">
        <v>835</v>
      </c>
      <c r="H2462">
        <v>2019</v>
      </c>
    </row>
    <row r="2463" spans="1:8" x14ac:dyDescent="0.3">
      <c r="A2463">
        <v>274</v>
      </c>
      <c r="C2463" s="166">
        <v>20.367567567567569</v>
      </c>
      <c r="E2463" s="168" t="s">
        <v>888</v>
      </c>
      <c r="F2463" t="s">
        <v>863</v>
      </c>
      <c r="G2463" t="s">
        <v>835</v>
      </c>
      <c r="H2463">
        <v>2019</v>
      </c>
    </row>
    <row r="2464" spans="1:8" x14ac:dyDescent="0.3">
      <c r="A2464">
        <v>274</v>
      </c>
      <c r="C2464" s="166">
        <v>0.84324324324324318</v>
      </c>
      <c r="E2464" s="168" t="s">
        <v>888</v>
      </c>
      <c r="F2464" t="s">
        <v>863</v>
      </c>
      <c r="G2464" t="s">
        <v>835</v>
      </c>
      <c r="H2464">
        <v>2019</v>
      </c>
    </row>
    <row r="2465" spans="1:8" x14ac:dyDescent="0.3">
      <c r="A2465">
        <v>274</v>
      </c>
      <c r="B2465" s="165">
        <v>12.091817845242502</v>
      </c>
      <c r="C2465" s="166">
        <v>15.694642010431483</v>
      </c>
      <c r="D2465" s="165">
        <v>86.087318087318096</v>
      </c>
      <c r="E2465" s="168" t="s">
        <v>888</v>
      </c>
      <c r="F2465" t="s">
        <v>863</v>
      </c>
      <c r="G2465" t="s">
        <v>835</v>
      </c>
      <c r="H2465">
        <v>2020</v>
      </c>
    </row>
    <row r="2466" spans="1:8" x14ac:dyDescent="0.3">
      <c r="A2466">
        <v>274</v>
      </c>
      <c r="B2466" s="165">
        <v>9.8049353701527622</v>
      </c>
      <c r="C2466" s="166">
        <v>27.727727727727729</v>
      </c>
      <c r="D2466" s="165">
        <v>76.934247680516336</v>
      </c>
      <c r="E2466" s="168" t="s">
        <v>888</v>
      </c>
      <c r="F2466" t="s">
        <v>863</v>
      </c>
      <c r="G2466" t="s">
        <v>835</v>
      </c>
      <c r="H2466">
        <v>2020</v>
      </c>
    </row>
    <row r="2467" spans="1:8" x14ac:dyDescent="0.3">
      <c r="A2467">
        <v>274</v>
      </c>
      <c r="B2467" s="165">
        <v>8.4564564564564559</v>
      </c>
      <c r="C2467" s="166">
        <v>13.261261261261263</v>
      </c>
      <c r="D2467" s="165">
        <v>73.476969927674162</v>
      </c>
      <c r="E2467" s="168" t="s">
        <v>888</v>
      </c>
      <c r="F2467" t="s">
        <v>863</v>
      </c>
      <c r="G2467" t="s">
        <v>835</v>
      </c>
      <c r="H2467">
        <v>2020</v>
      </c>
    </row>
    <row r="2468" spans="1:8" x14ac:dyDescent="0.3">
      <c r="A2468">
        <v>275</v>
      </c>
      <c r="B2468" s="165">
        <v>77.248157248157241</v>
      </c>
      <c r="C2468" s="166">
        <v>5.2910602910602913</v>
      </c>
      <c r="D2468">
        <v>60</v>
      </c>
      <c r="E2468" s="168" t="s">
        <v>886</v>
      </c>
      <c r="F2468" t="s">
        <v>883</v>
      </c>
      <c r="G2468" t="s">
        <v>820</v>
      </c>
      <c r="H2468">
        <v>2018</v>
      </c>
    </row>
    <row r="2469" spans="1:8" x14ac:dyDescent="0.3">
      <c r="A2469">
        <v>275</v>
      </c>
      <c r="B2469" s="165">
        <v>70.588235294117652</v>
      </c>
      <c r="C2469" s="166">
        <v>11.315315315315315</v>
      </c>
      <c r="D2469">
        <v>80</v>
      </c>
      <c r="E2469" s="168" t="s">
        <v>886</v>
      </c>
      <c r="F2469" t="s">
        <v>883</v>
      </c>
      <c r="G2469" t="s">
        <v>820</v>
      </c>
      <c r="H2469">
        <v>2018</v>
      </c>
    </row>
    <row r="2470" spans="1:8" x14ac:dyDescent="0.3">
      <c r="A2470">
        <v>275</v>
      </c>
      <c r="B2470" s="165">
        <v>66.645468998410166</v>
      </c>
      <c r="C2470" s="166">
        <v>7.195675675675675</v>
      </c>
      <c r="D2470">
        <v>100</v>
      </c>
      <c r="E2470" s="168" t="s">
        <v>886</v>
      </c>
      <c r="F2470" t="s">
        <v>883</v>
      </c>
      <c r="G2470" t="s">
        <v>820</v>
      </c>
      <c r="H2470">
        <v>2018</v>
      </c>
    </row>
    <row r="2471" spans="1:8" x14ac:dyDescent="0.3">
      <c r="A2471">
        <v>275</v>
      </c>
      <c r="C2471" s="166">
        <v>0.64864864864864868</v>
      </c>
      <c r="E2471" s="168" t="s">
        <v>886</v>
      </c>
      <c r="F2471" t="s">
        <v>883</v>
      </c>
      <c r="G2471" t="s">
        <v>820</v>
      </c>
      <c r="H2471">
        <v>2019</v>
      </c>
    </row>
    <row r="2472" spans="1:8" x14ac:dyDescent="0.3">
      <c r="A2472">
        <v>275</v>
      </c>
      <c r="C2472" s="166">
        <v>1.1315315315315315</v>
      </c>
      <c r="E2472" s="168" t="s">
        <v>886</v>
      </c>
      <c r="F2472" t="s">
        <v>883</v>
      </c>
      <c r="G2472" t="s">
        <v>820</v>
      </c>
      <c r="H2472">
        <v>2019</v>
      </c>
    </row>
    <row r="2473" spans="1:8" x14ac:dyDescent="0.3">
      <c r="A2473">
        <v>275</v>
      </c>
      <c r="C2473" s="166">
        <v>40.475675675675674</v>
      </c>
      <c r="E2473" s="168" t="s">
        <v>886</v>
      </c>
      <c r="F2473" t="s">
        <v>883</v>
      </c>
      <c r="G2473" t="s">
        <v>820</v>
      </c>
      <c r="H2473">
        <v>2019</v>
      </c>
    </row>
    <row r="2474" spans="1:8" x14ac:dyDescent="0.3">
      <c r="A2474">
        <v>275</v>
      </c>
      <c r="B2474" s="165">
        <v>72.550907071455015</v>
      </c>
      <c r="C2474" s="166">
        <v>0.39467408585055647</v>
      </c>
      <c r="D2474" s="165">
        <v>21.195741195741196</v>
      </c>
      <c r="E2474" s="168" t="s">
        <v>886</v>
      </c>
      <c r="F2474" t="s">
        <v>883</v>
      </c>
      <c r="G2474" t="s">
        <v>820</v>
      </c>
      <c r="H2474">
        <v>2020</v>
      </c>
    </row>
    <row r="2475" spans="1:8" x14ac:dyDescent="0.3">
      <c r="A2475">
        <v>275</v>
      </c>
      <c r="B2475" s="165">
        <v>62.934003771213071</v>
      </c>
      <c r="C2475" s="166">
        <v>0.5545545545545546</v>
      </c>
      <c r="D2475" s="165">
        <v>19.524979524979528</v>
      </c>
      <c r="E2475" s="168" t="s">
        <v>886</v>
      </c>
      <c r="F2475" t="s">
        <v>883</v>
      </c>
      <c r="G2475" t="s">
        <v>820</v>
      </c>
      <c r="H2475">
        <v>2020</v>
      </c>
    </row>
    <row r="2476" spans="1:8" x14ac:dyDescent="0.3">
      <c r="A2476">
        <v>275</v>
      </c>
      <c r="B2476" s="165">
        <v>54.362934362934361</v>
      </c>
      <c r="C2476" s="166">
        <v>0.51004851004851004</v>
      </c>
      <c r="D2476" s="165">
        <v>20.064864864864866</v>
      </c>
      <c r="E2476" s="168" t="s">
        <v>886</v>
      </c>
      <c r="F2476" t="s">
        <v>883</v>
      </c>
      <c r="G2476" t="s">
        <v>820</v>
      </c>
      <c r="H2476">
        <v>2020</v>
      </c>
    </row>
    <row r="2477" spans="1:8" x14ac:dyDescent="0.3">
      <c r="A2477">
        <v>276</v>
      </c>
      <c r="B2477" s="165">
        <v>20.231660231660232</v>
      </c>
      <c r="C2477" s="166">
        <v>20.009828009828009</v>
      </c>
      <c r="D2477">
        <v>80</v>
      </c>
      <c r="E2477" s="168" t="s">
        <v>893</v>
      </c>
      <c r="F2477" t="s">
        <v>871</v>
      </c>
      <c r="G2477" t="s">
        <v>871</v>
      </c>
      <c r="H2477">
        <v>2018</v>
      </c>
    </row>
    <row r="2478" spans="1:8" x14ac:dyDescent="0.3">
      <c r="A2478">
        <v>276</v>
      </c>
      <c r="B2478" s="165">
        <v>28.571428571428573</v>
      </c>
      <c r="C2478" s="166">
        <v>9.2579852579852577</v>
      </c>
      <c r="D2478">
        <v>100</v>
      </c>
      <c r="E2478" s="168" t="s">
        <v>893</v>
      </c>
      <c r="F2478" t="s">
        <v>871</v>
      </c>
      <c r="G2478" t="s">
        <v>871</v>
      </c>
      <c r="H2478">
        <v>2018</v>
      </c>
    </row>
    <row r="2479" spans="1:8" x14ac:dyDescent="0.3">
      <c r="A2479">
        <v>276</v>
      </c>
      <c r="B2479" s="165">
        <v>51.081081081081081</v>
      </c>
      <c r="C2479" s="166">
        <v>5.3539253539253533</v>
      </c>
      <c r="D2479">
        <v>100</v>
      </c>
      <c r="E2479" s="168" t="s">
        <v>893</v>
      </c>
      <c r="F2479" t="s">
        <v>871</v>
      </c>
      <c r="G2479" t="s">
        <v>871</v>
      </c>
      <c r="H2479">
        <v>2018</v>
      </c>
    </row>
    <row r="2480" spans="1:8" x14ac:dyDescent="0.3">
      <c r="A2480">
        <v>276</v>
      </c>
      <c r="C2480" s="166">
        <v>0</v>
      </c>
      <c r="E2480" s="168" t="s">
        <v>893</v>
      </c>
      <c r="F2480" t="s">
        <v>871</v>
      </c>
      <c r="G2480" t="s">
        <v>871</v>
      </c>
      <c r="H2480">
        <v>2019</v>
      </c>
    </row>
    <row r="2481" spans="1:8" x14ac:dyDescent="0.3">
      <c r="A2481">
        <v>276</v>
      </c>
      <c r="C2481" s="166">
        <v>0</v>
      </c>
      <c r="E2481" s="168" t="s">
        <v>893</v>
      </c>
      <c r="F2481" t="s">
        <v>871</v>
      </c>
      <c r="G2481" t="s">
        <v>871</v>
      </c>
      <c r="H2481">
        <v>2019</v>
      </c>
    </row>
    <row r="2482" spans="1:8" x14ac:dyDescent="0.3">
      <c r="A2482">
        <v>276</v>
      </c>
      <c r="C2482" s="166">
        <v>1.0707850707850706</v>
      </c>
      <c r="E2482" s="168" t="s">
        <v>893</v>
      </c>
      <c r="F2482" t="s">
        <v>871</v>
      </c>
      <c r="G2482" t="s">
        <v>871</v>
      </c>
      <c r="H2482">
        <v>2019</v>
      </c>
    </row>
    <row r="2483" spans="1:8" x14ac:dyDescent="0.3">
      <c r="A2483">
        <v>276</v>
      </c>
      <c r="B2483" s="165">
        <v>56.583506583506583</v>
      </c>
      <c r="C2483" s="166">
        <v>19.05645290260675</v>
      </c>
      <c r="D2483" s="165">
        <v>10.439693424768052</v>
      </c>
      <c r="E2483" s="168" t="s">
        <v>893</v>
      </c>
      <c r="F2483" t="s">
        <v>871</v>
      </c>
      <c r="G2483" t="s">
        <v>871</v>
      </c>
      <c r="H2483">
        <v>2020</v>
      </c>
    </row>
    <row r="2484" spans="1:8" x14ac:dyDescent="0.3">
      <c r="A2484">
        <v>276</v>
      </c>
      <c r="B2484" s="165">
        <v>51.253071253071255</v>
      </c>
      <c r="C2484" s="166">
        <v>28.074324324324326</v>
      </c>
      <c r="D2484" s="165">
        <v>9.4753577106518296</v>
      </c>
      <c r="E2484" s="168" t="s">
        <v>893</v>
      </c>
      <c r="F2484" t="s">
        <v>871</v>
      </c>
      <c r="G2484" t="s">
        <v>871</v>
      </c>
      <c r="H2484">
        <v>2020</v>
      </c>
    </row>
    <row r="2485" spans="1:8" x14ac:dyDescent="0.3">
      <c r="A2485">
        <v>276</v>
      </c>
      <c r="B2485" s="165">
        <v>63.423423423423422</v>
      </c>
      <c r="C2485" s="166">
        <v>56.833976833976827</v>
      </c>
      <c r="D2485" s="165">
        <v>10.189189189189189</v>
      </c>
      <c r="E2485" s="168" t="s">
        <v>893</v>
      </c>
      <c r="F2485" t="s">
        <v>871</v>
      </c>
      <c r="G2485" t="s">
        <v>871</v>
      </c>
      <c r="H2485">
        <v>2020</v>
      </c>
    </row>
    <row r="2486" spans="1:8" x14ac:dyDescent="0.3">
      <c r="A2486">
        <v>277</v>
      </c>
      <c r="B2486" s="165">
        <v>20.231660231660232</v>
      </c>
      <c r="C2486" s="166">
        <v>13.756756756756756</v>
      </c>
      <c r="D2486">
        <v>80</v>
      </c>
      <c r="E2486" s="168" t="s">
        <v>889</v>
      </c>
      <c r="F2486" t="s">
        <v>871</v>
      </c>
      <c r="G2486" t="s">
        <v>867</v>
      </c>
      <c r="H2486">
        <v>2018</v>
      </c>
    </row>
    <row r="2487" spans="1:8" x14ac:dyDescent="0.3">
      <c r="A2487">
        <v>277</v>
      </c>
      <c r="B2487" s="165">
        <v>53.333333333333329</v>
      </c>
      <c r="C2487" s="166">
        <v>11.63861003861004</v>
      </c>
      <c r="D2487">
        <v>100</v>
      </c>
      <c r="E2487" s="168" t="s">
        <v>889</v>
      </c>
      <c r="F2487" t="s">
        <v>871</v>
      </c>
      <c r="G2487" t="s">
        <v>867</v>
      </c>
      <c r="H2487">
        <v>2018</v>
      </c>
    </row>
    <row r="2488" spans="1:8" x14ac:dyDescent="0.3">
      <c r="A2488">
        <v>277</v>
      </c>
      <c r="B2488" s="165">
        <v>40.864864864864863</v>
      </c>
      <c r="C2488" s="166">
        <v>5.0342880193626458</v>
      </c>
      <c r="D2488">
        <v>100</v>
      </c>
      <c r="E2488" s="168" t="s">
        <v>889</v>
      </c>
      <c r="F2488" t="s">
        <v>871</v>
      </c>
      <c r="G2488" t="s">
        <v>867</v>
      </c>
      <c r="H2488">
        <v>2018</v>
      </c>
    </row>
    <row r="2489" spans="1:8" x14ac:dyDescent="0.3">
      <c r="A2489">
        <v>277</v>
      </c>
      <c r="C2489" s="166">
        <v>0</v>
      </c>
      <c r="E2489" s="168" t="s">
        <v>889</v>
      </c>
      <c r="F2489" t="s">
        <v>871</v>
      </c>
      <c r="G2489" t="s">
        <v>867</v>
      </c>
      <c r="H2489">
        <v>2019</v>
      </c>
    </row>
    <row r="2490" spans="1:8" x14ac:dyDescent="0.3">
      <c r="A2490">
        <v>277</v>
      </c>
      <c r="C2490" s="166">
        <v>1.4548262548262549</v>
      </c>
      <c r="E2490" s="168" t="s">
        <v>889</v>
      </c>
      <c r="F2490" t="s">
        <v>871</v>
      </c>
      <c r="G2490" t="s">
        <v>867</v>
      </c>
      <c r="H2490">
        <v>2019</v>
      </c>
    </row>
    <row r="2491" spans="1:8" x14ac:dyDescent="0.3">
      <c r="A2491">
        <v>277</v>
      </c>
      <c r="C2491" s="166">
        <v>1.0068576038725292</v>
      </c>
      <c r="E2491" s="168" t="s">
        <v>889</v>
      </c>
      <c r="F2491" t="s">
        <v>871</v>
      </c>
      <c r="G2491" t="s">
        <v>867</v>
      </c>
      <c r="H2491">
        <v>2019</v>
      </c>
    </row>
    <row r="2492" spans="1:8" x14ac:dyDescent="0.3">
      <c r="A2492">
        <v>277</v>
      </c>
      <c r="B2492" s="165">
        <v>31.904916965157927</v>
      </c>
      <c r="C2492" s="166">
        <v>27.883467883467887</v>
      </c>
      <c r="D2492" s="165">
        <v>100</v>
      </c>
      <c r="E2492" s="168" t="s">
        <v>889</v>
      </c>
      <c r="F2492" t="s">
        <v>871</v>
      </c>
      <c r="G2492" t="s">
        <v>867</v>
      </c>
      <c r="H2492">
        <v>2020</v>
      </c>
    </row>
    <row r="2493" spans="1:8" x14ac:dyDescent="0.3">
      <c r="A2493">
        <v>277</v>
      </c>
      <c r="B2493" s="165">
        <v>38.659459459459455</v>
      </c>
      <c r="C2493" s="166">
        <v>19.963963963963963</v>
      </c>
      <c r="D2493" s="165">
        <v>82.841698841698857</v>
      </c>
      <c r="E2493" s="168" t="s">
        <v>889</v>
      </c>
      <c r="F2493" t="s">
        <v>871</v>
      </c>
      <c r="G2493" t="s">
        <v>867</v>
      </c>
      <c r="H2493">
        <v>2020</v>
      </c>
    </row>
    <row r="2494" spans="1:8" x14ac:dyDescent="0.3">
      <c r="A2494">
        <v>277</v>
      </c>
      <c r="B2494" s="165">
        <v>22.384737678855323</v>
      </c>
      <c r="C2494" s="166">
        <v>28.933660933660935</v>
      </c>
      <c r="D2494" s="165">
        <v>100</v>
      </c>
      <c r="E2494" s="168" t="s">
        <v>889</v>
      </c>
      <c r="F2494" t="s">
        <v>871</v>
      </c>
      <c r="G2494" t="s">
        <v>867</v>
      </c>
      <c r="H2494">
        <v>2020</v>
      </c>
    </row>
    <row r="2495" spans="1:8" x14ac:dyDescent="0.3">
      <c r="A2495">
        <v>278</v>
      </c>
      <c r="B2495" s="165">
        <v>20.231660231660232</v>
      </c>
      <c r="C2495" s="166">
        <v>31.746361746361746</v>
      </c>
      <c r="D2495">
        <v>100</v>
      </c>
      <c r="E2495" s="168" t="s">
        <v>889</v>
      </c>
      <c r="F2495" t="s">
        <v>871</v>
      </c>
      <c r="G2495" t="s">
        <v>867</v>
      </c>
      <c r="H2495">
        <v>2018</v>
      </c>
    </row>
    <row r="2496" spans="1:8" x14ac:dyDescent="0.3">
      <c r="A2496">
        <v>278</v>
      </c>
      <c r="B2496" s="165">
        <v>41.666666666666671</v>
      </c>
      <c r="C2496" s="166">
        <v>13.399715504978664</v>
      </c>
      <c r="D2496">
        <v>100</v>
      </c>
      <c r="E2496" s="168" t="s">
        <v>889</v>
      </c>
      <c r="F2496" t="s">
        <v>871</v>
      </c>
      <c r="G2496" t="s">
        <v>867</v>
      </c>
      <c r="H2496">
        <v>2018</v>
      </c>
    </row>
    <row r="2497" spans="1:8" x14ac:dyDescent="0.3">
      <c r="A2497">
        <v>278</v>
      </c>
      <c r="B2497" s="165">
        <v>14.594594594594595</v>
      </c>
      <c r="C2497" s="166">
        <v>5.4402789886660852</v>
      </c>
      <c r="D2497">
        <v>95</v>
      </c>
      <c r="E2497" s="168" t="s">
        <v>889</v>
      </c>
      <c r="F2497" t="s">
        <v>871</v>
      </c>
      <c r="G2497" t="s">
        <v>867</v>
      </c>
      <c r="H2497">
        <v>2018</v>
      </c>
    </row>
    <row r="2498" spans="1:8" x14ac:dyDescent="0.3">
      <c r="A2498">
        <v>278</v>
      </c>
      <c r="C2498" s="166">
        <v>0.82328482328482333</v>
      </c>
      <c r="E2498" s="168" t="s">
        <v>889</v>
      </c>
      <c r="F2498" t="s">
        <v>871</v>
      </c>
      <c r="G2498" t="s">
        <v>867</v>
      </c>
      <c r="H2498">
        <v>2019</v>
      </c>
    </row>
    <row r="2499" spans="1:8" x14ac:dyDescent="0.3">
      <c r="A2499">
        <v>278</v>
      </c>
      <c r="C2499" s="166">
        <v>22.33285917496444</v>
      </c>
      <c r="E2499" s="168" t="s">
        <v>889</v>
      </c>
      <c r="F2499" t="s">
        <v>871</v>
      </c>
      <c r="G2499" t="s">
        <v>867</v>
      </c>
      <c r="H2499">
        <v>2019</v>
      </c>
    </row>
    <row r="2500" spans="1:8" x14ac:dyDescent="0.3">
      <c r="A2500">
        <v>278</v>
      </c>
      <c r="C2500" s="166">
        <v>0</v>
      </c>
      <c r="E2500" s="168" t="s">
        <v>889</v>
      </c>
      <c r="F2500" t="s">
        <v>871</v>
      </c>
      <c r="G2500" t="s">
        <v>867</v>
      </c>
      <c r="H2500">
        <v>2019</v>
      </c>
    </row>
    <row r="2501" spans="1:8" x14ac:dyDescent="0.3">
      <c r="A2501">
        <v>278</v>
      </c>
      <c r="B2501" s="165">
        <v>36.275453535727507</v>
      </c>
      <c r="C2501" s="166">
        <v>6.6677857982205815</v>
      </c>
      <c r="D2501" s="165">
        <v>42.391482391482391</v>
      </c>
      <c r="E2501" s="168" t="s">
        <v>889</v>
      </c>
      <c r="F2501" t="s">
        <v>871</v>
      </c>
      <c r="G2501" t="s">
        <v>867</v>
      </c>
      <c r="H2501">
        <v>2020</v>
      </c>
    </row>
    <row r="2502" spans="1:8" x14ac:dyDescent="0.3">
      <c r="A2502">
        <v>278</v>
      </c>
      <c r="B2502" s="165">
        <v>34.694386694386694</v>
      </c>
      <c r="C2502" s="166">
        <v>6.8058968058968059</v>
      </c>
      <c r="D2502" s="165">
        <v>39.650727650727653</v>
      </c>
      <c r="E2502" s="168" t="s">
        <v>889</v>
      </c>
      <c r="F2502" t="s">
        <v>871</v>
      </c>
      <c r="G2502" t="s">
        <v>867</v>
      </c>
      <c r="H2502">
        <v>2020</v>
      </c>
    </row>
    <row r="2503" spans="1:8" x14ac:dyDescent="0.3">
      <c r="A2503">
        <v>278</v>
      </c>
      <c r="B2503" s="165">
        <v>25.945945945945944</v>
      </c>
      <c r="C2503" s="166">
        <v>7.2334152334152337</v>
      </c>
      <c r="D2503" s="165">
        <v>40.006632399270437</v>
      </c>
      <c r="E2503" s="168" t="s">
        <v>889</v>
      </c>
      <c r="F2503" t="s">
        <v>871</v>
      </c>
      <c r="G2503" t="s">
        <v>867</v>
      </c>
      <c r="H2503">
        <v>2020</v>
      </c>
    </row>
    <row r="2504" spans="1:8" x14ac:dyDescent="0.3">
      <c r="A2504">
        <v>279</v>
      </c>
      <c r="B2504" s="165">
        <v>56.648648648648646</v>
      </c>
      <c r="C2504" s="166">
        <v>2.7513513513513512</v>
      </c>
      <c r="D2504">
        <v>100</v>
      </c>
      <c r="E2504" s="168" t="s">
        <v>887</v>
      </c>
      <c r="F2504" t="s">
        <v>871</v>
      </c>
      <c r="G2504" t="s">
        <v>835</v>
      </c>
      <c r="H2504">
        <v>2018</v>
      </c>
    </row>
    <row r="2505" spans="1:8" x14ac:dyDescent="0.3">
      <c r="A2505">
        <v>279</v>
      </c>
      <c r="B2505" s="165">
        <v>44.444444444444443</v>
      </c>
      <c r="C2505" s="166">
        <v>6.2096242584047463</v>
      </c>
      <c r="D2505">
        <v>100</v>
      </c>
      <c r="E2505" s="168" t="s">
        <v>887</v>
      </c>
      <c r="F2505" t="s">
        <v>871</v>
      </c>
      <c r="G2505" t="s">
        <v>835</v>
      </c>
      <c r="H2505">
        <v>2018</v>
      </c>
    </row>
    <row r="2506" spans="1:8" x14ac:dyDescent="0.3">
      <c r="A2506">
        <v>279</v>
      </c>
      <c r="B2506" s="165">
        <v>51.081081081081081</v>
      </c>
      <c r="C2506" s="166">
        <v>28.108108108108105</v>
      </c>
      <c r="D2506">
        <v>90</v>
      </c>
      <c r="E2506" s="168" t="s">
        <v>887</v>
      </c>
      <c r="F2506" t="s">
        <v>871</v>
      </c>
      <c r="G2506" t="s">
        <v>835</v>
      </c>
      <c r="H2506">
        <v>2018</v>
      </c>
    </row>
    <row r="2507" spans="1:8" x14ac:dyDescent="0.3">
      <c r="A2507">
        <v>279</v>
      </c>
      <c r="C2507" s="166">
        <v>8.2328482328482337</v>
      </c>
      <c r="E2507" s="168" t="s">
        <v>887</v>
      </c>
      <c r="F2507" t="s">
        <v>871</v>
      </c>
      <c r="G2507" t="s">
        <v>835</v>
      </c>
      <c r="H2507">
        <v>2019</v>
      </c>
    </row>
    <row r="2508" spans="1:8" x14ac:dyDescent="0.3">
      <c r="A2508">
        <v>279</v>
      </c>
      <c r="C2508" s="166">
        <v>31.048121292023733</v>
      </c>
      <c r="E2508" s="168" t="s">
        <v>887</v>
      </c>
      <c r="F2508" t="s">
        <v>871</v>
      </c>
      <c r="G2508" t="s">
        <v>835</v>
      </c>
      <c r="H2508">
        <v>2019</v>
      </c>
    </row>
    <row r="2509" spans="1:8" x14ac:dyDescent="0.3">
      <c r="A2509">
        <v>279</v>
      </c>
      <c r="C2509" s="166">
        <v>7.0270270270270263</v>
      </c>
      <c r="E2509" s="168" t="s">
        <v>887</v>
      </c>
      <c r="F2509" t="s">
        <v>871</v>
      </c>
      <c r="G2509" t="s">
        <v>835</v>
      </c>
      <c r="H2509">
        <v>2019</v>
      </c>
    </row>
    <row r="2510" spans="1:8" x14ac:dyDescent="0.3">
      <c r="A2510">
        <v>279</v>
      </c>
      <c r="B2510" s="165">
        <v>10.030712530712531</v>
      </c>
      <c r="C2510" s="166">
        <v>0.27385548814120242</v>
      </c>
      <c r="D2510" s="165">
        <v>48.573573573573576</v>
      </c>
      <c r="E2510" s="168" t="s">
        <v>887</v>
      </c>
      <c r="F2510" t="s">
        <v>871</v>
      </c>
      <c r="G2510" t="s">
        <v>835</v>
      </c>
      <c r="H2510">
        <v>2020</v>
      </c>
    </row>
    <row r="2511" spans="1:8" x14ac:dyDescent="0.3">
      <c r="A2511">
        <v>279</v>
      </c>
      <c r="B2511" s="165">
        <v>9.8049353701527622</v>
      </c>
      <c r="C2511" s="166">
        <v>0.78805120910384074</v>
      </c>
      <c r="D2511" s="165">
        <v>48.083904800322713</v>
      </c>
      <c r="E2511" s="168" t="s">
        <v>887</v>
      </c>
      <c r="F2511" t="s">
        <v>871</v>
      </c>
      <c r="G2511" t="s">
        <v>835</v>
      </c>
      <c r="H2511">
        <v>2020</v>
      </c>
    </row>
    <row r="2512" spans="1:8" x14ac:dyDescent="0.3">
      <c r="A2512">
        <v>279</v>
      </c>
      <c r="B2512" s="165">
        <v>9.0604890604890596</v>
      </c>
      <c r="C2512" s="166">
        <v>0.64167393199651257</v>
      </c>
      <c r="D2512" s="165">
        <v>50.945945945945951</v>
      </c>
      <c r="E2512" s="168" t="s">
        <v>887</v>
      </c>
      <c r="F2512" t="s">
        <v>871</v>
      </c>
      <c r="G2512" t="s">
        <v>835</v>
      </c>
      <c r="H2512">
        <v>2020</v>
      </c>
    </row>
    <row r="2513" spans="1:8" x14ac:dyDescent="0.3">
      <c r="A2513">
        <v>280</v>
      </c>
      <c r="B2513" s="165">
        <v>88.513513513513516</v>
      </c>
      <c r="C2513" s="166">
        <v>20.635135135135133</v>
      </c>
      <c r="D2513">
        <v>100</v>
      </c>
      <c r="E2513" s="168" t="s">
        <v>889</v>
      </c>
      <c r="F2513" t="s">
        <v>845</v>
      </c>
      <c r="G2513" t="s">
        <v>871</v>
      </c>
      <c r="H2513">
        <v>2018</v>
      </c>
    </row>
    <row r="2514" spans="1:8" x14ac:dyDescent="0.3">
      <c r="A2514">
        <v>280</v>
      </c>
      <c r="B2514" s="165">
        <v>61.53846153846154</v>
      </c>
      <c r="C2514" s="166">
        <v>5.9904610492845789</v>
      </c>
      <c r="D2514">
        <v>100</v>
      </c>
      <c r="E2514" s="168" t="s">
        <v>889</v>
      </c>
      <c r="F2514" t="s">
        <v>845</v>
      </c>
      <c r="G2514" t="s">
        <v>871</v>
      </c>
      <c r="H2514">
        <v>2018</v>
      </c>
    </row>
    <row r="2515" spans="1:8" x14ac:dyDescent="0.3">
      <c r="A2515">
        <v>280</v>
      </c>
      <c r="B2515" s="165">
        <v>108.97297297297298</v>
      </c>
      <c r="C2515" s="166">
        <v>14.880763116057231</v>
      </c>
      <c r="D2515">
        <v>100</v>
      </c>
      <c r="E2515" s="168" t="s">
        <v>889</v>
      </c>
      <c r="F2515" t="s">
        <v>845</v>
      </c>
      <c r="G2515" t="s">
        <v>871</v>
      </c>
      <c r="H2515">
        <v>2018</v>
      </c>
    </row>
    <row r="2516" spans="1:8" x14ac:dyDescent="0.3">
      <c r="A2516">
        <v>280</v>
      </c>
      <c r="C2516" s="166">
        <v>8.2328482328482337</v>
      </c>
      <c r="E2516" s="168" t="s">
        <v>889</v>
      </c>
      <c r="F2516" t="s">
        <v>845</v>
      </c>
      <c r="G2516" t="s">
        <v>871</v>
      </c>
      <c r="H2516">
        <v>2019</v>
      </c>
    </row>
    <row r="2517" spans="1:8" x14ac:dyDescent="0.3">
      <c r="A2517">
        <v>280</v>
      </c>
      <c r="C2517" s="166">
        <v>18.72019077901431</v>
      </c>
      <c r="E2517" s="168" t="s">
        <v>889</v>
      </c>
      <c r="F2517" t="s">
        <v>845</v>
      </c>
      <c r="G2517" t="s">
        <v>871</v>
      </c>
      <c r="H2517">
        <v>2019</v>
      </c>
    </row>
    <row r="2518" spans="1:8" x14ac:dyDescent="0.3">
      <c r="A2518">
        <v>280</v>
      </c>
      <c r="C2518" s="166">
        <v>0.99205087440381545</v>
      </c>
      <c r="E2518" s="168" t="s">
        <v>889</v>
      </c>
      <c r="F2518" t="s">
        <v>845</v>
      </c>
      <c r="G2518" t="s">
        <v>871</v>
      </c>
      <c r="H2518">
        <v>2019</v>
      </c>
    </row>
    <row r="2519" spans="1:8" x14ac:dyDescent="0.3">
      <c r="A2519">
        <v>280</v>
      </c>
      <c r="B2519" s="165">
        <v>45.433227344992055</v>
      </c>
      <c r="C2519" s="166">
        <v>0.34407484407484407</v>
      </c>
      <c r="D2519" s="165">
        <v>82.289348171701121</v>
      </c>
      <c r="E2519" s="168" t="s">
        <v>889</v>
      </c>
      <c r="F2519" t="s">
        <v>845</v>
      </c>
      <c r="G2519" t="s">
        <v>871</v>
      </c>
      <c r="H2519">
        <v>2020</v>
      </c>
    </row>
    <row r="2520" spans="1:8" x14ac:dyDescent="0.3">
      <c r="A2520">
        <v>280</v>
      </c>
      <c r="B2520" s="165">
        <v>32.216216216216218</v>
      </c>
      <c r="C2520" s="166">
        <v>1.0694980694980696</v>
      </c>
      <c r="D2520" s="165">
        <v>78.099918099918114</v>
      </c>
      <c r="E2520" s="168" t="s">
        <v>889</v>
      </c>
      <c r="F2520" t="s">
        <v>845</v>
      </c>
      <c r="G2520" t="s">
        <v>871</v>
      </c>
      <c r="H2520">
        <v>2020</v>
      </c>
    </row>
    <row r="2521" spans="1:8" x14ac:dyDescent="0.3">
      <c r="A2521">
        <v>280</v>
      </c>
      <c r="B2521" s="165">
        <v>31.711711711711708</v>
      </c>
      <c r="C2521" s="166">
        <v>1.3261261261261261</v>
      </c>
      <c r="D2521" s="165">
        <v>80.259459459459464</v>
      </c>
      <c r="E2521" s="168" t="s">
        <v>889</v>
      </c>
      <c r="F2521" t="s">
        <v>845</v>
      </c>
      <c r="G2521" t="s">
        <v>871</v>
      </c>
      <c r="H2521">
        <v>2020</v>
      </c>
    </row>
    <row r="2522" spans="1:8" x14ac:dyDescent="0.3">
      <c r="A2522">
        <v>281</v>
      </c>
      <c r="B2522" s="165">
        <v>28.324324324324323</v>
      </c>
      <c r="C2522" s="166">
        <v>4.5855855855855854</v>
      </c>
      <c r="D2522">
        <v>90</v>
      </c>
      <c r="E2522" s="168" t="s">
        <v>889</v>
      </c>
      <c r="F2522" t="s">
        <v>845</v>
      </c>
      <c r="G2522" t="s">
        <v>871</v>
      </c>
      <c r="H2522">
        <v>2018</v>
      </c>
    </row>
    <row r="2523" spans="1:8" x14ac:dyDescent="0.3">
      <c r="A2523">
        <v>281</v>
      </c>
      <c r="B2523" s="165">
        <v>47.058823529411768</v>
      </c>
      <c r="C2523" s="166">
        <v>8.6670500287521559</v>
      </c>
      <c r="D2523">
        <v>100</v>
      </c>
      <c r="E2523" s="168" t="s">
        <v>889</v>
      </c>
      <c r="F2523" t="s">
        <v>845</v>
      </c>
      <c r="G2523" t="s">
        <v>871</v>
      </c>
      <c r="H2523">
        <v>2018</v>
      </c>
    </row>
    <row r="2524" spans="1:8" x14ac:dyDescent="0.3">
      <c r="A2524">
        <v>281</v>
      </c>
      <c r="B2524" s="165">
        <v>62.869022869022871</v>
      </c>
      <c r="C2524" s="166">
        <v>10.118918918918917</v>
      </c>
      <c r="D2524">
        <v>90</v>
      </c>
      <c r="E2524" s="168" t="s">
        <v>889</v>
      </c>
      <c r="F2524" t="s">
        <v>845</v>
      </c>
      <c r="G2524" t="s">
        <v>871</v>
      </c>
      <c r="H2524">
        <v>2018</v>
      </c>
    </row>
    <row r="2525" spans="1:8" x14ac:dyDescent="0.3">
      <c r="A2525">
        <v>281</v>
      </c>
      <c r="C2525" s="166">
        <v>40.135135135135137</v>
      </c>
      <c r="E2525" s="168" t="s">
        <v>889</v>
      </c>
      <c r="F2525" t="s">
        <v>845</v>
      </c>
      <c r="G2525" t="s">
        <v>871</v>
      </c>
      <c r="H2525">
        <v>2019</v>
      </c>
    </row>
    <row r="2526" spans="1:8" x14ac:dyDescent="0.3">
      <c r="A2526">
        <v>281</v>
      </c>
      <c r="C2526" s="166">
        <v>1.0833812535940195</v>
      </c>
      <c r="E2526" s="168" t="s">
        <v>889</v>
      </c>
      <c r="F2526" t="s">
        <v>845</v>
      </c>
      <c r="G2526" t="s">
        <v>871</v>
      </c>
      <c r="H2526">
        <v>2019</v>
      </c>
    </row>
    <row r="2527" spans="1:8" x14ac:dyDescent="0.3">
      <c r="A2527">
        <v>281</v>
      </c>
      <c r="C2527" s="166">
        <v>6.7459459459459445</v>
      </c>
      <c r="E2527" s="168" t="s">
        <v>889</v>
      </c>
      <c r="F2527" t="s">
        <v>845</v>
      </c>
      <c r="G2527" t="s">
        <v>871</v>
      </c>
      <c r="H2527">
        <v>2019</v>
      </c>
    </row>
    <row r="2528" spans="1:8" x14ac:dyDescent="0.3">
      <c r="A2528">
        <v>281</v>
      </c>
      <c r="B2528" s="165">
        <v>7.9522766009252503</v>
      </c>
      <c r="C2528" s="166">
        <v>8.5881081081081092</v>
      </c>
      <c r="D2528" s="165">
        <v>90.081900081900088</v>
      </c>
      <c r="E2528" s="168" t="s">
        <v>889</v>
      </c>
      <c r="F2528" t="s">
        <v>845</v>
      </c>
      <c r="G2528" t="s">
        <v>871</v>
      </c>
      <c r="H2528">
        <v>2020</v>
      </c>
    </row>
    <row r="2529" spans="1:8" x14ac:dyDescent="0.3">
      <c r="A2529">
        <v>281</v>
      </c>
      <c r="B2529" s="165">
        <v>6.6327503974562791</v>
      </c>
      <c r="C2529" s="166">
        <v>5.5284823284823288</v>
      </c>
      <c r="D2529" s="165">
        <v>80.540540540540547</v>
      </c>
      <c r="E2529" s="168" t="s">
        <v>889</v>
      </c>
      <c r="F2529" t="s">
        <v>845</v>
      </c>
      <c r="G2529" t="s">
        <v>871</v>
      </c>
      <c r="H2529">
        <v>2020</v>
      </c>
    </row>
    <row r="2530" spans="1:8" x14ac:dyDescent="0.3">
      <c r="A2530">
        <v>281</v>
      </c>
      <c r="B2530" s="165">
        <v>5.1424397370343309</v>
      </c>
      <c r="C2530" s="166">
        <v>5.3641056787124199</v>
      </c>
      <c r="D2530" s="165">
        <v>87.982839982839991</v>
      </c>
      <c r="E2530" s="168" t="s">
        <v>889</v>
      </c>
      <c r="F2530" t="s">
        <v>845</v>
      </c>
      <c r="G2530" t="s">
        <v>871</v>
      </c>
      <c r="H2530">
        <v>2020</v>
      </c>
    </row>
    <row r="2531" spans="1:8" x14ac:dyDescent="0.3">
      <c r="A2531">
        <v>282</v>
      </c>
      <c r="B2531" s="165">
        <v>23.603603603603602</v>
      </c>
      <c r="C2531" s="166">
        <v>2.2010810810810808</v>
      </c>
      <c r="D2531">
        <v>80</v>
      </c>
      <c r="E2531" s="168" t="s">
        <v>886</v>
      </c>
      <c r="F2531" t="s">
        <v>841</v>
      </c>
      <c r="G2531" t="s">
        <v>871</v>
      </c>
      <c r="H2531">
        <v>2018</v>
      </c>
    </row>
    <row r="2532" spans="1:8" x14ac:dyDescent="0.3">
      <c r="A2532">
        <v>282</v>
      </c>
      <c r="B2532" s="165">
        <v>36.36363636363636</v>
      </c>
      <c r="C2532" s="166">
        <v>5.4313513513513518</v>
      </c>
      <c r="D2532">
        <v>100</v>
      </c>
      <c r="E2532" s="168" t="s">
        <v>886</v>
      </c>
      <c r="F2532" t="s">
        <v>841</v>
      </c>
      <c r="G2532" t="s">
        <v>871</v>
      </c>
      <c r="H2532">
        <v>2018</v>
      </c>
    </row>
    <row r="2533" spans="1:8" x14ac:dyDescent="0.3">
      <c r="A2533">
        <v>282</v>
      </c>
      <c r="B2533" s="165">
        <v>43.783783783783782</v>
      </c>
      <c r="C2533" s="166">
        <v>4.9602543720190777</v>
      </c>
      <c r="D2533">
        <v>100</v>
      </c>
      <c r="E2533" s="168" t="s">
        <v>886</v>
      </c>
      <c r="F2533" t="s">
        <v>841</v>
      </c>
      <c r="G2533" t="s">
        <v>871</v>
      </c>
      <c r="H2533">
        <v>2018</v>
      </c>
    </row>
    <row r="2534" spans="1:8" x14ac:dyDescent="0.3">
      <c r="A2534">
        <v>282</v>
      </c>
      <c r="C2534" s="166">
        <v>2.3783783783783785</v>
      </c>
      <c r="E2534" s="168" t="s">
        <v>886</v>
      </c>
      <c r="F2534" t="s">
        <v>841</v>
      </c>
      <c r="G2534" t="s">
        <v>871</v>
      </c>
      <c r="H2534">
        <v>2019</v>
      </c>
    </row>
    <row r="2535" spans="1:8" x14ac:dyDescent="0.3">
      <c r="A2535">
        <v>282</v>
      </c>
      <c r="C2535" s="166">
        <v>10.183783783783785</v>
      </c>
      <c r="E2535" s="168" t="s">
        <v>886</v>
      </c>
      <c r="F2535" t="s">
        <v>841</v>
      </c>
      <c r="G2535" t="s">
        <v>871</v>
      </c>
      <c r="H2535">
        <v>2019</v>
      </c>
    </row>
    <row r="2536" spans="1:8" x14ac:dyDescent="0.3">
      <c r="A2536">
        <v>282</v>
      </c>
      <c r="C2536" s="166">
        <v>0.99205087440381545</v>
      </c>
      <c r="E2536" s="168" t="s">
        <v>886</v>
      </c>
      <c r="F2536" t="s">
        <v>841</v>
      </c>
      <c r="G2536" t="s">
        <v>871</v>
      </c>
      <c r="H2536">
        <v>2019</v>
      </c>
    </row>
    <row r="2537" spans="1:8" x14ac:dyDescent="0.3">
      <c r="A2537">
        <v>282</v>
      </c>
      <c r="B2537" s="165">
        <v>19.471383147853739</v>
      </c>
      <c r="C2537" s="166">
        <v>4.3816878102592387</v>
      </c>
      <c r="D2537" s="165">
        <v>61.717011128775837</v>
      </c>
      <c r="E2537" s="168" t="s">
        <v>886</v>
      </c>
      <c r="F2537" t="s">
        <v>841</v>
      </c>
      <c r="G2537" t="s">
        <v>871</v>
      </c>
      <c r="H2537">
        <v>2020</v>
      </c>
    </row>
    <row r="2538" spans="1:8" x14ac:dyDescent="0.3">
      <c r="A2538">
        <v>282</v>
      </c>
      <c r="B2538" s="165">
        <v>13.010395010395012</v>
      </c>
      <c r="C2538" s="166">
        <v>17.111969111969113</v>
      </c>
      <c r="D2538" s="165">
        <v>63.376163048294202</v>
      </c>
      <c r="E2538" s="168" t="s">
        <v>886</v>
      </c>
      <c r="F2538" t="s">
        <v>841</v>
      </c>
      <c r="G2538" t="s">
        <v>871</v>
      </c>
      <c r="H2538">
        <v>2020</v>
      </c>
    </row>
    <row r="2539" spans="1:8" x14ac:dyDescent="0.3">
      <c r="A2539">
        <v>282</v>
      </c>
      <c r="B2539" s="165">
        <v>19.683131407269336</v>
      </c>
      <c r="C2539" s="166">
        <v>5.0519090519090515</v>
      </c>
      <c r="D2539" s="165">
        <v>65.210810810810813</v>
      </c>
      <c r="E2539" s="168" t="s">
        <v>886</v>
      </c>
      <c r="F2539" t="s">
        <v>841</v>
      </c>
      <c r="G2539" t="s">
        <v>871</v>
      </c>
      <c r="H2539">
        <v>2020</v>
      </c>
    </row>
    <row r="2540" spans="1:8" x14ac:dyDescent="0.3">
      <c r="A2540">
        <v>283</v>
      </c>
      <c r="B2540" s="165">
        <v>40.463320463320464</v>
      </c>
      <c r="C2540" s="166">
        <v>15.722007722007721</v>
      </c>
      <c r="D2540">
        <v>90</v>
      </c>
      <c r="E2540" s="168" t="s">
        <v>886</v>
      </c>
      <c r="F2540" t="s">
        <v>839</v>
      </c>
      <c r="G2540" t="s">
        <v>871</v>
      </c>
      <c r="H2540">
        <v>2018</v>
      </c>
    </row>
    <row r="2541" spans="1:8" x14ac:dyDescent="0.3">
      <c r="A2541">
        <v>283</v>
      </c>
      <c r="B2541" s="165">
        <v>34.782608695652172</v>
      </c>
      <c r="C2541" s="166">
        <v>12.72972972972973</v>
      </c>
      <c r="D2541">
        <v>100</v>
      </c>
      <c r="E2541" s="168" t="s">
        <v>886</v>
      </c>
      <c r="F2541" t="s">
        <v>839</v>
      </c>
      <c r="G2541" t="s">
        <v>871</v>
      </c>
      <c r="H2541">
        <v>2018</v>
      </c>
    </row>
    <row r="2542" spans="1:8" x14ac:dyDescent="0.3">
      <c r="A2542">
        <v>283</v>
      </c>
      <c r="B2542" s="165">
        <v>63.851351351351347</v>
      </c>
      <c r="C2542" s="166">
        <v>11.243243243243242</v>
      </c>
      <c r="D2542">
        <v>100</v>
      </c>
      <c r="E2542" s="168" t="s">
        <v>886</v>
      </c>
      <c r="F2542" t="s">
        <v>839</v>
      </c>
      <c r="G2542" t="s">
        <v>871</v>
      </c>
      <c r="H2542">
        <v>2018</v>
      </c>
    </row>
    <row r="2543" spans="1:8" x14ac:dyDescent="0.3">
      <c r="A2543">
        <v>283</v>
      </c>
      <c r="C2543" s="166">
        <v>1.1891891891891893</v>
      </c>
      <c r="E2543" s="168" t="s">
        <v>886</v>
      </c>
      <c r="F2543" t="s">
        <v>839</v>
      </c>
      <c r="G2543" t="s">
        <v>871</v>
      </c>
      <c r="H2543">
        <v>2019</v>
      </c>
    </row>
    <row r="2544" spans="1:8" x14ac:dyDescent="0.3">
      <c r="A2544">
        <v>283</v>
      </c>
      <c r="C2544" s="166">
        <v>16.972972972972972</v>
      </c>
      <c r="E2544" s="168" t="s">
        <v>886</v>
      </c>
      <c r="F2544" t="s">
        <v>839</v>
      </c>
      <c r="G2544" t="s">
        <v>871</v>
      </c>
      <c r="H2544">
        <v>2019</v>
      </c>
    </row>
    <row r="2545" spans="1:8" x14ac:dyDescent="0.3">
      <c r="A2545">
        <v>283</v>
      </c>
      <c r="C2545" s="166">
        <v>11.243243243243242</v>
      </c>
      <c r="E2545" s="168" t="s">
        <v>886</v>
      </c>
      <c r="F2545" t="s">
        <v>839</v>
      </c>
      <c r="G2545" t="s">
        <v>871</v>
      </c>
      <c r="H2545">
        <v>2019</v>
      </c>
    </row>
    <row r="2546" spans="1:8" x14ac:dyDescent="0.3">
      <c r="A2546">
        <v>283</v>
      </c>
      <c r="B2546" s="165">
        <v>19.507242048678513</v>
      </c>
      <c r="C2546" s="166">
        <v>0.57715780296425456</v>
      </c>
      <c r="D2546" s="165">
        <v>69.945945945945951</v>
      </c>
      <c r="E2546" s="168" t="s">
        <v>886</v>
      </c>
      <c r="F2546" t="s">
        <v>839</v>
      </c>
      <c r="G2546" t="s">
        <v>871</v>
      </c>
      <c r="H2546">
        <v>2020</v>
      </c>
    </row>
    <row r="2547" spans="1:8" x14ac:dyDescent="0.3">
      <c r="A2547">
        <v>283</v>
      </c>
      <c r="B2547" s="165">
        <v>16.400982800982803</v>
      </c>
      <c r="C2547" s="166">
        <v>1.3019976498237369</v>
      </c>
      <c r="D2547" s="165">
        <v>72.746294681778565</v>
      </c>
      <c r="E2547" s="168" t="s">
        <v>886</v>
      </c>
      <c r="F2547" t="s">
        <v>839</v>
      </c>
      <c r="G2547" t="s">
        <v>871</v>
      </c>
      <c r="H2547">
        <v>2020</v>
      </c>
    </row>
    <row r="2548" spans="1:8" x14ac:dyDescent="0.3">
      <c r="A2548">
        <v>283</v>
      </c>
      <c r="B2548" s="165">
        <v>17.69956002514142</v>
      </c>
      <c r="C2548" s="166">
        <v>0.64167393199651257</v>
      </c>
      <c r="D2548" s="165">
        <v>63.3993993993994</v>
      </c>
      <c r="E2548" s="168" t="s">
        <v>886</v>
      </c>
      <c r="F2548" t="s">
        <v>839</v>
      </c>
      <c r="G2548" t="s">
        <v>871</v>
      </c>
      <c r="H2548">
        <v>2020</v>
      </c>
    </row>
    <row r="2549" spans="1:8" x14ac:dyDescent="0.3">
      <c r="A2549">
        <v>284</v>
      </c>
      <c r="B2549" s="165">
        <v>42.486486486486484</v>
      </c>
      <c r="C2549" s="166">
        <v>8.0039312039312041</v>
      </c>
      <c r="D2549">
        <v>80</v>
      </c>
      <c r="E2549" s="168" t="s">
        <v>887</v>
      </c>
      <c r="F2549" t="s">
        <v>844</v>
      </c>
      <c r="G2549" t="s">
        <v>871</v>
      </c>
      <c r="H2549">
        <v>2018</v>
      </c>
    </row>
    <row r="2550" spans="1:8" x14ac:dyDescent="0.3">
      <c r="A2550">
        <v>284</v>
      </c>
      <c r="B2550" s="165">
        <v>82.352941176470594</v>
      </c>
      <c r="C2550" s="166">
        <v>5.0918918918918923</v>
      </c>
      <c r="D2550">
        <v>100</v>
      </c>
      <c r="E2550" s="168" t="s">
        <v>887</v>
      </c>
      <c r="F2550" t="s">
        <v>844</v>
      </c>
      <c r="G2550" t="s">
        <v>871</v>
      </c>
      <c r="H2550">
        <v>2018</v>
      </c>
    </row>
    <row r="2551" spans="1:8" x14ac:dyDescent="0.3">
      <c r="A2551">
        <v>284</v>
      </c>
      <c r="B2551" s="165">
        <v>51.081081081081081</v>
      </c>
      <c r="C2551" s="166">
        <v>28.403982930298717</v>
      </c>
      <c r="D2551">
        <v>100</v>
      </c>
      <c r="E2551" s="168" t="s">
        <v>887</v>
      </c>
      <c r="F2551" t="s">
        <v>844</v>
      </c>
      <c r="G2551" t="s">
        <v>871</v>
      </c>
      <c r="H2551">
        <v>2018</v>
      </c>
    </row>
    <row r="2552" spans="1:8" x14ac:dyDescent="0.3">
      <c r="A2552">
        <v>284</v>
      </c>
      <c r="C2552" s="166">
        <v>0</v>
      </c>
      <c r="E2552" s="168" t="s">
        <v>887</v>
      </c>
      <c r="F2552" t="s">
        <v>844</v>
      </c>
      <c r="G2552" t="s">
        <v>871</v>
      </c>
      <c r="H2552">
        <v>2019</v>
      </c>
    </row>
    <row r="2553" spans="1:8" x14ac:dyDescent="0.3">
      <c r="A2553">
        <v>284</v>
      </c>
      <c r="C2553" s="166">
        <v>6.11027027027027</v>
      </c>
      <c r="E2553" s="168" t="s">
        <v>887</v>
      </c>
      <c r="F2553" t="s">
        <v>844</v>
      </c>
      <c r="G2553" t="s">
        <v>871</v>
      </c>
      <c r="H2553">
        <v>2019</v>
      </c>
    </row>
    <row r="2554" spans="1:8" x14ac:dyDescent="0.3">
      <c r="A2554">
        <v>284</v>
      </c>
      <c r="C2554" s="166">
        <v>17.752489331436699</v>
      </c>
      <c r="E2554" s="168" t="s">
        <v>887</v>
      </c>
      <c r="F2554" t="s">
        <v>844</v>
      </c>
      <c r="G2554" t="s">
        <v>871</v>
      </c>
      <c r="H2554">
        <v>2019</v>
      </c>
    </row>
    <row r="2555" spans="1:8" x14ac:dyDescent="0.3">
      <c r="A2555">
        <v>284</v>
      </c>
      <c r="B2555" s="165">
        <v>11.691426525863612</v>
      </c>
      <c r="C2555" s="166">
        <v>1.8833570412517782</v>
      </c>
      <c r="D2555" s="165">
        <v>5.1430842607313201</v>
      </c>
      <c r="E2555" s="168" t="s">
        <v>887</v>
      </c>
      <c r="F2555" t="s">
        <v>844</v>
      </c>
      <c r="G2555" t="s">
        <v>871</v>
      </c>
      <c r="H2555">
        <v>2020</v>
      </c>
    </row>
    <row r="2556" spans="1:8" x14ac:dyDescent="0.3">
      <c r="A2556">
        <v>284</v>
      </c>
      <c r="B2556" s="165">
        <v>7.9127548601232807</v>
      </c>
      <c r="C2556" s="166">
        <v>8.9837837837837835</v>
      </c>
      <c r="D2556" s="165">
        <v>5.4603756298671557</v>
      </c>
      <c r="E2556" s="168" t="s">
        <v>887</v>
      </c>
      <c r="F2556" t="s">
        <v>844</v>
      </c>
      <c r="G2556" t="s">
        <v>871</v>
      </c>
      <c r="H2556">
        <v>2020</v>
      </c>
    </row>
    <row r="2557" spans="1:8" x14ac:dyDescent="0.3">
      <c r="A2557">
        <v>284</v>
      </c>
      <c r="B2557" s="165">
        <v>8.6486486486486474</v>
      </c>
      <c r="C2557" s="166">
        <v>2.3402225755166932</v>
      </c>
      <c r="D2557" s="165">
        <v>4.8664784187172252</v>
      </c>
      <c r="E2557" s="168" t="s">
        <v>887</v>
      </c>
      <c r="F2557" t="s">
        <v>844</v>
      </c>
      <c r="G2557" t="s">
        <v>871</v>
      </c>
      <c r="H2557">
        <v>2020</v>
      </c>
    </row>
    <row r="2558" spans="1:8" x14ac:dyDescent="0.3">
      <c r="A2558">
        <v>285</v>
      </c>
      <c r="B2558" s="165">
        <v>70.810810810810807</v>
      </c>
      <c r="C2558" s="166">
        <v>24.456456456456458</v>
      </c>
      <c r="D2558">
        <v>60</v>
      </c>
      <c r="E2558" s="168" t="s">
        <v>887</v>
      </c>
      <c r="F2558" t="s">
        <v>844</v>
      </c>
      <c r="G2558" t="s">
        <v>871</v>
      </c>
      <c r="H2558">
        <v>2018</v>
      </c>
    </row>
    <row r="2559" spans="1:8" x14ac:dyDescent="0.3">
      <c r="A2559">
        <v>285</v>
      </c>
      <c r="B2559" s="165">
        <v>60</v>
      </c>
      <c r="C2559" s="166">
        <v>15.667359667359669</v>
      </c>
      <c r="D2559">
        <v>100</v>
      </c>
      <c r="E2559" s="168" t="s">
        <v>887</v>
      </c>
      <c r="F2559" t="s">
        <v>844</v>
      </c>
      <c r="G2559" t="s">
        <v>871</v>
      </c>
      <c r="H2559">
        <v>2018</v>
      </c>
    </row>
    <row r="2560" spans="1:8" x14ac:dyDescent="0.3">
      <c r="A2560">
        <v>285</v>
      </c>
      <c r="B2560" s="165">
        <v>58.378378378378372</v>
      </c>
      <c r="C2560" s="166">
        <v>4.6205109218807845</v>
      </c>
      <c r="D2560">
        <v>80</v>
      </c>
      <c r="E2560" s="168" t="s">
        <v>887</v>
      </c>
      <c r="F2560" t="s">
        <v>844</v>
      </c>
      <c r="G2560" t="s">
        <v>871</v>
      </c>
      <c r="H2560">
        <v>2018</v>
      </c>
    </row>
    <row r="2561" spans="1:8" x14ac:dyDescent="0.3">
      <c r="A2561">
        <v>285</v>
      </c>
      <c r="C2561" s="166">
        <v>0</v>
      </c>
      <c r="E2561" s="168" t="s">
        <v>887</v>
      </c>
      <c r="F2561" t="s">
        <v>844</v>
      </c>
      <c r="G2561" t="s">
        <v>871</v>
      </c>
      <c r="H2561">
        <v>2019</v>
      </c>
    </row>
    <row r="2562" spans="1:8" x14ac:dyDescent="0.3">
      <c r="A2562">
        <v>285</v>
      </c>
      <c r="C2562" s="166">
        <v>11.750519750519752</v>
      </c>
      <c r="E2562" s="168" t="s">
        <v>887</v>
      </c>
      <c r="F2562" t="s">
        <v>844</v>
      </c>
      <c r="G2562" t="s">
        <v>871</v>
      </c>
      <c r="H2562">
        <v>2019</v>
      </c>
    </row>
    <row r="2563" spans="1:8" x14ac:dyDescent="0.3">
      <c r="A2563">
        <v>285</v>
      </c>
      <c r="C2563" s="166">
        <v>13.861532765642353</v>
      </c>
      <c r="E2563" s="168" t="s">
        <v>887</v>
      </c>
      <c r="F2563" t="s">
        <v>844</v>
      </c>
      <c r="G2563" t="s">
        <v>871</v>
      </c>
      <c r="H2563">
        <v>2019</v>
      </c>
    </row>
    <row r="2564" spans="1:8" x14ac:dyDescent="0.3">
      <c r="A2564">
        <v>285</v>
      </c>
      <c r="B2564" s="165">
        <v>50.082422848380297</v>
      </c>
      <c r="C2564" s="166">
        <v>13.692774407060121</v>
      </c>
      <c r="D2564" s="165">
        <v>92.575516693163763</v>
      </c>
      <c r="E2564" s="168" t="s">
        <v>887</v>
      </c>
      <c r="F2564" t="s">
        <v>844</v>
      </c>
      <c r="G2564" t="s">
        <v>871</v>
      </c>
      <c r="H2564">
        <v>2020</v>
      </c>
    </row>
    <row r="2565" spans="1:8" x14ac:dyDescent="0.3">
      <c r="A2565">
        <v>285</v>
      </c>
      <c r="B2565" s="165">
        <v>42.95495495495495</v>
      </c>
      <c r="C2565" s="166">
        <v>27.727727727727729</v>
      </c>
      <c r="D2565" s="165">
        <v>89.214137214137224</v>
      </c>
      <c r="E2565" s="168" t="s">
        <v>887</v>
      </c>
      <c r="F2565" t="s">
        <v>844</v>
      </c>
      <c r="G2565" t="s">
        <v>871</v>
      </c>
      <c r="H2565">
        <v>2020</v>
      </c>
    </row>
    <row r="2566" spans="1:8" x14ac:dyDescent="0.3">
      <c r="A2566">
        <v>285</v>
      </c>
      <c r="B2566" s="165">
        <v>34.594594594594589</v>
      </c>
      <c r="C2566" s="166">
        <v>99.459459459459453</v>
      </c>
      <c r="D2566" s="165">
        <v>87.596611536910046</v>
      </c>
      <c r="E2566" s="168" t="s">
        <v>887</v>
      </c>
      <c r="F2566" t="s">
        <v>844</v>
      </c>
      <c r="G2566" t="s">
        <v>871</v>
      </c>
      <c r="H2566">
        <v>2020</v>
      </c>
    </row>
    <row r="2567" spans="1:8" x14ac:dyDescent="0.3">
      <c r="A2567">
        <v>286</v>
      </c>
      <c r="B2567" s="165">
        <v>70.810810810810807</v>
      </c>
      <c r="C2567" s="166">
        <v>5.0024570024570023</v>
      </c>
      <c r="D2567">
        <v>100</v>
      </c>
      <c r="E2567" s="168" t="s">
        <v>887</v>
      </c>
      <c r="F2567" t="s">
        <v>844</v>
      </c>
      <c r="G2567" t="s">
        <v>871</v>
      </c>
      <c r="H2567">
        <v>2018</v>
      </c>
    </row>
    <row r="2568" spans="1:8" x14ac:dyDescent="0.3">
      <c r="A2568">
        <v>286</v>
      </c>
      <c r="B2568" s="165">
        <v>30</v>
      </c>
      <c r="C2568" s="166">
        <v>14.976152623211448</v>
      </c>
      <c r="D2568">
        <v>100</v>
      </c>
      <c r="E2568" s="168" t="s">
        <v>887</v>
      </c>
      <c r="F2568" t="s">
        <v>844</v>
      </c>
      <c r="G2568" t="s">
        <v>871</v>
      </c>
      <c r="H2568">
        <v>2018</v>
      </c>
    </row>
    <row r="2569" spans="1:8" x14ac:dyDescent="0.3">
      <c r="A2569">
        <v>286</v>
      </c>
      <c r="B2569" s="165">
        <v>27.862407862407863</v>
      </c>
      <c r="C2569" s="166">
        <v>7.9364069952305236</v>
      </c>
      <c r="D2569">
        <v>80</v>
      </c>
      <c r="E2569" s="168" t="s">
        <v>887</v>
      </c>
      <c r="F2569" t="s">
        <v>844</v>
      </c>
      <c r="G2569" t="s">
        <v>871</v>
      </c>
      <c r="H2569">
        <v>2018</v>
      </c>
    </row>
    <row r="2570" spans="1:8" x14ac:dyDescent="0.3">
      <c r="A2570">
        <v>286</v>
      </c>
      <c r="C2570" s="166">
        <v>2.8540540540540542</v>
      </c>
      <c r="E2570" s="168" t="s">
        <v>887</v>
      </c>
      <c r="F2570" t="s">
        <v>844</v>
      </c>
      <c r="G2570" t="s">
        <v>871</v>
      </c>
      <c r="H2570">
        <v>2019</v>
      </c>
    </row>
    <row r="2571" spans="1:8" x14ac:dyDescent="0.3">
      <c r="A2571">
        <v>286</v>
      </c>
      <c r="C2571" s="166">
        <v>1.4976152623211447</v>
      </c>
      <c r="E2571" s="168" t="s">
        <v>887</v>
      </c>
      <c r="F2571" t="s">
        <v>844</v>
      </c>
      <c r="G2571" t="s">
        <v>871</v>
      </c>
      <c r="H2571">
        <v>2019</v>
      </c>
    </row>
    <row r="2572" spans="1:8" x14ac:dyDescent="0.3">
      <c r="A2572">
        <v>286</v>
      </c>
      <c r="C2572" s="166">
        <v>14.880763116057231</v>
      </c>
      <c r="E2572" s="168" t="s">
        <v>887</v>
      </c>
      <c r="F2572" t="s">
        <v>844</v>
      </c>
      <c r="G2572" t="s">
        <v>871</v>
      </c>
      <c r="H2572">
        <v>2019</v>
      </c>
    </row>
    <row r="2573" spans="1:8" x14ac:dyDescent="0.3">
      <c r="A2573">
        <v>286</v>
      </c>
      <c r="B2573" s="165">
        <v>56.583506583506583</v>
      </c>
      <c r="C2573" s="166">
        <v>9.4167852062588899</v>
      </c>
      <c r="D2573" s="165">
        <v>81.096748922835872</v>
      </c>
      <c r="E2573" s="168" t="s">
        <v>887</v>
      </c>
      <c r="F2573" t="s">
        <v>844</v>
      </c>
      <c r="G2573" t="s">
        <v>871</v>
      </c>
      <c r="H2573">
        <v>2020</v>
      </c>
    </row>
    <row r="2574" spans="1:8" x14ac:dyDescent="0.3">
      <c r="A2574">
        <v>286</v>
      </c>
      <c r="B2574" s="165">
        <v>46.981981981981988</v>
      </c>
      <c r="C2574" s="166">
        <v>21.389961389961389</v>
      </c>
      <c r="D2574" s="165">
        <v>80.540540540540547</v>
      </c>
      <c r="E2574" s="168" t="s">
        <v>887</v>
      </c>
      <c r="F2574" t="s">
        <v>844</v>
      </c>
      <c r="G2574" t="s">
        <v>871</v>
      </c>
      <c r="H2574">
        <v>2020</v>
      </c>
    </row>
    <row r="2575" spans="1:8" x14ac:dyDescent="0.3">
      <c r="A2575">
        <v>286</v>
      </c>
      <c r="B2575" s="165">
        <v>54.362934362934354</v>
      </c>
      <c r="C2575" s="166">
        <v>18.083538083538084</v>
      </c>
      <c r="D2575" s="165">
        <v>73.476969927674162</v>
      </c>
      <c r="E2575" s="168" t="s">
        <v>887</v>
      </c>
      <c r="F2575" t="s">
        <v>844</v>
      </c>
      <c r="G2575" t="s">
        <v>871</v>
      </c>
      <c r="H2575">
        <v>2020</v>
      </c>
    </row>
    <row r="2576" spans="1:8" x14ac:dyDescent="0.3">
      <c r="A2576">
        <v>287</v>
      </c>
      <c r="B2576" s="165">
        <v>56.648648648648646</v>
      </c>
      <c r="C2576" s="166">
        <v>5.5027027027027025</v>
      </c>
      <c r="D2576">
        <v>50</v>
      </c>
      <c r="E2576" s="168" t="s">
        <v>887</v>
      </c>
      <c r="F2576" t="s">
        <v>844</v>
      </c>
      <c r="G2576" t="s">
        <v>871</v>
      </c>
      <c r="H2576">
        <v>2018</v>
      </c>
    </row>
    <row r="2577" spans="1:8" x14ac:dyDescent="0.3">
      <c r="A2577">
        <v>287</v>
      </c>
      <c r="B2577" s="165">
        <v>60.869565217391305</v>
      </c>
      <c r="C2577" s="166">
        <v>8.1470270270270273</v>
      </c>
      <c r="D2577">
        <v>100</v>
      </c>
      <c r="E2577" s="168" t="s">
        <v>887</v>
      </c>
      <c r="F2577" t="s">
        <v>844</v>
      </c>
      <c r="G2577" t="s">
        <v>871</v>
      </c>
      <c r="H2577">
        <v>2018</v>
      </c>
    </row>
    <row r="2578" spans="1:8" x14ac:dyDescent="0.3">
      <c r="A2578">
        <v>287</v>
      </c>
      <c r="B2578" s="165">
        <v>51.081081081081081</v>
      </c>
      <c r="C2578" s="166">
        <v>28.911196911196907</v>
      </c>
      <c r="D2578">
        <v>100</v>
      </c>
      <c r="E2578" s="168" t="s">
        <v>887</v>
      </c>
      <c r="F2578" t="s">
        <v>844</v>
      </c>
      <c r="G2578" t="s">
        <v>871</v>
      </c>
      <c r="H2578">
        <v>2018</v>
      </c>
    </row>
    <row r="2579" spans="1:8" x14ac:dyDescent="0.3">
      <c r="A2579">
        <v>287</v>
      </c>
      <c r="C2579" s="166">
        <v>16.054054054054056</v>
      </c>
      <c r="E2579" s="168" t="s">
        <v>887</v>
      </c>
      <c r="F2579" t="s">
        <v>844</v>
      </c>
      <c r="G2579" t="s">
        <v>871</v>
      </c>
      <c r="H2579">
        <v>2019</v>
      </c>
    </row>
    <row r="2580" spans="1:8" x14ac:dyDescent="0.3">
      <c r="A2580">
        <v>287</v>
      </c>
      <c r="C2580" s="166">
        <v>5.0918918918918923</v>
      </c>
      <c r="E2580" s="168" t="s">
        <v>887</v>
      </c>
      <c r="F2580" t="s">
        <v>844</v>
      </c>
      <c r="G2580" t="s">
        <v>871</v>
      </c>
      <c r="H2580">
        <v>2019</v>
      </c>
    </row>
    <row r="2581" spans="1:8" x14ac:dyDescent="0.3">
      <c r="A2581">
        <v>287</v>
      </c>
      <c r="C2581" s="166">
        <v>24.092664092664091</v>
      </c>
      <c r="E2581" s="168" t="s">
        <v>887</v>
      </c>
      <c r="F2581" t="s">
        <v>844</v>
      </c>
      <c r="G2581" t="s">
        <v>871</v>
      </c>
      <c r="H2581">
        <v>2019</v>
      </c>
    </row>
    <row r="2582" spans="1:8" x14ac:dyDescent="0.3">
      <c r="A2582">
        <v>287</v>
      </c>
      <c r="B2582" s="165">
        <v>100.16484569676059</v>
      </c>
      <c r="C2582" s="166">
        <v>15.263225310618676</v>
      </c>
      <c r="D2582" s="165">
        <v>83.517547398144416</v>
      </c>
      <c r="E2582" s="168" t="s">
        <v>887</v>
      </c>
      <c r="F2582" t="s">
        <v>844</v>
      </c>
      <c r="G2582" t="s">
        <v>871</v>
      </c>
      <c r="H2582">
        <v>2020</v>
      </c>
    </row>
    <row r="2583" spans="1:8" x14ac:dyDescent="0.3">
      <c r="A2583">
        <v>287</v>
      </c>
      <c r="B2583" s="165">
        <v>73.637065637065632</v>
      </c>
      <c r="C2583" s="166">
        <v>27.223587223587227</v>
      </c>
      <c r="D2583" s="165">
        <v>78.099918099918114</v>
      </c>
      <c r="E2583" s="168" t="s">
        <v>887</v>
      </c>
      <c r="F2583" t="s">
        <v>844</v>
      </c>
      <c r="G2583" t="s">
        <v>871</v>
      </c>
      <c r="H2583">
        <v>2020</v>
      </c>
    </row>
    <row r="2584" spans="1:8" x14ac:dyDescent="0.3">
      <c r="A2584">
        <v>287</v>
      </c>
      <c r="B2584" s="165">
        <v>98.204010462074962</v>
      </c>
      <c r="C2584" s="166">
        <v>62.816500711237552</v>
      </c>
      <c r="D2584" s="165">
        <v>81.513513513513516</v>
      </c>
      <c r="E2584" s="168" t="s">
        <v>887</v>
      </c>
      <c r="F2584" t="s">
        <v>844</v>
      </c>
      <c r="G2584" t="s">
        <v>871</v>
      </c>
      <c r="H2584">
        <v>2020</v>
      </c>
    </row>
    <row r="2585" spans="1:8" x14ac:dyDescent="0.3">
      <c r="A2585">
        <v>288</v>
      </c>
      <c r="B2585" s="165">
        <v>35.405405405405403</v>
      </c>
      <c r="C2585" s="166">
        <v>6.8783783783783781</v>
      </c>
      <c r="D2585">
        <v>100</v>
      </c>
      <c r="E2585" s="168" t="s">
        <v>887</v>
      </c>
      <c r="F2585" t="s">
        <v>844</v>
      </c>
      <c r="G2585" t="s">
        <v>871</v>
      </c>
      <c r="H2585">
        <v>2018</v>
      </c>
    </row>
    <row r="2586" spans="1:8" x14ac:dyDescent="0.3">
      <c r="A2586">
        <v>288</v>
      </c>
      <c r="B2586" s="165">
        <v>75</v>
      </c>
      <c r="C2586" s="166">
        <v>4.4665718349928882</v>
      </c>
      <c r="D2586">
        <v>100</v>
      </c>
      <c r="E2586" s="168" t="s">
        <v>887</v>
      </c>
      <c r="F2586" t="s">
        <v>844</v>
      </c>
      <c r="G2586" t="s">
        <v>871</v>
      </c>
      <c r="H2586">
        <v>2018</v>
      </c>
    </row>
    <row r="2587" spans="1:8" x14ac:dyDescent="0.3">
      <c r="A2587">
        <v>288</v>
      </c>
      <c r="B2587" s="165">
        <v>40.864864864864863</v>
      </c>
      <c r="C2587" s="166">
        <v>8.3027027027027014</v>
      </c>
      <c r="D2587">
        <v>100</v>
      </c>
      <c r="E2587" s="168" t="s">
        <v>887</v>
      </c>
      <c r="F2587" t="s">
        <v>844</v>
      </c>
      <c r="G2587" t="s">
        <v>871</v>
      </c>
      <c r="H2587">
        <v>2018</v>
      </c>
    </row>
    <row r="2588" spans="1:8" x14ac:dyDescent="0.3">
      <c r="A2588">
        <v>288</v>
      </c>
      <c r="C2588" s="166">
        <v>57.081081081081081</v>
      </c>
      <c r="E2588" s="168" t="s">
        <v>887</v>
      </c>
      <c r="F2588" t="s">
        <v>844</v>
      </c>
      <c r="G2588" t="s">
        <v>871</v>
      </c>
      <c r="H2588">
        <v>2019</v>
      </c>
    </row>
    <row r="2589" spans="1:8" x14ac:dyDescent="0.3">
      <c r="A2589">
        <v>288</v>
      </c>
      <c r="C2589" s="166">
        <v>13.399715504978664</v>
      </c>
      <c r="E2589" s="168" t="s">
        <v>887</v>
      </c>
      <c r="F2589" t="s">
        <v>844</v>
      </c>
      <c r="G2589" t="s">
        <v>871</v>
      </c>
      <c r="H2589">
        <v>2019</v>
      </c>
    </row>
    <row r="2590" spans="1:8" x14ac:dyDescent="0.3">
      <c r="A2590">
        <v>288</v>
      </c>
      <c r="C2590" s="166">
        <v>20.756756756756754</v>
      </c>
      <c r="E2590" s="168" t="s">
        <v>887</v>
      </c>
      <c r="F2590" t="s">
        <v>844</v>
      </c>
      <c r="G2590" t="s">
        <v>871</v>
      </c>
      <c r="H2590">
        <v>2019</v>
      </c>
    </row>
    <row r="2591" spans="1:8" x14ac:dyDescent="0.3">
      <c r="A2591">
        <v>288</v>
      </c>
      <c r="B2591" s="165">
        <v>67.38188570249639</v>
      </c>
      <c r="C2591" s="166">
        <v>0.36764161421695668</v>
      </c>
      <c r="D2591" s="165">
        <v>74.185094185094187</v>
      </c>
      <c r="E2591" s="168" t="s">
        <v>887</v>
      </c>
      <c r="F2591" t="s">
        <v>844</v>
      </c>
      <c r="G2591" t="s">
        <v>871</v>
      </c>
      <c r="H2591">
        <v>2020</v>
      </c>
    </row>
    <row r="2592" spans="1:8" x14ac:dyDescent="0.3">
      <c r="A2592">
        <v>288</v>
      </c>
      <c r="B2592" s="165">
        <v>57.82397782397782</v>
      </c>
      <c r="C2592" s="166">
        <v>0.24954954954954955</v>
      </c>
      <c r="D2592" s="165">
        <v>64.432432432432435</v>
      </c>
      <c r="E2592" s="168" t="s">
        <v>887</v>
      </c>
      <c r="F2592" t="s">
        <v>844</v>
      </c>
      <c r="G2592" t="s">
        <v>871</v>
      </c>
      <c r="H2592">
        <v>2020</v>
      </c>
    </row>
    <row r="2593" spans="1:8" x14ac:dyDescent="0.3">
      <c r="A2593">
        <v>288</v>
      </c>
      <c r="B2593" s="165">
        <v>38.054054054054056</v>
      </c>
      <c r="C2593" s="166">
        <v>0.36167076167076168</v>
      </c>
      <c r="D2593" s="165">
        <v>69.162981162981168</v>
      </c>
      <c r="E2593" s="168" t="s">
        <v>887</v>
      </c>
      <c r="F2593" t="s">
        <v>844</v>
      </c>
      <c r="G2593" t="s">
        <v>871</v>
      </c>
      <c r="H2593">
        <v>2020</v>
      </c>
    </row>
    <row r="2594" spans="1:8" x14ac:dyDescent="0.3">
      <c r="A2594">
        <v>289</v>
      </c>
      <c r="B2594" s="165">
        <v>70.810810810810807</v>
      </c>
      <c r="C2594" s="166">
        <v>24.456456456456458</v>
      </c>
      <c r="D2594">
        <v>60</v>
      </c>
      <c r="E2594" s="168" t="s">
        <v>887</v>
      </c>
      <c r="F2594" t="s">
        <v>844</v>
      </c>
      <c r="G2594" t="s">
        <v>871</v>
      </c>
      <c r="H2594">
        <v>2018</v>
      </c>
    </row>
    <row r="2595" spans="1:8" x14ac:dyDescent="0.3">
      <c r="A2595">
        <v>289</v>
      </c>
      <c r="B2595" s="165">
        <v>57.142857142857139</v>
      </c>
      <c r="C2595" s="166">
        <v>15.275675675675677</v>
      </c>
      <c r="D2595">
        <v>100</v>
      </c>
      <c r="E2595" s="168" t="s">
        <v>887</v>
      </c>
      <c r="F2595" t="s">
        <v>844</v>
      </c>
      <c r="G2595" t="s">
        <v>871</v>
      </c>
      <c r="H2595">
        <v>2018</v>
      </c>
    </row>
    <row r="2596" spans="1:8" x14ac:dyDescent="0.3">
      <c r="A2596">
        <v>289</v>
      </c>
      <c r="B2596" s="165">
        <v>55.010395010395015</v>
      </c>
      <c r="C2596" s="166">
        <v>24.801271860095387</v>
      </c>
      <c r="D2596">
        <v>100</v>
      </c>
      <c r="E2596" s="168" t="s">
        <v>887</v>
      </c>
      <c r="F2596" t="s">
        <v>844</v>
      </c>
      <c r="G2596" t="s">
        <v>871</v>
      </c>
      <c r="H2596">
        <v>2018</v>
      </c>
    </row>
    <row r="2597" spans="1:8" x14ac:dyDescent="0.3">
      <c r="A2597">
        <v>289</v>
      </c>
      <c r="C2597" s="166">
        <v>21.405405405405407</v>
      </c>
      <c r="E2597" s="168" t="s">
        <v>887</v>
      </c>
      <c r="F2597" t="s">
        <v>844</v>
      </c>
      <c r="G2597" t="s">
        <v>871</v>
      </c>
      <c r="H2597">
        <v>2019</v>
      </c>
    </row>
    <row r="2598" spans="1:8" x14ac:dyDescent="0.3">
      <c r="A2598">
        <v>289</v>
      </c>
      <c r="C2598" s="166">
        <v>5.0918918918918923</v>
      </c>
      <c r="E2598" s="168" t="s">
        <v>887</v>
      </c>
      <c r="F2598" t="s">
        <v>844</v>
      </c>
      <c r="G2598" t="s">
        <v>871</v>
      </c>
      <c r="H2598">
        <v>2019</v>
      </c>
    </row>
    <row r="2599" spans="1:8" x14ac:dyDescent="0.3">
      <c r="A2599">
        <v>289</v>
      </c>
      <c r="C2599" s="166">
        <v>14.880763116057231</v>
      </c>
      <c r="E2599" s="168" t="s">
        <v>887</v>
      </c>
      <c r="F2599" t="s">
        <v>844</v>
      </c>
      <c r="G2599" t="s">
        <v>871</v>
      </c>
      <c r="H2599">
        <v>2019</v>
      </c>
    </row>
    <row r="2600" spans="1:8" x14ac:dyDescent="0.3">
      <c r="A2600">
        <v>289</v>
      </c>
      <c r="B2600" s="165">
        <v>48.147420147420149</v>
      </c>
      <c r="C2600" s="166">
        <v>33.900426742532005</v>
      </c>
      <c r="D2600" s="165">
        <v>70.891161431701974</v>
      </c>
      <c r="E2600" s="168" t="s">
        <v>887</v>
      </c>
      <c r="F2600" t="s">
        <v>844</v>
      </c>
      <c r="G2600" t="s">
        <v>871</v>
      </c>
      <c r="H2600">
        <v>2020</v>
      </c>
    </row>
    <row r="2601" spans="1:8" x14ac:dyDescent="0.3">
      <c r="A2601">
        <v>289</v>
      </c>
      <c r="B2601" s="165">
        <v>52.041580041580048</v>
      </c>
      <c r="C2601" s="166">
        <v>35.935135135135134</v>
      </c>
      <c r="D2601" s="165">
        <v>74.345114345114354</v>
      </c>
      <c r="E2601" s="168" t="s">
        <v>887</v>
      </c>
      <c r="F2601" t="s">
        <v>844</v>
      </c>
      <c r="G2601" t="s">
        <v>871</v>
      </c>
      <c r="H2601">
        <v>2020</v>
      </c>
    </row>
    <row r="2602" spans="1:8" x14ac:dyDescent="0.3">
      <c r="A2602">
        <v>289</v>
      </c>
      <c r="B2602" s="165">
        <v>55.688859591298609</v>
      </c>
      <c r="C2602" s="166">
        <v>54.250614250614248</v>
      </c>
      <c r="D2602" s="165">
        <v>75.243243243243242</v>
      </c>
      <c r="E2602" s="168" t="s">
        <v>887</v>
      </c>
      <c r="F2602" t="s">
        <v>844</v>
      </c>
      <c r="G2602" t="s">
        <v>871</v>
      </c>
      <c r="H2602">
        <v>2020</v>
      </c>
    </row>
    <row r="2603" spans="1:8" x14ac:dyDescent="0.3">
      <c r="A2603">
        <v>290</v>
      </c>
      <c r="B2603" s="165">
        <v>60.694980694980693</v>
      </c>
      <c r="C2603" s="166">
        <v>2.2010810810810808</v>
      </c>
      <c r="D2603">
        <v>100</v>
      </c>
      <c r="E2603" s="168" t="s">
        <v>887</v>
      </c>
      <c r="F2603" t="s">
        <v>844</v>
      </c>
      <c r="G2603" t="s">
        <v>871</v>
      </c>
      <c r="H2603">
        <v>2018</v>
      </c>
    </row>
    <row r="2604" spans="1:8" x14ac:dyDescent="0.3">
      <c r="A2604">
        <v>290</v>
      </c>
      <c r="B2604" s="165">
        <v>44.444444444444443</v>
      </c>
      <c r="C2604" s="166">
        <v>8.1470270270270273</v>
      </c>
      <c r="D2604">
        <v>100</v>
      </c>
      <c r="E2604" s="168" t="s">
        <v>887</v>
      </c>
      <c r="F2604" t="s">
        <v>844</v>
      </c>
      <c r="G2604" t="s">
        <v>871</v>
      </c>
      <c r="H2604">
        <v>2018</v>
      </c>
    </row>
    <row r="2605" spans="1:8" x14ac:dyDescent="0.3">
      <c r="A2605">
        <v>290</v>
      </c>
      <c r="B2605" s="165">
        <v>61.297297297297298</v>
      </c>
      <c r="C2605" s="166">
        <v>34.892823858341096</v>
      </c>
      <c r="D2605">
        <v>100</v>
      </c>
      <c r="E2605" s="168" t="s">
        <v>887</v>
      </c>
      <c r="F2605" t="s">
        <v>844</v>
      </c>
      <c r="G2605" t="s">
        <v>871</v>
      </c>
      <c r="H2605">
        <v>2018</v>
      </c>
    </row>
    <row r="2606" spans="1:8" x14ac:dyDescent="0.3">
      <c r="A2606">
        <v>290</v>
      </c>
      <c r="C2606" s="166">
        <v>21.405405405405407</v>
      </c>
      <c r="E2606" s="168" t="s">
        <v>887</v>
      </c>
      <c r="F2606" t="s">
        <v>844</v>
      </c>
      <c r="G2606" t="s">
        <v>871</v>
      </c>
      <c r="H2606">
        <v>2019</v>
      </c>
    </row>
    <row r="2607" spans="1:8" x14ac:dyDescent="0.3">
      <c r="A2607">
        <v>290</v>
      </c>
      <c r="C2607" s="166">
        <v>10.183783783783785</v>
      </c>
      <c r="E2607" s="168" t="s">
        <v>887</v>
      </c>
      <c r="F2607" t="s">
        <v>844</v>
      </c>
      <c r="G2607" t="s">
        <v>871</v>
      </c>
      <c r="H2607">
        <v>2019</v>
      </c>
    </row>
    <row r="2608" spans="1:8" x14ac:dyDescent="0.3">
      <c r="A2608">
        <v>290</v>
      </c>
      <c r="C2608" s="166">
        <v>2.3261882572227397</v>
      </c>
      <c r="E2608" s="168" t="s">
        <v>887</v>
      </c>
      <c r="F2608" t="s">
        <v>844</v>
      </c>
      <c r="G2608" t="s">
        <v>871</v>
      </c>
      <c r="H2608">
        <v>2019</v>
      </c>
    </row>
    <row r="2609" spans="1:8" x14ac:dyDescent="0.3">
      <c r="A2609">
        <v>290</v>
      </c>
      <c r="B2609" s="165">
        <v>66.799123447772104</v>
      </c>
      <c r="C2609" s="166">
        <v>0.56500711237553347</v>
      </c>
      <c r="D2609" s="165">
        <v>84.934362934362937</v>
      </c>
      <c r="E2609" s="168" t="s">
        <v>887</v>
      </c>
      <c r="F2609" t="s">
        <v>844</v>
      </c>
      <c r="G2609" t="s">
        <v>871</v>
      </c>
      <c r="H2609">
        <v>2020</v>
      </c>
    </row>
    <row r="2610" spans="1:8" x14ac:dyDescent="0.3">
      <c r="A2610">
        <v>290</v>
      </c>
      <c r="B2610" s="165">
        <v>66.889601465872644</v>
      </c>
      <c r="C2610" s="166">
        <v>1.0694980694980696</v>
      </c>
      <c r="D2610" s="165">
        <v>91.279279279279294</v>
      </c>
      <c r="E2610" s="168" t="s">
        <v>887</v>
      </c>
      <c r="F2610" t="s">
        <v>844</v>
      </c>
      <c r="G2610" t="s">
        <v>871</v>
      </c>
      <c r="H2610">
        <v>2020</v>
      </c>
    </row>
    <row r="2611" spans="1:8" x14ac:dyDescent="0.3">
      <c r="A2611">
        <v>290</v>
      </c>
      <c r="B2611" s="165">
        <v>78.346581875993635</v>
      </c>
      <c r="C2611" s="166">
        <v>0.765072765072765</v>
      </c>
      <c r="D2611" s="165">
        <v>83.983619983619988</v>
      </c>
      <c r="E2611" s="168" t="s">
        <v>887</v>
      </c>
      <c r="F2611" t="s">
        <v>844</v>
      </c>
      <c r="G2611" t="s">
        <v>871</v>
      </c>
      <c r="H2611">
        <v>2020</v>
      </c>
    </row>
    <row r="2612" spans="1:8" x14ac:dyDescent="0.3">
      <c r="A2612">
        <v>291</v>
      </c>
      <c r="B2612" s="165">
        <v>30.347490347490346</v>
      </c>
      <c r="C2612" s="166">
        <v>2.000982800982801</v>
      </c>
      <c r="D2612">
        <v>100</v>
      </c>
      <c r="E2612" s="168" t="s">
        <v>887</v>
      </c>
      <c r="F2612" t="s">
        <v>844</v>
      </c>
      <c r="G2612" t="s">
        <v>871</v>
      </c>
      <c r="H2612">
        <v>2018</v>
      </c>
    </row>
    <row r="2613" spans="1:8" x14ac:dyDescent="0.3">
      <c r="A2613">
        <v>291</v>
      </c>
      <c r="B2613" s="165">
        <v>61.53846153846154</v>
      </c>
      <c r="C2613" s="166">
        <v>7.2741312741312747</v>
      </c>
      <c r="D2613">
        <v>100</v>
      </c>
      <c r="E2613" s="168" t="s">
        <v>887</v>
      </c>
      <c r="F2613" t="s">
        <v>844</v>
      </c>
      <c r="G2613" t="s">
        <v>871</v>
      </c>
      <c r="H2613">
        <v>2018</v>
      </c>
    </row>
    <row r="2614" spans="1:8" x14ac:dyDescent="0.3">
      <c r="A2614">
        <v>291</v>
      </c>
      <c r="B2614" s="165">
        <v>27.243243243243246</v>
      </c>
      <c r="C2614" s="166">
        <v>7.4954954954954944</v>
      </c>
      <c r="D2614">
        <v>100</v>
      </c>
      <c r="E2614" s="168" t="s">
        <v>887</v>
      </c>
      <c r="F2614" t="s">
        <v>844</v>
      </c>
      <c r="G2614" t="s">
        <v>871</v>
      </c>
      <c r="H2614">
        <v>2018</v>
      </c>
    </row>
    <row r="2615" spans="1:8" x14ac:dyDescent="0.3">
      <c r="A2615">
        <v>291</v>
      </c>
      <c r="C2615" s="166">
        <v>3.8918918918918921</v>
      </c>
      <c r="E2615" s="168" t="s">
        <v>887</v>
      </c>
      <c r="F2615" t="s">
        <v>844</v>
      </c>
      <c r="G2615" t="s">
        <v>871</v>
      </c>
      <c r="H2615">
        <v>2019</v>
      </c>
    </row>
    <row r="2616" spans="1:8" x14ac:dyDescent="0.3">
      <c r="A2616">
        <v>291</v>
      </c>
      <c r="C2616" s="166">
        <v>43.644787644787648</v>
      </c>
      <c r="E2616" s="168" t="s">
        <v>887</v>
      </c>
      <c r="F2616" t="s">
        <v>844</v>
      </c>
      <c r="G2616" t="s">
        <v>871</v>
      </c>
      <c r="H2616">
        <v>2019</v>
      </c>
    </row>
    <row r="2617" spans="1:8" x14ac:dyDescent="0.3">
      <c r="A2617">
        <v>291</v>
      </c>
      <c r="C2617" s="166">
        <v>7.4954954954954944</v>
      </c>
      <c r="E2617" s="168" t="s">
        <v>887</v>
      </c>
      <c r="F2617" t="s">
        <v>844</v>
      </c>
      <c r="G2617" t="s">
        <v>871</v>
      </c>
      <c r="H2617">
        <v>2019</v>
      </c>
    </row>
    <row r="2618" spans="1:8" x14ac:dyDescent="0.3">
      <c r="A2618">
        <v>291</v>
      </c>
      <c r="B2618" s="165">
        <v>49.039039039039039</v>
      </c>
      <c r="C2618" s="166">
        <v>0.56500711237553347</v>
      </c>
      <c r="D2618" s="165">
        <v>79.938223938223942</v>
      </c>
      <c r="E2618" s="168" t="s">
        <v>887</v>
      </c>
      <c r="F2618" t="s">
        <v>844</v>
      </c>
      <c r="G2618" t="s">
        <v>871</v>
      </c>
      <c r="H2618">
        <v>2020</v>
      </c>
    </row>
    <row r="2619" spans="1:8" x14ac:dyDescent="0.3">
      <c r="A2619">
        <v>291</v>
      </c>
      <c r="B2619" s="165">
        <v>57.82397782397782</v>
      </c>
      <c r="C2619" s="166">
        <v>0.41591591591591592</v>
      </c>
      <c r="D2619" s="165">
        <v>72.599923867529512</v>
      </c>
      <c r="E2619" s="168" t="s">
        <v>887</v>
      </c>
      <c r="F2619" t="s">
        <v>844</v>
      </c>
      <c r="G2619" t="s">
        <v>871</v>
      </c>
      <c r="H2619">
        <v>2020</v>
      </c>
    </row>
    <row r="2620" spans="1:8" x14ac:dyDescent="0.3">
      <c r="A2620">
        <v>291</v>
      </c>
      <c r="B2620" s="165">
        <v>73.180873180873178</v>
      </c>
      <c r="C2620" s="166">
        <v>0.73673673673673667</v>
      </c>
      <c r="D2620" s="165">
        <v>74.314314314314316</v>
      </c>
      <c r="E2620" s="168" t="s">
        <v>887</v>
      </c>
      <c r="F2620" t="s">
        <v>844</v>
      </c>
      <c r="G2620" t="s">
        <v>871</v>
      </c>
      <c r="H2620">
        <v>2020</v>
      </c>
    </row>
    <row r="2621" spans="1:8" x14ac:dyDescent="0.3">
      <c r="A2621">
        <v>292</v>
      </c>
      <c r="B2621" s="165">
        <v>43.575883575883566</v>
      </c>
      <c r="C2621" s="166">
        <v>4.8269321953532476</v>
      </c>
      <c r="D2621">
        <v>100</v>
      </c>
      <c r="E2621" s="168" t="s">
        <v>887</v>
      </c>
      <c r="F2621" t="s">
        <v>844</v>
      </c>
      <c r="G2621" t="s">
        <v>871</v>
      </c>
      <c r="H2621">
        <v>2018</v>
      </c>
    </row>
    <row r="2622" spans="1:8" x14ac:dyDescent="0.3">
      <c r="A2622">
        <v>292</v>
      </c>
      <c r="B2622" s="165">
        <v>47.058823529411768</v>
      </c>
      <c r="C2622" s="166">
        <v>12.343980343980345</v>
      </c>
      <c r="D2622">
        <v>100</v>
      </c>
      <c r="E2622" s="168" t="s">
        <v>887</v>
      </c>
      <c r="F2622" t="s">
        <v>844</v>
      </c>
      <c r="G2622" t="s">
        <v>871</v>
      </c>
      <c r="H2622">
        <v>2018</v>
      </c>
    </row>
    <row r="2623" spans="1:8" x14ac:dyDescent="0.3">
      <c r="A2623">
        <v>292</v>
      </c>
      <c r="B2623" s="165">
        <v>87.567567567567565</v>
      </c>
      <c r="C2623" s="166">
        <v>3.5504978662873397</v>
      </c>
      <c r="D2623">
        <v>100</v>
      </c>
      <c r="E2623" s="168" t="s">
        <v>887</v>
      </c>
      <c r="F2623" t="s">
        <v>844</v>
      </c>
      <c r="G2623" t="s">
        <v>871</v>
      </c>
      <c r="H2623">
        <v>2018</v>
      </c>
    </row>
    <row r="2624" spans="1:8" x14ac:dyDescent="0.3">
      <c r="A2624">
        <v>292</v>
      </c>
      <c r="C2624" s="166">
        <v>15.289575289575291</v>
      </c>
      <c r="E2624" s="168" t="s">
        <v>887</v>
      </c>
      <c r="F2624" t="s">
        <v>844</v>
      </c>
      <c r="G2624" t="s">
        <v>871</v>
      </c>
      <c r="H2624">
        <v>2019</v>
      </c>
    </row>
    <row r="2625" spans="1:8" x14ac:dyDescent="0.3">
      <c r="A2625">
        <v>292</v>
      </c>
      <c r="C2625" s="166">
        <v>7.714987714987716</v>
      </c>
      <c r="E2625" s="168" t="s">
        <v>887</v>
      </c>
      <c r="F2625" t="s">
        <v>844</v>
      </c>
      <c r="G2625" t="s">
        <v>871</v>
      </c>
      <c r="H2625">
        <v>2019</v>
      </c>
    </row>
    <row r="2626" spans="1:8" x14ac:dyDescent="0.3">
      <c r="A2626">
        <v>292</v>
      </c>
      <c r="C2626" s="166">
        <v>15.622190611664296</v>
      </c>
      <c r="E2626" s="168" t="s">
        <v>887</v>
      </c>
      <c r="F2626" t="s">
        <v>844</v>
      </c>
      <c r="G2626" t="s">
        <v>871</v>
      </c>
      <c r="H2626">
        <v>2019</v>
      </c>
    </row>
    <row r="2627" spans="1:8" x14ac:dyDescent="0.3">
      <c r="A2627">
        <v>292</v>
      </c>
      <c r="B2627" s="165">
        <v>27.874822190611663</v>
      </c>
      <c r="C2627" s="166">
        <v>24.53745173745174</v>
      </c>
      <c r="D2627" s="165">
        <v>82.289348171701121</v>
      </c>
      <c r="E2627" s="168" t="s">
        <v>887</v>
      </c>
      <c r="F2627" t="s">
        <v>844</v>
      </c>
      <c r="G2627" t="s">
        <v>871</v>
      </c>
      <c r="H2627">
        <v>2020</v>
      </c>
    </row>
    <row r="2628" spans="1:8" x14ac:dyDescent="0.3">
      <c r="A2628">
        <v>292</v>
      </c>
      <c r="B2628" s="165">
        <v>30.06846846846847</v>
      </c>
      <c r="C2628" s="166">
        <v>19.963963963963966</v>
      </c>
      <c r="D2628" s="165">
        <v>75.802861685214637</v>
      </c>
      <c r="E2628" s="168" t="s">
        <v>887</v>
      </c>
      <c r="F2628" t="s">
        <v>844</v>
      </c>
      <c r="G2628" t="s">
        <v>871</v>
      </c>
      <c r="H2628">
        <v>2020</v>
      </c>
    </row>
    <row r="2629" spans="1:8" x14ac:dyDescent="0.3">
      <c r="A2629">
        <v>292</v>
      </c>
      <c r="B2629" s="165">
        <v>25.945945945945944</v>
      </c>
      <c r="C2629" s="166">
        <v>3.9292625959292624</v>
      </c>
      <c r="D2629" s="165">
        <v>73.476969927674162</v>
      </c>
      <c r="E2629" s="168" t="s">
        <v>887</v>
      </c>
      <c r="F2629" t="s">
        <v>844</v>
      </c>
      <c r="G2629" t="s">
        <v>871</v>
      </c>
      <c r="H2629">
        <v>2020</v>
      </c>
    </row>
    <row r="2630" spans="1:8" x14ac:dyDescent="0.3">
      <c r="A2630">
        <v>293</v>
      </c>
      <c r="B2630" s="165">
        <v>50.579150579150578</v>
      </c>
      <c r="C2630" s="166">
        <v>6.8783783783783781</v>
      </c>
      <c r="D2630">
        <v>80</v>
      </c>
      <c r="E2630" s="168" t="s">
        <v>887</v>
      </c>
      <c r="F2630" t="s">
        <v>844</v>
      </c>
      <c r="G2630" t="s">
        <v>871</v>
      </c>
      <c r="H2630">
        <v>2018</v>
      </c>
    </row>
    <row r="2631" spans="1:8" x14ac:dyDescent="0.3">
      <c r="A2631">
        <v>293</v>
      </c>
      <c r="B2631" s="165">
        <v>57.142857142857146</v>
      </c>
      <c r="C2631" s="166">
        <v>2.1216216216216215</v>
      </c>
      <c r="D2631">
        <v>100</v>
      </c>
      <c r="E2631" s="168" t="s">
        <v>887</v>
      </c>
      <c r="F2631" t="s">
        <v>844</v>
      </c>
      <c r="G2631" t="s">
        <v>871</v>
      </c>
      <c r="H2631">
        <v>2018</v>
      </c>
    </row>
    <row r="2632" spans="1:8" x14ac:dyDescent="0.3">
      <c r="A2632">
        <v>293</v>
      </c>
      <c r="B2632" s="165">
        <v>55.724815724815727</v>
      </c>
      <c r="C2632" s="166">
        <v>39.682034976152622</v>
      </c>
      <c r="D2632">
        <v>100</v>
      </c>
      <c r="E2632" s="168" t="s">
        <v>887</v>
      </c>
      <c r="F2632" t="s">
        <v>844</v>
      </c>
      <c r="G2632" t="s">
        <v>871</v>
      </c>
      <c r="H2632">
        <v>2018</v>
      </c>
    </row>
    <row r="2633" spans="1:8" x14ac:dyDescent="0.3">
      <c r="A2633">
        <v>293</v>
      </c>
      <c r="C2633" s="166">
        <v>10.702702702702704</v>
      </c>
      <c r="E2633" s="168" t="s">
        <v>887</v>
      </c>
      <c r="F2633" t="s">
        <v>844</v>
      </c>
      <c r="G2633" t="s">
        <v>871</v>
      </c>
      <c r="H2633">
        <v>2019</v>
      </c>
    </row>
    <row r="2634" spans="1:8" x14ac:dyDescent="0.3">
      <c r="A2634">
        <v>293</v>
      </c>
      <c r="C2634" s="166">
        <v>26.52027027027027</v>
      </c>
      <c r="E2634" s="168" t="s">
        <v>887</v>
      </c>
      <c r="F2634" t="s">
        <v>844</v>
      </c>
      <c r="G2634" t="s">
        <v>871</v>
      </c>
      <c r="H2634">
        <v>2019</v>
      </c>
    </row>
    <row r="2635" spans="1:8" x14ac:dyDescent="0.3">
      <c r="A2635">
        <v>293</v>
      </c>
      <c r="C2635" s="166">
        <v>8.9284578696343395</v>
      </c>
      <c r="E2635" s="168" t="s">
        <v>887</v>
      </c>
      <c r="F2635" t="s">
        <v>844</v>
      </c>
      <c r="G2635" t="s">
        <v>871</v>
      </c>
      <c r="H2635">
        <v>2019</v>
      </c>
    </row>
    <row r="2636" spans="1:8" x14ac:dyDescent="0.3">
      <c r="A2636">
        <v>293</v>
      </c>
      <c r="B2636" s="165">
        <v>9.291607396870555</v>
      </c>
      <c r="C2636" s="166">
        <v>30.671814671814673</v>
      </c>
      <c r="D2636" s="165">
        <v>93.957240822912482</v>
      </c>
      <c r="E2636" s="168" t="s">
        <v>887</v>
      </c>
      <c r="F2636" t="s">
        <v>844</v>
      </c>
      <c r="G2636" t="s">
        <v>871</v>
      </c>
      <c r="H2636">
        <v>2020</v>
      </c>
    </row>
    <row r="2637" spans="1:8" x14ac:dyDescent="0.3">
      <c r="A2637">
        <v>293</v>
      </c>
      <c r="B2637" s="165">
        <v>9.596319723979299</v>
      </c>
      <c r="C2637" s="166">
        <v>39.927927927927925</v>
      </c>
      <c r="D2637" s="165">
        <v>84.042303172737959</v>
      </c>
      <c r="E2637" s="168" t="s">
        <v>887</v>
      </c>
      <c r="F2637" t="s">
        <v>844</v>
      </c>
      <c r="G2637" t="s">
        <v>871</v>
      </c>
      <c r="H2637">
        <v>2020</v>
      </c>
    </row>
    <row r="2638" spans="1:8" x14ac:dyDescent="0.3">
      <c r="A2638">
        <v>293</v>
      </c>
      <c r="B2638" s="165">
        <v>8.8497800125707098</v>
      </c>
      <c r="C2638" s="166">
        <v>29.469469469469466</v>
      </c>
      <c r="D2638" s="165">
        <v>93.158301158301157</v>
      </c>
      <c r="E2638" s="168" t="s">
        <v>887</v>
      </c>
      <c r="F2638" t="s">
        <v>844</v>
      </c>
      <c r="G2638" t="s">
        <v>871</v>
      </c>
      <c r="H2638">
        <v>2020</v>
      </c>
    </row>
    <row r="2639" spans="1:8" x14ac:dyDescent="0.3">
      <c r="A2639">
        <v>294</v>
      </c>
      <c r="B2639" s="165">
        <v>35.405405405405403</v>
      </c>
      <c r="C2639" s="166">
        <v>5.0024570024570023</v>
      </c>
      <c r="D2639">
        <v>100</v>
      </c>
      <c r="E2639" s="168" t="s">
        <v>887</v>
      </c>
      <c r="F2639" t="s">
        <v>844</v>
      </c>
      <c r="G2639" t="s">
        <v>871</v>
      </c>
      <c r="H2639">
        <v>2018</v>
      </c>
    </row>
    <row r="2640" spans="1:8" x14ac:dyDescent="0.3">
      <c r="A2640">
        <v>294</v>
      </c>
      <c r="B2640" s="165">
        <v>66.666666666666671</v>
      </c>
      <c r="C2640" s="166">
        <v>2.1216216216216215</v>
      </c>
      <c r="D2640">
        <v>100</v>
      </c>
      <c r="E2640" s="168" t="s">
        <v>887</v>
      </c>
      <c r="F2640" t="s">
        <v>844</v>
      </c>
      <c r="G2640" t="s">
        <v>871</v>
      </c>
      <c r="H2640">
        <v>2018</v>
      </c>
    </row>
    <row r="2641" spans="1:8" x14ac:dyDescent="0.3">
      <c r="A2641">
        <v>294</v>
      </c>
      <c r="B2641" s="165">
        <v>76.621621621621614</v>
      </c>
      <c r="C2641" s="166">
        <v>3.7477477477477472</v>
      </c>
      <c r="D2641">
        <v>100</v>
      </c>
      <c r="E2641" s="168" t="s">
        <v>887</v>
      </c>
      <c r="F2641" t="s">
        <v>844</v>
      </c>
      <c r="G2641" t="s">
        <v>871</v>
      </c>
      <c r="H2641">
        <v>2018</v>
      </c>
    </row>
    <row r="2642" spans="1:8" x14ac:dyDescent="0.3">
      <c r="A2642">
        <v>294</v>
      </c>
      <c r="C2642" s="166">
        <v>10.702702702702705</v>
      </c>
      <c r="E2642" s="168" t="s">
        <v>887</v>
      </c>
      <c r="F2642" t="s">
        <v>844</v>
      </c>
      <c r="G2642" t="s">
        <v>871</v>
      </c>
      <c r="H2642">
        <v>2019</v>
      </c>
    </row>
    <row r="2643" spans="1:8" x14ac:dyDescent="0.3">
      <c r="A2643">
        <v>294</v>
      </c>
      <c r="C2643" s="166">
        <v>1.0608108108108107</v>
      </c>
      <c r="E2643" s="168" t="s">
        <v>887</v>
      </c>
      <c r="F2643" t="s">
        <v>844</v>
      </c>
      <c r="G2643" t="s">
        <v>871</v>
      </c>
      <c r="H2643">
        <v>2019</v>
      </c>
    </row>
    <row r="2644" spans="1:8" x14ac:dyDescent="0.3">
      <c r="A2644">
        <v>294</v>
      </c>
      <c r="C2644" s="166">
        <v>0.74954954954954944</v>
      </c>
      <c r="E2644" s="168" t="s">
        <v>887</v>
      </c>
      <c r="F2644" t="s">
        <v>844</v>
      </c>
      <c r="G2644" t="s">
        <v>871</v>
      </c>
      <c r="H2644">
        <v>2019</v>
      </c>
    </row>
    <row r="2645" spans="1:8" x14ac:dyDescent="0.3">
      <c r="A2645">
        <v>294</v>
      </c>
      <c r="B2645" s="165">
        <v>76.341855368882406</v>
      </c>
      <c r="C2645" s="166">
        <v>0.48796068796068798</v>
      </c>
      <c r="D2645" s="165">
        <v>81.096748922835872</v>
      </c>
      <c r="E2645" s="168" t="s">
        <v>887</v>
      </c>
      <c r="F2645" t="s">
        <v>844</v>
      </c>
      <c r="G2645" t="s">
        <v>871</v>
      </c>
      <c r="H2645">
        <v>2020</v>
      </c>
    </row>
    <row r="2646" spans="1:8" x14ac:dyDescent="0.3">
      <c r="A2646">
        <v>294</v>
      </c>
      <c r="B2646" s="165">
        <v>75.171171171171181</v>
      </c>
      <c r="C2646" s="166">
        <v>0.74864864864864866</v>
      </c>
      <c r="D2646" s="165">
        <v>75.802861685214637</v>
      </c>
      <c r="E2646" s="168" t="s">
        <v>887</v>
      </c>
      <c r="F2646" t="s">
        <v>844</v>
      </c>
      <c r="G2646" t="s">
        <v>871</v>
      </c>
      <c r="H2646">
        <v>2020</v>
      </c>
    </row>
    <row r="2647" spans="1:8" x14ac:dyDescent="0.3">
      <c r="A2647">
        <v>294</v>
      </c>
      <c r="B2647" s="165">
        <v>76.108108108108098</v>
      </c>
      <c r="C2647" s="166">
        <v>0.90417690417690411</v>
      </c>
      <c r="D2647" s="165">
        <v>79.043407043407043</v>
      </c>
      <c r="E2647" s="168" t="s">
        <v>887</v>
      </c>
      <c r="F2647" t="s">
        <v>844</v>
      </c>
      <c r="G2647" t="s">
        <v>871</v>
      </c>
      <c r="H2647">
        <v>2020</v>
      </c>
    </row>
    <row r="2648" spans="1:8" x14ac:dyDescent="0.3">
      <c r="A2648">
        <v>295</v>
      </c>
      <c r="B2648" s="165">
        <v>61.959459459459453</v>
      </c>
      <c r="C2648" s="166">
        <v>18.342342342342342</v>
      </c>
      <c r="D2648">
        <v>90</v>
      </c>
      <c r="E2648" s="168" t="s">
        <v>887</v>
      </c>
      <c r="F2648" t="s">
        <v>844</v>
      </c>
      <c r="G2648" t="s">
        <v>871</v>
      </c>
      <c r="H2648">
        <v>2018</v>
      </c>
    </row>
    <row r="2649" spans="1:8" x14ac:dyDescent="0.3">
      <c r="A2649">
        <v>295</v>
      </c>
      <c r="B2649" s="165">
        <v>41.666666666666671</v>
      </c>
      <c r="C2649" s="166">
        <v>8.1470270270270273</v>
      </c>
      <c r="D2649">
        <v>100</v>
      </c>
      <c r="E2649" s="168" t="s">
        <v>887</v>
      </c>
      <c r="F2649" t="s">
        <v>844</v>
      </c>
      <c r="G2649" t="s">
        <v>871</v>
      </c>
      <c r="H2649">
        <v>2018</v>
      </c>
    </row>
    <row r="2650" spans="1:8" x14ac:dyDescent="0.3">
      <c r="A2650">
        <v>295</v>
      </c>
      <c r="B2650" s="165">
        <v>68.108108108108098</v>
      </c>
      <c r="C2650" s="166">
        <v>11.243243243243242</v>
      </c>
      <c r="D2650">
        <v>100</v>
      </c>
      <c r="E2650" s="168" t="s">
        <v>887</v>
      </c>
      <c r="F2650" t="s">
        <v>844</v>
      </c>
      <c r="G2650" t="s">
        <v>871</v>
      </c>
      <c r="H2650">
        <v>2018</v>
      </c>
    </row>
    <row r="2651" spans="1:8" x14ac:dyDescent="0.3">
      <c r="A2651">
        <v>295</v>
      </c>
      <c r="C2651" s="166">
        <v>0</v>
      </c>
      <c r="E2651" s="168" t="s">
        <v>887</v>
      </c>
      <c r="F2651" t="s">
        <v>844</v>
      </c>
      <c r="G2651" t="s">
        <v>871</v>
      </c>
      <c r="H2651">
        <v>2019</v>
      </c>
    </row>
    <row r="2652" spans="1:8" x14ac:dyDescent="0.3">
      <c r="A2652">
        <v>295</v>
      </c>
      <c r="C2652" s="166">
        <v>20.367567567567569</v>
      </c>
      <c r="E2652" s="168" t="s">
        <v>887</v>
      </c>
      <c r="F2652" t="s">
        <v>844</v>
      </c>
      <c r="G2652" t="s">
        <v>871</v>
      </c>
      <c r="H2652">
        <v>2019</v>
      </c>
    </row>
    <row r="2653" spans="1:8" x14ac:dyDescent="0.3">
      <c r="A2653">
        <v>295</v>
      </c>
      <c r="C2653" s="166">
        <v>1.1243243243243242</v>
      </c>
      <c r="E2653" s="168" t="s">
        <v>887</v>
      </c>
      <c r="F2653" t="s">
        <v>844</v>
      </c>
      <c r="G2653" t="s">
        <v>871</v>
      </c>
      <c r="H2653">
        <v>2019</v>
      </c>
    </row>
    <row r="2654" spans="1:8" x14ac:dyDescent="0.3">
      <c r="A2654">
        <v>295</v>
      </c>
      <c r="B2654" s="165">
        <v>61.789189189189194</v>
      </c>
      <c r="C2654" s="166">
        <v>31.573926868044516</v>
      </c>
      <c r="D2654" s="165">
        <v>100</v>
      </c>
      <c r="E2654" s="168" t="s">
        <v>887</v>
      </c>
      <c r="F2654" t="s">
        <v>844</v>
      </c>
      <c r="G2654" t="s">
        <v>871</v>
      </c>
      <c r="H2654">
        <v>2020</v>
      </c>
    </row>
    <row r="2655" spans="1:8" x14ac:dyDescent="0.3">
      <c r="A2655">
        <v>295</v>
      </c>
      <c r="B2655" s="165">
        <v>85.329437545653761</v>
      </c>
      <c r="C2655" s="166">
        <v>19.31996512641674</v>
      </c>
      <c r="D2655" s="165">
        <v>100</v>
      </c>
      <c r="E2655" s="168" t="s">
        <v>887</v>
      </c>
      <c r="F2655" t="s">
        <v>844</v>
      </c>
      <c r="G2655" t="s">
        <v>871</v>
      </c>
      <c r="H2655">
        <v>2020</v>
      </c>
    </row>
    <row r="2656" spans="1:8" x14ac:dyDescent="0.3">
      <c r="A2656">
        <v>295</v>
      </c>
      <c r="B2656" s="165">
        <v>50.260071392146862</v>
      </c>
      <c r="C2656" s="166">
        <v>15.913513513513513</v>
      </c>
      <c r="D2656" s="165">
        <v>100</v>
      </c>
      <c r="E2656" s="168" t="s">
        <v>887</v>
      </c>
      <c r="F2656" t="s">
        <v>844</v>
      </c>
      <c r="G2656" t="s">
        <v>871</v>
      </c>
      <c r="H2656">
        <v>2020</v>
      </c>
    </row>
    <row r="2657" spans="1:8" x14ac:dyDescent="0.3">
      <c r="A2657">
        <v>296</v>
      </c>
      <c r="B2657" s="165">
        <v>28.324324324324323</v>
      </c>
      <c r="C2657" s="166">
        <v>24.456456456456458</v>
      </c>
      <c r="D2657">
        <v>90</v>
      </c>
      <c r="E2657" s="168" t="s">
        <v>887</v>
      </c>
      <c r="F2657" t="s">
        <v>844</v>
      </c>
      <c r="G2657" t="s">
        <v>871</v>
      </c>
      <c r="H2657">
        <v>2018</v>
      </c>
    </row>
    <row r="2658" spans="1:8" x14ac:dyDescent="0.3">
      <c r="A2658">
        <v>296</v>
      </c>
      <c r="B2658" s="165">
        <v>66.666666666666671</v>
      </c>
      <c r="C2658" s="166">
        <v>8.486486486486486</v>
      </c>
      <c r="D2658">
        <v>100</v>
      </c>
      <c r="E2658" s="168" t="s">
        <v>887</v>
      </c>
      <c r="F2658" t="s">
        <v>844</v>
      </c>
      <c r="G2658" t="s">
        <v>871</v>
      </c>
      <c r="H2658">
        <v>2018</v>
      </c>
    </row>
    <row r="2659" spans="1:8" x14ac:dyDescent="0.3">
      <c r="A2659">
        <v>296</v>
      </c>
      <c r="B2659" s="165">
        <v>55.010395010395015</v>
      </c>
      <c r="C2659" s="166">
        <v>19.274131274131271</v>
      </c>
      <c r="D2659">
        <v>100</v>
      </c>
      <c r="E2659" s="168" t="s">
        <v>887</v>
      </c>
      <c r="F2659" t="s">
        <v>844</v>
      </c>
      <c r="G2659" t="s">
        <v>871</v>
      </c>
      <c r="H2659">
        <v>2018</v>
      </c>
    </row>
    <row r="2660" spans="1:8" x14ac:dyDescent="0.3">
      <c r="A2660">
        <v>296</v>
      </c>
      <c r="C2660" s="166">
        <v>1.4270270270270271</v>
      </c>
      <c r="E2660" s="168" t="s">
        <v>887</v>
      </c>
      <c r="F2660" t="s">
        <v>844</v>
      </c>
      <c r="G2660" t="s">
        <v>871</v>
      </c>
      <c r="H2660">
        <v>2019</v>
      </c>
    </row>
    <row r="2661" spans="1:8" x14ac:dyDescent="0.3">
      <c r="A2661">
        <v>296</v>
      </c>
      <c r="C2661" s="166">
        <v>10.608108108108107</v>
      </c>
      <c r="E2661" s="168" t="s">
        <v>887</v>
      </c>
      <c r="F2661" t="s">
        <v>844</v>
      </c>
      <c r="G2661" t="s">
        <v>871</v>
      </c>
      <c r="H2661">
        <v>2019</v>
      </c>
    </row>
    <row r="2662" spans="1:8" x14ac:dyDescent="0.3">
      <c r="A2662">
        <v>296</v>
      </c>
      <c r="C2662" s="166">
        <v>4.8185328185328178</v>
      </c>
      <c r="E2662" s="168" t="s">
        <v>887</v>
      </c>
      <c r="F2662" t="s">
        <v>844</v>
      </c>
      <c r="G2662" t="s">
        <v>871</v>
      </c>
      <c r="H2662">
        <v>2019</v>
      </c>
    </row>
    <row r="2663" spans="1:8" x14ac:dyDescent="0.3">
      <c r="A2663">
        <v>296</v>
      </c>
      <c r="B2663" s="165">
        <v>34.327327327327325</v>
      </c>
      <c r="C2663" s="166">
        <v>68.31449631449631</v>
      </c>
      <c r="D2663" s="165">
        <v>89.930501930501933</v>
      </c>
      <c r="E2663" s="168" t="s">
        <v>887</v>
      </c>
      <c r="F2663" t="s">
        <v>844</v>
      </c>
      <c r="G2663" t="s">
        <v>871</v>
      </c>
      <c r="H2663">
        <v>2020</v>
      </c>
    </row>
    <row r="2664" spans="1:8" x14ac:dyDescent="0.3">
      <c r="A2664">
        <v>296</v>
      </c>
      <c r="B2664" s="165">
        <v>36.711502199874289</v>
      </c>
      <c r="C2664" s="166">
        <v>29.114114114114116</v>
      </c>
      <c r="D2664" s="165">
        <v>87.862407862407863</v>
      </c>
      <c r="E2664" s="168" t="s">
        <v>887</v>
      </c>
      <c r="F2664" t="s">
        <v>844</v>
      </c>
      <c r="G2664" t="s">
        <v>871</v>
      </c>
      <c r="H2664">
        <v>2020</v>
      </c>
    </row>
    <row r="2665" spans="1:8" x14ac:dyDescent="0.3">
      <c r="A2665">
        <v>296</v>
      </c>
      <c r="B2665" s="165">
        <v>26.637837837837839</v>
      </c>
      <c r="C2665" s="166">
        <v>27.848648648648648</v>
      </c>
      <c r="D2665" s="165">
        <v>83.842471042471047</v>
      </c>
      <c r="E2665" s="168" t="s">
        <v>887</v>
      </c>
      <c r="F2665" t="s">
        <v>844</v>
      </c>
      <c r="G2665" t="s">
        <v>871</v>
      </c>
      <c r="H2665">
        <v>2020</v>
      </c>
    </row>
    <row r="2666" spans="1:8" x14ac:dyDescent="0.3">
      <c r="A2666">
        <v>297</v>
      </c>
      <c r="B2666" s="165">
        <v>17.702702702702702</v>
      </c>
      <c r="C2666" s="166">
        <v>1.9307728781412992</v>
      </c>
      <c r="D2666">
        <v>100</v>
      </c>
      <c r="E2666" s="168" t="s">
        <v>887</v>
      </c>
      <c r="F2666" t="s">
        <v>844</v>
      </c>
      <c r="G2666" t="s">
        <v>871</v>
      </c>
      <c r="H2666">
        <v>2018</v>
      </c>
    </row>
    <row r="2667" spans="1:8" x14ac:dyDescent="0.3">
      <c r="A2667">
        <v>297</v>
      </c>
      <c r="B2667" s="165">
        <v>70.588235294117652</v>
      </c>
      <c r="C2667" s="166">
        <v>15.912162162162161</v>
      </c>
      <c r="D2667">
        <v>100</v>
      </c>
      <c r="E2667" s="168" t="s">
        <v>887</v>
      </c>
      <c r="F2667" t="s">
        <v>844</v>
      </c>
      <c r="G2667" t="s">
        <v>871</v>
      </c>
      <c r="H2667">
        <v>2018</v>
      </c>
    </row>
    <row r="2668" spans="1:8" x14ac:dyDescent="0.3">
      <c r="A2668">
        <v>297</v>
      </c>
      <c r="B2668" s="165">
        <v>53.30199764982374</v>
      </c>
      <c r="C2668" s="166">
        <v>9.3047530288909588</v>
      </c>
      <c r="D2668">
        <v>100</v>
      </c>
      <c r="E2668" s="168" t="s">
        <v>887</v>
      </c>
      <c r="F2668" t="s">
        <v>844</v>
      </c>
      <c r="G2668" t="s">
        <v>871</v>
      </c>
      <c r="H2668">
        <v>2018</v>
      </c>
    </row>
    <row r="2669" spans="1:8" x14ac:dyDescent="0.3">
      <c r="A2669">
        <v>297</v>
      </c>
      <c r="C2669" s="166">
        <v>7.6447876447876446</v>
      </c>
      <c r="E2669" s="168" t="s">
        <v>887</v>
      </c>
      <c r="F2669" t="s">
        <v>844</v>
      </c>
      <c r="G2669" t="s">
        <v>871</v>
      </c>
      <c r="H2669">
        <v>2019</v>
      </c>
    </row>
    <row r="2670" spans="1:8" x14ac:dyDescent="0.3">
      <c r="A2670">
        <v>297</v>
      </c>
      <c r="C2670" s="166">
        <v>7.9560810810810807</v>
      </c>
      <c r="E2670" s="168" t="s">
        <v>887</v>
      </c>
      <c r="F2670" t="s">
        <v>844</v>
      </c>
      <c r="G2670" t="s">
        <v>871</v>
      </c>
      <c r="H2670">
        <v>2019</v>
      </c>
    </row>
    <row r="2671" spans="1:8" x14ac:dyDescent="0.3">
      <c r="A2671">
        <v>297</v>
      </c>
      <c r="C2671" s="166">
        <v>23.261882572227396</v>
      </c>
      <c r="E2671" s="168" t="s">
        <v>887</v>
      </c>
      <c r="F2671" t="s">
        <v>844</v>
      </c>
      <c r="G2671" t="s">
        <v>871</v>
      </c>
      <c r="H2671">
        <v>2019</v>
      </c>
    </row>
    <row r="2672" spans="1:8" x14ac:dyDescent="0.3">
      <c r="A2672">
        <v>297</v>
      </c>
      <c r="B2672" s="165">
        <v>27.874822190611663</v>
      </c>
      <c r="C2672" s="166">
        <v>0.89459459459459467</v>
      </c>
      <c r="D2672" s="165">
        <v>87.432432432432435</v>
      </c>
      <c r="E2672" s="168" t="s">
        <v>887</v>
      </c>
      <c r="F2672" t="s">
        <v>844</v>
      </c>
      <c r="G2672" t="s">
        <v>871</v>
      </c>
      <c r="H2672">
        <v>2020</v>
      </c>
    </row>
    <row r="2673" spans="1:8" x14ac:dyDescent="0.3">
      <c r="A2673">
        <v>297</v>
      </c>
      <c r="B2673" s="165">
        <v>34.694386694386694</v>
      </c>
      <c r="C2673" s="166">
        <v>0.2138996138996139</v>
      </c>
      <c r="D2673" s="165">
        <v>78.239382239382252</v>
      </c>
      <c r="E2673" s="168" t="s">
        <v>887</v>
      </c>
      <c r="F2673" t="s">
        <v>844</v>
      </c>
      <c r="G2673" t="s">
        <v>871</v>
      </c>
      <c r="H2673">
        <v>2020</v>
      </c>
    </row>
    <row r="2674" spans="1:8" x14ac:dyDescent="0.3">
      <c r="A2674">
        <v>297</v>
      </c>
      <c r="B2674" s="165">
        <v>27.18146718146718</v>
      </c>
      <c r="C2674" s="166">
        <v>0.49729729729729727</v>
      </c>
      <c r="D2674" s="165">
        <v>86.608108108108112</v>
      </c>
      <c r="E2674" s="168" t="s">
        <v>887</v>
      </c>
      <c r="F2674" t="s">
        <v>844</v>
      </c>
      <c r="G2674" t="s">
        <v>871</v>
      </c>
      <c r="H2674">
        <v>2020</v>
      </c>
    </row>
    <row r="2675" spans="1:8" x14ac:dyDescent="0.3">
      <c r="A2675">
        <v>298</v>
      </c>
      <c r="B2675" s="165">
        <v>35.405405405405403</v>
      </c>
      <c r="C2675" s="166">
        <v>2.7513513513513512</v>
      </c>
      <c r="D2675">
        <v>100</v>
      </c>
      <c r="E2675" s="168" t="s">
        <v>887</v>
      </c>
      <c r="F2675" t="s">
        <v>844</v>
      </c>
      <c r="G2675" t="s">
        <v>871</v>
      </c>
      <c r="H2675">
        <v>2018</v>
      </c>
    </row>
    <row r="2676" spans="1:8" x14ac:dyDescent="0.3">
      <c r="A2676">
        <v>298</v>
      </c>
      <c r="B2676" s="165">
        <v>75</v>
      </c>
      <c r="C2676" s="166">
        <v>10.183783783783785</v>
      </c>
      <c r="D2676">
        <v>100</v>
      </c>
      <c r="E2676" s="168" t="s">
        <v>887</v>
      </c>
      <c r="F2676" t="s">
        <v>844</v>
      </c>
      <c r="G2676" t="s">
        <v>871</v>
      </c>
      <c r="H2676">
        <v>2018</v>
      </c>
    </row>
    <row r="2677" spans="1:8" x14ac:dyDescent="0.3">
      <c r="A2677">
        <v>298</v>
      </c>
      <c r="B2677" s="165">
        <v>68.108108108108098</v>
      </c>
      <c r="C2677" s="166">
        <v>13.861532765642353</v>
      </c>
      <c r="D2677">
        <v>100</v>
      </c>
      <c r="E2677" s="168" t="s">
        <v>887</v>
      </c>
      <c r="F2677" t="s">
        <v>844</v>
      </c>
      <c r="G2677" t="s">
        <v>871</v>
      </c>
      <c r="H2677">
        <v>2018</v>
      </c>
    </row>
    <row r="2678" spans="1:8" x14ac:dyDescent="0.3">
      <c r="A2678">
        <v>298</v>
      </c>
      <c r="C2678" s="166">
        <v>1.0702702702702704</v>
      </c>
      <c r="E2678" s="168" t="s">
        <v>887</v>
      </c>
      <c r="F2678" t="s">
        <v>844</v>
      </c>
      <c r="G2678" t="s">
        <v>871</v>
      </c>
      <c r="H2678">
        <v>2019</v>
      </c>
    </row>
    <row r="2679" spans="1:8" x14ac:dyDescent="0.3">
      <c r="A2679">
        <v>298</v>
      </c>
      <c r="C2679" s="166">
        <v>12.72972972972973</v>
      </c>
      <c r="E2679" s="168" t="s">
        <v>887</v>
      </c>
      <c r="F2679" t="s">
        <v>844</v>
      </c>
      <c r="G2679" t="s">
        <v>871</v>
      </c>
      <c r="H2679">
        <v>2019</v>
      </c>
    </row>
    <row r="2680" spans="1:8" x14ac:dyDescent="0.3">
      <c r="A2680">
        <v>298</v>
      </c>
      <c r="C2680" s="166">
        <v>30.495372084413177</v>
      </c>
      <c r="E2680" s="168" t="s">
        <v>887</v>
      </c>
      <c r="F2680" t="s">
        <v>844</v>
      </c>
      <c r="G2680" t="s">
        <v>871</v>
      </c>
      <c r="H2680">
        <v>2019</v>
      </c>
    </row>
    <row r="2681" spans="1:8" x14ac:dyDescent="0.3">
      <c r="A2681">
        <v>298</v>
      </c>
      <c r="B2681" s="165">
        <v>54.923723723723725</v>
      </c>
      <c r="C2681" s="166">
        <v>1.2629570747217806</v>
      </c>
      <c r="D2681" s="165">
        <v>87.432432432432435</v>
      </c>
      <c r="E2681" s="168" t="s">
        <v>887</v>
      </c>
      <c r="F2681" t="s">
        <v>844</v>
      </c>
      <c r="G2681" t="s">
        <v>871</v>
      </c>
      <c r="H2681">
        <v>2020</v>
      </c>
    </row>
    <row r="2682" spans="1:8" x14ac:dyDescent="0.3">
      <c r="A2682">
        <v>298</v>
      </c>
      <c r="B2682" s="165">
        <v>77.004614370468019</v>
      </c>
      <c r="C2682" s="166">
        <v>1.4972972972972973</v>
      </c>
      <c r="D2682" s="165">
        <v>89.214137214137224</v>
      </c>
      <c r="E2682" s="168" t="s">
        <v>887</v>
      </c>
      <c r="F2682" t="s">
        <v>844</v>
      </c>
      <c r="G2682" t="s">
        <v>871</v>
      </c>
      <c r="H2682">
        <v>2020</v>
      </c>
    </row>
    <row r="2683" spans="1:8" x14ac:dyDescent="0.3">
      <c r="A2683">
        <v>298</v>
      </c>
      <c r="B2683" s="165">
        <v>71.994156318480634</v>
      </c>
      <c r="C2683" s="166">
        <v>0.84646348476135702</v>
      </c>
      <c r="D2683" s="165">
        <v>86.308426073131955</v>
      </c>
      <c r="E2683" s="168" t="s">
        <v>887</v>
      </c>
      <c r="F2683" t="s">
        <v>844</v>
      </c>
      <c r="G2683" t="s">
        <v>871</v>
      </c>
      <c r="H2683">
        <v>2020</v>
      </c>
    </row>
    <row r="2684" spans="1:8" x14ac:dyDescent="0.3">
      <c r="A2684">
        <v>299</v>
      </c>
      <c r="B2684" s="165">
        <v>53.108108108108105</v>
      </c>
      <c r="C2684" s="166">
        <v>2.4456456456456457</v>
      </c>
      <c r="D2684">
        <v>80</v>
      </c>
      <c r="E2684" s="168" t="s">
        <v>887</v>
      </c>
      <c r="F2684" t="s">
        <v>844</v>
      </c>
      <c r="G2684" t="s">
        <v>871</v>
      </c>
      <c r="H2684">
        <v>2018</v>
      </c>
    </row>
    <row r="2685" spans="1:8" x14ac:dyDescent="0.3">
      <c r="A2685">
        <v>299</v>
      </c>
      <c r="B2685" s="165">
        <v>66.666666666666671</v>
      </c>
      <c r="C2685" s="166">
        <v>4.243243243243243</v>
      </c>
      <c r="D2685">
        <v>100</v>
      </c>
      <c r="E2685" s="168" t="s">
        <v>887</v>
      </c>
      <c r="F2685" t="s">
        <v>844</v>
      </c>
      <c r="G2685" t="s">
        <v>871</v>
      </c>
      <c r="H2685">
        <v>2018</v>
      </c>
    </row>
    <row r="2686" spans="1:8" x14ac:dyDescent="0.3">
      <c r="A2686">
        <v>299</v>
      </c>
      <c r="B2686" s="165">
        <v>76.621621621621614</v>
      </c>
      <c r="C2686" s="166">
        <v>3.9682034976152618</v>
      </c>
      <c r="D2686">
        <v>100</v>
      </c>
      <c r="E2686" s="168" t="s">
        <v>887</v>
      </c>
      <c r="F2686" t="s">
        <v>844</v>
      </c>
      <c r="G2686" t="s">
        <v>871</v>
      </c>
      <c r="H2686">
        <v>2018</v>
      </c>
    </row>
    <row r="2687" spans="1:8" x14ac:dyDescent="0.3">
      <c r="A2687">
        <v>299</v>
      </c>
      <c r="C2687" s="166">
        <v>64.216216216216225</v>
      </c>
      <c r="E2687" s="168" t="s">
        <v>887</v>
      </c>
      <c r="F2687" t="s">
        <v>844</v>
      </c>
      <c r="G2687" t="s">
        <v>871</v>
      </c>
      <c r="H2687">
        <v>2019</v>
      </c>
    </row>
    <row r="2688" spans="1:8" x14ac:dyDescent="0.3">
      <c r="A2688">
        <v>299</v>
      </c>
      <c r="C2688" s="166">
        <v>4.243243243243243</v>
      </c>
      <c r="E2688" s="168" t="s">
        <v>887</v>
      </c>
      <c r="F2688" t="s">
        <v>844</v>
      </c>
      <c r="G2688" t="s">
        <v>871</v>
      </c>
      <c r="H2688">
        <v>2019</v>
      </c>
    </row>
    <row r="2689" spans="1:8" x14ac:dyDescent="0.3">
      <c r="A2689">
        <v>299</v>
      </c>
      <c r="C2689" s="166">
        <v>0.79364069952305238</v>
      </c>
      <c r="E2689" s="168" t="s">
        <v>887</v>
      </c>
      <c r="F2689" t="s">
        <v>844</v>
      </c>
      <c r="G2689" t="s">
        <v>871</v>
      </c>
      <c r="H2689">
        <v>2019</v>
      </c>
    </row>
    <row r="2690" spans="1:8" x14ac:dyDescent="0.3">
      <c r="A2690">
        <v>299</v>
      </c>
      <c r="B2690" s="165">
        <v>21.016731016731015</v>
      </c>
      <c r="C2690" s="166">
        <v>81.019887812340642</v>
      </c>
      <c r="D2690" s="165">
        <v>98.361486486486498</v>
      </c>
      <c r="E2690" s="168" t="s">
        <v>887</v>
      </c>
      <c r="F2690" t="s">
        <v>844</v>
      </c>
      <c r="G2690" t="s">
        <v>871</v>
      </c>
      <c r="H2690">
        <v>2020</v>
      </c>
    </row>
    <row r="2691" spans="1:8" x14ac:dyDescent="0.3">
      <c r="A2691">
        <v>299</v>
      </c>
      <c r="B2691" s="165">
        <v>20.135135135135133</v>
      </c>
      <c r="C2691" s="166">
        <v>59.891891891891895</v>
      </c>
      <c r="D2691" s="165">
        <v>93.530950305143861</v>
      </c>
      <c r="E2691" s="168" t="s">
        <v>887</v>
      </c>
      <c r="F2691" t="s">
        <v>844</v>
      </c>
      <c r="G2691" t="s">
        <v>871</v>
      </c>
      <c r="H2691">
        <v>2020</v>
      </c>
    </row>
    <row r="2692" spans="1:8" x14ac:dyDescent="0.3">
      <c r="A2692">
        <v>299</v>
      </c>
      <c r="B2692" s="165">
        <v>30.688753269398429</v>
      </c>
      <c r="C2692" s="166">
        <v>41.877667140825032</v>
      </c>
      <c r="D2692" s="165">
        <v>86.308426073131955</v>
      </c>
      <c r="E2692" s="168" t="s">
        <v>887</v>
      </c>
      <c r="F2692" t="s">
        <v>844</v>
      </c>
      <c r="G2692" t="s">
        <v>871</v>
      </c>
      <c r="H2692">
        <v>2020</v>
      </c>
    </row>
    <row r="2693" spans="1:8" x14ac:dyDescent="0.3">
      <c r="A2693">
        <v>300</v>
      </c>
      <c r="B2693" s="165">
        <v>47.207207207207205</v>
      </c>
      <c r="C2693" s="166">
        <v>1.693139293139293</v>
      </c>
      <c r="D2693">
        <v>100</v>
      </c>
      <c r="E2693" s="168" t="s">
        <v>887</v>
      </c>
      <c r="F2693" t="s">
        <v>844</v>
      </c>
      <c r="G2693" t="s">
        <v>871</v>
      </c>
      <c r="H2693">
        <v>2018</v>
      </c>
    </row>
    <row r="2694" spans="1:8" x14ac:dyDescent="0.3">
      <c r="A2694">
        <v>300</v>
      </c>
      <c r="B2694" s="165">
        <v>36.36363636363636</v>
      </c>
      <c r="C2694" s="166">
        <v>7.023299161230196</v>
      </c>
      <c r="D2694">
        <v>0</v>
      </c>
      <c r="E2694" s="168" t="s">
        <v>887</v>
      </c>
      <c r="F2694" t="s">
        <v>844</v>
      </c>
      <c r="G2694" t="s">
        <v>871</v>
      </c>
      <c r="H2694">
        <v>2018</v>
      </c>
    </row>
    <row r="2695" spans="1:8" x14ac:dyDescent="0.3">
      <c r="A2695">
        <v>300</v>
      </c>
      <c r="B2695" s="165">
        <v>76.621621621621614</v>
      </c>
      <c r="C2695" s="166">
        <v>17.446411929170548</v>
      </c>
      <c r="D2695">
        <v>100</v>
      </c>
      <c r="E2695" s="168" t="s">
        <v>887</v>
      </c>
      <c r="F2695" t="s">
        <v>844</v>
      </c>
      <c r="G2695" t="s">
        <v>871</v>
      </c>
      <c r="H2695">
        <v>2018</v>
      </c>
    </row>
    <row r="2696" spans="1:8" x14ac:dyDescent="0.3">
      <c r="A2696">
        <v>300</v>
      </c>
      <c r="C2696" s="166">
        <v>4.2810810810810818</v>
      </c>
      <c r="E2696" s="168" t="s">
        <v>887</v>
      </c>
      <c r="F2696" t="s">
        <v>844</v>
      </c>
      <c r="G2696" t="s">
        <v>871</v>
      </c>
      <c r="H2696">
        <v>2019</v>
      </c>
    </row>
    <row r="2697" spans="1:8" x14ac:dyDescent="0.3">
      <c r="A2697">
        <v>300</v>
      </c>
      <c r="C2697" s="166">
        <v>0.87791239515377451</v>
      </c>
      <c r="E2697" s="168" t="s">
        <v>887</v>
      </c>
      <c r="F2697" t="s">
        <v>844</v>
      </c>
      <c r="G2697" t="s">
        <v>871</v>
      </c>
      <c r="H2697">
        <v>2019</v>
      </c>
    </row>
    <row r="2698" spans="1:8" x14ac:dyDescent="0.3">
      <c r="A2698">
        <v>300</v>
      </c>
      <c r="C2698" s="166">
        <v>5.815470643056849</v>
      </c>
      <c r="E2698" s="168" t="s">
        <v>887</v>
      </c>
      <c r="F2698" t="s">
        <v>844</v>
      </c>
      <c r="G2698" t="s">
        <v>871</v>
      </c>
      <c r="H2698">
        <v>2019</v>
      </c>
    </row>
    <row r="2699" spans="1:8" x14ac:dyDescent="0.3">
      <c r="A2699">
        <v>300</v>
      </c>
      <c r="B2699" s="165">
        <v>17.08456843940715</v>
      </c>
      <c r="C2699" s="166">
        <v>21.908439051296192</v>
      </c>
      <c r="D2699" s="165">
        <v>82.289348171701121</v>
      </c>
      <c r="E2699" s="168" t="s">
        <v>887</v>
      </c>
      <c r="F2699" t="s">
        <v>844</v>
      </c>
      <c r="G2699" t="s">
        <v>871</v>
      </c>
      <c r="H2699">
        <v>2020</v>
      </c>
    </row>
    <row r="2700" spans="1:8" x14ac:dyDescent="0.3">
      <c r="A2700">
        <v>300</v>
      </c>
      <c r="B2700" s="165">
        <v>14.707403055229143</v>
      </c>
      <c r="C2700" s="166">
        <v>13.019976498237369</v>
      </c>
      <c r="D2700" s="165">
        <v>80.540540540540547</v>
      </c>
      <c r="E2700" s="168" t="s">
        <v>887</v>
      </c>
      <c r="F2700" t="s">
        <v>844</v>
      </c>
      <c r="G2700" t="s">
        <v>871</v>
      </c>
      <c r="H2700">
        <v>2020</v>
      </c>
    </row>
    <row r="2701" spans="1:8" x14ac:dyDescent="0.3">
      <c r="A2701">
        <v>300</v>
      </c>
      <c r="B2701" s="165">
        <v>16.788553259141494</v>
      </c>
      <c r="C2701" s="166">
        <v>14.208494208494209</v>
      </c>
      <c r="D2701" s="165">
        <v>82.807378807378811</v>
      </c>
      <c r="E2701" s="168" t="s">
        <v>887</v>
      </c>
      <c r="F2701" t="s">
        <v>844</v>
      </c>
      <c r="G2701" t="s">
        <v>871</v>
      </c>
      <c r="H2701">
        <v>2020</v>
      </c>
    </row>
    <row r="2702" spans="1:8" x14ac:dyDescent="0.3">
      <c r="A2702">
        <v>301</v>
      </c>
      <c r="B2702" s="165">
        <v>47.207207207207205</v>
      </c>
      <c r="C2702" s="166">
        <v>7.3369369369369366</v>
      </c>
      <c r="D2702">
        <v>80</v>
      </c>
      <c r="E2702" s="168" t="s">
        <v>887</v>
      </c>
      <c r="F2702" t="s">
        <v>844</v>
      </c>
      <c r="G2702" t="s">
        <v>871</v>
      </c>
      <c r="H2702">
        <v>2018</v>
      </c>
    </row>
    <row r="2703" spans="1:8" x14ac:dyDescent="0.3">
      <c r="A2703">
        <v>301</v>
      </c>
      <c r="B2703" s="165">
        <v>38.095238095238095</v>
      </c>
      <c r="C2703" s="166">
        <v>10.183783783783785</v>
      </c>
      <c r="D2703">
        <v>100</v>
      </c>
      <c r="E2703" s="168" t="s">
        <v>887</v>
      </c>
      <c r="F2703" t="s">
        <v>844</v>
      </c>
      <c r="G2703" t="s">
        <v>871</v>
      </c>
      <c r="H2703">
        <v>2018</v>
      </c>
    </row>
    <row r="2704" spans="1:8" x14ac:dyDescent="0.3">
      <c r="A2704">
        <v>301</v>
      </c>
      <c r="B2704" s="165">
        <v>58.378378378378379</v>
      </c>
      <c r="C2704" s="166">
        <v>14.201991465149359</v>
      </c>
      <c r="D2704">
        <v>100</v>
      </c>
      <c r="E2704" s="168" t="s">
        <v>887</v>
      </c>
      <c r="F2704" t="s">
        <v>844</v>
      </c>
      <c r="G2704" t="s">
        <v>871</v>
      </c>
      <c r="H2704">
        <v>2018</v>
      </c>
    </row>
    <row r="2705" spans="1:8" x14ac:dyDescent="0.3">
      <c r="A2705">
        <v>301</v>
      </c>
      <c r="C2705" s="166">
        <v>1.0193050193050195</v>
      </c>
      <c r="E2705" s="168" t="s">
        <v>887</v>
      </c>
      <c r="F2705" t="s">
        <v>844</v>
      </c>
      <c r="G2705" t="s">
        <v>871</v>
      </c>
      <c r="H2705">
        <v>2019</v>
      </c>
    </row>
    <row r="2706" spans="1:8" x14ac:dyDescent="0.3">
      <c r="A2706">
        <v>301</v>
      </c>
      <c r="C2706" s="166">
        <v>1.2729729729729731</v>
      </c>
      <c r="E2706" s="168" t="s">
        <v>887</v>
      </c>
      <c r="F2706" t="s">
        <v>844</v>
      </c>
      <c r="G2706" t="s">
        <v>871</v>
      </c>
      <c r="H2706">
        <v>2019</v>
      </c>
    </row>
    <row r="2707" spans="1:8" x14ac:dyDescent="0.3">
      <c r="A2707">
        <v>301</v>
      </c>
      <c r="C2707" s="166">
        <v>3.5504978662873397</v>
      </c>
      <c r="E2707" s="168" t="s">
        <v>887</v>
      </c>
      <c r="F2707" t="s">
        <v>844</v>
      </c>
      <c r="G2707" t="s">
        <v>871</v>
      </c>
      <c r="H2707">
        <v>2019</v>
      </c>
    </row>
    <row r="2708" spans="1:8" x14ac:dyDescent="0.3">
      <c r="A2708">
        <v>301</v>
      </c>
      <c r="B2708" s="165">
        <v>27.160083160083161</v>
      </c>
      <c r="C2708" s="166">
        <v>7.6679536679536682</v>
      </c>
      <c r="D2708" s="165">
        <v>79.938223938223942</v>
      </c>
      <c r="E2708" s="168" t="s">
        <v>887</v>
      </c>
      <c r="F2708" t="s">
        <v>844</v>
      </c>
      <c r="G2708" t="s">
        <v>871</v>
      </c>
      <c r="H2708">
        <v>2020</v>
      </c>
    </row>
    <row r="2709" spans="1:8" x14ac:dyDescent="0.3">
      <c r="A2709">
        <v>301</v>
      </c>
      <c r="B2709" s="165">
        <v>30.06846846846847</v>
      </c>
      <c r="C2709" s="166">
        <v>4.5372645372645373</v>
      </c>
      <c r="D2709" s="165">
        <v>84.501550731058927</v>
      </c>
      <c r="E2709" s="168" t="s">
        <v>887</v>
      </c>
      <c r="F2709" t="s">
        <v>844</v>
      </c>
      <c r="G2709" t="s">
        <v>871</v>
      </c>
      <c r="H2709">
        <v>2020</v>
      </c>
    </row>
    <row r="2710" spans="1:8" x14ac:dyDescent="0.3">
      <c r="A2710">
        <v>301</v>
      </c>
      <c r="B2710" s="165">
        <v>36.826503923278111</v>
      </c>
      <c r="C2710" s="166">
        <v>3.157443157443157</v>
      </c>
      <c r="D2710" s="165">
        <v>73.476969927674162</v>
      </c>
      <c r="E2710" s="168" t="s">
        <v>887</v>
      </c>
      <c r="F2710" t="s">
        <v>844</v>
      </c>
      <c r="G2710" t="s">
        <v>871</v>
      </c>
      <c r="H2710">
        <v>2020</v>
      </c>
    </row>
    <row r="2711" spans="1:8" x14ac:dyDescent="0.3">
      <c r="A2711">
        <v>302</v>
      </c>
      <c r="B2711" s="165">
        <v>60.694980694980693</v>
      </c>
      <c r="C2711" s="166">
        <v>5.0024570024570023</v>
      </c>
      <c r="D2711">
        <v>80</v>
      </c>
      <c r="E2711" s="168" t="s">
        <v>887</v>
      </c>
      <c r="F2711" t="s">
        <v>844</v>
      </c>
      <c r="G2711" t="s">
        <v>871</v>
      </c>
      <c r="H2711">
        <v>2018</v>
      </c>
    </row>
    <row r="2712" spans="1:8" x14ac:dyDescent="0.3">
      <c r="A2712">
        <v>302</v>
      </c>
      <c r="B2712" s="165">
        <v>70.588235294117652</v>
      </c>
      <c r="C2712" s="166">
        <v>9.2579852579852577</v>
      </c>
      <c r="D2712">
        <v>100</v>
      </c>
      <c r="E2712" s="168" t="s">
        <v>887</v>
      </c>
      <c r="F2712" t="s">
        <v>844</v>
      </c>
      <c r="G2712" t="s">
        <v>871</v>
      </c>
      <c r="H2712">
        <v>2018</v>
      </c>
    </row>
    <row r="2713" spans="1:8" x14ac:dyDescent="0.3">
      <c r="A2713">
        <v>302</v>
      </c>
      <c r="B2713" s="165">
        <v>61.297297297297298</v>
      </c>
      <c r="C2713" s="166">
        <v>20.137152077450583</v>
      </c>
      <c r="D2713">
        <v>100</v>
      </c>
      <c r="E2713" s="168" t="s">
        <v>887</v>
      </c>
      <c r="F2713" t="s">
        <v>844</v>
      </c>
      <c r="G2713" t="s">
        <v>871</v>
      </c>
      <c r="H2713">
        <v>2018</v>
      </c>
    </row>
    <row r="2714" spans="1:8" x14ac:dyDescent="0.3">
      <c r="A2714">
        <v>302</v>
      </c>
      <c r="C2714" s="166">
        <v>12.843243243243244</v>
      </c>
      <c r="E2714" s="168" t="s">
        <v>887</v>
      </c>
      <c r="F2714" t="s">
        <v>844</v>
      </c>
      <c r="G2714" t="s">
        <v>871</v>
      </c>
      <c r="H2714">
        <v>2019</v>
      </c>
    </row>
    <row r="2715" spans="1:8" x14ac:dyDescent="0.3">
      <c r="A2715">
        <v>302</v>
      </c>
      <c r="C2715" s="166">
        <v>0.92579852579852584</v>
      </c>
      <c r="E2715" s="168" t="s">
        <v>887</v>
      </c>
      <c r="F2715" t="s">
        <v>844</v>
      </c>
      <c r="G2715" t="s">
        <v>871</v>
      </c>
      <c r="H2715">
        <v>2019</v>
      </c>
    </row>
    <row r="2716" spans="1:8" x14ac:dyDescent="0.3">
      <c r="A2716">
        <v>302</v>
      </c>
      <c r="C2716" s="166">
        <v>0</v>
      </c>
      <c r="E2716" s="168" t="s">
        <v>887</v>
      </c>
      <c r="F2716" t="s">
        <v>844</v>
      </c>
      <c r="G2716" t="s">
        <v>871</v>
      </c>
      <c r="H2716">
        <v>2019</v>
      </c>
    </row>
    <row r="2717" spans="1:8" x14ac:dyDescent="0.3">
      <c r="A2717">
        <v>302</v>
      </c>
      <c r="B2717" s="165">
        <v>27.58445945945946</v>
      </c>
      <c r="C2717" s="166">
        <v>35.78378378378379</v>
      </c>
      <c r="D2717" s="165">
        <v>83.738104301484583</v>
      </c>
      <c r="E2717" s="168" t="s">
        <v>887</v>
      </c>
      <c r="F2717" t="s">
        <v>844</v>
      </c>
      <c r="G2717" t="s">
        <v>871</v>
      </c>
      <c r="H2717">
        <v>2020</v>
      </c>
    </row>
    <row r="2718" spans="1:8" x14ac:dyDescent="0.3">
      <c r="A2718">
        <v>302</v>
      </c>
      <c r="B2718" s="165">
        <v>23.01158301158301</v>
      </c>
      <c r="C2718" s="166">
        <v>17.615262321144677</v>
      </c>
      <c r="D2718" s="165">
        <v>86.932646932646932</v>
      </c>
      <c r="E2718" s="168" t="s">
        <v>887</v>
      </c>
      <c r="F2718" t="s">
        <v>844</v>
      </c>
      <c r="G2718" t="s">
        <v>871</v>
      </c>
      <c r="H2718">
        <v>2020</v>
      </c>
    </row>
    <row r="2719" spans="1:8" x14ac:dyDescent="0.3">
      <c r="A2719">
        <v>302</v>
      </c>
      <c r="B2719" s="165">
        <v>17.617617617617618</v>
      </c>
      <c r="C2719" s="166">
        <v>14.466830466830467</v>
      </c>
      <c r="D2719" s="165">
        <v>89.401918047079349</v>
      </c>
      <c r="E2719" s="168" t="s">
        <v>887</v>
      </c>
      <c r="F2719" t="s">
        <v>844</v>
      </c>
      <c r="G2719" t="s">
        <v>871</v>
      </c>
      <c r="H2719">
        <v>2020</v>
      </c>
    </row>
    <row r="2720" spans="1:8" x14ac:dyDescent="0.3">
      <c r="A2720">
        <v>303</v>
      </c>
      <c r="B2720" s="165">
        <v>84.972972972972968</v>
      </c>
      <c r="C2720" s="166">
        <v>11.005405405405405</v>
      </c>
      <c r="D2720">
        <v>100</v>
      </c>
      <c r="E2720" s="168" t="s">
        <v>886</v>
      </c>
      <c r="F2720" t="s">
        <v>869</v>
      </c>
      <c r="G2720" t="s">
        <v>871</v>
      </c>
      <c r="H2720">
        <v>2018</v>
      </c>
    </row>
    <row r="2721" spans="1:8" x14ac:dyDescent="0.3">
      <c r="A2721">
        <v>303</v>
      </c>
      <c r="B2721" s="165">
        <v>54.545454545454547</v>
      </c>
      <c r="C2721" s="166">
        <v>9.6073431922488535</v>
      </c>
      <c r="D2721">
        <v>100</v>
      </c>
      <c r="E2721" s="168" t="s">
        <v>886</v>
      </c>
      <c r="F2721" t="s">
        <v>869</v>
      </c>
      <c r="G2721" t="s">
        <v>871</v>
      </c>
      <c r="H2721">
        <v>2018</v>
      </c>
    </row>
    <row r="2722" spans="1:8" x14ac:dyDescent="0.3">
      <c r="A2722">
        <v>303</v>
      </c>
      <c r="B2722" s="165">
        <v>46.437346437346442</v>
      </c>
      <c r="C2722" s="166">
        <v>5.3539253539253533</v>
      </c>
      <c r="D2722">
        <v>100</v>
      </c>
      <c r="E2722" s="168" t="s">
        <v>886</v>
      </c>
      <c r="F2722" t="s">
        <v>869</v>
      </c>
      <c r="G2722" t="s">
        <v>871</v>
      </c>
      <c r="H2722">
        <v>2018</v>
      </c>
    </row>
    <row r="2723" spans="1:8" x14ac:dyDescent="0.3">
      <c r="A2723">
        <v>303</v>
      </c>
      <c r="C2723" s="166">
        <v>25.182829888712241</v>
      </c>
      <c r="E2723" s="168" t="s">
        <v>886</v>
      </c>
      <c r="F2723" t="s">
        <v>869</v>
      </c>
      <c r="G2723" t="s">
        <v>871</v>
      </c>
      <c r="H2723">
        <v>2019</v>
      </c>
    </row>
    <row r="2724" spans="1:8" x14ac:dyDescent="0.3">
      <c r="A2724">
        <v>303</v>
      </c>
      <c r="C2724" s="166">
        <v>0.96073431922488528</v>
      </c>
      <c r="E2724" s="168" t="s">
        <v>886</v>
      </c>
      <c r="F2724" t="s">
        <v>869</v>
      </c>
      <c r="G2724" t="s">
        <v>871</v>
      </c>
      <c r="H2724">
        <v>2019</v>
      </c>
    </row>
    <row r="2725" spans="1:8" x14ac:dyDescent="0.3">
      <c r="A2725">
        <v>303</v>
      </c>
      <c r="C2725" s="166">
        <v>19.274131274131271</v>
      </c>
      <c r="E2725" s="168" t="s">
        <v>886</v>
      </c>
      <c r="F2725" t="s">
        <v>869</v>
      </c>
      <c r="G2725" t="s">
        <v>871</v>
      </c>
      <c r="H2725">
        <v>2019</v>
      </c>
    </row>
    <row r="2726" spans="1:8" x14ac:dyDescent="0.3">
      <c r="A2726">
        <v>303</v>
      </c>
      <c r="B2726" s="165">
        <v>13.240540540540541</v>
      </c>
      <c r="C2726" s="166">
        <v>53.675675675675677</v>
      </c>
      <c r="D2726" s="165">
        <v>83.738104301484583</v>
      </c>
      <c r="E2726" s="168" t="s">
        <v>886</v>
      </c>
      <c r="F2726" t="s">
        <v>869</v>
      </c>
      <c r="G2726" t="s">
        <v>871</v>
      </c>
      <c r="H2726">
        <v>2020</v>
      </c>
    </row>
    <row r="2727" spans="1:8" x14ac:dyDescent="0.3">
      <c r="A2727">
        <v>303</v>
      </c>
      <c r="B2727" s="165">
        <v>14.094594594594595</v>
      </c>
      <c r="C2727" s="166">
        <v>74.86486486486487</v>
      </c>
      <c r="D2727" s="165">
        <v>84.257796257796258</v>
      </c>
      <c r="E2727" s="168" t="s">
        <v>886</v>
      </c>
      <c r="F2727" t="s">
        <v>869</v>
      </c>
      <c r="G2727" t="s">
        <v>871</v>
      </c>
      <c r="H2727">
        <v>2020</v>
      </c>
    </row>
    <row r="2728" spans="1:8" x14ac:dyDescent="0.3">
      <c r="A2728">
        <v>303</v>
      </c>
      <c r="B2728" s="165">
        <v>17.297297297297298</v>
      </c>
      <c r="C2728" s="166">
        <v>20.782573618394515</v>
      </c>
      <c r="D2728" s="165">
        <v>85.275675675675672</v>
      </c>
      <c r="E2728" s="168" t="s">
        <v>886</v>
      </c>
      <c r="F2728" t="s">
        <v>869</v>
      </c>
      <c r="G2728" t="s">
        <v>871</v>
      </c>
      <c r="H2728">
        <v>2020</v>
      </c>
    </row>
    <row r="2729" spans="1:8" x14ac:dyDescent="0.3">
      <c r="A2729">
        <v>304</v>
      </c>
      <c r="B2729" s="165">
        <v>28.324324324324323</v>
      </c>
      <c r="C2729" s="166">
        <v>6.1141141141141144</v>
      </c>
      <c r="D2729">
        <v>100</v>
      </c>
      <c r="E2729" s="168" t="s">
        <v>886</v>
      </c>
      <c r="F2729" t="s">
        <v>839</v>
      </c>
      <c r="G2729" t="s">
        <v>871</v>
      </c>
      <c r="H2729">
        <v>2018</v>
      </c>
    </row>
    <row r="2730" spans="1:8" x14ac:dyDescent="0.3">
      <c r="A2730">
        <v>304</v>
      </c>
      <c r="B2730" s="165">
        <v>28.571428571428569</v>
      </c>
      <c r="C2730" s="166">
        <v>8.6670500287521559</v>
      </c>
      <c r="D2730">
        <v>100</v>
      </c>
      <c r="E2730" s="168" t="s">
        <v>886</v>
      </c>
      <c r="F2730" t="s">
        <v>839</v>
      </c>
      <c r="G2730" t="s">
        <v>871</v>
      </c>
      <c r="H2730">
        <v>2018</v>
      </c>
    </row>
    <row r="2731" spans="1:8" x14ac:dyDescent="0.3">
      <c r="A2731">
        <v>304</v>
      </c>
      <c r="B2731" s="165">
        <v>68.108108108108098</v>
      </c>
      <c r="C2731" s="166">
        <v>12.728199898011216</v>
      </c>
      <c r="D2731">
        <v>100</v>
      </c>
      <c r="E2731" s="168" t="s">
        <v>886</v>
      </c>
      <c r="F2731" t="s">
        <v>839</v>
      </c>
      <c r="G2731" t="s">
        <v>871</v>
      </c>
      <c r="H2731">
        <v>2018</v>
      </c>
    </row>
    <row r="2732" spans="1:8" x14ac:dyDescent="0.3">
      <c r="A2732">
        <v>304</v>
      </c>
      <c r="C2732" s="166">
        <v>0</v>
      </c>
      <c r="E2732" s="168" t="s">
        <v>886</v>
      </c>
      <c r="F2732" t="s">
        <v>839</v>
      </c>
      <c r="G2732" t="s">
        <v>871</v>
      </c>
      <c r="H2732">
        <v>2019</v>
      </c>
    </row>
    <row r="2733" spans="1:8" x14ac:dyDescent="0.3">
      <c r="A2733">
        <v>304</v>
      </c>
      <c r="C2733" s="166">
        <v>10.833812535940195</v>
      </c>
      <c r="E2733" s="168" t="s">
        <v>886</v>
      </c>
      <c r="F2733" t="s">
        <v>839</v>
      </c>
      <c r="G2733" t="s">
        <v>871</v>
      </c>
      <c r="H2733">
        <v>2019</v>
      </c>
    </row>
    <row r="2734" spans="1:8" x14ac:dyDescent="0.3">
      <c r="A2734">
        <v>304</v>
      </c>
      <c r="C2734" s="166">
        <v>16.546659867414583</v>
      </c>
      <c r="E2734" s="168" t="s">
        <v>886</v>
      </c>
      <c r="F2734" t="s">
        <v>839</v>
      </c>
      <c r="G2734" t="s">
        <v>871</v>
      </c>
      <c r="H2734">
        <v>2019</v>
      </c>
    </row>
    <row r="2735" spans="1:8" x14ac:dyDescent="0.3">
      <c r="A2735">
        <v>304</v>
      </c>
      <c r="B2735" s="165">
        <v>56.583506583506583</v>
      </c>
      <c r="C2735" s="166">
        <v>20.486899112853312</v>
      </c>
      <c r="D2735" s="165">
        <v>95.380835380835379</v>
      </c>
      <c r="E2735" s="168" t="s">
        <v>886</v>
      </c>
      <c r="F2735" t="s">
        <v>839</v>
      </c>
      <c r="G2735" t="s">
        <v>871</v>
      </c>
      <c r="H2735">
        <v>2020</v>
      </c>
    </row>
    <row r="2736" spans="1:8" x14ac:dyDescent="0.3">
      <c r="A2736">
        <v>304</v>
      </c>
      <c r="B2736" s="165">
        <v>59.345661450924617</v>
      </c>
      <c r="C2736" s="166">
        <v>10.849980415197807</v>
      </c>
      <c r="D2736" s="165">
        <v>87.862407862407863</v>
      </c>
      <c r="E2736" s="168" t="s">
        <v>886</v>
      </c>
      <c r="F2736" t="s">
        <v>839</v>
      </c>
      <c r="G2736" t="s">
        <v>871</v>
      </c>
      <c r="H2736">
        <v>2020</v>
      </c>
    </row>
    <row r="2737" spans="1:8" x14ac:dyDescent="0.3">
      <c r="A2737">
        <v>304</v>
      </c>
      <c r="B2737" s="165">
        <v>55.961844197138312</v>
      </c>
      <c r="C2737" s="166">
        <v>33.153153153153156</v>
      </c>
      <c r="D2737" s="165">
        <v>88.923832923832919</v>
      </c>
      <c r="E2737" s="168" t="s">
        <v>886</v>
      </c>
      <c r="F2737" t="s">
        <v>839</v>
      </c>
      <c r="G2737" t="s">
        <v>871</v>
      </c>
      <c r="H2737">
        <v>2020</v>
      </c>
    </row>
    <row r="2738" spans="1:8" x14ac:dyDescent="0.3">
      <c r="A2738">
        <v>305</v>
      </c>
      <c r="B2738" s="165">
        <v>56.648648648648646</v>
      </c>
      <c r="C2738" s="166">
        <v>44.02162162162162</v>
      </c>
      <c r="D2738">
        <v>0</v>
      </c>
      <c r="E2738" s="168" t="s">
        <v>885</v>
      </c>
      <c r="F2738" t="s">
        <v>881</v>
      </c>
      <c r="G2738" t="s">
        <v>871</v>
      </c>
      <c r="H2738">
        <v>2018</v>
      </c>
    </row>
    <row r="2739" spans="1:8" x14ac:dyDescent="0.3">
      <c r="A2739">
        <v>305</v>
      </c>
      <c r="B2739" s="165">
        <v>30</v>
      </c>
      <c r="C2739" s="166">
        <v>22.63063063063063</v>
      </c>
      <c r="D2739">
        <v>100</v>
      </c>
      <c r="E2739" s="168" t="s">
        <v>885</v>
      </c>
      <c r="F2739" t="s">
        <v>881</v>
      </c>
      <c r="G2739" t="s">
        <v>871</v>
      </c>
      <c r="H2739">
        <v>2018</v>
      </c>
    </row>
    <row r="2740" spans="1:8" x14ac:dyDescent="0.3">
      <c r="A2740">
        <v>305</v>
      </c>
      <c r="B2740" s="165">
        <v>17.027027027027025</v>
      </c>
      <c r="C2740" s="166">
        <v>34.892823858341096</v>
      </c>
      <c r="D2740">
        <v>100</v>
      </c>
      <c r="E2740" s="168" t="s">
        <v>885</v>
      </c>
      <c r="F2740" t="s">
        <v>881</v>
      </c>
      <c r="G2740" t="s">
        <v>871</v>
      </c>
      <c r="H2740">
        <v>2018</v>
      </c>
    </row>
    <row r="2741" spans="1:8" x14ac:dyDescent="0.3">
      <c r="A2741">
        <v>305</v>
      </c>
      <c r="C2741" s="166">
        <v>1.6465696465696467</v>
      </c>
      <c r="E2741" s="168" t="s">
        <v>885</v>
      </c>
      <c r="F2741" t="s">
        <v>881</v>
      </c>
      <c r="G2741" t="s">
        <v>871</v>
      </c>
      <c r="H2741">
        <v>2019</v>
      </c>
    </row>
    <row r="2742" spans="1:8" x14ac:dyDescent="0.3">
      <c r="A2742">
        <v>305</v>
      </c>
      <c r="C2742" s="166">
        <v>1.1315315315315315</v>
      </c>
      <c r="E2742" s="168" t="s">
        <v>885</v>
      </c>
      <c r="F2742" t="s">
        <v>881</v>
      </c>
      <c r="G2742" t="s">
        <v>871</v>
      </c>
      <c r="H2742">
        <v>2019</v>
      </c>
    </row>
    <row r="2743" spans="1:8" x14ac:dyDescent="0.3">
      <c r="A2743">
        <v>305</v>
      </c>
      <c r="C2743" s="166">
        <v>1.1630941286113698</v>
      </c>
      <c r="E2743" s="168" t="s">
        <v>885</v>
      </c>
      <c r="F2743" t="s">
        <v>881</v>
      </c>
      <c r="G2743" t="s">
        <v>871</v>
      </c>
      <c r="H2743">
        <v>2019</v>
      </c>
    </row>
    <row r="2744" spans="1:8" x14ac:dyDescent="0.3">
      <c r="A2744">
        <v>305</v>
      </c>
      <c r="B2744" s="165">
        <v>14.590127317400047</v>
      </c>
      <c r="C2744" s="166">
        <v>0.62778568041725935</v>
      </c>
      <c r="D2744" s="165">
        <v>10.597870597870598</v>
      </c>
      <c r="E2744" s="168" t="s">
        <v>885</v>
      </c>
      <c r="F2744" t="s">
        <v>881</v>
      </c>
      <c r="G2744" t="s">
        <v>871</v>
      </c>
      <c r="H2744">
        <v>2020</v>
      </c>
    </row>
    <row r="2745" spans="1:8" x14ac:dyDescent="0.3">
      <c r="A2745">
        <v>305</v>
      </c>
      <c r="B2745" s="165">
        <v>12.528528528528529</v>
      </c>
      <c r="C2745" s="166">
        <v>0.56501784803671595</v>
      </c>
      <c r="D2745" s="165">
        <v>9.9126819126819132</v>
      </c>
      <c r="E2745" s="168" t="s">
        <v>885</v>
      </c>
      <c r="F2745" t="s">
        <v>881</v>
      </c>
      <c r="G2745" t="s">
        <v>871</v>
      </c>
      <c r="H2745">
        <v>2020</v>
      </c>
    </row>
    <row r="2746" spans="1:8" x14ac:dyDescent="0.3">
      <c r="A2746">
        <v>305</v>
      </c>
      <c r="B2746" s="165">
        <v>11.192368839427662</v>
      </c>
      <c r="C2746" s="166">
        <v>2.3402225755166932</v>
      </c>
      <c r="D2746" s="165">
        <v>10.350922350922351</v>
      </c>
      <c r="E2746" s="168" t="s">
        <v>885</v>
      </c>
      <c r="F2746" t="s">
        <v>881</v>
      </c>
      <c r="G2746" t="s">
        <v>871</v>
      </c>
      <c r="H2746">
        <v>2020</v>
      </c>
    </row>
    <row r="2747" spans="1:8" x14ac:dyDescent="0.3">
      <c r="A2747">
        <v>306</v>
      </c>
      <c r="B2747" s="165">
        <v>47.207207207207205</v>
      </c>
      <c r="C2747" s="166">
        <v>2.000982800982801</v>
      </c>
      <c r="D2747">
        <v>100</v>
      </c>
      <c r="E2747" s="168" t="s">
        <v>885</v>
      </c>
      <c r="F2747" t="s">
        <v>881</v>
      </c>
      <c r="G2747" t="s">
        <v>835</v>
      </c>
      <c r="H2747">
        <v>2018</v>
      </c>
    </row>
    <row r="2748" spans="1:8" x14ac:dyDescent="0.3">
      <c r="A2748">
        <v>306</v>
      </c>
      <c r="B2748" s="165">
        <v>66.666666666666671</v>
      </c>
      <c r="C2748" s="166">
        <v>5.3040540540540535</v>
      </c>
      <c r="D2748">
        <v>100</v>
      </c>
      <c r="E2748" s="168" t="s">
        <v>885</v>
      </c>
      <c r="F2748" t="s">
        <v>881</v>
      </c>
      <c r="G2748" t="s">
        <v>835</v>
      </c>
      <c r="H2748">
        <v>2018</v>
      </c>
    </row>
    <row r="2749" spans="1:8" x14ac:dyDescent="0.3">
      <c r="A2749">
        <v>306</v>
      </c>
      <c r="B2749" s="165">
        <v>55.724815724815727</v>
      </c>
      <c r="C2749" s="166">
        <v>24.092664092664091</v>
      </c>
      <c r="D2749">
        <v>100</v>
      </c>
      <c r="E2749" s="168" t="s">
        <v>885</v>
      </c>
      <c r="F2749" t="s">
        <v>881</v>
      </c>
      <c r="G2749" t="s">
        <v>835</v>
      </c>
      <c r="H2749">
        <v>2018</v>
      </c>
    </row>
    <row r="2750" spans="1:8" x14ac:dyDescent="0.3">
      <c r="A2750">
        <v>306</v>
      </c>
      <c r="C2750" s="166">
        <v>3.567567567567568</v>
      </c>
      <c r="E2750" s="168" t="s">
        <v>885</v>
      </c>
      <c r="F2750" t="s">
        <v>881</v>
      </c>
      <c r="G2750" t="s">
        <v>835</v>
      </c>
      <c r="H2750">
        <v>2019</v>
      </c>
    </row>
    <row r="2751" spans="1:8" x14ac:dyDescent="0.3">
      <c r="A2751">
        <v>306</v>
      </c>
      <c r="C2751" s="166">
        <v>19.094594594594593</v>
      </c>
      <c r="E2751" s="168" t="s">
        <v>885</v>
      </c>
      <c r="F2751" t="s">
        <v>881</v>
      </c>
      <c r="G2751" t="s">
        <v>835</v>
      </c>
      <c r="H2751">
        <v>2019</v>
      </c>
    </row>
    <row r="2752" spans="1:8" x14ac:dyDescent="0.3">
      <c r="A2752">
        <v>306</v>
      </c>
      <c r="C2752" s="166">
        <v>17.346718146718146</v>
      </c>
      <c r="E2752" s="168" t="s">
        <v>885</v>
      </c>
      <c r="F2752" t="s">
        <v>881</v>
      </c>
      <c r="G2752" t="s">
        <v>835</v>
      </c>
      <c r="H2752">
        <v>2019</v>
      </c>
    </row>
    <row r="2753" spans="1:8" x14ac:dyDescent="0.3">
      <c r="A2753">
        <v>306</v>
      </c>
      <c r="B2753" s="165">
        <v>40.352123552123551</v>
      </c>
      <c r="C2753" s="166">
        <v>76.679536679536682</v>
      </c>
      <c r="D2753" s="165">
        <v>84.782964782964783</v>
      </c>
      <c r="E2753" s="168" t="s">
        <v>885</v>
      </c>
      <c r="F2753" t="s">
        <v>881</v>
      </c>
      <c r="G2753" t="s">
        <v>835</v>
      </c>
      <c r="H2753">
        <v>2020</v>
      </c>
    </row>
    <row r="2754" spans="1:8" x14ac:dyDescent="0.3">
      <c r="A2754">
        <v>306</v>
      </c>
      <c r="B2754" s="165">
        <v>40.091291291291292</v>
      </c>
      <c r="C2754" s="166">
        <v>34.029484029484031</v>
      </c>
      <c r="D2754" s="165">
        <v>79.301455301455306</v>
      </c>
      <c r="E2754" s="168" t="s">
        <v>885</v>
      </c>
      <c r="F2754" t="s">
        <v>881</v>
      </c>
      <c r="G2754" t="s">
        <v>835</v>
      </c>
      <c r="H2754">
        <v>2020</v>
      </c>
    </row>
    <row r="2755" spans="1:8" x14ac:dyDescent="0.3">
      <c r="A2755">
        <v>306</v>
      </c>
      <c r="B2755" s="165">
        <v>38.054054054054049</v>
      </c>
      <c r="C2755" s="166">
        <v>41.441441441441441</v>
      </c>
      <c r="D2755" s="165">
        <v>84.142981691368789</v>
      </c>
      <c r="E2755" s="168" t="s">
        <v>885</v>
      </c>
      <c r="F2755" t="s">
        <v>881</v>
      </c>
      <c r="G2755" t="s">
        <v>835</v>
      </c>
      <c r="H2755">
        <v>2020</v>
      </c>
    </row>
    <row r="2756" spans="1:8" x14ac:dyDescent="0.3">
      <c r="A2756">
        <v>307</v>
      </c>
      <c r="B2756" s="165">
        <v>5.057915057915058</v>
      </c>
      <c r="C2756" s="166">
        <v>16.508108108108107</v>
      </c>
      <c r="D2756">
        <v>100</v>
      </c>
      <c r="E2756" s="168" t="s">
        <v>885</v>
      </c>
      <c r="F2756" t="s">
        <v>845</v>
      </c>
      <c r="G2756" t="s">
        <v>835</v>
      </c>
      <c r="H2756">
        <v>2018</v>
      </c>
    </row>
    <row r="2757" spans="1:8" x14ac:dyDescent="0.3">
      <c r="A2757">
        <v>307</v>
      </c>
      <c r="B2757" s="165">
        <v>50</v>
      </c>
      <c r="C2757" s="166">
        <v>20.367567567567569</v>
      </c>
      <c r="D2757">
        <v>100</v>
      </c>
      <c r="E2757" s="168" t="s">
        <v>885</v>
      </c>
      <c r="F2757" t="s">
        <v>845</v>
      </c>
      <c r="G2757" t="s">
        <v>835</v>
      </c>
      <c r="H2757">
        <v>2018</v>
      </c>
    </row>
    <row r="2758" spans="1:8" x14ac:dyDescent="0.3">
      <c r="A2758">
        <v>307</v>
      </c>
      <c r="B2758" s="165">
        <v>51.081081081081081</v>
      </c>
      <c r="C2758" s="166">
        <v>4.8185328185328178</v>
      </c>
      <c r="D2758">
        <v>100</v>
      </c>
      <c r="E2758" s="168" t="s">
        <v>885</v>
      </c>
      <c r="F2758" t="s">
        <v>845</v>
      </c>
      <c r="G2758" t="s">
        <v>835</v>
      </c>
      <c r="H2758">
        <v>2018</v>
      </c>
    </row>
    <row r="2759" spans="1:8" x14ac:dyDescent="0.3">
      <c r="A2759">
        <v>307</v>
      </c>
      <c r="C2759" s="166">
        <v>0</v>
      </c>
      <c r="E2759" s="168" t="s">
        <v>885</v>
      </c>
      <c r="F2759" t="s">
        <v>845</v>
      </c>
      <c r="G2759" t="s">
        <v>835</v>
      </c>
      <c r="H2759">
        <v>2019</v>
      </c>
    </row>
    <row r="2760" spans="1:8" x14ac:dyDescent="0.3">
      <c r="A2760">
        <v>307</v>
      </c>
      <c r="C2760" s="166">
        <v>1.1315315315315315</v>
      </c>
      <c r="E2760" s="168" t="s">
        <v>885</v>
      </c>
      <c r="F2760" t="s">
        <v>845</v>
      </c>
      <c r="G2760" t="s">
        <v>835</v>
      </c>
      <c r="H2760">
        <v>2019</v>
      </c>
    </row>
    <row r="2761" spans="1:8" x14ac:dyDescent="0.3">
      <c r="A2761">
        <v>307</v>
      </c>
      <c r="C2761" s="166">
        <v>0</v>
      </c>
      <c r="E2761" s="168" t="s">
        <v>885</v>
      </c>
      <c r="F2761" t="s">
        <v>845</v>
      </c>
      <c r="G2761" t="s">
        <v>835</v>
      </c>
      <c r="H2761">
        <v>2019</v>
      </c>
    </row>
    <row r="2762" spans="1:8" x14ac:dyDescent="0.3">
      <c r="A2762">
        <v>307</v>
      </c>
      <c r="B2762" s="165">
        <v>32.0982800982801</v>
      </c>
      <c r="C2762" s="166">
        <v>0.79519519519519521</v>
      </c>
      <c r="D2762" s="165">
        <v>79.272072072072078</v>
      </c>
      <c r="E2762" s="168" t="s">
        <v>885</v>
      </c>
      <c r="F2762" t="s">
        <v>845</v>
      </c>
      <c r="G2762" t="s">
        <v>835</v>
      </c>
      <c r="H2762">
        <v>2020</v>
      </c>
    </row>
    <row r="2763" spans="1:8" x14ac:dyDescent="0.3">
      <c r="A2763">
        <v>307</v>
      </c>
      <c r="B2763" s="165">
        <v>39.913896197082039</v>
      </c>
      <c r="C2763" s="166">
        <v>1.1517671517671517</v>
      </c>
      <c r="D2763" s="165">
        <v>89.782897651750119</v>
      </c>
      <c r="E2763" s="168" t="s">
        <v>885</v>
      </c>
      <c r="F2763" t="s">
        <v>845</v>
      </c>
      <c r="G2763" t="s">
        <v>835</v>
      </c>
      <c r="H2763">
        <v>2020</v>
      </c>
    </row>
    <row r="2764" spans="1:8" x14ac:dyDescent="0.3">
      <c r="A2764">
        <v>307</v>
      </c>
      <c r="B2764" s="165">
        <v>31.064533921676777</v>
      </c>
      <c r="C2764" s="166">
        <v>1.5913513513513513</v>
      </c>
      <c r="D2764" s="165">
        <v>86.608108108108112</v>
      </c>
      <c r="E2764" s="168" t="s">
        <v>885</v>
      </c>
      <c r="F2764" t="s">
        <v>845</v>
      </c>
      <c r="G2764" t="s">
        <v>835</v>
      </c>
      <c r="H2764">
        <v>2020</v>
      </c>
    </row>
    <row r="2765" spans="1:8" x14ac:dyDescent="0.3">
      <c r="A2765">
        <v>308</v>
      </c>
      <c r="B2765" s="165">
        <v>31.471471471471467</v>
      </c>
      <c r="C2765" s="166">
        <v>42.32848232848233</v>
      </c>
      <c r="D2765">
        <v>60</v>
      </c>
      <c r="E2765" s="168" t="s">
        <v>885</v>
      </c>
      <c r="F2765" t="s">
        <v>881</v>
      </c>
      <c r="G2765" t="s">
        <v>871</v>
      </c>
      <c r="H2765">
        <v>2018</v>
      </c>
    </row>
    <row r="2766" spans="1:8" x14ac:dyDescent="0.3">
      <c r="A2766">
        <v>308</v>
      </c>
      <c r="B2766" s="165">
        <v>36.36363636363636</v>
      </c>
      <c r="C2766" s="166">
        <v>15.275675675675677</v>
      </c>
      <c r="D2766">
        <v>100</v>
      </c>
      <c r="E2766" s="168" t="s">
        <v>885</v>
      </c>
      <c r="F2766" t="s">
        <v>881</v>
      </c>
      <c r="G2766" t="s">
        <v>871</v>
      </c>
      <c r="H2766">
        <v>2018</v>
      </c>
    </row>
    <row r="2767" spans="1:8" x14ac:dyDescent="0.3">
      <c r="A2767">
        <v>308</v>
      </c>
      <c r="B2767" s="165">
        <v>51.081081081081081</v>
      </c>
      <c r="C2767" s="166">
        <v>36.796068796068795</v>
      </c>
      <c r="D2767">
        <v>60</v>
      </c>
      <c r="E2767" s="168" t="s">
        <v>885</v>
      </c>
      <c r="F2767" t="s">
        <v>881</v>
      </c>
      <c r="G2767" t="s">
        <v>871</v>
      </c>
      <c r="H2767">
        <v>2018</v>
      </c>
    </row>
    <row r="2768" spans="1:8" x14ac:dyDescent="0.3">
      <c r="A2768">
        <v>308</v>
      </c>
      <c r="C2768" s="166">
        <v>0</v>
      </c>
      <c r="E2768" s="168" t="s">
        <v>885</v>
      </c>
      <c r="F2768" t="s">
        <v>881</v>
      </c>
      <c r="G2768" t="s">
        <v>871</v>
      </c>
      <c r="H2768">
        <v>2019</v>
      </c>
    </row>
    <row r="2769" spans="1:8" x14ac:dyDescent="0.3">
      <c r="A2769">
        <v>308</v>
      </c>
      <c r="C2769" s="166">
        <v>0</v>
      </c>
      <c r="E2769" s="168" t="s">
        <v>885</v>
      </c>
      <c r="F2769" t="s">
        <v>881</v>
      </c>
      <c r="G2769" t="s">
        <v>871</v>
      </c>
      <c r="H2769">
        <v>2019</v>
      </c>
    </row>
    <row r="2770" spans="1:8" x14ac:dyDescent="0.3">
      <c r="A2770">
        <v>308</v>
      </c>
      <c r="C2770" s="166">
        <v>6.1326781326781319</v>
      </c>
      <c r="E2770" s="168" t="s">
        <v>885</v>
      </c>
      <c r="F2770" t="s">
        <v>881</v>
      </c>
      <c r="G2770" t="s">
        <v>871</v>
      </c>
      <c r="H2770">
        <v>2019</v>
      </c>
    </row>
    <row r="2771" spans="1:8" x14ac:dyDescent="0.3">
      <c r="A2771">
        <v>308</v>
      </c>
      <c r="B2771" s="165">
        <v>18.58321479374111</v>
      </c>
      <c r="C2771" s="166">
        <v>42.940540540540546</v>
      </c>
      <c r="D2771" s="165">
        <v>0</v>
      </c>
      <c r="E2771" s="168" t="s">
        <v>885</v>
      </c>
      <c r="F2771" t="s">
        <v>881</v>
      </c>
      <c r="G2771" t="s">
        <v>871</v>
      </c>
      <c r="H2771">
        <v>2020</v>
      </c>
    </row>
    <row r="2772" spans="1:8" x14ac:dyDescent="0.3">
      <c r="A2772">
        <v>308</v>
      </c>
      <c r="B2772" s="165">
        <v>19.192639447958598</v>
      </c>
      <c r="C2772" s="166">
        <v>59.891891891891895</v>
      </c>
      <c r="D2772" s="165">
        <v>0</v>
      </c>
      <c r="E2772" s="168" t="s">
        <v>885</v>
      </c>
      <c r="F2772" t="s">
        <v>881</v>
      </c>
      <c r="G2772" t="s">
        <v>871</v>
      </c>
      <c r="H2772">
        <v>2020</v>
      </c>
    </row>
    <row r="2773" spans="1:8" x14ac:dyDescent="0.3">
      <c r="A2773">
        <v>308</v>
      </c>
      <c r="B2773" s="165">
        <v>30.443243243243245</v>
      </c>
      <c r="C2773" s="166">
        <v>88.408408408408405</v>
      </c>
      <c r="D2773" s="165">
        <v>0</v>
      </c>
      <c r="E2773" s="168" t="s">
        <v>885</v>
      </c>
      <c r="F2773" t="s">
        <v>881</v>
      </c>
      <c r="G2773" t="s">
        <v>871</v>
      </c>
      <c r="H2773">
        <v>2020</v>
      </c>
    </row>
    <row r="2774" spans="1:8" x14ac:dyDescent="0.3">
      <c r="A2774">
        <v>309</v>
      </c>
      <c r="B2774" s="165">
        <v>31.471471471471467</v>
      </c>
      <c r="C2774" s="166">
        <v>40.019656019656018</v>
      </c>
      <c r="D2774">
        <v>60</v>
      </c>
      <c r="E2774" s="168" t="s">
        <v>885</v>
      </c>
      <c r="F2774" t="s">
        <v>881</v>
      </c>
      <c r="G2774" t="s">
        <v>871</v>
      </c>
      <c r="H2774">
        <v>2018</v>
      </c>
    </row>
    <row r="2775" spans="1:8" x14ac:dyDescent="0.3">
      <c r="A2775">
        <v>309</v>
      </c>
      <c r="B2775" s="165">
        <v>33.333333333333336</v>
      </c>
      <c r="C2775" s="166">
        <v>5.6576576576576576</v>
      </c>
      <c r="D2775">
        <v>100</v>
      </c>
      <c r="E2775" s="168" t="s">
        <v>885</v>
      </c>
      <c r="F2775" t="s">
        <v>881</v>
      </c>
      <c r="G2775" t="s">
        <v>871</v>
      </c>
      <c r="H2775">
        <v>2018</v>
      </c>
    </row>
    <row r="2776" spans="1:8" x14ac:dyDescent="0.3">
      <c r="A2776">
        <v>309</v>
      </c>
      <c r="B2776" s="165">
        <v>43.783783783783782</v>
      </c>
      <c r="C2776" s="166">
        <v>9.6370656370656356</v>
      </c>
      <c r="D2776">
        <v>100</v>
      </c>
      <c r="E2776" s="168" t="s">
        <v>885</v>
      </c>
      <c r="F2776" t="s">
        <v>881</v>
      </c>
      <c r="G2776" t="s">
        <v>871</v>
      </c>
      <c r="H2776">
        <v>2018</v>
      </c>
    </row>
    <row r="2777" spans="1:8" x14ac:dyDescent="0.3">
      <c r="A2777">
        <v>309</v>
      </c>
      <c r="C2777" s="166">
        <v>1.6465696465696467</v>
      </c>
      <c r="E2777" s="168" t="s">
        <v>885</v>
      </c>
      <c r="F2777" t="s">
        <v>881</v>
      </c>
      <c r="G2777" t="s">
        <v>871</v>
      </c>
      <c r="H2777">
        <v>2019</v>
      </c>
    </row>
    <row r="2778" spans="1:8" x14ac:dyDescent="0.3">
      <c r="A2778">
        <v>309</v>
      </c>
      <c r="C2778" s="166">
        <v>22.63063063063063</v>
      </c>
      <c r="E2778" s="168" t="s">
        <v>885</v>
      </c>
      <c r="F2778" t="s">
        <v>881</v>
      </c>
      <c r="G2778" t="s">
        <v>871</v>
      </c>
      <c r="H2778">
        <v>2019</v>
      </c>
    </row>
    <row r="2779" spans="1:8" x14ac:dyDescent="0.3">
      <c r="A2779">
        <v>309</v>
      </c>
      <c r="C2779" s="166">
        <v>14.455598455598453</v>
      </c>
      <c r="E2779" s="168" t="s">
        <v>885</v>
      </c>
      <c r="F2779" t="s">
        <v>881</v>
      </c>
      <c r="G2779" t="s">
        <v>871</v>
      </c>
      <c r="H2779">
        <v>2019</v>
      </c>
    </row>
    <row r="2780" spans="1:8" x14ac:dyDescent="0.3">
      <c r="A2780">
        <v>309</v>
      </c>
      <c r="B2780" s="165">
        <v>17.654054054054058</v>
      </c>
      <c r="C2780" s="166">
        <v>29.81981981981982</v>
      </c>
      <c r="D2780" s="165">
        <v>0</v>
      </c>
      <c r="E2780" s="168" t="s">
        <v>885</v>
      </c>
      <c r="F2780" t="s">
        <v>881</v>
      </c>
      <c r="G2780" t="s">
        <v>871</v>
      </c>
      <c r="H2780">
        <v>2020</v>
      </c>
    </row>
    <row r="2781" spans="1:8" x14ac:dyDescent="0.3">
      <c r="A2781">
        <v>309</v>
      </c>
      <c r="B2781" s="165">
        <v>22.001318391562293</v>
      </c>
      <c r="C2781" s="166">
        <v>23.035343035343036</v>
      </c>
      <c r="D2781" s="165">
        <v>0</v>
      </c>
      <c r="E2781" s="168" t="s">
        <v>885</v>
      </c>
      <c r="F2781" t="s">
        <v>881</v>
      </c>
      <c r="G2781" t="s">
        <v>871</v>
      </c>
      <c r="H2781">
        <v>2020</v>
      </c>
    </row>
    <row r="2782" spans="1:8" x14ac:dyDescent="0.3">
      <c r="A2782">
        <v>309</v>
      </c>
      <c r="B2782" s="165">
        <v>18.120978120978119</v>
      </c>
      <c r="C2782" s="166">
        <v>45.904365904365903</v>
      </c>
      <c r="D2782" s="165">
        <v>0</v>
      </c>
      <c r="E2782" s="168" t="s">
        <v>885</v>
      </c>
      <c r="F2782" t="s">
        <v>881</v>
      </c>
      <c r="G2782" t="s">
        <v>871</v>
      </c>
      <c r="H2782">
        <v>2020</v>
      </c>
    </row>
    <row r="2783" spans="1:8" x14ac:dyDescent="0.3">
      <c r="A2783">
        <v>310</v>
      </c>
      <c r="B2783" s="165">
        <v>23.603603603603602</v>
      </c>
      <c r="C2783" s="166">
        <v>20.635135135135133</v>
      </c>
      <c r="D2783">
        <v>100</v>
      </c>
      <c r="E2783" s="168" t="s">
        <v>885</v>
      </c>
      <c r="F2783" t="s">
        <v>881</v>
      </c>
      <c r="G2783" t="s">
        <v>835</v>
      </c>
      <c r="H2783">
        <v>2018</v>
      </c>
    </row>
    <row r="2784" spans="1:8" x14ac:dyDescent="0.3">
      <c r="A2784">
        <v>310</v>
      </c>
      <c r="B2784" s="165">
        <v>53.333333333333329</v>
      </c>
      <c r="C2784" s="166">
        <v>21.667625071880391</v>
      </c>
      <c r="D2784">
        <v>100</v>
      </c>
      <c r="E2784" s="168" t="s">
        <v>885</v>
      </c>
      <c r="F2784" t="s">
        <v>881</v>
      </c>
      <c r="G2784" t="s">
        <v>835</v>
      </c>
      <c r="H2784">
        <v>2018</v>
      </c>
    </row>
    <row r="2785" spans="1:8" x14ac:dyDescent="0.3">
      <c r="A2785">
        <v>310</v>
      </c>
      <c r="B2785" s="165">
        <v>81.72972972972974</v>
      </c>
      <c r="C2785" s="166">
        <v>8.9945945945945933</v>
      </c>
      <c r="D2785">
        <v>100</v>
      </c>
      <c r="E2785" s="168" t="s">
        <v>885</v>
      </c>
      <c r="F2785" t="s">
        <v>881</v>
      </c>
      <c r="G2785" t="s">
        <v>835</v>
      </c>
      <c r="H2785">
        <v>2018</v>
      </c>
    </row>
    <row r="2786" spans="1:8" x14ac:dyDescent="0.3">
      <c r="A2786">
        <v>310</v>
      </c>
      <c r="C2786" s="166">
        <v>0</v>
      </c>
      <c r="E2786" s="168" t="s">
        <v>885</v>
      </c>
      <c r="F2786" t="s">
        <v>881</v>
      </c>
      <c r="G2786" t="s">
        <v>835</v>
      </c>
      <c r="H2786">
        <v>2019</v>
      </c>
    </row>
    <row r="2787" spans="1:8" x14ac:dyDescent="0.3">
      <c r="A2787">
        <v>310</v>
      </c>
      <c r="C2787" s="166">
        <v>0</v>
      </c>
      <c r="E2787" s="168" t="s">
        <v>885</v>
      </c>
      <c r="F2787" t="s">
        <v>881</v>
      </c>
      <c r="G2787" t="s">
        <v>835</v>
      </c>
      <c r="H2787">
        <v>2019</v>
      </c>
    </row>
    <row r="2788" spans="1:8" x14ac:dyDescent="0.3">
      <c r="A2788">
        <v>310</v>
      </c>
      <c r="C2788" s="166">
        <v>0.89945945945945938</v>
      </c>
      <c r="E2788" s="168" t="s">
        <v>885</v>
      </c>
      <c r="F2788" t="s">
        <v>881</v>
      </c>
      <c r="G2788" t="s">
        <v>835</v>
      </c>
      <c r="H2788">
        <v>2019</v>
      </c>
    </row>
    <row r="2789" spans="1:8" x14ac:dyDescent="0.3">
      <c r="A2789">
        <v>310</v>
      </c>
      <c r="B2789" s="165">
        <v>29.423423423423422</v>
      </c>
      <c r="C2789" s="166">
        <v>28.250355618776673</v>
      </c>
      <c r="D2789" s="165">
        <v>78.812333460220785</v>
      </c>
      <c r="E2789" s="168" t="s">
        <v>885</v>
      </c>
      <c r="F2789" t="s">
        <v>881</v>
      </c>
      <c r="G2789" t="s">
        <v>835</v>
      </c>
      <c r="H2789">
        <v>2020</v>
      </c>
    </row>
    <row r="2790" spans="1:8" x14ac:dyDescent="0.3">
      <c r="A2790">
        <v>310</v>
      </c>
      <c r="B2790" s="165">
        <v>41.002457002457007</v>
      </c>
      <c r="C2790" s="166">
        <v>9.9819819819819831</v>
      </c>
      <c r="D2790" s="165">
        <v>75.802861685214637</v>
      </c>
      <c r="E2790" s="168" t="s">
        <v>885</v>
      </c>
      <c r="F2790" t="s">
        <v>881</v>
      </c>
      <c r="G2790" t="s">
        <v>835</v>
      </c>
      <c r="H2790">
        <v>2020</v>
      </c>
    </row>
    <row r="2791" spans="1:8" x14ac:dyDescent="0.3">
      <c r="A2791">
        <v>310</v>
      </c>
      <c r="B2791" s="165">
        <v>22.832432432432434</v>
      </c>
      <c r="C2791" s="166">
        <v>23.130106851037084</v>
      </c>
      <c r="D2791" s="165">
        <v>76.718600953895077</v>
      </c>
      <c r="E2791" s="168" t="s">
        <v>885</v>
      </c>
      <c r="F2791" t="s">
        <v>881</v>
      </c>
      <c r="G2791" t="s">
        <v>835</v>
      </c>
      <c r="H2791">
        <v>2020</v>
      </c>
    </row>
    <row r="2792" spans="1:8" x14ac:dyDescent="0.3">
      <c r="A2792">
        <v>311</v>
      </c>
      <c r="B2792" s="165">
        <v>40.463320463320464</v>
      </c>
      <c r="C2792" s="166">
        <v>13.756756756756756</v>
      </c>
      <c r="D2792">
        <v>80</v>
      </c>
      <c r="E2792" s="168" t="s">
        <v>885</v>
      </c>
      <c r="F2792" t="s">
        <v>881</v>
      </c>
      <c r="G2792" t="s">
        <v>871</v>
      </c>
      <c r="H2792">
        <v>2018</v>
      </c>
    </row>
    <row r="2793" spans="1:8" x14ac:dyDescent="0.3">
      <c r="A2793">
        <v>311</v>
      </c>
      <c r="B2793" s="165">
        <v>40</v>
      </c>
      <c r="C2793" s="166">
        <v>2.263063063063063</v>
      </c>
      <c r="D2793">
        <v>100</v>
      </c>
      <c r="E2793" s="168" t="s">
        <v>885</v>
      </c>
      <c r="F2793" t="s">
        <v>881</v>
      </c>
      <c r="G2793" t="s">
        <v>871</v>
      </c>
      <c r="H2793">
        <v>2018</v>
      </c>
    </row>
    <row r="2794" spans="1:8" x14ac:dyDescent="0.3">
      <c r="A2794">
        <v>311</v>
      </c>
      <c r="B2794" s="165">
        <v>45.405405405405403</v>
      </c>
      <c r="C2794" s="166">
        <v>6.1326781326781319</v>
      </c>
      <c r="D2794">
        <v>0</v>
      </c>
      <c r="E2794" s="168" t="s">
        <v>885</v>
      </c>
      <c r="F2794" t="s">
        <v>881</v>
      </c>
      <c r="G2794" t="s">
        <v>871</v>
      </c>
      <c r="H2794">
        <v>2018</v>
      </c>
    </row>
    <row r="2795" spans="1:8" x14ac:dyDescent="0.3">
      <c r="A2795">
        <v>311</v>
      </c>
      <c r="C2795" s="166">
        <v>0</v>
      </c>
      <c r="E2795" s="168" t="s">
        <v>885</v>
      </c>
      <c r="F2795" t="s">
        <v>881</v>
      </c>
      <c r="G2795" t="s">
        <v>871</v>
      </c>
      <c r="H2795">
        <v>2019</v>
      </c>
    </row>
    <row r="2796" spans="1:8" x14ac:dyDescent="0.3">
      <c r="A2796">
        <v>311</v>
      </c>
      <c r="C2796" s="166">
        <v>1.1315315315315315</v>
      </c>
      <c r="E2796" s="168" t="s">
        <v>885</v>
      </c>
      <c r="F2796" t="s">
        <v>881</v>
      </c>
      <c r="G2796" t="s">
        <v>871</v>
      </c>
      <c r="H2796">
        <v>2019</v>
      </c>
    </row>
    <row r="2797" spans="1:8" x14ac:dyDescent="0.3">
      <c r="A2797">
        <v>311</v>
      </c>
      <c r="C2797" s="166">
        <v>9.1990171990171987</v>
      </c>
      <c r="E2797" s="168" t="s">
        <v>885</v>
      </c>
      <c r="F2797" t="s">
        <v>881</v>
      </c>
      <c r="G2797" t="s">
        <v>871</v>
      </c>
      <c r="H2797">
        <v>2019</v>
      </c>
    </row>
    <row r="2798" spans="1:8" x14ac:dyDescent="0.3">
      <c r="A2798">
        <v>311</v>
      </c>
      <c r="B2798" s="165">
        <v>25.220077220077219</v>
      </c>
      <c r="C2798" s="166">
        <v>12.629570747217807</v>
      </c>
      <c r="D2798" s="165">
        <v>30.411280846063452</v>
      </c>
      <c r="E2798" s="168" t="s">
        <v>885</v>
      </c>
      <c r="F2798" t="s">
        <v>881</v>
      </c>
      <c r="G2798" t="s">
        <v>871</v>
      </c>
      <c r="H2798">
        <v>2020</v>
      </c>
    </row>
    <row r="2799" spans="1:8" x14ac:dyDescent="0.3">
      <c r="A2799">
        <v>311</v>
      </c>
      <c r="B2799" s="165">
        <v>26.222501571338778</v>
      </c>
      <c r="C2799" s="166">
        <v>6.6546546546546548</v>
      </c>
      <c r="D2799" s="165">
        <v>27.613899613899619</v>
      </c>
      <c r="E2799" s="168" t="s">
        <v>885</v>
      </c>
      <c r="F2799" t="s">
        <v>881</v>
      </c>
      <c r="G2799" t="s">
        <v>871</v>
      </c>
      <c r="H2799">
        <v>2020</v>
      </c>
    </row>
    <row r="2800" spans="1:8" x14ac:dyDescent="0.3">
      <c r="A2800">
        <v>311</v>
      </c>
      <c r="B2800" s="165">
        <v>25.035561877667138</v>
      </c>
      <c r="C2800" s="166">
        <v>6.5219317678334061</v>
      </c>
      <c r="D2800" s="165">
        <v>29.198870512303351</v>
      </c>
      <c r="E2800" s="168" t="s">
        <v>885</v>
      </c>
      <c r="F2800" t="s">
        <v>881</v>
      </c>
      <c r="G2800" t="s">
        <v>871</v>
      </c>
      <c r="H2800">
        <v>2020</v>
      </c>
    </row>
    <row r="2801" spans="1:8" x14ac:dyDescent="0.3">
      <c r="A2801">
        <v>312</v>
      </c>
      <c r="B2801" s="165">
        <v>17.702702702702702</v>
      </c>
      <c r="C2801" s="166">
        <v>12.228228228228229</v>
      </c>
      <c r="D2801">
        <v>60</v>
      </c>
      <c r="E2801" s="168" t="s">
        <v>885</v>
      </c>
      <c r="F2801" t="s">
        <v>881</v>
      </c>
      <c r="G2801" t="s">
        <v>835</v>
      </c>
      <c r="H2801">
        <v>2018</v>
      </c>
    </row>
    <row r="2802" spans="1:8" x14ac:dyDescent="0.3">
      <c r="A2802">
        <v>312</v>
      </c>
      <c r="B2802" s="165">
        <v>57.142857142857139</v>
      </c>
      <c r="C2802" s="166">
        <v>13.140366172624237</v>
      </c>
      <c r="D2802">
        <v>60</v>
      </c>
      <c r="E2802" s="168" t="s">
        <v>885</v>
      </c>
      <c r="F2802" t="s">
        <v>881</v>
      </c>
      <c r="G2802" t="s">
        <v>835</v>
      </c>
      <c r="H2802">
        <v>2018</v>
      </c>
    </row>
    <row r="2803" spans="1:8" x14ac:dyDescent="0.3">
      <c r="A2803">
        <v>312</v>
      </c>
      <c r="B2803" s="165">
        <v>37.149877149877149</v>
      </c>
      <c r="C2803" s="166">
        <v>6.3491255961844191</v>
      </c>
      <c r="D2803">
        <v>60</v>
      </c>
      <c r="E2803" s="168" t="s">
        <v>885</v>
      </c>
      <c r="F2803" t="s">
        <v>881</v>
      </c>
      <c r="G2803" t="s">
        <v>835</v>
      </c>
      <c r="H2803">
        <v>2018</v>
      </c>
    </row>
    <row r="2804" spans="1:8" x14ac:dyDescent="0.3">
      <c r="A2804">
        <v>312</v>
      </c>
      <c r="C2804" s="166">
        <v>8.5621621621621635</v>
      </c>
      <c r="E2804" s="168" t="s">
        <v>885</v>
      </c>
      <c r="F2804" t="s">
        <v>881</v>
      </c>
      <c r="G2804" t="s">
        <v>835</v>
      </c>
      <c r="H2804">
        <v>2019</v>
      </c>
    </row>
    <row r="2805" spans="1:8" x14ac:dyDescent="0.3">
      <c r="A2805">
        <v>312</v>
      </c>
      <c r="C2805" s="166">
        <v>1.6425457715780296</v>
      </c>
      <c r="E2805" s="168" t="s">
        <v>885</v>
      </c>
      <c r="F2805" t="s">
        <v>881</v>
      </c>
      <c r="G2805" t="s">
        <v>835</v>
      </c>
      <c r="H2805">
        <v>2019</v>
      </c>
    </row>
    <row r="2806" spans="1:8" x14ac:dyDescent="0.3">
      <c r="A2806">
        <v>312</v>
      </c>
      <c r="C2806" s="166">
        <v>0.79364069952305238</v>
      </c>
      <c r="E2806" s="168" t="s">
        <v>885</v>
      </c>
      <c r="F2806" t="s">
        <v>881</v>
      </c>
      <c r="G2806" t="s">
        <v>835</v>
      </c>
      <c r="H2806">
        <v>2019</v>
      </c>
    </row>
    <row r="2807" spans="1:8" x14ac:dyDescent="0.3">
      <c r="A2807">
        <v>312</v>
      </c>
      <c r="B2807" s="165">
        <v>19.085463842220602</v>
      </c>
      <c r="C2807" s="166">
        <v>0.39759759759759761</v>
      </c>
      <c r="D2807" s="165">
        <v>0</v>
      </c>
      <c r="E2807" s="168" t="s">
        <v>885</v>
      </c>
      <c r="F2807" t="s">
        <v>881</v>
      </c>
      <c r="G2807" t="s">
        <v>835</v>
      </c>
      <c r="H2807">
        <v>2020</v>
      </c>
    </row>
    <row r="2808" spans="1:8" x14ac:dyDescent="0.3">
      <c r="A2808">
        <v>312</v>
      </c>
      <c r="B2808" s="165">
        <v>17.687334393216748</v>
      </c>
      <c r="C2808" s="166">
        <v>0.88076311605723379</v>
      </c>
      <c r="D2808" s="165">
        <v>0</v>
      </c>
      <c r="E2808" s="168" t="s">
        <v>885</v>
      </c>
      <c r="F2808" t="s">
        <v>881</v>
      </c>
      <c r="G2808" t="s">
        <v>835</v>
      </c>
      <c r="H2808">
        <v>2020</v>
      </c>
    </row>
    <row r="2809" spans="1:8" x14ac:dyDescent="0.3">
      <c r="A2809">
        <v>312</v>
      </c>
      <c r="B2809" s="165">
        <v>21.141141141141141</v>
      </c>
      <c r="C2809" s="166">
        <v>0.66306306306306306</v>
      </c>
      <c r="D2809" s="165">
        <v>0</v>
      </c>
      <c r="E2809" s="168" t="s">
        <v>885</v>
      </c>
      <c r="F2809" t="s">
        <v>881</v>
      </c>
      <c r="G2809" t="s">
        <v>835</v>
      </c>
      <c r="H2809">
        <v>2020</v>
      </c>
    </row>
    <row r="2810" spans="1:8" x14ac:dyDescent="0.3">
      <c r="A2810">
        <v>313</v>
      </c>
      <c r="B2810" s="165">
        <v>5.057915057915058</v>
      </c>
      <c r="C2810" s="166">
        <v>11.005405405405405</v>
      </c>
      <c r="D2810">
        <v>100</v>
      </c>
      <c r="E2810" s="168" t="s">
        <v>894</v>
      </c>
      <c r="F2810" t="s">
        <v>881</v>
      </c>
      <c r="G2810" t="s">
        <v>871</v>
      </c>
      <c r="H2810">
        <v>2018</v>
      </c>
    </row>
    <row r="2811" spans="1:8" x14ac:dyDescent="0.3">
      <c r="A2811">
        <v>313</v>
      </c>
      <c r="B2811" s="165">
        <v>41.666666666666671</v>
      </c>
      <c r="C2811" s="166">
        <v>14.411014788373279</v>
      </c>
      <c r="D2811">
        <v>100</v>
      </c>
      <c r="E2811" s="168" t="s">
        <v>894</v>
      </c>
      <c r="F2811" t="s">
        <v>881</v>
      </c>
      <c r="G2811" t="s">
        <v>871</v>
      </c>
      <c r="H2811">
        <v>2018</v>
      </c>
    </row>
    <row r="2812" spans="1:8" x14ac:dyDescent="0.3">
      <c r="A2812">
        <v>313</v>
      </c>
      <c r="B2812" s="165">
        <v>51.081081081081081</v>
      </c>
      <c r="C2812" s="166">
        <v>19.841017488076311</v>
      </c>
      <c r="D2812">
        <v>100</v>
      </c>
      <c r="E2812" s="168" t="s">
        <v>894</v>
      </c>
      <c r="F2812" t="s">
        <v>881</v>
      </c>
      <c r="G2812" t="s">
        <v>871</v>
      </c>
      <c r="H2812">
        <v>2018</v>
      </c>
    </row>
    <row r="2813" spans="1:8" x14ac:dyDescent="0.3">
      <c r="A2813">
        <v>313</v>
      </c>
      <c r="C2813" s="166">
        <v>26.756756756756758</v>
      </c>
      <c r="E2813" s="168" t="s">
        <v>894</v>
      </c>
      <c r="F2813" t="s">
        <v>881</v>
      </c>
      <c r="G2813" t="s">
        <v>871</v>
      </c>
      <c r="H2813">
        <v>2019</v>
      </c>
    </row>
    <row r="2814" spans="1:8" x14ac:dyDescent="0.3">
      <c r="A2814">
        <v>313</v>
      </c>
      <c r="C2814" s="166">
        <v>0.96073431922488528</v>
      </c>
      <c r="E2814" s="168" t="s">
        <v>894</v>
      </c>
      <c r="F2814" t="s">
        <v>881</v>
      </c>
      <c r="G2814" t="s">
        <v>871</v>
      </c>
      <c r="H2814">
        <v>2019</v>
      </c>
    </row>
    <row r="2815" spans="1:8" x14ac:dyDescent="0.3">
      <c r="A2815">
        <v>313</v>
      </c>
      <c r="C2815" s="166">
        <v>39.682034976152622</v>
      </c>
      <c r="E2815" s="168" t="s">
        <v>894</v>
      </c>
      <c r="F2815" t="s">
        <v>881</v>
      </c>
      <c r="G2815" t="s">
        <v>871</v>
      </c>
      <c r="H2815">
        <v>2019</v>
      </c>
    </row>
    <row r="2816" spans="1:8" x14ac:dyDescent="0.3">
      <c r="A2816">
        <v>313</v>
      </c>
      <c r="B2816" s="165">
        <v>38.170927684441203</v>
      </c>
      <c r="C2816" s="166">
        <v>0.35783783783783785</v>
      </c>
      <c r="D2816" s="165">
        <v>0</v>
      </c>
      <c r="E2816" s="168" t="s">
        <v>894</v>
      </c>
      <c r="F2816" t="s">
        <v>881</v>
      </c>
      <c r="G2816" t="s">
        <v>871</v>
      </c>
      <c r="H2816">
        <v>2020</v>
      </c>
    </row>
    <row r="2817" spans="1:8" x14ac:dyDescent="0.3">
      <c r="A2817">
        <v>313</v>
      </c>
      <c r="B2817" s="165">
        <v>36.818532818532816</v>
      </c>
      <c r="C2817" s="166">
        <v>0.53474903474903479</v>
      </c>
      <c r="D2817" s="165">
        <v>0</v>
      </c>
      <c r="E2817" s="168" t="s">
        <v>894</v>
      </c>
      <c r="F2817" t="s">
        <v>881</v>
      </c>
      <c r="G2817" t="s">
        <v>871</v>
      </c>
      <c r="H2817">
        <v>2020</v>
      </c>
    </row>
    <row r="2818" spans="1:8" x14ac:dyDescent="0.3">
      <c r="A2818">
        <v>313</v>
      </c>
      <c r="B2818" s="165">
        <v>32.386428982173662</v>
      </c>
      <c r="C2818" s="166">
        <v>0.99459459459459454</v>
      </c>
      <c r="D2818" s="165">
        <v>0</v>
      </c>
      <c r="E2818" s="168" t="s">
        <v>894</v>
      </c>
      <c r="F2818" t="s">
        <v>881</v>
      </c>
      <c r="G2818" t="s">
        <v>871</v>
      </c>
      <c r="H2818">
        <v>2020</v>
      </c>
    </row>
    <row r="2819" spans="1:8" x14ac:dyDescent="0.3">
      <c r="A2819">
        <v>314</v>
      </c>
      <c r="B2819" s="165">
        <v>26.554054054054053</v>
      </c>
      <c r="C2819" s="166">
        <v>22.01081081081081</v>
      </c>
      <c r="D2819">
        <v>100</v>
      </c>
      <c r="E2819" s="168" t="s">
        <v>885</v>
      </c>
      <c r="F2819" t="s">
        <v>881</v>
      </c>
      <c r="G2819" t="s">
        <v>835</v>
      </c>
      <c r="H2819">
        <v>2018</v>
      </c>
    </row>
    <row r="2820" spans="1:8" x14ac:dyDescent="0.3">
      <c r="A2820">
        <v>314</v>
      </c>
      <c r="B2820" s="165">
        <v>45.454545454545453</v>
      </c>
      <c r="C2820" s="166">
        <v>14.548262548262549</v>
      </c>
      <c r="D2820">
        <v>100</v>
      </c>
      <c r="E2820" s="168" t="s">
        <v>885</v>
      </c>
      <c r="F2820" t="s">
        <v>881</v>
      </c>
      <c r="G2820" t="s">
        <v>835</v>
      </c>
      <c r="H2820">
        <v>2018</v>
      </c>
    </row>
    <row r="2821" spans="1:8" x14ac:dyDescent="0.3">
      <c r="A2821">
        <v>314</v>
      </c>
      <c r="B2821" s="165">
        <v>64.523470839260312</v>
      </c>
      <c r="C2821" s="166">
        <v>17.52193752193752</v>
      </c>
      <c r="D2821">
        <v>100</v>
      </c>
      <c r="E2821" s="168" t="s">
        <v>885</v>
      </c>
      <c r="F2821" t="s">
        <v>881</v>
      </c>
      <c r="G2821" t="s">
        <v>835</v>
      </c>
      <c r="H2821">
        <v>2018</v>
      </c>
    </row>
    <row r="2822" spans="1:8" x14ac:dyDescent="0.3">
      <c r="A2822">
        <v>314</v>
      </c>
      <c r="C2822" s="166">
        <v>0</v>
      </c>
      <c r="E2822" s="168" t="s">
        <v>885</v>
      </c>
      <c r="F2822" t="s">
        <v>881</v>
      </c>
      <c r="G2822" t="s">
        <v>835</v>
      </c>
      <c r="H2822">
        <v>2019</v>
      </c>
    </row>
    <row r="2823" spans="1:8" x14ac:dyDescent="0.3">
      <c r="A2823">
        <v>314</v>
      </c>
      <c r="C2823" s="166">
        <v>0</v>
      </c>
      <c r="E2823" s="168" t="s">
        <v>885</v>
      </c>
      <c r="F2823" t="s">
        <v>881</v>
      </c>
      <c r="G2823" t="s">
        <v>835</v>
      </c>
      <c r="H2823">
        <v>2019</v>
      </c>
    </row>
    <row r="2824" spans="1:8" x14ac:dyDescent="0.3">
      <c r="A2824">
        <v>314</v>
      </c>
      <c r="C2824" s="166">
        <v>0</v>
      </c>
      <c r="E2824" s="168" t="s">
        <v>885</v>
      </c>
      <c r="F2824" t="s">
        <v>881</v>
      </c>
      <c r="G2824" t="s">
        <v>835</v>
      </c>
      <c r="H2824">
        <v>2019</v>
      </c>
    </row>
    <row r="2825" spans="1:8" x14ac:dyDescent="0.3">
      <c r="A2825">
        <v>314</v>
      </c>
      <c r="B2825" s="165">
        <v>22.067567567567568</v>
      </c>
      <c r="C2825" s="166">
        <v>1.0735135135135137</v>
      </c>
      <c r="D2825" s="165">
        <v>82.575075075075077</v>
      </c>
      <c r="E2825" s="168" t="s">
        <v>885</v>
      </c>
      <c r="F2825" t="s">
        <v>881</v>
      </c>
      <c r="G2825" t="s">
        <v>835</v>
      </c>
      <c r="H2825">
        <v>2020</v>
      </c>
    </row>
    <row r="2826" spans="1:8" x14ac:dyDescent="0.3">
      <c r="A2826">
        <v>314</v>
      </c>
      <c r="B2826" s="165">
        <v>25.772972972972973</v>
      </c>
      <c r="C2826" s="166">
        <v>0.53474903474903479</v>
      </c>
      <c r="D2826" s="165">
        <v>85.574324324324323</v>
      </c>
      <c r="E2826" s="168" t="s">
        <v>885</v>
      </c>
      <c r="F2826" t="s">
        <v>881</v>
      </c>
      <c r="G2826" t="s">
        <v>835</v>
      </c>
      <c r="H2826">
        <v>2020</v>
      </c>
    </row>
    <row r="2827" spans="1:8" x14ac:dyDescent="0.3">
      <c r="A2827">
        <v>314</v>
      </c>
      <c r="B2827" s="165">
        <v>15.221621621621622</v>
      </c>
      <c r="C2827" s="166">
        <v>0.92520427404148331</v>
      </c>
      <c r="D2827" s="165">
        <v>83.983619983619988</v>
      </c>
      <c r="E2827" s="168" t="s">
        <v>885</v>
      </c>
      <c r="F2827" t="s">
        <v>881</v>
      </c>
      <c r="G2827" t="s">
        <v>835</v>
      </c>
      <c r="H2827">
        <v>2020</v>
      </c>
    </row>
    <row r="2828" spans="1:8" x14ac:dyDescent="0.3">
      <c r="A2828">
        <v>315</v>
      </c>
      <c r="B2828" s="165">
        <v>23.603603603603602</v>
      </c>
      <c r="C2828" s="166">
        <v>13.756756756756756</v>
      </c>
      <c r="D2828">
        <v>100</v>
      </c>
      <c r="E2828" s="168" t="s">
        <v>889</v>
      </c>
      <c r="F2828" t="s">
        <v>845</v>
      </c>
      <c r="G2828" t="s">
        <v>871</v>
      </c>
      <c r="H2828">
        <v>2018</v>
      </c>
    </row>
    <row r="2829" spans="1:8" x14ac:dyDescent="0.3">
      <c r="A2829">
        <v>315</v>
      </c>
      <c r="B2829" s="165">
        <v>50</v>
      </c>
      <c r="C2829" s="166">
        <v>4.243243243243243</v>
      </c>
      <c r="D2829">
        <v>100</v>
      </c>
      <c r="E2829" s="168" t="s">
        <v>889</v>
      </c>
      <c r="F2829" t="s">
        <v>845</v>
      </c>
      <c r="G2829" t="s">
        <v>871</v>
      </c>
      <c r="H2829">
        <v>2018</v>
      </c>
    </row>
    <row r="2830" spans="1:8" x14ac:dyDescent="0.3">
      <c r="A2830">
        <v>315</v>
      </c>
      <c r="B2830" s="165">
        <v>54.486486486486491</v>
      </c>
      <c r="C2830" s="166">
        <v>18.482043687523138</v>
      </c>
      <c r="D2830">
        <v>100</v>
      </c>
      <c r="E2830" s="168" t="s">
        <v>889</v>
      </c>
      <c r="F2830" t="s">
        <v>845</v>
      </c>
      <c r="G2830" t="s">
        <v>871</v>
      </c>
      <c r="H2830">
        <v>2018</v>
      </c>
    </row>
    <row r="2831" spans="1:8" x14ac:dyDescent="0.3">
      <c r="A2831">
        <v>315</v>
      </c>
      <c r="C2831" s="166">
        <v>80.270270270270274</v>
      </c>
      <c r="E2831" s="168" t="s">
        <v>889</v>
      </c>
      <c r="F2831" t="s">
        <v>845</v>
      </c>
      <c r="G2831" t="s">
        <v>871</v>
      </c>
      <c r="H2831">
        <v>2019</v>
      </c>
    </row>
    <row r="2832" spans="1:8" x14ac:dyDescent="0.3">
      <c r="A2832">
        <v>315</v>
      </c>
      <c r="C2832" s="166">
        <v>0.84864864864864864</v>
      </c>
      <c r="E2832" s="168" t="s">
        <v>889</v>
      </c>
      <c r="F2832" t="s">
        <v>845</v>
      </c>
      <c r="G2832" t="s">
        <v>871</v>
      </c>
      <c r="H2832">
        <v>2019</v>
      </c>
    </row>
    <row r="2833" spans="1:8" x14ac:dyDescent="0.3">
      <c r="A2833">
        <v>315</v>
      </c>
      <c r="C2833" s="166">
        <v>18.482043687523138</v>
      </c>
      <c r="E2833" s="168" t="s">
        <v>889</v>
      </c>
      <c r="F2833" t="s">
        <v>845</v>
      </c>
      <c r="G2833" t="s">
        <v>871</v>
      </c>
      <c r="H2833">
        <v>2019</v>
      </c>
    </row>
    <row r="2834" spans="1:8" x14ac:dyDescent="0.3">
      <c r="A2834">
        <v>315</v>
      </c>
      <c r="B2834" s="165">
        <v>79.216909216909215</v>
      </c>
      <c r="C2834" s="166">
        <v>15.694642010431483</v>
      </c>
      <c r="D2834" s="165">
        <v>93.957240822912482</v>
      </c>
      <c r="E2834" s="168" t="s">
        <v>889</v>
      </c>
      <c r="F2834" t="s">
        <v>845</v>
      </c>
      <c r="G2834" t="s">
        <v>871</v>
      </c>
      <c r="H2834">
        <v>2020</v>
      </c>
    </row>
    <row r="2835" spans="1:8" x14ac:dyDescent="0.3">
      <c r="A2835">
        <v>315</v>
      </c>
      <c r="B2835" s="165">
        <v>78.929729729729729</v>
      </c>
      <c r="C2835" s="166">
        <v>46.79054054054054</v>
      </c>
      <c r="D2835" s="165">
        <v>92.04633204633204</v>
      </c>
      <c r="E2835" s="168" t="s">
        <v>889</v>
      </c>
      <c r="F2835" t="s">
        <v>845</v>
      </c>
      <c r="G2835" t="s">
        <v>871</v>
      </c>
      <c r="H2835">
        <v>2020</v>
      </c>
    </row>
    <row r="2836" spans="1:8" x14ac:dyDescent="0.3">
      <c r="A2836">
        <v>315</v>
      </c>
      <c r="B2836" s="165">
        <v>53.275675675675679</v>
      </c>
      <c r="C2836" s="166">
        <v>35.521235521235525</v>
      </c>
      <c r="D2836" s="165">
        <v>93.158301158301157</v>
      </c>
      <c r="E2836" s="168" t="s">
        <v>889</v>
      </c>
      <c r="F2836" t="s">
        <v>845</v>
      </c>
      <c r="G2836" t="s">
        <v>871</v>
      </c>
      <c r="H2836">
        <v>2020</v>
      </c>
    </row>
    <row r="2837" spans="1:8" x14ac:dyDescent="0.3">
      <c r="A2837">
        <v>316</v>
      </c>
      <c r="B2837" s="165">
        <v>4.7207207207207205</v>
      </c>
      <c r="C2837" s="166">
        <v>5.2910602910602913</v>
      </c>
      <c r="D2837">
        <v>100</v>
      </c>
      <c r="E2837" s="168" t="s">
        <v>889</v>
      </c>
      <c r="F2837" t="s">
        <v>845</v>
      </c>
      <c r="G2837" t="s">
        <v>871</v>
      </c>
      <c r="H2837">
        <v>2018</v>
      </c>
    </row>
    <row r="2838" spans="1:8" x14ac:dyDescent="0.3">
      <c r="A2838">
        <v>316</v>
      </c>
      <c r="B2838" s="165">
        <v>18.18181818181818</v>
      </c>
      <c r="C2838" s="166">
        <v>12.72972972972973</v>
      </c>
      <c r="D2838">
        <v>100</v>
      </c>
      <c r="E2838" s="168" t="s">
        <v>889</v>
      </c>
      <c r="F2838" t="s">
        <v>845</v>
      </c>
      <c r="G2838" t="s">
        <v>871</v>
      </c>
      <c r="H2838">
        <v>2018</v>
      </c>
    </row>
    <row r="2839" spans="1:8" x14ac:dyDescent="0.3">
      <c r="A2839">
        <v>316</v>
      </c>
      <c r="B2839" s="165">
        <v>37.149877149877149</v>
      </c>
      <c r="C2839" s="166">
        <v>8.5662805662805646</v>
      </c>
      <c r="D2839">
        <v>100</v>
      </c>
      <c r="E2839" s="168" t="s">
        <v>889</v>
      </c>
      <c r="F2839" t="s">
        <v>845</v>
      </c>
      <c r="G2839" t="s">
        <v>871</v>
      </c>
      <c r="H2839">
        <v>2018</v>
      </c>
    </row>
    <row r="2840" spans="1:8" x14ac:dyDescent="0.3">
      <c r="A2840">
        <v>316</v>
      </c>
      <c r="C2840" s="166">
        <v>0</v>
      </c>
      <c r="E2840" s="168" t="s">
        <v>889</v>
      </c>
      <c r="F2840" t="s">
        <v>845</v>
      </c>
      <c r="G2840" t="s">
        <v>871</v>
      </c>
      <c r="H2840">
        <v>2019</v>
      </c>
    </row>
    <row r="2841" spans="1:8" x14ac:dyDescent="0.3">
      <c r="A2841">
        <v>316</v>
      </c>
      <c r="C2841" s="166">
        <v>0.84864864864864864</v>
      </c>
      <c r="E2841" s="168" t="s">
        <v>889</v>
      </c>
      <c r="F2841" t="s">
        <v>845</v>
      </c>
      <c r="G2841" t="s">
        <v>871</v>
      </c>
      <c r="H2841">
        <v>2019</v>
      </c>
    </row>
    <row r="2842" spans="1:8" x14ac:dyDescent="0.3">
      <c r="A2842">
        <v>316</v>
      </c>
      <c r="C2842" s="166">
        <v>0</v>
      </c>
      <c r="E2842" s="168" t="s">
        <v>889</v>
      </c>
      <c r="F2842" t="s">
        <v>845</v>
      </c>
      <c r="G2842" t="s">
        <v>871</v>
      </c>
      <c r="H2842">
        <v>2019</v>
      </c>
    </row>
    <row r="2843" spans="1:8" x14ac:dyDescent="0.3">
      <c r="A2843">
        <v>316</v>
      </c>
      <c r="B2843" s="165">
        <v>27.874822190611663</v>
      </c>
      <c r="C2843" s="166">
        <v>11.450810810810811</v>
      </c>
      <c r="D2843" s="165">
        <v>5.068546807677242</v>
      </c>
      <c r="E2843" s="168" t="s">
        <v>889</v>
      </c>
      <c r="F2843" t="s">
        <v>845</v>
      </c>
      <c r="G2843" t="s">
        <v>871</v>
      </c>
      <c r="H2843">
        <v>2020</v>
      </c>
    </row>
    <row r="2844" spans="1:8" x14ac:dyDescent="0.3">
      <c r="A2844">
        <v>316</v>
      </c>
      <c r="B2844" s="165">
        <v>28.189189189189189</v>
      </c>
      <c r="C2844" s="166">
        <v>6.8447876447876448</v>
      </c>
      <c r="D2844" s="165">
        <v>5.5545200372786585</v>
      </c>
      <c r="E2844" s="168" t="s">
        <v>889</v>
      </c>
      <c r="F2844" t="s">
        <v>845</v>
      </c>
      <c r="G2844" t="s">
        <v>871</v>
      </c>
      <c r="H2844">
        <v>2020</v>
      </c>
    </row>
    <row r="2845" spans="1:8" x14ac:dyDescent="0.3">
      <c r="A2845">
        <v>316</v>
      </c>
      <c r="B2845" s="165">
        <v>25.945945945945944</v>
      </c>
      <c r="C2845" s="166">
        <v>11.787787787787787</v>
      </c>
      <c r="D2845" s="165">
        <v>4.7254210732471602</v>
      </c>
      <c r="E2845" s="168" t="s">
        <v>889</v>
      </c>
      <c r="F2845" t="s">
        <v>845</v>
      </c>
      <c r="G2845" t="s">
        <v>871</v>
      </c>
      <c r="H2845">
        <v>2020</v>
      </c>
    </row>
    <row r="2846" spans="1:8" x14ac:dyDescent="0.3">
      <c r="A2846">
        <v>317</v>
      </c>
      <c r="B2846" s="165">
        <v>14.162162162162161</v>
      </c>
      <c r="C2846" s="166">
        <v>6.772557172557172</v>
      </c>
      <c r="D2846">
        <v>100</v>
      </c>
      <c r="E2846" s="168" t="s">
        <v>889</v>
      </c>
      <c r="F2846" t="s">
        <v>845</v>
      </c>
      <c r="G2846" t="s">
        <v>871</v>
      </c>
      <c r="H2846">
        <v>2018</v>
      </c>
    </row>
    <row r="2847" spans="1:8" x14ac:dyDescent="0.3">
      <c r="A2847">
        <v>317</v>
      </c>
      <c r="B2847" s="165">
        <v>66.666666666666671</v>
      </c>
      <c r="C2847" s="166">
        <v>9.4732872407291016</v>
      </c>
      <c r="D2847">
        <v>100</v>
      </c>
      <c r="E2847" s="168" t="s">
        <v>889</v>
      </c>
      <c r="F2847" t="s">
        <v>845</v>
      </c>
      <c r="G2847" t="s">
        <v>871</v>
      </c>
      <c r="H2847">
        <v>2018</v>
      </c>
    </row>
    <row r="2848" spans="1:8" x14ac:dyDescent="0.3">
      <c r="A2848">
        <v>317</v>
      </c>
      <c r="B2848" s="165">
        <v>76.621621621621614</v>
      </c>
      <c r="C2848" s="166">
        <v>4.8185328185328178</v>
      </c>
      <c r="D2848">
        <v>100</v>
      </c>
      <c r="E2848" s="168" t="s">
        <v>889</v>
      </c>
      <c r="F2848" t="s">
        <v>845</v>
      </c>
      <c r="G2848" t="s">
        <v>871</v>
      </c>
      <c r="H2848">
        <v>2018</v>
      </c>
    </row>
    <row r="2849" spans="1:8" x14ac:dyDescent="0.3">
      <c r="A2849">
        <v>317</v>
      </c>
      <c r="C2849" s="166">
        <v>0.891891891891892</v>
      </c>
      <c r="E2849" s="168" t="s">
        <v>889</v>
      </c>
      <c r="F2849" t="s">
        <v>845</v>
      </c>
      <c r="G2849" t="s">
        <v>871</v>
      </c>
      <c r="H2849">
        <v>2019</v>
      </c>
    </row>
    <row r="2850" spans="1:8" x14ac:dyDescent="0.3">
      <c r="A2850">
        <v>317</v>
      </c>
      <c r="C2850" s="166">
        <v>1.1841609050911377</v>
      </c>
      <c r="E2850" s="168" t="s">
        <v>889</v>
      </c>
      <c r="F2850" t="s">
        <v>845</v>
      </c>
      <c r="G2850" t="s">
        <v>871</v>
      </c>
      <c r="H2850">
        <v>2019</v>
      </c>
    </row>
    <row r="2851" spans="1:8" x14ac:dyDescent="0.3">
      <c r="A2851">
        <v>317</v>
      </c>
      <c r="C2851" s="166">
        <v>28.911196911196907</v>
      </c>
      <c r="E2851" s="168" t="s">
        <v>889</v>
      </c>
      <c r="F2851" t="s">
        <v>845</v>
      </c>
      <c r="G2851" t="s">
        <v>871</v>
      </c>
      <c r="H2851">
        <v>2019</v>
      </c>
    </row>
    <row r="2852" spans="1:8" x14ac:dyDescent="0.3">
      <c r="A2852">
        <v>317</v>
      </c>
      <c r="B2852" s="165">
        <v>64.196560196560199</v>
      </c>
      <c r="C2852" s="166">
        <v>4.8796068796068797</v>
      </c>
      <c r="D2852" s="165">
        <v>19.703083365055196</v>
      </c>
      <c r="E2852" s="168" t="s">
        <v>889</v>
      </c>
      <c r="F2852" t="s">
        <v>845</v>
      </c>
      <c r="G2852" t="s">
        <v>871</v>
      </c>
      <c r="H2852">
        <v>2020</v>
      </c>
    </row>
    <row r="2853" spans="1:8" x14ac:dyDescent="0.3">
      <c r="A2853">
        <v>317</v>
      </c>
      <c r="B2853" s="165">
        <v>52.041580041580048</v>
      </c>
      <c r="C2853" s="166">
        <v>8.3183183183183189</v>
      </c>
      <c r="D2853" s="165">
        <v>19.524979524979528</v>
      </c>
      <c r="E2853" s="168" t="s">
        <v>889</v>
      </c>
      <c r="F2853" t="s">
        <v>845</v>
      </c>
      <c r="G2853" t="s">
        <v>871</v>
      </c>
      <c r="H2853">
        <v>2020</v>
      </c>
    </row>
    <row r="2854" spans="1:8" x14ac:dyDescent="0.3">
      <c r="A2854">
        <v>317</v>
      </c>
      <c r="B2854" s="165">
        <v>71.35135135135134</v>
      </c>
      <c r="C2854" s="166">
        <v>16.576576576576578</v>
      </c>
      <c r="D2854" s="165">
        <v>20.064864864864866</v>
      </c>
      <c r="E2854" s="168" t="s">
        <v>889</v>
      </c>
      <c r="F2854" t="s">
        <v>845</v>
      </c>
      <c r="G2854" t="s">
        <v>871</v>
      </c>
      <c r="H2854">
        <v>2020</v>
      </c>
    </row>
    <row r="2855" spans="1:8" x14ac:dyDescent="0.3">
      <c r="A2855">
        <v>318</v>
      </c>
      <c r="B2855" s="165">
        <v>17.702702702702702</v>
      </c>
      <c r="C2855" s="166">
        <v>2.2010810810810808</v>
      </c>
      <c r="D2855">
        <v>100</v>
      </c>
      <c r="E2855" s="168" t="s">
        <v>889</v>
      </c>
      <c r="F2855" t="s">
        <v>845</v>
      </c>
      <c r="G2855" t="s">
        <v>871</v>
      </c>
      <c r="H2855">
        <v>2018</v>
      </c>
    </row>
    <row r="2856" spans="1:8" x14ac:dyDescent="0.3">
      <c r="A2856">
        <v>318</v>
      </c>
      <c r="B2856" s="165">
        <v>50</v>
      </c>
      <c r="C2856" s="166">
        <v>9.0522522522522522</v>
      </c>
      <c r="D2856">
        <v>100</v>
      </c>
      <c r="E2856" s="168" t="s">
        <v>889</v>
      </c>
      <c r="F2856" t="s">
        <v>845</v>
      </c>
      <c r="G2856" t="s">
        <v>871</v>
      </c>
      <c r="H2856">
        <v>2018</v>
      </c>
    </row>
    <row r="2857" spans="1:8" x14ac:dyDescent="0.3">
      <c r="A2857">
        <v>318</v>
      </c>
      <c r="B2857" s="165">
        <v>76.621621621621614</v>
      </c>
      <c r="C2857" s="166">
        <v>12.728199898011216</v>
      </c>
      <c r="D2857">
        <v>100</v>
      </c>
      <c r="E2857" s="168" t="s">
        <v>889</v>
      </c>
      <c r="F2857" t="s">
        <v>845</v>
      </c>
      <c r="G2857" t="s">
        <v>871</v>
      </c>
      <c r="H2857">
        <v>2018</v>
      </c>
    </row>
    <row r="2858" spans="1:8" x14ac:dyDescent="0.3">
      <c r="A2858">
        <v>318</v>
      </c>
      <c r="C2858" s="166">
        <v>0</v>
      </c>
      <c r="E2858" s="168" t="s">
        <v>889</v>
      </c>
      <c r="F2858" t="s">
        <v>845</v>
      </c>
      <c r="G2858" t="s">
        <v>871</v>
      </c>
      <c r="H2858">
        <v>2019</v>
      </c>
    </row>
    <row r="2859" spans="1:8" x14ac:dyDescent="0.3">
      <c r="A2859">
        <v>318</v>
      </c>
      <c r="C2859" s="166">
        <v>0</v>
      </c>
      <c r="E2859" s="168" t="s">
        <v>889</v>
      </c>
      <c r="F2859" t="s">
        <v>845</v>
      </c>
      <c r="G2859" t="s">
        <v>871</v>
      </c>
      <c r="H2859">
        <v>2019</v>
      </c>
    </row>
    <row r="2860" spans="1:8" x14ac:dyDescent="0.3">
      <c r="A2860">
        <v>318</v>
      </c>
      <c r="C2860" s="166">
        <v>0</v>
      </c>
      <c r="E2860" s="168" t="s">
        <v>889</v>
      </c>
      <c r="F2860" t="s">
        <v>845</v>
      </c>
      <c r="G2860" t="s">
        <v>871</v>
      </c>
      <c r="H2860">
        <v>2019</v>
      </c>
    </row>
    <row r="2861" spans="1:8" x14ac:dyDescent="0.3">
      <c r="A2861">
        <v>318</v>
      </c>
      <c r="B2861" s="165">
        <v>19.615615615615617</v>
      </c>
      <c r="C2861" s="166">
        <v>27.831831831831831</v>
      </c>
      <c r="D2861" s="165">
        <v>88.663875142748381</v>
      </c>
      <c r="E2861" s="168" t="s">
        <v>889</v>
      </c>
      <c r="F2861" t="s">
        <v>845</v>
      </c>
      <c r="G2861" t="s">
        <v>871</v>
      </c>
      <c r="H2861">
        <v>2020</v>
      </c>
    </row>
    <row r="2862" spans="1:8" x14ac:dyDescent="0.3">
      <c r="A2862">
        <v>318</v>
      </c>
      <c r="B2862" s="165">
        <v>22.55135135135135</v>
      </c>
      <c r="C2862" s="166">
        <v>34.936936936936938</v>
      </c>
      <c r="D2862" s="165">
        <v>89.214137214137224</v>
      </c>
      <c r="E2862" s="168" t="s">
        <v>889</v>
      </c>
      <c r="F2862" t="s">
        <v>845</v>
      </c>
      <c r="G2862" t="s">
        <v>871</v>
      </c>
      <c r="H2862">
        <v>2020</v>
      </c>
    </row>
    <row r="2863" spans="1:8" x14ac:dyDescent="0.3">
      <c r="A2863">
        <v>318</v>
      </c>
      <c r="B2863" s="165">
        <v>25.369369369369366</v>
      </c>
      <c r="C2863" s="166">
        <v>50</v>
      </c>
      <c r="D2863" s="165">
        <v>88.923832923832919</v>
      </c>
      <c r="E2863" s="168" t="s">
        <v>889</v>
      </c>
      <c r="F2863" t="s">
        <v>845</v>
      </c>
      <c r="G2863" t="s">
        <v>871</v>
      </c>
      <c r="H2863">
        <v>2020</v>
      </c>
    </row>
    <row r="2864" spans="1:8" x14ac:dyDescent="0.3">
      <c r="A2864">
        <v>319</v>
      </c>
      <c r="B2864" s="165">
        <v>30.347490347490346</v>
      </c>
      <c r="C2864" s="166">
        <v>5.0024570024570023</v>
      </c>
      <c r="D2864">
        <v>100</v>
      </c>
      <c r="E2864" s="168" t="s">
        <v>889</v>
      </c>
      <c r="F2864" t="s">
        <v>871</v>
      </c>
      <c r="G2864" t="s">
        <v>871</v>
      </c>
      <c r="H2864">
        <v>2018</v>
      </c>
    </row>
    <row r="2865" spans="1:8" x14ac:dyDescent="0.3">
      <c r="A2865">
        <v>319</v>
      </c>
      <c r="B2865" s="165">
        <v>100</v>
      </c>
      <c r="C2865" s="166">
        <v>2.263063063063063</v>
      </c>
      <c r="D2865">
        <v>100</v>
      </c>
      <c r="E2865" s="168" t="s">
        <v>889</v>
      </c>
      <c r="F2865" t="s">
        <v>871</v>
      </c>
      <c r="G2865" t="s">
        <v>871</v>
      </c>
      <c r="H2865">
        <v>2018</v>
      </c>
    </row>
    <row r="2866" spans="1:8" x14ac:dyDescent="0.3">
      <c r="A2866">
        <v>319</v>
      </c>
      <c r="B2866" s="165">
        <v>65.01228501228502</v>
      </c>
      <c r="C2866" s="166">
        <v>7.7096525096525088</v>
      </c>
      <c r="D2866">
        <v>100</v>
      </c>
      <c r="E2866" s="168" t="s">
        <v>889</v>
      </c>
      <c r="F2866" t="s">
        <v>871</v>
      </c>
      <c r="G2866" t="s">
        <v>871</v>
      </c>
      <c r="H2866">
        <v>2018</v>
      </c>
    </row>
    <row r="2867" spans="1:8" x14ac:dyDescent="0.3">
      <c r="A2867">
        <v>319</v>
      </c>
      <c r="C2867" s="166">
        <v>2.2532005689900427</v>
      </c>
      <c r="E2867" s="168" t="s">
        <v>889</v>
      </c>
      <c r="F2867" t="s">
        <v>871</v>
      </c>
      <c r="G2867" t="s">
        <v>871</v>
      </c>
      <c r="H2867">
        <v>2019</v>
      </c>
    </row>
    <row r="2868" spans="1:8" x14ac:dyDescent="0.3">
      <c r="A2868">
        <v>319</v>
      </c>
      <c r="C2868" s="166">
        <v>33.945945945945944</v>
      </c>
      <c r="E2868" s="168" t="s">
        <v>889</v>
      </c>
      <c r="F2868" t="s">
        <v>871</v>
      </c>
      <c r="G2868" t="s">
        <v>871</v>
      </c>
      <c r="H2868">
        <v>2019</v>
      </c>
    </row>
    <row r="2869" spans="1:8" x14ac:dyDescent="0.3">
      <c r="A2869">
        <v>319</v>
      </c>
      <c r="C2869" s="166">
        <v>19.274131274131271</v>
      </c>
      <c r="E2869" s="168" t="s">
        <v>889</v>
      </c>
      <c r="F2869" t="s">
        <v>871</v>
      </c>
      <c r="G2869" t="s">
        <v>871</v>
      </c>
      <c r="H2869">
        <v>2019</v>
      </c>
    </row>
    <row r="2870" spans="1:8" x14ac:dyDescent="0.3">
      <c r="A2870">
        <v>319</v>
      </c>
      <c r="B2870" s="165">
        <v>18.10672210672211</v>
      </c>
      <c r="C2870" s="166">
        <v>24.398034398034397</v>
      </c>
      <c r="D2870" s="165">
        <v>59.109250095165592</v>
      </c>
      <c r="E2870" s="168" t="s">
        <v>889</v>
      </c>
      <c r="F2870" t="s">
        <v>871</v>
      </c>
      <c r="G2870" t="s">
        <v>871</v>
      </c>
      <c r="H2870">
        <v>2020</v>
      </c>
    </row>
    <row r="2871" spans="1:8" x14ac:dyDescent="0.3">
      <c r="A2871">
        <v>319</v>
      </c>
      <c r="B2871" s="165">
        <v>24.379839298758217</v>
      </c>
      <c r="C2871" s="166">
        <v>14.972972972972972</v>
      </c>
      <c r="D2871" s="165">
        <v>56.852146263910974</v>
      </c>
      <c r="E2871" s="168" t="s">
        <v>889</v>
      </c>
      <c r="F2871" t="s">
        <v>871</v>
      </c>
      <c r="G2871" t="s">
        <v>871</v>
      </c>
      <c r="H2871">
        <v>2020</v>
      </c>
    </row>
    <row r="2872" spans="1:8" x14ac:dyDescent="0.3">
      <c r="A2872">
        <v>319</v>
      </c>
      <c r="B2872" s="165">
        <v>19.514899514899511</v>
      </c>
      <c r="C2872" s="166">
        <v>26.880934989043098</v>
      </c>
      <c r="D2872" s="165">
        <v>54.342342342342342</v>
      </c>
      <c r="E2872" s="168" t="s">
        <v>889</v>
      </c>
      <c r="F2872" t="s">
        <v>871</v>
      </c>
      <c r="G2872" t="s">
        <v>871</v>
      </c>
      <c r="H2872">
        <v>2020</v>
      </c>
    </row>
    <row r="2873" spans="1:8" x14ac:dyDescent="0.3">
      <c r="A2873">
        <v>320</v>
      </c>
      <c r="B2873" s="165">
        <v>15.735735735735734</v>
      </c>
      <c r="C2873" s="166">
        <v>82.540540540540533</v>
      </c>
      <c r="D2873">
        <v>80</v>
      </c>
      <c r="E2873" s="168" t="s">
        <v>885</v>
      </c>
      <c r="F2873" t="s">
        <v>848</v>
      </c>
      <c r="G2873" t="s">
        <v>835</v>
      </c>
      <c r="H2873">
        <v>2018</v>
      </c>
    </row>
    <row r="2874" spans="1:8" x14ac:dyDescent="0.3">
      <c r="A2874">
        <v>320</v>
      </c>
      <c r="B2874" s="165">
        <v>36.36363636363636</v>
      </c>
      <c r="C2874" s="166">
        <v>31.334719334719338</v>
      </c>
      <c r="D2874">
        <v>100</v>
      </c>
      <c r="E2874" s="168" t="s">
        <v>885</v>
      </c>
      <c r="F2874" t="s">
        <v>848</v>
      </c>
      <c r="G2874" t="s">
        <v>835</v>
      </c>
      <c r="H2874">
        <v>2018</v>
      </c>
    </row>
    <row r="2875" spans="1:8" x14ac:dyDescent="0.3">
      <c r="A2875">
        <v>320</v>
      </c>
      <c r="B2875" s="165">
        <v>61.297297297297298</v>
      </c>
      <c r="C2875" s="166">
        <v>12.454054054054051</v>
      </c>
      <c r="D2875">
        <v>0</v>
      </c>
      <c r="E2875" s="168" t="s">
        <v>885</v>
      </c>
      <c r="F2875" t="s">
        <v>848</v>
      </c>
      <c r="G2875" t="s">
        <v>835</v>
      </c>
      <c r="H2875">
        <v>2018</v>
      </c>
    </row>
    <row r="2876" spans="1:8" x14ac:dyDescent="0.3">
      <c r="A2876">
        <v>320</v>
      </c>
      <c r="C2876" s="166">
        <v>14.270270270270272</v>
      </c>
      <c r="E2876" s="168" t="s">
        <v>885</v>
      </c>
      <c r="F2876" t="s">
        <v>848</v>
      </c>
      <c r="G2876" t="s">
        <v>835</v>
      </c>
      <c r="H2876">
        <v>2019</v>
      </c>
    </row>
    <row r="2877" spans="1:8" x14ac:dyDescent="0.3">
      <c r="A2877">
        <v>320</v>
      </c>
      <c r="C2877" s="166">
        <v>25.851143451143454</v>
      </c>
      <c r="E2877" s="168" t="s">
        <v>885</v>
      </c>
      <c r="F2877" t="s">
        <v>848</v>
      </c>
      <c r="G2877" t="s">
        <v>835</v>
      </c>
      <c r="H2877">
        <v>2019</v>
      </c>
    </row>
    <row r="2878" spans="1:8" x14ac:dyDescent="0.3">
      <c r="A2878">
        <v>320</v>
      </c>
      <c r="C2878" s="166">
        <v>20.756756756756754</v>
      </c>
      <c r="E2878" s="168" t="s">
        <v>885</v>
      </c>
      <c r="F2878" t="s">
        <v>848</v>
      </c>
      <c r="G2878" t="s">
        <v>835</v>
      </c>
      <c r="H2878">
        <v>2019</v>
      </c>
    </row>
    <row r="2879" spans="1:8" x14ac:dyDescent="0.3">
      <c r="A2879">
        <v>320</v>
      </c>
      <c r="B2879" s="165">
        <v>12.610038610038609</v>
      </c>
      <c r="C2879" s="166">
        <v>5.7715780296425461</v>
      </c>
      <c r="D2879" s="165">
        <v>21.521829521829524</v>
      </c>
      <c r="E2879" s="168" t="s">
        <v>885</v>
      </c>
      <c r="F2879" t="s">
        <v>848</v>
      </c>
      <c r="G2879" t="s">
        <v>835</v>
      </c>
      <c r="H2879">
        <v>2020</v>
      </c>
    </row>
    <row r="2880" spans="1:8" x14ac:dyDescent="0.3">
      <c r="A2880">
        <v>320</v>
      </c>
      <c r="B2880" s="165">
        <v>14.707403055229143</v>
      </c>
      <c r="C2880" s="166">
        <v>5.1630941286113705</v>
      </c>
      <c r="D2880" s="165">
        <v>20.454740454740453</v>
      </c>
      <c r="E2880" s="168" t="s">
        <v>885</v>
      </c>
      <c r="F2880" t="s">
        <v>848</v>
      </c>
      <c r="G2880" t="s">
        <v>835</v>
      </c>
      <c r="H2880">
        <v>2020</v>
      </c>
    </row>
    <row r="2881" spans="1:8" x14ac:dyDescent="0.3">
      <c r="A2881">
        <v>320</v>
      </c>
      <c r="B2881" s="165">
        <v>12.408930669800235</v>
      </c>
      <c r="C2881" s="166">
        <v>10.469416785206258</v>
      </c>
      <c r="D2881" s="165">
        <v>20.378378378378379</v>
      </c>
      <c r="E2881" s="168" t="s">
        <v>885</v>
      </c>
      <c r="F2881" t="s">
        <v>848</v>
      </c>
      <c r="G2881" t="s">
        <v>835</v>
      </c>
      <c r="H2881">
        <v>2020</v>
      </c>
    </row>
    <row r="2882" spans="1:8" x14ac:dyDescent="0.3">
      <c r="A2882">
        <v>321</v>
      </c>
      <c r="B2882" s="165">
        <v>7.8678678678678668</v>
      </c>
      <c r="C2882" s="166">
        <v>7.8610038610038604</v>
      </c>
      <c r="D2882">
        <v>100</v>
      </c>
      <c r="E2882" s="168" t="s">
        <v>884</v>
      </c>
      <c r="H2882">
        <v>2018</v>
      </c>
    </row>
    <row r="2883" spans="1:8" x14ac:dyDescent="0.3">
      <c r="A2883">
        <v>321</v>
      </c>
      <c r="B2883" s="165">
        <v>70.588235294117652</v>
      </c>
      <c r="C2883" s="166">
        <v>19.584199584199585</v>
      </c>
      <c r="D2883">
        <v>100</v>
      </c>
      <c r="E2883" s="168" t="s">
        <v>884</v>
      </c>
      <c r="H2883">
        <v>2018</v>
      </c>
    </row>
    <row r="2884" spans="1:8" x14ac:dyDescent="0.3">
      <c r="A2884">
        <v>321</v>
      </c>
      <c r="B2884" s="165">
        <v>18.574938574938574</v>
      </c>
      <c r="C2884" s="166">
        <v>5.815470643056849</v>
      </c>
      <c r="D2884">
        <v>100</v>
      </c>
      <c r="E2884" s="168" t="s">
        <v>884</v>
      </c>
      <c r="H2884">
        <v>2018</v>
      </c>
    </row>
    <row r="2885" spans="1:8" x14ac:dyDescent="0.3">
      <c r="A2885">
        <v>321</v>
      </c>
      <c r="C2885" s="166">
        <v>1.1891891891891893</v>
      </c>
      <c r="E2885" s="168" t="s">
        <v>884</v>
      </c>
      <c r="H2885">
        <v>2019</v>
      </c>
    </row>
    <row r="2886" spans="1:8" x14ac:dyDescent="0.3">
      <c r="A2886">
        <v>321</v>
      </c>
      <c r="C2886" s="166">
        <v>17.625779625779625</v>
      </c>
      <c r="E2886" s="168" t="s">
        <v>884</v>
      </c>
      <c r="H2886">
        <v>2019</v>
      </c>
    </row>
    <row r="2887" spans="1:8" x14ac:dyDescent="0.3">
      <c r="A2887">
        <v>321</v>
      </c>
      <c r="C2887" s="166">
        <v>11.630941286113698</v>
      </c>
      <c r="E2887" s="168" t="s">
        <v>884</v>
      </c>
      <c r="H2887">
        <v>2019</v>
      </c>
    </row>
    <row r="2888" spans="1:8" x14ac:dyDescent="0.3">
      <c r="A2888">
        <v>321</v>
      </c>
      <c r="B2888" s="165">
        <v>47.07747747747748</v>
      </c>
      <c r="C2888" s="166">
        <v>25.764324324324324</v>
      </c>
      <c r="D2888" s="165">
        <v>95.816364309514995</v>
      </c>
      <c r="E2888" s="168" t="s">
        <v>884</v>
      </c>
      <c r="H2888">
        <v>2020</v>
      </c>
    </row>
    <row r="2889" spans="1:8" x14ac:dyDescent="0.3">
      <c r="A2889">
        <v>321</v>
      </c>
      <c r="B2889" s="165">
        <v>56.378378378378379</v>
      </c>
      <c r="C2889" s="166">
        <v>22.45945945945946</v>
      </c>
      <c r="D2889" s="165">
        <v>97.624897624897628</v>
      </c>
      <c r="E2889" s="168" t="s">
        <v>884</v>
      </c>
      <c r="H2889">
        <v>2020</v>
      </c>
    </row>
    <row r="2890" spans="1:8" x14ac:dyDescent="0.3">
      <c r="A2890">
        <v>321</v>
      </c>
      <c r="B2890" s="165">
        <v>45.664864864864867</v>
      </c>
      <c r="C2890" s="166">
        <v>25.393904542840712</v>
      </c>
      <c r="D2890" s="165">
        <v>91.846212409592695</v>
      </c>
      <c r="E2890" s="168" t="s">
        <v>884</v>
      </c>
      <c r="H2890">
        <v>2020</v>
      </c>
    </row>
    <row r="2891" spans="1:8" x14ac:dyDescent="0.3">
      <c r="A2891">
        <v>322</v>
      </c>
      <c r="B2891" s="165">
        <v>10.115830115830116</v>
      </c>
      <c r="C2891" s="166">
        <v>2.2010810810810808</v>
      </c>
      <c r="D2891">
        <v>100</v>
      </c>
      <c r="E2891" s="168" t="s">
        <v>884</v>
      </c>
      <c r="H2891">
        <v>2018</v>
      </c>
    </row>
    <row r="2892" spans="1:8" x14ac:dyDescent="0.3">
      <c r="A2892">
        <v>322</v>
      </c>
      <c r="B2892" s="165">
        <v>60</v>
      </c>
      <c r="C2892" s="166">
        <v>1.6972972972972973</v>
      </c>
      <c r="D2892">
        <v>100</v>
      </c>
      <c r="E2892" s="168" t="s">
        <v>884</v>
      </c>
      <c r="H2892">
        <v>2018</v>
      </c>
    </row>
    <row r="2893" spans="1:8" x14ac:dyDescent="0.3">
      <c r="A2893">
        <v>322</v>
      </c>
      <c r="B2893" s="165">
        <v>51.081081081081081</v>
      </c>
      <c r="C2893" s="166">
        <v>5.1891891891891886</v>
      </c>
      <c r="D2893">
        <v>98</v>
      </c>
      <c r="E2893" s="168" t="s">
        <v>884</v>
      </c>
      <c r="H2893">
        <v>2018</v>
      </c>
    </row>
    <row r="2894" spans="1:8" x14ac:dyDescent="0.3">
      <c r="A2894">
        <v>322</v>
      </c>
      <c r="C2894" s="166">
        <v>5.3513513513513518</v>
      </c>
      <c r="E2894" s="168" t="s">
        <v>884</v>
      </c>
      <c r="H2894">
        <v>2019</v>
      </c>
    </row>
    <row r="2895" spans="1:8" x14ac:dyDescent="0.3">
      <c r="A2895">
        <v>322</v>
      </c>
      <c r="C2895" s="166">
        <v>0.84864864864864864</v>
      </c>
      <c r="E2895" s="168" t="s">
        <v>884</v>
      </c>
      <c r="H2895">
        <v>2019</v>
      </c>
    </row>
    <row r="2896" spans="1:8" x14ac:dyDescent="0.3">
      <c r="A2896">
        <v>322</v>
      </c>
      <c r="C2896" s="166">
        <v>1.0378378378378377</v>
      </c>
      <c r="E2896" s="168" t="s">
        <v>884</v>
      </c>
      <c r="H2896">
        <v>2019</v>
      </c>
    </row>
    <row r="2897" spans="1:8" x14ac:dyDescent="0.3">
      <c r="A2897">
        <v>322</v>
      </c>
      <c r="B2897" s="165">
        <v>35.308108108108108</v>
      </c>
      <c r="C2897" s="166">
        <v>21.470270270270269</v>
      </c>
      <c r="D2897" s="165">
        <v>83.517547398144416</v>
      </c>
      <c r="E2897" s="168" t="s">
        <v>884</v>
      </c>
      <c r="H2897">
        <v>2020</v>
      </c>
    </row>
    <row r="2898" spans="1:8" x14ac:dyDescent="0.3">
      <c r="A2898">
        <v>322</v>
      </c>
      <c r="B2898" s="165">
        <v>42.66471877282688</v>
      </c>
      <c r="C2898" s="166">
        <v>8.0212355212355213</v>
      </c>
      <c r="D2898" s="165">
        <v>81.81896181896181</v>
      </c>
      <c r="E2898" s="168" t="s">
        <v>884</v>
      </c>
      <c r="H2898">
        <v>2020</v>
      </c>
    </row>
    <row r="2899" spans="1:8" x14ac:dyDescent="0.3">
      <c r="A2899">
        <v>322</v>
      </c>
      <c r="B2899" s="165">
        <v>55.495495495495497</v>
      </c>
      <c r="C2899" s="166">
        <v>7.1898404428524909</v>
      </c>
      <c r="D2899" s="165">
        <v>80.259459459459464</v>
      </c>
      <c r="E2899" s="168" t="s">
        <v>884</v>
      </c>
      <c r="H2899">
        <v>2020</v>
      </c>
    </row>
    <row r="2900" spans="1:8" x14ac:dyDescent="0.3">
      <c r="A2900">
        <v>323</v>
      </c>
      <c r="B2900" s="165">
        <v>30.347490347490346</v>
      </c>
      <c r="C2900" s="166">
        <v>2.000982800982801</v>
      </c>
      <c r="D2900">
        <v>60</v>
      </c>
      <c r="E2900" s="168" t="s">
        <v>884</v>
      </c>
      <c r="H2900">
        <v>2018</v>
      </c>
    </row>
    <row r="2901" spans="1:8" x14ac:dyDescent="0.3">
      <c r="A2901">
        <v>323</v>
      </c>
      <c r="B2901" s="165">
        <v>18.18181818181818</v>
      </c>
      <c r="C2901" s="166">
        <v>10.608108108108107</v>
      </c>
      <c r="D2901">
        <v>100</v>
      </c>
      <c r="E2901" s="168" t="s">
        <v>884</v>
      </c>
      <c r="H2901">
        <v>2018</v>
      </c>
    </row>
    <row r="2902" spans="1:8" x14ac:dyDescent="0.3">
      <c r="A2902">
        <v>323</v>
      </c>
      <c r="B2902" s="165">
        <v>23.575883575883577</v>
      </c>
      <c r="C2902" s="166">
        <v>13.491891891891889</v>
      </c>
      <c r="D2902">
        <v>100</v>
      </c>
      <c r="E2902" s="168" t="s">
        <v>884</v>
      </c>
      <c r="H2902">
        <v>2018</v>
      </c>
    </row>
    <row r="2903" spans="1:8" x14ac:dyDescent="0.3">
      <c r="A2903">
        <v>323</v>
      </c>
      <c r="C2903" s="166">
        <v>10.702702702702704</v>
      </c>
      <c r="E2903" s="168" t="s">
        <v>884</v>
      </c>
      <c r="H2903">
        <v>2019</v>
      </c>
    </row>
    <row r="2904" spans="1:8" x14ac:dyDescent="0.3">
      <c r="A2904">
        <v>323</v>
      </c>
      <c r="C2904" s="166">
        <v>21.216216216216214</v>
      </c>
      <c r="E2904" s="168" t="s">
        <v>884</v>
      </c>
      <c r="H2904">
        <v>2019</v>
      </c>
    </row>
    <row r="2905" spans="1:8" x14ac:dyDescent="0.3">
      <c r="A2905">
        <v>323</v>
      </c>
      <c r="C2905" s="166">
        <v>16.864864864864863</v>
      </c>
      <c r="E2905" s="168" t="s">
        <v>884</v>
      </c>
      <c r="H2905">
        <v>2019</v>
      </c>
    </row>
    <row r="2906" spans="1:8" x14ac:dyDescent="0.3">
      <c r="A2906">
        <v>323</v>
      </c>
      <c r="B2906" s="165">
        <v>55.749644381223327</v>
      </c>
      <c r="C2906" s="166">
        <v>0.56500711237553347</v>
      </c>
      <c r="D2906" s="165">
        <v>91.233842538190359</v>
      </c>
      <c r="E2906" s="168" t="s">
        <v>884</v>
      </c>
      <c r="H2906">
        <v>2020</v>
      </c>
    </row>
    <row r="2907" spans="1:8" x14ac:dyDescent="0.3">
      <c r="A2907">
        <v>323</v>
      </c>
      <c r="B2907" s="165">
        <v>60.136936936936941</v>
      </c>
      <c r="C2907" s="166">
        <v>0.59891891891891891</v>
      </c>
      <c r="D2907" s="165">
        <v>93.530950305143861</v>
      </c>
      <c r="E2907" s="168" t="s">
        <v>884</v>
      </c>
      <c r="H2907">
        <v>2020</v>
      </c>
    </row>
    <row r="2908" spans="1:8" x14ac:dyDescent="0.3">
      <c r="A2908">
        <v>323</v>
      </c>
      <c r="B2908" s="165">
        <v>65.235521235521233</v>
      </c>
      <c r="C2908" s="166">
        <v>0.90417690417690411</v>
      </c>
      <c r="D2908" s="165">
        <v>96.212671688081528</v>
      </c>
      <c r="E2908" s="168" t="s">
        <v>884</v>
      </c>
      <c r="H2908">
        <v>2020</v>
      </c>
    </row>
    <row r="2909" spans="1:8" x14ac:dyDescent="0.3">
      <c r="A2909">
        <v>324</v>
      </c>
      <c r="B2909" s="165">
        <v>30.347490347490346</v>
      </c>
      <c r="C2909" s="166">
        <v>9.1711711711711708</v>
      </c>
      <c r="D2909">
        <v>80</v>
      </c>
      <c r="E2909" s="168" t="s">
        <v>884</v>
      </c>
      <c r="H2909">
        <v>2018</v>
      </c>
    </row>
    <row r="2910" spans="1:8" x14ac:dyDescent="0.3">
      <c r="A2910">
        <v>324</v>
      </c>
      <c r="B2910" s="165">
        <v>33.333333333333336</v>
      </c>
      <c r="C2910" s="166">
        <v>8.1470270270270273</v>
      </c>
      <c r="D2910">
        <v>100</v>
      </c>
      <c r="E2910" s="168" t="s">
        <v>884</v>
      </c>
      <c r="H2910">
        <v>2018</v>
      </c>
    </row>
    <row r="2911" spans="1:8" x14ac:dyDescent="0.3">
      <c r="A2911">
        <v>324</v>
      </c>
      <c r="B2911" s="165">
        <v>45.405405405405403</v>
      </c>
      <c r="C2911" s="166">
        <v>6.7459459459459445</v>
      </c>
      <c r="D2911">
        <v>95</v>
      </c>
      <c r="E2911" s="168" t="s">
        <v>884</v>
      </c>
      <c r="H2911">
        <v>2018</v>
      </c>
    </row>
    <row r="2912" spans="1:8" x14ac:dyDescent="0.3">
      <c r="A2912">
        <v>324</v>
      </c>
      <c r="C2912" s="166">
        <v>2.6756756756756759</v>
      </c>
      <c r="E2912" s="168" t="s">
        <v>884</v>
      </c>
      <c r="H2912">
        <v>2019</v>
      </c>
    </row>
    <row r="2913" spans="1:8" x14ac:dyDescent="0.3">
      <c r="A2913">
        <v>324</v>
      </c>
      <c r="C2913" s="166">
        <v>20.367567567567569</v>
      </c>
      <c r="E2913" s="168" t="s">
        <v>884</v>
      </c>
      <c r="H2913">
        <v>2019</v>
      </c>
    </row>
    <row r="2914" spans="1:8" x14ac:dyDescent="0.3">
      <c r="A2914">
        <v>324</v>
      </c>
      <c r="C2914" s="166">
        <v>11.468108108108106</v>
      </c>
      <c r="E2914" s="168" t="s">
        <v>884</v>
      </c>
      <c r="H2914">
        <v>2019</v>
      </c>
    </row>
    <row r="2915" spans="1:8" x14ac:dyDescent="0.3">
      <c r="A2915">
        <v>324</v>
      </c>
      <c r="B2915" s="165">
        <v>34.1691368788143</v>
      </c>
      <c r="C2915" s="166">
        <v>24.123899180078958</v>
      </c>
      <c r="D2915" s="165">
        <v>91.233842538190359</v>
      </c>
      <c r="E2915" s="168" t="s">
        <v>884</v>
      </c>
      <c r="H2915">
        <v>2020</v>
      </c>
    </row>
    <row r="2916" spans="1:8" x14ac:dyDescent="0.3">
      <c r="A2916">
        <v>324</v>
      </c>
      <c r="B2916" s="165">
        <v>25.529831718510962</v>
      </c>
      <c r="C2916" s="166">
        <v>15.761024182076815</v>
      </c>
      <c r="D2916" s="165">
        <v>90.608108108108112</v>
      </c>
      <c r="E2916" s="168" t="s">
        <v>884</v>
      </c>
      <c r="H2916">
        <v>2020</v>
      </c>
    </row>
    <row r="2917" spans="1:8" x14ac:dyDescent="0.3">
      <c r="A2917">
        <v>324</v>
      </c>
      <c r="B2917" s="165">
        <v>30.042674253200566</v>
      </c>
      <c r="C2917" s="166">
        <v>14.208494208494209</v>
      </c>
      <c r="D2917" s="165">
        <v>90.291891891891893</v>
      </c>
      <c r="E2917" s="168" t="s">
        <v>884</v>
      </c>
      <c r="H2917">
        <v>2020</v>
      </c>
    </row>
  </sheetData>
  <sortState xmlns:xlrd2="http://schemas.microsoft.com/office/spreadsheetml/2017/richdata2" ref="A2:H2917">
    <sortCondition ref="A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Diseño Exp</vt:lpstr>
      <vt:lpstr>RawData</vt:lpstr>
      <vt:lpstr>Emergencia</vt:lpstr>
      <vt:lpstr>Controles</vt:lpstr>
      <vt:lpstr>Floración</vt:lpstr>
      <vt:lpstr>BioMass</vt:lpstr>
      <vt:lpstr>Disease</vt:lpstr>
      <vt:lpstr>Controles Disease</vt:lpstr>
      <vt:lpstr>Asco - adjusted</vt:lpstr>
      <vt:lpstr>Asco -corrected</vt:lpstr>
      <vt:lpstr>Summary Asco2</vt:lpstr>
      <vt:lpstr>Roya Adjusted</vt:lpstr>
      <vt:lpstr>Means Roya</vt:lpstr>
      <vt:lpstr>Genstat</vt:lpstr>
      <vt:lpstr>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Rispail</dc:creator>
  <cp:lastModifiedBy>Salva</cp:lastModifiedBy>
  <dcterms:created xsi:type="dcterms:W3CDTF">2018-02-07T08:28:22Z</dcterms:created>
  <dcterms:modified xsi:type="dcterms:W3CDTF">2021-12-09T11:30:45Z</dcterms:modified>
</cp:coreProperties>
</file>